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-RCA-AO\Dropbox\01_REACH_CAR\02_Project_Management\2019_26DQG_OFDA\03_MSNA\03_Outils_et_Echantillonage\Analyse_R\output\borda\"/>
    </mc:Choice>
  </mc:AlternateContent>
  <bookViews>
    <workbookView xWindow="0" yWindow="0" windowWidth="19200" windowHeight="6760"/>
  </bookViews>
  <sheets>
    <sheet name="admin0_old" sheetId="1" r:id="rId1"/>
    <sheet name="admin0_new" sheetId="7" r:id="rId2"/>
    <sheet name="admin1_old" sheetId="8" r:id="rId3"/>
    <sheet name="admin1_new" sheetId="5" r:id="rId4"/>
    <sheet name="admin2_old" sheetId="3" r:id="rId5"/>
    <sheet name="admin2_new" sheetId="6" r:id="rId6"/>
  </sheets>
  <definedNames>
    <definedName name="_xlnm._FilterDatabase" localSheetId="1" hidden="1">admin0_new!$A$1:$I$232</definedName>
    <definedName name="_xlnm._FilterDatabase" localSheetId="0" hidden="1">admin0_old!$A$1:$J$232</definedName>
    <definedName name="_xlnm._FilterDatabase" localSheetId="3" hidden="1">admin1_new!$A$1:$J$2344</definedName>
    <definedName name="_xlnm._FilterDatabase" localSheetId="5" hidden="1">admin2_new!$A$1:$I$2179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5" i="6" l="1"/>
  <c r="I855" i="6" s="1"/>
  <c r="H841" i="6"/>
  <c r="I841" i="6" s="1"/>
  <c r="H857" i="6"/>
  <c r="I857" i="6" s="1"/>
  <c r="H858" i="6"/>
  <c r="I858" i="6" s="1"/>
  <c r="H976" i="6"/>
  <c r="I976" i="6" s="1"/>
  <c r="H860" i="6"/>
  <c r="I860" i="6" s="1"/>
  <c r="H861" i="6"/>
  <c r="I861" i="6" s="1"/>
  <c r="H862" i="6"/>
  <c r="I862" i="6" s="1"/>
  <c r="H765" i="6"/>
  <c r="I765" i="6" s="1"/>
  <c r="H864" i="6"/>
  <c r="I864" i="6" s="1"/>
  <c r="H865" i="6"/>
  <c r="I865" i="6" s="1"/>
  <c r="H327" i="6"/>
  <c r="I327" i="6" s="1"/>
  <c r="H867" i="6"/>
  <c r="I867" i="6" s="1"/>
  <c r="H868" i="6"/>
  <c r="I868" i="6" s="1"/>
  <c r="H869" i="6"/>
  <c r="I869" i="6" s="1"/>
  <c r="H870" i="6"/>
  <c r="I870" i="6" s="1"/>
  <c r="H1560" i="6"/>
  <c r="I1560" i="6" s="1"/>
  <c r="H872" i="6"/>
  <c r="I872" i="6" s="1"/>
  <c r="H873" i="6"/>
  <c r="I873" i="6" s="1"/>
  <c r="H874" i="6"/>
  <c r="I874" i="6" s="1"/>
  <c r="H1955" i="6"/>
  <c r="I1955" i="6" s="1"/>
  <c r="H876" i="6"/>
  <c r="I876" i="6" s="1"/>
  <c r="H877" i="6"/>
  <c r="I877" i="6" s="1"/>
  <c r="H878" i="6"/>
  <c r="I878" i="6" s="1"/>
  <c r="H879" i="6"/>
  <c r="I879" i="6" s="1"/>
  <c r="H744" i="6"/>
  <c r="I744" i="6" s="1"/>
  <c r="H881" i="6"/>
  <c r="I881" i="6" s="1"/>
  <c r="H882" i="6"/>
  <c r="I882" i="6" s="1"/>
  <c r="H883" i="6"/>
  <c r="I883" i="6" s="1"/>
  <c r="H884" i="6"/>
  <c r="I884" i="6" s="1"/>
  <c r="H885" i="6"/>
  <c r="I885" i="6" s="1"/>
  <c r="H1878" i="6"/>
  <c r="I1878" i="6" s="1"/>
  <c r="H1472" i="6"/>
  <c r="I1472" i="6" s="1"/>
  <c r="H888" i="6"/>
  <c r="I888" i="6" s="1"/>
  <c r="H889" i="6"/>
  <c r="I889" i="6" s="1"/>
  <c r="H890" i="6"/>
  <c r="I890" i="6" s="1"/>
  <c r="H891" i="6"/>
  <c r="I891" i="6" s="1"/>
  <c r="H892" i="6"/>
  <c r="I892" i="6" s="1"/>
  <c r="H893" i="6"/>
  <c r="I893" i="6" s="1"/>
  <c r="H894" i="6"/>
  <c r="I894" i="6" s="1"/>
  <c r="H1933" i="6"/>
  <c r="I1933" i="6" s="1"/>
  <c r="H896" i="6"/>
  <c r="I896" i="6" s="1"/>
  <c r="H897" i="6"/>
  <c r="I897" i="6" s="1"/>
  <c r="H1111" i="6"/>
  <c r="I1111" i="6" s="1"/>
  <c r="H899" i="6"/>
  <c r="I899" i="6" s="1"/>
  <c r="H900" i="6"/>
  <c r="I900" i="6" s="1"/>
  <c r="H395" i="6"/>
  <c r="I395" i="6" s="1"/>
  <c r="H902" i="6"/>
  <c r="I902" i="6" s="1"/>
  <c r="H903" i="6"/>
  <c r="I903" i="6" s="1"/>
  <c r="H904" i="6"/>
  <c r="I904" i="6" s="1"/>
  <c r="H905" i="6"/>
  <c r="I905" i="6" s="1"/>
  <c r="H906" i="6"/>
  <c r="I906" i="6" s="1"/>
  <c r="H907" i="6"/>
  <c r="I907" i="6" s="1"/>
  <c r="H908" i="6"/>
  <c r="I908" i="6" s="1"/>
  <c r="H1148" i="6"/>
  <c r="I1148" i="6" s="1"/>
  <c r="H910" i="6"/>
  <c r="I910" i="6" s="1"/>
  <c r="H911" i="6"/>
  <c r="I911" i="6" s="1"/>
  <c r="H912" i="6"/>
  <c r="I912" i="6" s="1"/>
  <c r="H913" i="6"/>
  <c r="I913" i="6" s="1"/>
  <c r="H914" i="6"/>
  <c r="I914" i="6" s="1"/>
  <c r="H1993" i="6"/>
  <c r="I1993" i="6" s="1"/>
  <c r="H916" i="6"/>
  <c r="I916" i="6" s="1"/>
  <c r="H917" i="6"/>
  <c r="I917" i="6" s="1"/>
  <c r="H918" i="6"/>
  <c r="I918" i="6" s="1"/>
  <c r="H919" i="6"/>
  <c r="I919" i="6" s="1"/>
  <c r="H920" i="6"/>
  <c r="I920" i="6" s="1"/>
  <c r="H921" i="6"/>
  <c r="I921" i="6" s="1"/>
  <c r="H922" i="6"/>
  <c r="I922" i="6" s="1"/>
  <c r="H923" i="6"/>
  <c r="I923" i="6" s="1"/>
  <c r="H924" i="6"/>
  <c r="I924" i="6" s="1"/>
  <c r="H925" i="6"/>
  <c r="I925" i="6" s="1"/>
  <c r="H1812" i="6"/>
  <c r="I1812" i="6" s="1"/>
  <c r="H927" i="6"/>
  <c r="I927" i="6" s="1"/>
  <c r="H928" i="6"/>
  <c r="I928" i="6" s="1"/>
  <c r="H929" i="6"/>
  <c r="I929" i="6" s="1"/>
  <c r="H930" i="6"/>
  <c r="I930" i="6" s="1"/>
  <c r="H931" i="6"/>
  <c r="I931" i="6" s="1"/>
  <c r="H932" i="6"/>
  <c r="I932" i="6" s="1"/>
  <c r="H933" i="6"/>
  <c r="I933" i="6" s="1"/>
  <c r="H934" i="6"/>
  <c r="I934" i="6" s="1"/>
  <c r="H935" i="6"/>
  <c r="I935" i="6" s="1"/>
  <c r="H1510" i="6"/>
  <c r="I1510" i="6" s="1"/>
  <c r="H1601" i="6"/>
  <c r="I1601" i="6" s="1"/>
  <c r="H938" i="6"/>
  <c r="I938" i="6" s="1"/>
  <c r="H483" i="6"/>
  <c r="I483" i="6" s="1"/>
  <c r="H1786" i="6"/>
  <c r="I1786" i="6" s="1"/>
  <c r="H1987" i="6"/>
  <c r="I1987" i="6" s="1"/>
  <c r="H942" i="6"/>
  <c r="I942" i="6" s="1"/>
  <c r="H943" i="6"/>
  <c r="I943" i="6" s="1"/>
  <c r="H944" i="6"/>
  <c r="I944" i="6" s="1"/>
  <c r="H945" i="6"/>
  <c r="I945" i="6" s="1"/>
  <c r="H946" i="6"/>
  <c r="I946" i="6" s="1"/>
  <c r="H947" i="6"/>
  <c r="I947" i="6" s="1"/>
  <c r="H948" i="6"/>
  <c r="I948" i="6" s="1"/>
  <c r="H949" i="6"/>
  <c r="I949" i="6" s="1"/>
  <c r="H950" i="6"/>
  <c r="I950" i="6" s="1"/>
  <c r="H951" i="6"/>
  <c r="I951" i="6" s="1"/>
  <c r="H952" i="6"/>
  <c r="I952" i="6" s="1"/>
  <c r="H953" i="6"/>
  <c r="I953" i="6" s="1"/>
  <c r="H954" i="6"/>
  <c r="I954" i="6" s="1"/>
  <c r="H955" i="6"/>
  <c r="I955" i="6" s="1"/>
  <c r="H1338" i="6"/>
  <c r="I1338" i="6" s="1"/>
  <c r="H957" i="6"/>
  <c r="I957" i="6" s="1"/>
  <c r="H958" i="6"/>
  <c r="I958" i="6" s="1"/>
  <c r="H959" i="6"/>
  <c r="I959" i="6" s="1"/>
  <c r="H960" i="6"/>
  <c r="I960" i="6" s="1"/>
  <c r="H961" i="6"/>
  <c r="I961" i="6" s="1"/>
  <c r="H962" i="6"/>
  <c r="I962" i="6" s="1"/>
  <c r="H963" i="6"/>
  <c r="I963" i="6" s="1"/>
  <c r="H964" i="6"/>
  <c r="I964" i="6" s="1"/>
  <c r="H309" i="6"/>
  <c r="I309" i="6" s="1"/>
  <c r="H966" i="6"/>
  <c r="I966" i="6" s="1"/>
  <c r="H441" i="6"/>
  <c r="I441" i="6" s="1"/>
  <c r="H968" i="6"/>
  <c r="I968" i="6" s="1"/>
  <c r="H969" i="6"/>
  <c r="I969" i="6" s="1"/>
  <c r="H970" i="6"/>
  <c r="I970" i="6" s="1"/>
  <c r="H971" i="6"/>
  <c r="I971" i="6" s="1"/>
  <c r="H972" i="6"/>
  <c r="I972" i="6" s="1"/>
  <c r="H2102" i="6"/>
  <c r="I2102" i="6" s="1"/>
  <c r="H1003" i="6"/>
  <c r="I1003" i="6" s="1"/>
  <c r="H1190" i="6"/>
  <c r="I1190" i="6" s="1"/>
  <c r="H1267" i="6"/>
  <c r="I1267" i="6" s="1"/>
  <c r="H977" i="6"/>
  <c r="I977" i="6" s="1"/>
  <c r="H978" i="6"/>
  <c r="I978" i="6" s="1"/>
  <c r="H926" i="6"/>
  <c r="I926" i="6" s="1"/>
  <c r="H980" i="6"/>
  <c r="I980" i="6" s="1"/>
  <c r="H2012" i="6"/>
  <c r="I2012" i="6" s="1"/>
  <c r="H982" i="6"/>
  <c r="I982" i="6" s="1"/>
  <c r="H983" i="6"/>
  <c r="I983" i="6" s="1"/>
  <c r="H1230" i="6"/>
  <c r="I1230" i="6" s="1"/>
  <c r="H985" i="6"/>
  <c r="I985" i="6" s="1"/>
  <c r="H986" i="6"/>
  <c r="I986" i="6" s="1"/>
  <c r="H987" i="6"/>
  <c r="I987" i="6" s="1"/>
  <c r="H988" i="6"/>
  <c r="I988" i="6" s="1"/>
  <c r="H989" i="6"/>
  <c r="I989" i="6" s="1"/>
  <c r="H990" i="6"/>
  <c r="I990" i="6" s="1"/>
  <c r="H991" i="6"/>
  <c r="I991" i="6" s="1"/>
  <c r="H1797" i="6"/>
  <c r="I1797" i="6" s="1"/>
  <c r="H1060" i="6"/>
  <c r="I1060" i="6" s="1"/>
  <c r="H78" i="6"/>
  <c r="I78" i="6" s="1"/>
  <c r="H771" i="6"/>
  <c r="I771" i="6" s="1"/>
  <c r="H485" i="6"/>
  <c r="I485" i="6" s="1"/>
  <c r="H997" i="6"/>
  <c r="I997" i="6" s="1"/>
  <c r="H998" i="6"/>
  <c r="I998" i="6" s="1"/>
  <c r="H999" i="6"/>
  <c r="I999" i="6" s="1"/>
  <c r="H819" i="6"/>
  <c r="I819" i="6" s="1"/>
  <c r="H1001" i="6"/>
  <c r="I1001" i="6" s="1"/>
  <c r="H1492" i="6"/>
  <c r="I1492" i="6" s="1"/>
  <c r="H1562" i="6"/>
  <c r="I1562" i="6" s="1"/>
  <c r="H249" i="6"/>
  <c r="I249" i="6" s="1"/>
  <c r="H1005" i="6"/>
  <c r="I1005" i="6" s="1"/>
  <c r="H1778" i="6"/>
  <c r="I1778" i="6" s="1"/>
  <c r="H1961" i="6"/>
  <c r="I1961" i="6" s="1"/>
  <c r="H1008" i="6"/>
  <c r="I1008" i="6" s="1"/>
  <c r="H1009" i="6"/>
  <c r="I1009" i="6" s="1"/>
  <c r="H1010" i="6"/>
  <c r="I1010" i="6" s="1"/>
  <c r="H1702" i="6"/>
  <c r="I1702" i="6" s="1"/>
  <c r="H1012" i="6"/>
  <c r="I1012" i="6" s="1"/>
  <c r="H1375" i="6"/>
  <c r="I1375" i="6" s="1"/>
  <c r="H2023" i="6"/>
  <c r="I2023" i="6" s="1"/>
  <c r="H1015" i="6"/>
  <c r="I1015" i="6" s="1"/>
  <c r="H1016" i="6"/>
  <c r="I1016" i="6" s="1"/>
  <c r="H43" i="6"/>
  <c r="I43" i="6" s="1"/>
  <c r="H1018" i="6"/>
  <c r="I1018" i="6" s="1"/>
  <c r="H1473" i="6"/>
  <c r="I1473" i="6" s="1"/>
  <c r="H1020" i="6"/>
  <c r="I1020" i="6" s="1"/>
  <c r="H1921" i="6"/>
  <c r="I1921" i="6" s="1"/>
  <c r="H1279" i="6"/>
  <c r="I1279" i="6" s="1"/>
  <c r="H1023" i="6"/>
  <c r="I1023" i="6" s="1"/>
  <c r="H1024" i="6"/>
  <c r="I1024" i="6" s="1"/>
  <c r="H1025" i="6"/>
  <c r="I1025" i="6" s="1"/>
  <c r="H1026" i="6"/>
  <c r="I1026" i="6" s="1"/>
  <c r="H1942" i="6"/>
  <c r="I1942" i="6" s="1"/>
  <c r="H1028" i="6"/>
  <c r="I1028" i="6" s="1"/>
  <c r="H1029" i="6"/>
  <c r="I1029" i="6" s="1"/>
  <c r="H1030" i="6"/>
  <c r="I1030" i="6" s="1"/>
  <c r="H1031" i="6"/>
  <c r="I1031" i="6" s="1"/>
  <c r="H793" i="6"/>
  <c r="I793" i="6"/>
  <c r="H1033" i="6"/>
  <c r="I1033" i="6" s="1"/>
  <c r="H518" i="6"/>
  <c r="I518" i="6" s="1"/>
  <c r="H1684" i="6"/>
  <c r="I1684" i="6" s="1"/>
  <c r="H2109" i="6"/>
  <c r="I2109" i="6" s="1"/>
  <c r="H2149" i="6"/>
  <c r="I2149" i="6" s="1"/>
  <c r="H639" i="6"/>
  <c r="I639" i="6" s="1"/>
  <c r="H1039" i="6"/>
  <c r="I1039" i="6" s="1"/>
  <c r="H1040" i="6"/>
  <c r="I1040" i="6" s="1"/>
  <c r="H1161" i="6"/>
  <c r="I1161" i="6" s="1"/>
  <c r="H1042" i="6"/>
  <c r="I1042" i="6" s="1"/>
  <c r="H1043" i="6"/>
  <c r="I1043" i="6" s="1"/>
  <c r="H378" i="6"/>
  <c r="I378" i="6" s="1"/>
  <c r="H1045" i="6"/>
  <c r="I1045" i="6" s="1"/>
  <c r="H1046" i="6"/>
  <c r="I1046" i="6" s="1"/>
  <c r="H1047" i="6"/>
  <c r="I1047" i="6" s="1"/>
  <c r="H1667" i="6"/>
  <c r="I1667" i="6" s="1"/>
  <c r="H1049" i="6"/>
  <c r="I1049" i="6" s="1"/>
  <c r="H1209" i="6"/>
  <c r="I1209" i="6" s="1"/>
  <c r="H2047" i="6"/>
  <c r="I2047" i="6" s="1"/>
  <c r="H1052" i="6"/>
  <c r="I1052" i="6" s="1"/>
  <c r="H866" i="6"/>
  <c r="I866" i="6" s="1"/>
  <c r="H1054" i="6"/>
  <c r="I1054" i="6" s="1"/>
  <c r="H1055" i="6"/>
  <c r="I1055" i="6" s="1"/>
  <c r="H1056" i="6"/>
  <c r="I1056" i="6" s="1"/>
  <c r="H965" i="6"/>
  <c r="I965" i="6" s="1"/>
  <c r="H1794" i="6"/>
  <c r="I1794" i="6" s="1"/>
  <c r="H1059" i="6"/>
  <c r="I1059" i="6" s="1"/>
  <c r="H69" i="6"/>
  <c r="I69" i="6" s="1"/>
  <c r="H758" i="6"/>
  <c r="I758" i="6" s="1"/>
  <c r="H1062" i="6"/>
  <c r="I1062" i="6" s="1"/>
  <c r="H1725" i="6"/>
  <c r="I1725" i="6" s="1"/>
  <c r="H318" i="6"/>
  <c r="I318" i="6" s="1"/>
  <c r="H1065" i="6"/>
  <c r="I1065" i="6" s="1"/>
  <c r="H815" i="6"/>
  <c r="I815" i="6" s="1"/>
  <c r="H1067" i="6"/>
  <c r="I1067" i="6" s="1"/>
  <c r="H1068" i="6"/>
  <c r="I1068" i="6" s="1"/>
  <c r="H1554" i="6"/>
  <c r="I1554" i="6" s="1"/>
  <c r="H1070" i="6"/>
  <c r="I1070" i="6" s="1"/>
  <c r="H466" i="6"/>
  <c r="I466" i="6" s="1"/>
  <c r="H1775" i="6"/>
  <c r="I1775" i="6" s="1"/>
  <c r="H1073" i="6"/>
  <c r="I1073" i="6" s="1"/>
  <c r="H1074" i="6"/>
  <c r="I1074" i="6" s="1"/>
  <c r="H1075" i="6"/>
  <c r="I1075" i="6" s="1"/>
  <c r="H1076" i="6"/>
  <c r="I1076" i="6" s="1"/>
  <c r="H1077" i="6"/>
  <c r="I1077" i="6" s="1"/>
  <c r="H1078" i="6"/>
  <c r="I1078" i="6" s="1"/>
  <c r="H1365" i="6"/>
  <c r="I1365" i="6" s="1"/>
  <c r="H2017" i="6"/>
  <c r="I2017" i="6" s="1"/>
  <c r="H1081" i="6"/>
  <c r="I1081" i="6" s="1"/>
  <c r="H161" i="6"/>
  <c r="I161" i="6" s="1"/>
  <c r="H1083" i="6"/>
  <c r="I1083" i="6" s="1"/>
  <c r="H1084" i="6"/>
  <c r="I1084" i="6" s="1"/>
  <c r="H1085" i="6"/>
  <c r="I1085" i="6" s="1"/>
  <c r="H1086" i="6"/>
  <c r="I1086" i="6" s="1"/>
  <c r="H1917" i="6"/>
  <c r="I1917" i="6" s="1"/>
  <c r="H1088" i="6"/>
  <c r="I1088" i="6" s="1"/>
  <c r="H1787" i="6"/>
  <c r="I1787" i="6" s="1"/>
  <c r="H1090" i="6"/>
  <c r="I1090" i="6" s="1"/>
  <c r="H1079" i="6"/>
  <c r="I1079" i="6" s="1"/>
  <c r="H1092" i="6"/>
  <c r="I1092" i="6" s="1"/>
  <c r="H1093" i="6"/>
  <c r="I1093" i="6" s="1"/>
  <c r="H1094" i="6"/>
  <c r="I1094" i="6" s="1"/>
  <c r="H1095" i="6"/>
  <c r="I1095" i="6" s="1"/>
  <c r="H1104" i="6"/>
  <c r="I1104" i="6" s="1"/>
  <c r="H286" i="6"/>
  <c r="I286" i="6" s="1"/>
  <c r="H1098" i="6"/>
  <c r="I1098" i="6" s="1"/>
  <c r="H388" i="6"/>
  <c r="I388" i="6" s="1"/>
  <c r="H511" i="6"/>
  <c r="I511" i="6" s="1"/>
  <c r="H1101" i="6"/>
  <c r="I1101" i="6" s="1"/>
  <c r="H1102" i="6"/>
  <c r="I1102" i="6" s="1"/>
  <c r="H2140" i="6"/>
  <c r="I2140" i="6" s="1"/>
  <c r="H591" i="6"/>
  <c r="I591" i="6" s="1"/>
  <c r="H2055" i="6"/>
  <c r="I2055" i="6" s="1"/>
  <c r="H1106" i="6"/>
  <c r="I1106" i="6" s="1"/>
  <c r="H1107" i="6"/>
  <c r="I1107" i="6" s="1"/>
  <c r="H1108" i="6"/>
  <c r="I1108" i="6" s="1"/>
  <c r="H1109" i="6"/>
  <c r="I1109" i="6" s="1"/>
  <c r="H1110" i="6"/>
  <c r="I1110" i="6" s="1"/>
  <c r="H901" i="6"/>
  <c r="I901" i="6" s="1"/>
  <c r="H1112" i="6"/>
  <c r="I1112" i="6" s="1"/>
  <c r="H1113" i="6"/>
  <c r="I1113" i="6" s="1"/>
  <c r="H1662" i="6"/>
  <c r="I1662" i="6" s="1"/>
  <c r="H1747" i="6"/>
  <c r="I1747" i="6" s="1"/>
  <c r="H1116" i="6"/>
  <c r="I1116" i="6" s="1"/>
  <c r="H2031" i="6"/>
  <c r="I2031" i="6" s="1"/>
  <c r="H1118" i="6"/>
  <c r="I1118" i="6" s="1"/>
  <c r="H856" i="6"/>
  <c r="I856" i="6" s="1"/>
  <c r="H826" i="6"/>
  <c r="I826" i="6" s="1"/>
  <c r="H126" i="6"/>
  <c r="I126" i="6" s="1"/>
  <c r="H1122" i="6"/>
  <c r="I1122" i="6" s="1"/>
  <c r="H941" i="6"/>
  <c r="I941" i="6" s="1"/>
  <c r="H1124" i="6"/>
  <c r="I1124" i="6" s="1"/>
  <c r="H1125" i="6"/>
  <c r="I1125" i="6" s="1"/>
  <c r="H1126" i="6"/>
  <c r="I1126" i="6" s="1"/>
  <c r="H1127" i="6"/>
  <c r="I1127" i="6" s="1"/>
  <c r="H1128" i="6"/>
  <c r="I1128" i="6" s="1"/>
  <c r="H1129" i="6"/>
  <c r="I1129" i="6" s="1"/>
  <c r="H338" i="6"/>
  <c r="I338" i="6" s="1"/>
  <c r="H1131" i="6"/>
  <c r="I1131" i="6" s="1"/>
  <c r="H1132" i="6"/>
  <c r="I1132" i="6" s="1"/>
  <c r="H992" i="6"/>
  <c r="I992" i="6" s="1"/>
  <c r="H1134" i="6"/>
  <c r="I1134" i="6" s="1"/>
  <c r="H1135" i="6"/>
  <c r="I1135" i="6" s="1"/>
  <c r="H258" i="6"/>
  <c r="I258" i="6" s="1"/>
  <c r="H1137" i="6"/>
  <c r="I1137" i="6" s="1"/>
  <c r="H1138" i="6"/>
  <c r="I1138" i="6" s="1"/>
  <c r="H1139" i="6"/>
  <c r="I1139" i="6" s="1"/>
  <c r="H1140" i="6"/>
  <c r="I1140" i="6" s="1"/>
  <c r="H1141" i="6"/>
  <c r="I1141" i="6" s="1"/>
  <c r="H711" i="6"/>
  <c r="I711" i="6" s="1"/>
  <c r="H1143" i="6"/>
  <c r="I1143" i="6" s="1"/>
  <c r="H1144" i="6"/>
  <c r="I1144" i="6" s="1"/>
  <c r="H1388" i="6"/>
  <c r="I1388" i="6" s="1"/>
  <c r="H2025" i="6"/>
  <c r="I2025" i="6" s="1"/>
  <c r="H1147" i="6"/>
  <c r="I1147" i="6" s="1"/>
  <c r="H213" i="6"/>
  <c r="I213" i="6" s="1"/>
  <c r="H1149" i="6"/>
  <c r="I1149" i="6" s="1"/>
  <c r="H1150" i="6"/>
  <c r="I1150" i="6" s="1"/>
  <c r="H1151" i="6"/>
  <c r="I1151" i="6" s="1"/>
  <c r="H1525" i="6"/>
  <c r="I1525" i="6" s="1"/>
  <c r="H1153" i="6"/>
  <c r="I1153" i="6" s="1"/>
  <c r="H1290" i="6"/>
  <c r="I1290" i="6" s="1"/>
  <c r="H1155" i="6"/>
  <c r="I1155" i="6" s="1"/>
  <c r="H1156" i="6"/>
  <c r="I1156" i="6" s="1"/>
  <c r="H1157" i="6"/>
  <c r="I1157" i="6" s="1"/>
  <c r="H1158" i="6"/>
  <c r="I1158" i="6" s="1"/>
  <c r="H1159" i="6"/>
  <c r="I1159" i="6" s="1"/>
  <c r="H1160" i="6"/>
  <c r="I1160" i="6" s="1"/>
  <c r="H1644" i="6"/>
  <c r="I1644" i="6" s="1"/>
  <c r="H1162" i="6"/>
  <c r="I1162" i="6" s="1"/>
  <c r="H288" i="6"/>
  <c r="I288" i="6" s="1"/>
  <c r="H1164" i="6"/>
  <c r="I1164" i="6" s="1"/>
  <c r="H422" i="6"/>
  <c r="I422" i="6" s="1"/>
  <c r="H1166" i="6"/>
  <c r="I1166" i="6" s="1"/>
  <c r="H1688" i="6"/>
  <c r="I1688" i="6" s="1"/>
  <c r="H1168" i="6"/>
  <c r="I1168" i="6" s="1"/>
  <c r="H2152" i="6"/>
  <c r="I2152" i="6" s="1"/>
  <c r="H649" i="6"/>
  <c r="I649" i="6" s="1"/>
  <c r="H1171" i="6"/>
  <c r="I1171" i="6" s="1"/>
  <c r="H1172" i="6"/>
  <c r="I1172" i="6" s="1"/>
  <c r="H1165" i="6"/>
  <c r="I1165" i="6" s="1"/>
  <c r="H1174" i="6"/>
  <c r="I1174" i="6" s="1"/>
  <c r="H1175" i="6"/>
  <c r="I1175" i="6" s="1"/>
  <c r="H1176" i="6"/>
  <c r="I1176" i="6" s="1"/>
  <c r="H1177" i="6"/>
  <c r="I1177" i="6" s="1"/>
  <c r="H1178" i="6"/>
  <c r="I1178" i="6" s="1"/>
  <c r="H1997" i="6"/>
  <c r="I1997" i="6" s="1"/>
  <c r="H1180" i="6"/>
  <c r="I1180" i="6" s="1"/>
  <c r="H1752" i="6"/>
  <c r="I1752" i="6" s="1"/>
  <c r="H1182" i="6"/>
  <c r="I1182" i="6" s="1"/>
  <c r="H2048" i="6"/>
  <c r="I2048" i="6" s="1"/>
  <c r="H1184" i="6"/>
  <c r="I1184" i="6" s="1"/>
  <c r="H1185" i="6"/>
  <c r="I1185" i="6" s="1"/>
  <c r="H829" i="6"/>
  <c r="I829" i="6" s="1"/>
  <c r="H1187" i="6"/>
  <c r="I1187" i="6" s="1"/>
  <c r="H1188" i="6"/>
  <c r="I1188" i="6" s="1"/>
  <c r="H1189" i="6"/>
  <c r="I1189" i="6" s="1"/>
  <c r="H1804" i="6"/>
  <c r="I1804" i="6" s="1"/>
  <c r="H1064" i="6"/>
  <c r="I1064" i="6" s="1"/>
  <c r="H94" i="6"/>
  <c r="I94" i="6" s="1"/>
  <c r="H1193" i="6"/>
  <c r="I1193" i="6" s="1"/>
  <c r="H1194" i="6"/>
  <c r="I1194" i="6" s="1"/>
  <c r="H1732" i="6"/>
  <c r="I1732" i="6" s="1"/>
  <c r="H346" i="6"/>
  <c r="I346" i="6" s="1"/>
  <c r="H1197" i="6"/>
  <c r="I1197" i="6" s="1"/>
  <c r="H1198" i="6"/>
  <c r="I1198" i="6" s="1"/>
  <c r="H1199" i="6"/>
  <c r="I1199" i="6" s="1"/>
  <c r="H1495" i="6"/>
  <c r="I1495" i="6" s="1"/>
  <c r="H1585" i="6"/>
  <c r="I1585" i="6" s="1"/>
  <c r="H1202" i="6"/>
  <c r="I1202" i="6" s="1"/>
  <c r="H1203" i="6"/>
  <c r="I1203" i="6" s="1"/>
  <c r="H1204" i="6"/>
  <c r="I1204" i="6" s="1"/>
  <c r="H1205" i="6"/>
  <c r="I1205" i="6" s="1"/>
  <c r="H1841" i="6"/>
  <c r="I1841" i="6" s="1"/>
  <c r="H1207" i="6"/>
  <c r="I1207" i="6" s="1"/>
  <c r="H1208" i="6"/>
  <c r="I1208" i="6" s="1"/>
  <c r="H1718" i="6"/>
  <c r="I1718" i="6" s="1"/>
  <c r="H1210" i="6"/>
  <c r="I1210" i="6" s="1"/>
  <c r="H1398" i="6"/>
  <c r="I1398" i="6" s="1"/>
  <c r="H1212" i="6"/>
  <c r="I1212" i="6" s="1"/>
  <c r="H1213" i="6"/>
  <c r="I1213" i="6" s="1"/>
  <c r="H1214" i="6"/>
  <c r="I1214" i="6" s="1"/>
  <c r="H1215" i="6"/>
  <c r="I1215" i="6" s="1"/>
  <c r="H1888" i="6"/>
  <c r="I1888" i="6" s="1"/>
  <c r="H1483" i="6"/>
  <c r="I1483" i="6" s="1"/>
  <c r="H1531" i="6"/>
  <c r="I1531" i="6" s="1"/>
  <c r="H1219" i="6"/>
  <c r="I1219" i="6" s="1"/>
  <c r="H1297" i="6"/>
  <c r="I1297" i="6" s="1"/>
  <c r="H1221" i="6"/>
  <c r="I1221" i="6" s="1"/>
  <c r="H1222" i="6"/>
  <c r="I1222" i="6" s="1"/>
  <c r="H1223" i="6"/>
  <c r="I1223" i="6" s="1"/>
  <c r="H1224" i="6"/>
  <c r="I1224" i="6" s="1"/>
  <c r="H1225" i="6"/>
  <c r="I1225" i="6" s="1"/>
  <c r="H1226" i="6"/>
  <c r="I1226" i="6" s="1"/>
  <c r="H1227" i="6"/>
  <c r="I1227" i="6" s="1"/>
  <c r="H1115" i="6"/>
  <c r="I1115" i="6" s="1"/>
  <c r="H1229" i="6"/>
  <c r="I1229" i="6" s="1"/>
  <c r="H799" i="6"/>
  <c r="I799" i="6" s="1"/>
  <c r="H1231" i="6"/>
  <c r="I1231" i="6" s="1"/>
  <c r="H1232" i="6"/>
  <c r="I1232" i="6" s="1"/>
  <c r="H1693" i="6"/>
  <c r="I1693" i="6" s="1"/>
  <c r="H1234" i="6"/>
  <c r="I1234" i="6" s="1"/>
  <c r="H1235" i="6"/>
  <c r="I1235" i="6" s="1"/>
  <c r="H1236" i="6"/>
  <c r="I1236" i="6" s="1"/>
  <c r="H2074" i="6"/>
  <c r="I2074" i="6" s="1"/>
  <c r="H1238" i="6"/>
  <c r="I1238" i="6" s="1"/>
  <c r="H1239" i="6"/>
  <c r="I1239" i="6" s="1"/>
  <c r="H1240" i="6"/>
  <c r="I1240" i="6" s="1"/>
  <c r="H1241" i="6"/>
  <c r="I1241" i="6" s="1"/>
  <c r="H1242" i="6"/>
  <c r="I1242" i="6" s="1"/>
  <c r="H1243" i="6"/>
  <c r="I1243" i="6" s="1"/>
  <c r="H1519" i="6"/>
  <c r="I1519" i="6" s="1"/>
  <c r="H1245" i="6"/>
  <c r="I1245" i="6" s="1"/>
  <c r="H1246" i="6"/>
  <c r="I1246" i="6" s="1"/>
  <c r="H1247" i="6"/>
  <c r="I1247" i="6" s="1"/>
  <c r="H1248" i="6"/>
  <c r="I1248" i="6" s="1"/>
  <c r="H1249" i="6"/>
  <c r="I1249" i="6" s="1"/>
  <c r="H1869" i="6"/>
  <c r="I1869" i="6" s="1"/>
  <c r="H1251" i="6"/>
  <c r="I1251" i="6" s="1"/>
  <c r="H839" i="6"/>
  <c r="I839" i="6" s="1"/>
  <c r="H1253" i="6"/>
  <c r="I1253" i="6" s="1"/>
  <c r="H1254" i="6"/>
  <c r="I1254" i="6" s="1"/>
  <c r="H974" i="6"/>
  <c r="I974" i="6" s="1"/>
  <c r="H1799" i="6"/>
  <c r="I1799" i="6" s="1"/>
  <c r="H1257" i="6"/>
  <c r="I1257" i="6" s="1"/>
  <c r="H1258" i="6"/>
  <c r="I1258" i="6" s="1"/>
  <c r="H774" i="6"/>
  <c r="I774" i="6" s="1"/>
  <c r="H1260" i="6"/>
  <c r="I1260" i="6" s="1"/>
  <c r="H1730" i="6"/>
  <c r="I1730" i="6" s="1"/>
  <c r="H1262" i="6"/>
  <c r="I1262" i="6" s="1"/>
  <c r="H1038" i="6"/>
  <c r="I1038" i="6" s="1"/>
  <c r="H1264" i="6"/>
  <c r="I1264" i="6" s="1"/>
  <c r="H1265" i="6"/>
  <c r="I1265" i="6" s="1"/>
  <c r="H1266" i="6"/>
  <c r="I1266" i="6" s="1"/>
  <c r="H1571" i="6"/>
  <c r="I1571" i="6" s="1"/>
  <c r="H1268" i="6"/>
  <c r="I1268" i="6" s="1"/>
  <c r="H1269" i="6"/>
  <c r="I1269" i="6" s="1"/>
  <c r="H1270" i="6"/>
  <c r="I1270" i="6" s="1"/>
  <c r="H1971" i="6"/>
  <c r="I1971" i="6" s="1"/>
  <c r="H1272" i="6"/>
  <c r="I1272" i="6" s="1"/>
  <c r="H1437" i="6"/>
  <c r="I1437" i="6" s="1"/>
  <c r="H1274" i="6"/>
  <c r="I1274" i="6" s="1"/>
  <c r="H1712" i="6"/>
  <c r="I1712" i="6" s="1"/>
  <c r="H1276" i="6"/>
  <c r="I1276" i="6" s="1"/>
  <c r="H1277" i="6"/>
  <c r="I1277" i="6" s="1"/>
  <c r="H2029" i="6"/>
  <c r="I2029" i="6" s="1"/>
  <c r="H1827" i="6"/>
  <c r="I1827" i="6" s="1"/>
  <c r="H1280" i="6"/>
  <c r="I1280" i="6" s="1"/>
  <c r="H1281" i="6"/>
  <c r="I1281" i="6" s="1"/>
  <c r="H1880" i="6"/>
  <c r="I1880" i="6" s="1"/>
  <c r="H1283" i="6"/>
  <c r="I1283" i="6" s="1"/>
  <c r="H1284" i="6"/>
  <c r="I1284" i="6" s="1"/>
  <c r="H1285" i="6"/>
  <c r="I1285" i="6" s="1"/>
  <c r="H1286" i="6"/>
  <c r="I1286" i="6" s="1"/>
  <c r="H1287" i="6"/>
  <c r="I1287" i="6" s="1"/>
  <c r="H1288" i="6"/>
  <c r="I1288" i="6" s="1"/>
  <c r="H1289" i="6"/>
  <c r="I1289" i="6" s="1"/>
  <c r="H1013" i="6"/>
  <c r="I1013" i="6" s="1"/>
  <c r="H1944" i="6"/>
  <c r="I1944" i="6" s="1"/>
  <c r="H1233" i="6"/>
  <c r="I1233" i="6" s="1"/>
  <c r="H1293" i="6"/>
  <c r="I1293" i="6" s="1"/>
  <c r="H1294" i="6"/>
  <c r="I1294" i="6" s="1"/>
  <c r="H295" i="6"/>
  <c r="I295" i="6" s="1"/>
  <c r="H1296" i="6"/>
  <c r="I1296" i="6" s="1"/>
  <c r="H435" i="6"/>
  <c r="I435" i="6" s="1"/>
  <c r="H535" i="6"/>
  <c r="I535" i="6" s="1"/>
  <c r="H1299" i="6"/>
  <c r="I1299" i="6" s="1"/>
  <c r="H1300" i="6"/>
  <c r="I1300" i="6" s="1"/>
  <c r="H1301" i="6"/>
  <c r="I1301" i="6" s="1"/>
  <c r="H654" i="6"/>
  <c r="I654" i="6" s="1"/>
  <c r="H2063" i="6"/>
  <c r="I2063" i="6" s="1"/>
  <c r="H1304" i="6"/>
  <c r="I1304" i="6" s="1"/>
  <c r="H1305" i="6"/>
  <c r="I1305" i="6" s="1"/>
  <c r="H1306" i="6"/>
  <c r="I1306" i="6" s="1"/>
  <c r="H1307" i="6"/>
  <c r="I1307" i="6" s="1"/>
  <c r="H1308" i="6"/>
  <c r="I1308" i="6" s="1"/>
  <c r="H1309" i="6"/>
  <c r="I1309" i="6" s="1"/>
  <c r="H1310" i="6"/>
  <c r="I1310" i="6" s="1"/>
  <c r="H1311" i="6"/>
  <c r="I1311" i="6" s="1"/>
  <c r="H1312" i="6"/>
  <c r="I1312" i="6" s="1"/>
  <c r="H1760" i="6"/>
  <c r="I1760" i="6" s="1"/>
  <c r="H1314" i="6"/>
  <c r="I1314" i="6" s="1"/>
  <c r="H1315" i="6"/>
  <c r="I1315" i="6" s="1"/>
  <c r="H1316" i="6"/>
  <c r="I1316" i="6" s="1"/>
  <c r="H880" i="6"/>
  <c r="I880" i="6" s="1"/>
  <c r="H1318" i="6"/>
  <c r="I1318" i="6" s="1"/>
  <c r="H1319" i="6"/>
  <c r="I1319" i="6" s="1"/>
  <c r="H1320" i="6"/>
  <c r="I1320" i="6" s="1"/>
  <c r="H1321" i="6"/>
  <c r="I1321" i="6" s="1"/>
  <c r="H1805" i="6"/>
  <c r="I1805" i="6" s="1"/>
  <c r="H1323" i="6"/>
  <c r="I1323" i="6" s="1"/>
  <c r="H1324" i="6"/>
  <c r="I1324" i="6" s="1"/>
  <c r="H1325" i="6"/>
  <c r="I1325" i="6" s="1"/>
  <c r="H1326" i="6"/>
  <c r="I1326" i="6" s="1"/>
  <c r="H1737" i="6"/>
  <c r="I1737" i="6" s="1"/>
  <c r="H1328" i="6"/>
  <c r="I1328" i="6" s="1"/>
  <c r="H1329" i="6"/>
  <c r="I1329" i="6" s="1"/>
  <c r="H1330" i="6"/>
  <c r="I1330" i="6" s="1"/>
  <c r="H1331" i="6"/>
  <c r="I1331" i="6" s="1"/>
  <c r="H1332" i="6"/>
  <c r="I1332" i="6" s="1"/>
  <c r="H1333" i="6"/>
  <c r="I1333" i="6" s="1"/>
  <c r="H1334" i="6"/>
  <c r="I1334" i="6" s="1"/>
  <c r="H1335" i="6"/>
  <c r="I1335" i="6" s="1"/>
  <c r="H1336" i="6"/>
  <c r="I1336" i="6" s="1"/>
  <c r="H1976" i="6"/>
  <c r="I1976" i="6" s="1"/>
  <c r="H1844" i="6"/>
  <c r="I1844" i="6" s="1"/>
  <c r="H1339" i="6"/>
  <c r="I1339" i="6" s="1"/>
  <c r="H1340" i="6"/>
  <c r="I1340" i="6" s="1"/>
  <c r="H1341" i="6"/>
  <c r="I1341" i="6" s="1"/>
  <c r="H1342" i="6"/>
  <c r="I1342" i="6" s="1"/>
  <c r="H1404" i="6"/>
  <c r="I1404" i="6" s="1"/>
  <c r="H1344" i="6"/>
  <c r="I1344" i="6" s="1"/>
  <c r="H1345" i="6"/>
  <c r="I1345" i="6" s="1"/>
  <c r="H1346" i="6"/>
  <c r="I1346" i="6" s="1"/>
  <c r="H1347" i="6"/>
  <c r="I1347" i="6" s="1"/>
  <c r="H1348" i="6"/>
  <c r="I1348" i="6" s="1"/>
  <c r="H1349" i="6"/>
  <c r="I1349" i="6" s="1"/>
  <c r="H1350" i="6"/>
  <c r="I1350" i="6" s="1"/>
  <c r="H1351" i="6"/>
  <c r="I1351" i="6" s="1"/>
  <c r="H1302" i="6"/>
  <c r="I1302" i="6" s="1"/>
  <c r="H1353" i="6"/>
  <c r="I1353" i="6" s="1"/>
  <c r="H1354" i="6"/>
  <c r="I1354" i="6" s="1"/>
  <c r="H1355" i="6"/>
  <c r="I1355" i="6" s="1"/>
  <c r="H1356" i="6"/>
  <c r="I1356" i="6" s="1"/>
  <c r="H1357" i="6"/>
  <c r="I1357" i="6" s="1"/>
  <c r="H1358" i="6"/>
  <c r="I1358" i="6" s="1"/>
  <c r="H1359" i="6"/>
  <c r="I1359" i="6" s="1"/>
  <c r="H1360" i="6"/>
  <c r="I1360" i="6" s="1"/>
  <c r="H1361" i="6"/>
  <c r="I1361" i="6" s="1"/>
  <c r="H1362" i="6"/>
  <c r="I1362" i="6" s="1"/>
  <c r="H1363" i="6"/>
  <c r="I1363" i="6" s="1"/>
  <c r="H1364" i="6"/>
  <c r="I1364" i="6" s="1"/>
  <c r="H1697" i="6"/>
  <c r="I1697" i="6" s="1"/>
  <c r="H2120" i="6"/>
  <c r="I2120" i="6" s="1"/>
  <c r="H1367" i="6"/>
  <c r="I1367" i="6" s="1"/>
  <c r="H1368" i="6"/>
  <c r="I1368" i="6" s="1"/>
  <c r="H2092" i="6"/>
  <c r="I2092" i="6" s="1"/>
  <c r="H1370" i="6"/>
  <c r="I1370" i="6" s="1"/>
  <c r="H1371" i="6"/>
  <c r="I1371" i="6" s="1"/>
  <c r="H1372" i="6"/>
  <c r="I1372" i="6" s="1"/>
  <c r="H1373" i="6"/>
  <c r="I1373" i="6" s="1"/>
  <c r="H1374" i="6"/>
  <c r="I1374" i="6" s="1"/>
  <c r="H915" i="6"/>
  <c r="I915" i="6" s="1"/>
  <c r="H1376" i="6"/>
  <c r="I1376" i="6" s="1"/>
  <c r="H2004" i="6"/>
  <c r="I2004" i="6" s="1"/>
  <c r="H1378" i="6"/>
  <c r="I1378" i="6" s="1"/>
  <c r="H1379" i="6"/>
  <c r="I1379" i="6" s="1"/>
  <c r="H1217" i="6"/>
  <c r="I1217" i="6" s="1"/>
  <c r="H1381" i="6"/>
  <c r="I1381" i="6" s="1"/>
  <c r="H1382" i="6"/>
  <c r="I1382" i="6" s="1"/>
  <c r="H1383" i="6"/>
  <c r="I1383" i="6" s="1"/>
  <c r="H1384" i="6"/>
  <c r="I1384" i="6" s="1"/>
  <c r="H1385" i="6"/>
  <c r="I1385" i="6" s="1"/>
  <c r="H1386" i="6"/>
  <c r="I1386" i="6" s="1"/>
  <c r="H1387" i="6"/>
  <c r="I1387" i="6" s="1"/>
  <c r="H1807" i="6"/>
  <c r="I1807" i="6" s="1"/>
  <c r="H1389" i="6"/>
  <c r="I1389" i="6" s="1"/>
  <c r="H1390" i="6"/>
  <c r="I1390" i="6" s="1"/>
  <c r="H778" i="6"/>
  <c r="I778" i="6" s="1"/>
  <c r="H1392" i="6"/>
  <c r="I1392" i="6" s="1"/>
  <c r="H1393" i="6"/>
  <c r="I1393" i="6" s="1"/>
  <c r="H361" i="6"/>
  <c r="I361" i="6" s="1"/>
  <c r="H1395" i="6"/>
  <c r="I1395" i="6" s="1"/>
  <c r="H1396" i="6"/>
  <c r="I1396" i="6" s="1"/>
  <c r="H995" i="6"/>
  <c r="I995" i="6" s="1"/>
  <c r="H1499" i="6"/>
  <c r="I1499" i="6" s="1"/>
  <c r="H1399" i="6"/>
  <c r="I1399" i="6" s="1"/>
  <c r="H1400" i="6"/>
  <c r="I1400" i="6" s="1"/>
  <c r="H1401" i="6"/>
  <c r="I1401" i="6" s="1"/>
  <c r="H1781" i="6"/>
  <c r="I1781" i="6" s="1"/>
  <c r="H1983" i="6"/>
  <c r="I1983" i="6" s="1"/>
  <c r="H1846" i="6"/>
  <c r="I1846" i="6" s="1"/>
  <c r="H1405" i="6"/>
  <c r="I1405" i="6" s="1"/>
  <c r="H1406" i="6"/>
  <c r="I1406" i="6" s="1"/>
  <c r="H1720" i="6"/>
  <c r="I1720" i="6" s="1"/>
  <c r="H748" i="6"/>
  <c r="I748" i="6" s="1"/>
  <c r="H1409" i="6"/>
  <c r="I1409" i="6" s="1"/>
  <c r="H1410" i="6"/>
  <c r="I1410" i="6" s="1"/>
  <c r="H1411" i="6"/>
  <c r="I1411" i="6" s="1"/>
  <c r="H1412" i="6"/>
  <c r="I1412" i="6" s="1"/>
  <c r="H1413" i="6"/>
  <c r="I1413" i="6" s="1"/>
  <c r="H1414" i="6"/>
  <c r="I1414" i="6" s="1"/>
  <c r="H1415" i="6"/>
  <c r="I1415" i="6" s="1"/>
  <c r="H1416" i="6"/>
  <c r="I1416" i="6" s="1"/>
  <c r="H1417" i="6"/>
  <c r="I1417" i="6" s="1"/>
  <c r="H1418" i="6"/>
  <c r="I1418" i="6" s="1"/>
  <c r="H1419" i="6"/>
  <c r="I1419" i="6" s="1"/>
  <c r="H1420" i="6"/>
  <c r="I1420" i="6" s="1"/>
  <c r="H1421" i="6"/>
  <c r="I1421" i="6" s="1"/>
  <c r="H1422" i="6"/>
  <c r="I1422" i="6" s="1"/>
  <c r="H1423" i="6"/>
  <c r="I1423" i="6" s="1"/>
  <c r="H1424" i="6"/>
  <c r="I1424" i="6" s="1"/>
  <c r="H1425" i="6"/>
  <c r="I1425" i="6" s="1"/>
  <c r="H1120" i="6"/>
  <c r="I1120" i="6" s="1"/>
  <c r="H1427" i="6"/>
  <c r="I1427" i="6" s="1"/>
  <c r="H1428" i="6"/>
  <c r="I1428" i="6" s="1"/>
  <c r="H1429" i="6"/>
  <c r="I1429" i="6" s="1"/>
  <c r="H1430" i="6"/>
  <c r="I1430" i="6" s="1"/>
  <c r="H1698" i="6"/>
  <c r="I1698" i="6" s="1"/>
  <c r="H1432" i="6"/>
  <c r="I1432" i="6" s="1"/>
  <c r="H1433" i="6"/>
  <c r="I1433" i="6" s="1"/>
  <c r="H1434" i="6"/>
  <c r="I1434" i="6" s="1"/>
  <c r="H1435" i="6"/>
  <c r="I1435" i="6" s="1"/>
  <c r="H1436" i="6"/>
  <c r="I1436" i="6" s="1"/>
  <c r="H1173" i="6"/>
  <c r="I1173" i="6" s="1"/>
  <c r="H1438" i="6"/>
  <c r="I1438" i="6" s="1"/>
  <c r="H1439" i="6"/>
  <c r="I1439" i="6" s="1"/>
  <c r="H1440" i="6"/>
  <c r="I1440" i="6" s="1"/>
  <c r="H1441" i="6"/>
  <c r="I1441" i="6" s="1"/>
  <c r="H1442" i="6"/>
  <c r="I1442" i="6" s="1"/>
  <c r="H1443" i="6"/>
  <c r="I1443" i="6" s="1"/>
  <c r="H1444" i="6"/>
  <c r="I1444" i="6" s="1"/>
  <c r="H1445" i="6"/>
  <c r="I1445" i="6" s="1"/>
  <c r="H1446" i="6"/>
  <c r="I1446" i="6" s="1"/>
  <c r="H1447" i="6"/>
  <c r="I1447" i="6" s="1"/>
  <c r="H1448" i="6"/>
  <c r="I1448" i="6" s="1"/>
  <c r="H1449" i="6"/>
  <c r="I1449" i="6" s="1"/>
  <c r="H1450" i="6"/>
  <c r="I1450" i="6" s="1"/>
  <c r="H1451" i="6"/>
  <c r="I1451" i="6" s="1"/>
  <c r="H1452" i="6"/>
  <c r="I1452" i="6" s="1"/>
  <c r="H1453" i="6"/>
  <c r="I1453" i="6" s="1"/>
  <c r="H1454" i="6"/>
  <c r="I1454" i="6" s="1"/>
  <c r="H1057" i="6"/>
  <c r="I1057" i="6" s="1"/>
  <c r="H1456" i="6"/>
  <c r="I1456" i="6" s="1"/>
  <c r="H757" i="6"/>
  <c r="I757" i="6" s="1"/>
  <c r="H1458" i="6"/>
  <c r="I1458" i="6" s="1"/>
  <c r="H1722" i="6"/>
  <c r="I1722" i="6" s="1"/>
  <c r="H1460" i="6"/>
  <c r="I1460" i="6" s="1"/>
  <c r="H1034" i="6"/>
  <c r="I1034" i="6" s="1"/>
  <c r="H1462" i="6"/>
  <c r="I1462" i="6" s="1"/>
  <c r="H981" i="6"/>
  <c r="I981" i="6" s="1"/>
  <c r="H1464" i="6"/>
  <c r="I1464" i="6" s="1"/>
  <c r="H1465" i="6"/>
  <c r="I1465" i="6" s="1"/>
  <c r="H234" i="6"/>
  <c r="I234" i="6" s="1"/>
  <c r="H1467" i="6"/>
  <c r="I1467" i="6" s="1"/>
  <c r="H1764" i="6"/>
  <c r="I1764" i="6" s="1"/>
  <c r="H1469" i="6"/>
  <c r="I1469" i="6" s="1"/>
  <c r="H1838" i="6"/>
  <c r="I1838" i="6" s="1"/>
  <c r="H1471" i="6"/>
  <c r="I1471" i="6" s="1"/>
  <c r="H692" i="6"/>
  <c r="I692" i="6" s="1"/>
  <c r="H1701" i="6"/>
  <c r="I1701" i="6" s="1"/>
  <c r="H735" i="6"/>
  <c r="I735" i="6" s="1"/>
  <c r="H1352" i="6"/>
  <c r="I1352" i="6" s="1"/>
  <c r="H1476" i="6"/>
  <c r="I1476" i="6" s="1"/>
  <c r="H1477" i="6"/>
  <c r="I1477" i="6" s="1"/>
  <c r="H1478" i="6"/>
  <c r="I1478" i="6" s="1"/>
  <c r="H1479" i="6"/>
  <c r="I1479" i="6" s="1"/>
  <c r="H1480" i="6"/>
  <c r="I1480" i="6" s="1"/>
  <c r="H1466" i="6"/>
  <c r="I1466" i="6" s="1"/>
  <c r="H1522" i="6"/>
  <c r="I1522" i="6" s="1"/>
  <c r="H1909" i="6"/>
  <c r="I1909" i="6" s="1"/>
  <c r="H1275" i="6"/>
  <c r="I1275" i="6" s="1"/>
  <c r="H1485" i="6"/>
  <c r="I1485" i="6" s="1"/>
  <c r="H1195" i="6"/>
  <c r="I1195" i="6" s="1"/>
  <c r="H1072" i="6"/>
  <c r="I1072" i="6" s="1"/>
  <c r="H1488" i="6"/>
  <c r="I1488" i="6" s="1"/>
  <c r="H1928" i="6"/>
  <c r="I1928" i="6" s="1"/>
  <c r="H1490" i="6"/>
  <c r="I1490" i="6" s="1"/>
  <c r="H1627" i="6"/>
  <c r="I1627" i="6" s="1"/>
  <c r="H1100" i="6"/>
  <c r="I1100" i="6" s="1"/>
  <c r="H276" i="6"/>
  <c r="I276" i="6" s="1"/>
  <c r="H1494" i="6"/>
  <c r="I1494" i="6" s="1"/>
  <c r="H385" i="6"/>
  <c r="I385" i="6" s="1"/>
  <c r="H498" i="6"/>
  <c r="I498" i="6" s="1"/>
  <c r="H1497" i="6"/>
  <c r="I1497" i="6" s="1"/>
  <c r="H1498" i="6"/>
  <c r="I1498" i="6" s="1"/>
  <c r="H2132" i="6"/>
  <c r="I2132" i="6" s="1"/>
  <c r="H587" i="6"/>
  <c r="I587" i="6" s="1"/>
  <c r="H1501" i="6"/>
  <c r="I1501" i="6" s="1"/>
  <c r="H1502" i="6"/>
  <c r="I1502" i="6" s="1"/>
  <c r="H1145" i="6"/>
  <c r="I1145" i="6" s="1"/>
  <c r="H1259" i="6"/>
  <c r="I1259" i="6" s="1"/>
  <c r="H1505" i="6"/>
  <c r="I1505" i="6" s="1"/>
  <c r="H1506" i="6"/>
  <c r="I1506" i="6" s="1"/>
  <c r="H1507" i="6"/>
  <c r="I1507" i="6" s="1"/>
  <c r="H1508" i="6"/>
  <c r="I1508" i="6" s="1"/>
  <c r="H1509" i="6"/>
  <c r="I1509" i="6" s="1"/>
  <c r="H1657" i="6"/>
  <c r="I1657" i="6" s="1"/>
  <c r="H1745" i="6"/>
  <c r="I1745" i="6" s="1"/>
  <c r="H1512" i="6"/>
  <c r="I1512" i="6" s="1"/>
  <c r="H1513" i="6"/>
  <c r="I1513" i="6" s="1"/>
  <c r="H1857" i="6"/>
  <c r="I1857" i="6" s="1"/>
  <c r="H1515" i="6"/>
  <c r="I1515" i="6" s="1"/>
  <c r="H824" i="6"/>
  <c r="I824" i="6" s="1"/>
  <c r="H115" i="6"/>
  <c r="I115" i="6" s="1"/>
  <c r="H1518" i="6"/>
  <c r="I1518" i="6" s="1"/>
  <c r="H939" i="6"/>
  <c r="I939" i="6" s="1"/>
  <c r="H1809" i="6"/>
  <c r="I1809" i="6" s="1"/>
  <c r="H1071" i="6"/>
  <c r="I1071" i="6" s="1"/>
  <c r="H101" i="6"/>
  <c r="I101" i="6" s="1"/>
  <c r="H1523" i="6"/>
  <c r="I1523" i="6" s="1"/>
  <c r="H491" i="6"/>
  <c r="I491" i="6" s="1"/>
  <c r="H1740" i="6"/>
  <c r="I1740" i="6" s="1"/>
  <c r="H374" i="6"/>
  <c r="I374" i="6" s="1"/>
  <c r="H1050" i="6"/>
  <c r="I1050" i="6" s="1"/>
  <c r="H1528" i="6"/>
  <c r="I1528" i="6" s="1"/>
  <c r="H1529" i="6"/>
  <c r="I1529" i="6" s="1"/>
  <c r="H1530" i="6"/>
  <c r="I1530" i="6" s="1"/>
  <c r="H1595" i="6"/>
  <c r="I1595" i="6" s="1"/>
  <c r="H1532" i="6"/>
  <c r="I1532" i="6" s="1"/>
  <c r="H1533" i="6"/>
  <c r="I1533" i="6" s="1"/>
  <c r="H1534" i="6"/>
  <c r="I1534" i="6" s="1"/>
  <c r="H1985" i="6"/>
  <c r="I1985" i="6" s="1"/>
  <c r="H1536" i="6"/>
  <c r="I1536" i="6" s="1"/>
  <c r="H1537" i="6"/>
  <c r="I1537" i="6" s="1"/>
  <c r="H1538" i="6"/>
  <c r="I1538" i="6" s="1"/>
  <c r="H1539" i="6"/>
  <c r="I1539" i="6" s="1"/>
  <c r="H756" i="6"/>
  <c r="I756" i="6" s="1"/>
  <c r="H1541" i="6"/>
  <c r="I1541" i="6" s="1"/>
  <c r="H1542" i="6"/>
  <c r="I1542" i="6" s="1"/>
  <c r="H1543" i="6"/>
  <c r="I1543" i="6" s="1"/>
  <c r="H1544" i="6"/>
  <c r="I1544" i="6" s="1"/>
  <c r="H1545" i="6"/>
  <c r="I1545" i="6" s="1"/>
  <c r="H1905" i="6"/>
  <c r="I1905" i="6" s="1"/>
  <c r="H1547" i="6"/>
  <c r="I1547" i="6" s="1"/>
  <c r="H1548" i="6"/>
  <c r="I1548" i="6" s="1"/>
  <c r="H1549" i="6"/>
  <c r="I1549" i="6" s="1"/>
  <c r="H1327" i="6"/>
  <c r="I1327" i="6" s="1"/>
  <c r="H1551" i="6"/>
  <c r="I1551" i="6" s="1"/>
  <c r="H1552" i="6"/>
  <c r="I1552" i="6" s="1"/>
  <c r="H1553" i="6"/>
  <c r="I1553" i="6" s="1"/>
  <c r="H1019" i="6"/>
  <c r="I1019" i="6" s="1"/>
  <c r="H1555" i="6"/>
  <c r="I1555" i="6" s="1"/>
  <c r="H1250" i="6"/>
  <c r="I1250" i="6" s="1"/>
  <c r="H1557" i="6"/>
  <c r="I1557" i="6" s="1"/>
  <c r="H1133" i="6"/>
  <c r="I1133" i="6" s="1"/>
  <c r="H1559" i="6"/>
  <c r="I1559" i="6" s="1"/>
  <c r="H804" i="6"/>
  <c r="I804" i="6" s="1"/>
  <c r="H1561" i="6"/>
  <c r="I1561" i="6" s="1"/>
  <c r="H549" i="6"/>
  <c r="I549" i="6" s="1"/>
  <c r="H1563" i="6"/>
  <c r="I1563" i="6" s="1"/>
  <c r="H2125" i="6"/>
  <c r="I2125" i="6" s="1"/>
  <c r="H2171" i="6"/>
  <c r="I2171" i="6" s="1"/>
  <c r="H1566" i="6"/>
  <c r="I1566" i="6" s="1"/>
  <c r="H1567" i="6"/>
  <c r="I1567" i="6" s="1"/>
  <c r="H1568" i="6"/>
  <c r="I1568" i="6" s="1"/>
  <c r="H1183" i="6"/>
  <c r="I1183" i="6" s="1"/>
  <c r="H1570" i="6"/>
  <c r="I1570" i="6" s="1"/>
  <c r="H1343" i="6"/>
  <c r="I1343" i="6" s="1"/>
  <c r="H1572" i="6"/>
  <c r="I1572" i="6" s="1"/>
  <c r="H1573" i="6"/>
  <c r="I1573" i="6" s="1"/>
  <c r="H1574" i="6"/>
  <c r="I1574" i="6" s="1"/>
  <c r="H2009" i="6"/>
  <c r="I2009" i="6" s="1"/>
  <c r="H1576" i="6"/>
  <c r="I1576" i="6" s="1"/>
  <c r="H1577" i="6"/>
  <c r="I1577" i="6" s="1"/>
  <c r="H1578" i="6"/>
  <c r="I1578" i="6" s="1"/>
  <c r="H1579" i="6"/>
  <c r="I1579" i="6" s="1"/>
  <c r="H1580" i="6"/>
  <c r="I1580" i="6" s="1"/>
  <c r="H1581" i="6"/>
  <c r="I1581" i="6" s="1"/>
  <c r="H849" i="6"/>
  <c r="I849" i="6" s="1"/>
  <c r="H1583" i="6"/>
  <c r="I1583" i="6" s="1"/>
  <c r="H1584" i="6"/>
  <c r="I1584" i="6" s="1"/>
  <c r="H979" i="6"/>
  <c r="I979" i="6" s="1"/>
  <c r="H1795" i="6"/>
  <c r="I1795" i="6" s="1"/>
  <c r="H1587" i="6"/>
  <c r="I1587" i="6" s="1"/>
  <c r="H1588" i="6"/>
  <c r="I1588" i="6" s="1"/>
  <c r="H766" i="6"/>
  <c r="I766" i="6" s="1"/>
  <c r="H1590" i="6"/>
  <c r="I1590" i="6" s="1"/>
  <c r="H1591" i="6"/>
  <c r="I1591" i="6" s="1"/>
  <c r="H332" i="6"/>
  <c r="I332" i="6" s="1"/>
  <c r="H1593" i="6"/>
  <c r="I1593" i="6" s="1"/>
  <c r="H1594" i="6"/>
  <c r="I1594" i="6" s="1"/>
  <c r="H984" i="6"/>
  <c r="I984" i="6" s="1"/>
  <c r="H1596" i="6"/>
  <c r="I1596" i="6" s="1"/>
  <c r="H1597" i="6"/>
  <c r="I1597" i="6" s="1"/>
  <c r="H1598" i="6"/>
  <c r="I1598" i="6" s="1"/>
  <c r="H1599" i="6"/>
  <c r="I1599" i="6" s="1"/>
  <c r="H1600" i="6"/>
  <c r="I1600" i="6" s="1"/>
  <c r="H1956" i="6"/>
  <c r="I1956" i="6" s="1"/>
  <c r="H1602" i="6"/>
  <c r="I1602" i="6" s="1"/>
  <c r="H1603" i="6"/>
  <c r="I1603" i="6" s="1"/>
  <c r="H1604" i="6"/>
  <c r="I1604" i="6" s="1"/>
  <c r="H1605" i="6"/>
  <c r="I1605" i="6" s="1"/>
  <c r="H1606" i="6"/>
  <c r="I1606" i="6" s="1"/>
  <c r="H1369" i="6"/>
  <c r="I1369" i="6" s="1"/>
  <c r="H1608" i="6"/>
  <c r="I1608" i="6" s="1"/>
  <c r="H1609" i="6"/>
  <c r="I1609" i="6" s="1"/>
  <c r="H1610" i="6"/>
  <c r="I1610" i="6" s="1"/>
  <c r="H1611" i="6"/>
  <c r="I1611" i="6" s="1"/>
  <c r="H1612" i="6"/>
  <c r="I1612" i="6" s="1"/>
  <c r="H1613" i="6"/>
  <c r="I1613" i="6" s="1"/>
  <c r="H1614" i="6"/>
  <c r="I1614" i="6" s="1"/>
  <c r="H1615" i="6"/>
  <c r="I1615" i="6" s="1"/>
  <c r="H1616" i="6"/>
  <c r="I1616" i="6" s="1"/>
  <c r="H1617" i="6"/>
  <c r="I1617" i="6" s="1"/>
  <c r="H1618" i="6"/>
  <c r="I1618" i="6" s="1"/>
  <c r="H1619" i="6"/>
  <c r="I1619" i="6" s="1"/>
  <c r="H1620" i="6"/>
  <c r="I1620" i="6" s="1"/>
  <c r="H1937" i="6"/>
  <c r="I1937" i="6" s="1"/>
  <c r="H1622" i="6"/>
  <c r="I1622" i="6" s="1"/>
  <c r="H1623" i="6"/>
  <c r="I1623" i="6" s="1"/>
  <c r="H1624" i="6"/>
  <c r="I1624" i="6" s="1"/>
  <c r="H1625" i="6"/>
  <c r="I1625" i="6" s="1"/>
  <c r="H1626" i="6"/>
  <c r="I1626" i="6" s="1"/>
  <c r="H397" i="6"/>
  <c r="I397" i="6" s="1"/>
  <c r="H1628" i="6"/>
  <c r="I1628" i="6" s="1"/>
  <c r="H1629" i="6"/>
  <c r="I1629" i="6" s="1"/>
  <c r="H1630" i="6"/>
  <c r="I1630" i="6" s="1"/>
  <c r="H1631" i="6"/>
  <c r="I1631" i="6" s="1"/>
  <c r="H1632" i="6"/>
  <c r="I1632" i="6" s="1"/>
  <c r="H1633" i="6"/>
  <c r="I1633" i="6" s="1"/>
  <c r="H1634" i="6"/>
  <c r="I1634" i="6" s="1"/>
  <c r="H1152" i="6"/>
  <c r="I1152" i="6" s="1"/>
  <c r="H1636" i="6"/>
  <c r="I1636" i="6" s="1"/>
  <c r="H1637" i="6"/>
  <c r="I1637" i="6" s="1"/>
  <c r="H1638" i="6"/>
  <c r="I1638" i="6" s="1"/>
  <c r="H1639" i="6"/>
  <c r="I1639" i="6" s="1"/>
  <c r="H1640" i="6"/>
  <c r="I1640" i="6" s="1"/>
  <c r="H1994" i="6"/>
  <c r="I1994" i="6" s="1"/>
  <c r="H1642" i="6"/>
  <c r="I1642" i="6" s="1"/>
  <c r="H1643" i="6"/>
  <c r="I1643" i="6" s="1"/>
  <c r="H1206" i="6"/>
  <c r="I1206" i="6" s="1"/>
  <c r="H1645" i="6"/>
  <c r="I1645" i="6" s="1"/>
  <c r="H1646" i="6"/>
  <c r="I1646" i="6" s="1"/>
  <c r="H1647" i="6"/>
  <c r="I1647" i="6" s="1"/>
  <c r="H1648" i="6"/>
  <c r="I1648" i="6" s="1"/>
  <c r="H1649" i="6"/>
  <c r="I1649" i="6" s="1"/>
  <c r="H1650" i="6"/>
  <c r="I1650" i="6" s="1"/>
  <c r="H1651" i="6"/>
  <c r="I1651" i="6" s="1"/>
  <c r="H1817" i="6"/>
  <c r="I1817" i="6" s="1"/>
  <c r="H1653" i="6"/>
  <c r="I1653" i="6" s="1"/>
  <c r="H1654" i="6"/>
  <c r="I1654" i="6" s="1"/>
  <c r="H1655" i="6"/>
  <c r="I1655" i="6" s="1"/>
  <c r="H1656" i="6"/>
  <c r="I1656" i="6" s="1"/>
  <c r="H1741" i="6"/>
  <c r="I1741" i="6" s="1"/>
  <c r="H1658" i="6"/>
  <c r="I1658" i="6" s="1"/>
  <c r="H1051" i="6"/>
  <c r="I1051" i="6" s="1"/>
  <c r="H1660" i="6"/>
  <c r="I1660" i="6" s="1"/>
  <c r="H1661" i="6"/>
  <c r="I1661" i="6" s="1"/>
  <c r="H1511" i="6"/>
  <c r="I1511" i="6" s="1"/>
  <c r="H1607" i="6"/>
  <c r="I1607" i="6" s="1"/>
  <c r="H1664" i="6"/>
  <c r="I1664" i="6" s="1"/>
  <c r="H1665" i="6"/>
  <c r="I1665" i="6" s="1"/>
  <c r="H1666" i="6"/>
  <c r="I1666" i="6" s="1"/>
  <c r="H1991" i="6"/>
  <c r="I1991" i="6" s="1"/>
  <c r="H1668" i="6"/>
  <c r="I1668" i="6" s="1"/>
  <c r="H1669" i="6"/>
  <c r="I1669" i="6" s="1"/>
  <c r="H733" i="6"/>
  <c r="I733" i="6" s="1"/>
  <c r="H1671" i="6"/>
  <c r="I1671" i="6" s="1"/>
  <c r="H1672" i="6"/>
  <c r="I1672" i="6" s="1"/>
  <c r="H1673" i="6"/>
  <c r="I1673" i="6" s="1"/>
  <c r="H1674" i="6"/>
  <c r="I1674" i="6" s="1"/>
  <c r="H1831" i="6"/>
  <c r="I1831" i="6" s="1"/>
  <c r="H1676" i="6"/>
  <c r="I1676" i="6" s="1"/>
  <c r="H62" i="6"/>
  <c r="I62" i="6" s="1"/>
  <c r="H1678" i="6"/>
  <c r="I1678" i="6" s="1"/>
  <c r="H1679" i="6"/>
  <c r="I1679" i="6" s="1"/>
  <c r="H1540" i="6"/>
  <c r="I1540" i="6" s="1"/>
  <c r="H1681" i="6"/>
  <c r="I1681" i="6" s="1"/>
  <c r="H1682" i="6"/>
  <c r="I1682" i="6" s="1"/>
  <c r="H1683" i="6"/>
  <c r="I1683" i="6" s="1"/>
  <c r="H1201" i="6"/>
  <c r="I1201" i="6" s="1"/>
  <c r="H1097" i="6"/>
  <c r="I1097" i="6" s="1"/>
  <c r="H1022" i="6"/>
  <c r="I1022" i="6" s="1"/>
  <c r="H1687" i="6"/>
  <c r="I1687" i="6" s="1"/>
  <c r="H1252" i="6"/>
  <c r="I1252" i="6" s="1"/>
  <c r="H1689" i="6"/>
  <c r="I1689" i="6" s="1"/>
  <c r="H1690" i="6"/>
  <c r="I1690" i="6" s="1"/>
  <c r="H311" i="6"/>
  <c r="I311" i="6" s="1"/>
  <c r="H1692" i="6"/>
  <c r="I1692" i="6" s="1"/>
  <c r="H464" i="6"/>
  <c r="I464" i="6" s="1"/>
  <c r="H553" i="6"/>
  <c r="I553" i="6" s="1"/>
  <c r="H1695" i="6"/>
  <c r="I1695" i="6" s="1"/>
  <c r="H2128" i="6"/>
  <c r="I2128" i="6" s="1"/>
  <c r="H2177" i="6"/>
  <c r="I2177" i="6" s="1"/>
  <c r="H677" i="6"/>
  <c r="I677" i="6" s="1"/>
  <c r="H2103" i="6"/>
  <c r="I2103" i="6" s="1"/>
  <c r="H1004" i="6"/>
  <c r="I1004" i="6" s="1"/>
  <c r="H1191" i="6"/>
  <c r="I1191" i="6" s="1"/>
  <c r="H1271" i="6"/>
  <c r="I1271" i="6" s="1"/>
  <c r="H1703" i="6"/>
  <c r="I1703" i="6" s="1"/>
  <c r="H1704" i="6"/>
  <c r="I1704" i="6" s="1"/>
  <c r="H936" i="6"/>
  <c r="I936" i="6" s="1"/>
  <c r="H1706" i="6"/>
  <c r="I1706" i="6" s="1"/>
  <c r="H2015" i="6"/>
  <c r="I2015" i="6" s="1"/>
  <c r="H1708" i="6"/>
  <c r="I1708" i="6" s="1"/>
  <c r="H1709" i="6"/>
  <c r="I1709" i="6" s="1"/>
  <c r="H1710" i="6"/>
  <c r="I1710" i="6" s="1"/>
  <c r="H2054" i="6"/>
  <c r="I2054" i="6" s="1"/>
  <c r="H1872" i="6"/>
  <c r="I1872" i="6" s="1"/>
  <c r="H895" i="6"/>
  <c r="I895" i="6" s="1"/>
  <c r="H1714" i="6"/>
  <c r="I1714" i="6" s="1"/>
  <c r="H160" i="6"/>
  <c r="I160" i="6" s="1"/>
  <c r="H1716" i="6"/>
  <c r="I1716" i="6" s="1"/>
  <c r="H1717" i="6"/>
  <c r="I1717" i="6" s="1"/>
  <c r="H1798" i="6"/>
  <c r="I1798" i="6" s="1"/>
  <c r="H1061" i="6"/>
  <c r="I1061" i="6" s="1"/>
  <c r="H89" i="6"/>
  <c r="I89" i="6" s="1"/>
  <c r="H773" i="6"/>
  <c r="I773" i="6" s="1"/>
  <c r="H490" i="6"/>
  <c r="I490" i="6" s="1"/>
  <c r="H1723" i="6"/>
  <c r="I1723" i="6" s="1"/>
  <c r="H1724" i="6"/>
  <c r="I1724" i="6" s="1"/>
  <c r="H1035" i="6"/>
  <c r="I1035" i="6" s="1"/>
  <c r="H821" i="6"/>
  <c r="I821" i="6" s="1"/>
  <c r="H1727" i="6"/>
  <c r="I1727" i="6" s="1"/>
  <c r="H1728" i="6"/>
  <c r="I1728" i="6" s="1"/>
  <c r="H1564" i="6"/>
  <c r="I1564" i="6" s="1"/>
  <c r="H255" i="6"/>
  <c r="I255" i="6" s="1"/>
  <c r="H475" i="6"/>
  <c r="I475" i="6" s="1"/>
  <c r="H1779" i="6"/>
  <c r="I1779" i="6" s="1"/>
  <c r="H1963" i="6"/>
  <c r="I1963" i="6" s="1"/>
  <c r="H1734" i="6"/>
  <c r="I1734" i="6" s="1"/>
  <c r="H1735" i="6"/>
  <c r="I1735" i="6" s="1"/>
  <c r="H1736" i="6"/>
  <c r="I1736" i="6" s="1"/>
  <c r="H1705" i="6"/>
  <c r="I1705" i="6" s="1"/>
  <c r="H747" i="6"/>
  <c r="I747" i="6" s="1"/>
  <c r="H1377" i="6"/>
  <c r="I1377" i="6" s="1"/>
  <c r="H2024" i="6"/>
  <c r="I2024" i="6" s="1"/>
  <c r="H1821" i="6"/>
  <c r="I1821" i="6" s="1"/>
  <c r="H1742" i="6"/>
  <c r="I1742" i="6" s="1"/>
  <c r="H1743" i="6"/>
  <c r="I1743" i="6" s="1"/>
  <c r="H1744" i="6"/>
  <c r="I1744" i="6" s="1"/>
  <c r="H1474" i="6"/>
  <c r="I1474" i="6" s="1"/>
  <c r="H1746" i="6"/>
  <c r="I1746" i="6" s="1"/>
  <c r="H1923" i="6"/>
  <c r="I1923" i="6" s="1"/>
  <c r="H1282" i="6"/>
  <c r="I1282" i="6" s="1"/>
  <c r="H1749" i="6"/>
  <c r="I1749" i="6" s="1"/>
  <c r="H1750" i="6"/>
  <c r="I1750" i="6" s="1"/>
  <c r="H1082" i="6"/>
  <c r="I1082" i="6" s="1"/>
  <c r="H1006" i="6"/>
  <c r="I1006" i="6" s="1"/>
  <c r="H1943" i="6"/>
  <c r="I1943" i="6" s="1"/>
  <c r="H1754" i="6"/>
  <c r="I1754" i="6" s="1"/>
  <c r="H1755" i="6"/>
  <c r="I1755" i="6" s="1"/>
  <c r="H1756" i="6"/>
  <c r="I1756" i="6" s="1"/>
  <c r="H1757" i="6"/>
  <c r="I1757" i="6" s="1"/>
  <c r="H794" i="6"/>
  <c r="I794" i="6" s="1"/>
  <c r="H1759" i="6"/>
  <c r="I1759" i="6" s="1"/>
  <c r="H526" i="6"/>
  <c r="I526" i="6" s="1"/>
  <c r="H1685" i="6"/>
  <c r="I1685" i="6" s="1"/>
  <c r="H2117" i="6"/>
  <c r="I2117" i="6" s="1"/>
  <c r="H1763" i="6"/>
  <c r="I1763" i="6" s="1"/>
  <c r="H643" i="6"/>
  <c r="I643" i="6" s="1"/>
  <c r="H1765" i="6"/>
  <c r="I1765" i="6" s="1"/>
  <c r="H1766" i="6"/>
  <c r="I1766" i="6" s="1"/>
  <c r="H1163" i="6"/>
  <c r="I1163" i="6" s="1"/>
  <c r="H1768" i="6"/>
  <c r="I1768" i="6" s="1"/>
  <c r="H1769" i="6"/>
  <c r="I1769" i="6" s="1"/>
  <c r="H1770" i="6"/>
  <c r="I1770" i="6" s="1"/>
  <c r="H1771" i="6"/>
  <c r="I1771" i="6" s="1"/>
  <c r="H1772" i="6"/>
  <c r="I1772" i="6" s="1"/>
  <c r="H1773" i="6"/>
  <c r="I1773" i="6" s="1"/>
  <c r="H1774" i="6"/>
  <c r="I1774" i="6" s="1"/>
  <c r="H1751" i="6"/>
  <c r="I1751" i="6" s="1"/>
  <c r="H1211" i="6"/>
  <c r="I1211" i="6" s="1"/>
  <c r="H1777" i="6"/>
  <c r="I1777" i="6" s="1"/>
  <c r="H1861" i="6"/>
  <c r="I1861" i="6" s="1"/>
  <c r="H871" i="6"/>
  <c r="I871" i="6" s="1"/>
  <c r="H1780" i="6"/>
  <c r="I1780" i="6" s="1"/>
  <c r="H145" i="6"/>
  <c r="I145" i="6" s="1"/>
  <c r="H1782" i="6"/>
  <c r="I1782" i="6" s="1"/>
  <c r="H967" i="6"/>
  <c r="I967" i="6" s="1"/>
  <c r="H1784" i="6"/>
  <c r="I1784" i="6" s="1"/>
  <c r="H1058" i="6"/>
  <c r="I1058" i="6" s="1"/>
  <c r="H74" i="6"/>
  <c r="I74" i="6" s="1"/>
  <c r="H760" i="6"/>
  <c r="I760" i="6" s="1"/>
  <c r="H1788" i="6"/>
  <c r="I1788" i="6" s="1"/>
  <c r="H1726" i="6"/>
  <c r="I1726" i="6" s="1"/>
  <c r="H1790" i="6"/>
  <c r="I1790" i="6" s="1"/>
  <c r="H1791" i="6"/>
  <c r="I1791" i="6" s="1"/>
  <c r="H1792" i="6"/>
  <c r="I1792" i="6" s="1"/>
  <c r="H1793" i="6"/>
  <c r="I1793" i="6" s="1"/>
  <c r="H1489" i="6"/>
  <c r="I1489" i="6" s="1"/>
  <c r="H1556" i="6"/>
  <c r="I1556" i="6" s="1"/>
  <c r="H1796" i="6"/>
  <c r="I1796" i="6" s="1"/>
  <c r="H474" i="6"/>
  <c r="I474" i="6" s="1"/>
  <c r="H1776" i="6"/>
  <c r="I1776" i="6" s="1"/>
  <c r="H1954" i="6"/>
  <c r="I1954" i="6" s="1"/>
  <c r="H1840" i="6"/>
  <c r="I1840" i="6" s="1"/>
  <c r="H1431" i="6"/>
  <c r="I1431" i="6" s="1"/>
  <c r="H1802" i="6"/>
  <c r="I1802" i="6" s="1"/>
  <c r="H1803" i="6"/>
  <c r="I1803" i="6" s="1"/>
  <c r="H739" i="6"/>
  <c r="I739" i="6" s="1"/>
  <c r="H1366" i="6"/>
  <c r="I1366" i="6" s="1"/>
  <c r="H2018" i="6"/>
  <c r="I2018" i="6" s="1"/>
  <c r="H1819" i="6"/>
  <c r="I1819" i="6" s="1"/>
  <c r="H172" i="6"/>
  <c r="I172" i="6" s="1"/>
  <c r="H9" i="6"/>
  <c r="I9" i="6" s="1"/>
  <c r="H1810" i="6"/>
  <c r="I1810" i="6" s="1"/>
  <c r="H1468" i="6"/>
  <c r="I1468" i="6" s="1"/>
  <c r="H1524" i="6"/>
  <c r="I1524" i="6" s="1"/>
  <c r="H1813" i="6"/>
  <c r="I1813" i="6" s="1"/>
  <c r="H1814" i="6"/>
  <c r="I1814" i="6" s="1"/>
  <c r="H1815" i="6"/>
  <c r="I1815" i="6" s="1"/>
  <c r="H1816" i="6"/>
  <c r="I1816" i="6" s="1"/>
  <c r="H1080" i="6"/>
  <c r="I1080" i="6" s="1"/>
  <c r="H1818" i="6"/>
  <c r="I1818" i="6" s="1"/>
  <c r="H1932" i="6"/>
  <c r="I1932" i="6" s="1"/>
  <c r="H1820" i="6"/>
  <c r="I1820" i="6" s="1"/>
  <c r="H1635" i="6"/>
  <c r="I1635" i="6" s="1"/>
  <c r="H1822" i="6"/>
  <c r="I1822" i="6" s="1"/>
  <c r="H1823" i="6"/>
  <c r="I1823" i="6" s="1"/>
  <c r="H1824" i="6"/>
  <c r="I1824" i="6" s="1"/>
  <c r="H393" i="6"/>
  <c r="I393" i="6" s="1"/>
  <c r="H1826" i="6"/>
  <c r="I1826" i="6" s="1"/>
  <c r="H1677" i="6"/>
  <c r="I1677" i="6" s="1"/>
  <c r="H1828" i="6"/>
  <c r="I1828" i="6" s="1"/>
  <c r="H2143" i="6"/>
  <c r="I2143" i="6" s="1"/>
  <c r="H1830" i="6"/>
  <c r="I1830" i="6" s="1"/>
  <c r="H2059" i="6"/>
  <c r="I2059" i="6" s="1"/>
  <c r="H1832" i="6"/>
  <c r="I1832" i="6" s="1"/>
  <c r="H1146" i="6"/>
  <c r="I1146" i="6" s="1"/>
  <c r="H1834" i="6"/>
  <c r="I1834" i="6" s="1"/>
  <c r="H1835" i="6"/>
  <c r="I1835" i="6" s="1"/>
  <c r="H1836" i="6"/>
  <c r="I1836" i="6" s="1"/>
  <c r="H1837" i="6"/>
  <c r="I1837" i="6" s="1"/>
  <c r="H1516" i="6"/>
  <c r="I1516" i="6" s="1"/>
  <c r="H1839" i="6"/>
  <c r="I1839" i="6" s="1"/>
  <c r="H1663" i="6"/>
  <c r="I1663" i="6" s="1"/>
  <c r="H1748" i="6"/>
  <c r="I1748" i="6" s="1"/>
  <c r="H1842" i="6"/>
  <c r="I1842" i="6" s="1"/>
  <c r="H2042" i="6"/>
  <c r="I2042" i="6" s="1"/>
  <c r="H1859" i="6"/>
  <c r="I1859" i="6" s="1"/>
  <c r="H859" i="6"/>
  <c r="I859" i="6" s="1"/>
  <c r="H827" i="6"/>
  <c r="I827" i="6" s="1"/>
  <c r="H140" i="6"/>
  <c r="I140" i="6" s="1"/>
  <c r="H1848" i="6"/>
  <c r="I1848" i="6" s="1"/>
  <c r="H956" i="6"/>
  <c r="I956" i="6" s="1"/>
  <c r="H1850" i="6"/>
  <c r="I1850" i="6" s="1"/>
  <c r="H1851" i="6"/>
  <c r="I1851" i="6" s="1"/>
  <c r="H1852" i="6"/>
  <c r="I1852" i="6" s="1"/>
  <c r="H1853" i="6"/>
  <c r="I1853" i="6" s="1"/>
  <c r="H1854" i="6"/>
  <c r="I1854" i="6" s="1"/>
  <c r="H1855" i="6"/>
  <c r="I1855" i="6" s="1"/>
  <c r="H340" i="6"/>
  <c r="I340" i="6" s="1"/>
  <c r="H1036" i="6"/>
  <c r="I1036" i="6" s="1"/>
  <c r="H1858" i="6"/>
  <c r="I1858" i="6" s="1"/>
  <c r="H993" i="6"/>
  <c r="I993" i="6" s="1"/>
  <c r="H1860" i="6"/>
  <c r="I1860" i="6" s="1"/>
  <c r="H1565" i="6"/>
  <c r="I1565" i="6" s="1"/>
  <c r="H268" i="6"/>
  <c r="I268" i="6" s="1"/>
  <c r="H1863" i="6"/>
  <c r="I1863" i="6" s="1"/>
  <c r="H1864" i="6"/>
  <c r="I1864" i="6" s="1"/>
  <c r="H1865" i="6"/>
  <c r="I1865" i="6" s="1"/>
  <c r="H1866" i="6"/>
  <c r="I1866" i="6" s="1"/>
  <c r="H1867" i="6"/>
  <c r="I1867" i="6" s="1"/>
  <c r="H729" i="6"/>
  <c r="I729" i="6" s="1"/>
  <c r="H1707" i="6"/>
  <c r="I1707" i="6" s="1"/>
  <c r="H1870" i="6"/>
  <c r="I1870" i="6" s="1"/>
  <c r="H1391" i="6"/>
  <c r="I1391" i="6" s="1"/>
  <c r="H2028" i="6"/>
  <c r="I2028" i="6" s="1"/>
  <c r="H1873" i="6"/>
  <c r="I1873" i="6" s="1"/>
  <c r="H1874" i="6"/>
  <c r="I1874" i="6" s="1"/>
  <c r="H1875" i="6"/>
  <c r="I1875" i="6" s="1"/>
  <c r="H1876" i="6"/>
  <c r="I1876" i="6" s="1"/>
  <c r="H1475" i="6"/>
  <c r="I1475" i="6" s="1"/>
  <c r="H1526" i="6"/>
  <c r="I1526" i="6" s="1"/>
  <c r="H1879" i="6"/>
  <c r="I1879" i="6" s="1"/>
  <c r="H1291" i="6"/>
  <c r="I1291" i="6" s="1"/>
  <c r="H1881" i="6"/>
  <c r="I1881" i="6" s="1"/>
  <c r="H1882" i="6"/>
  <c r="I1882" i="6" s="1"/>
  <c r="H1883" i="6"/>
  <c r="I1883" i="6" s="1"/>
  <c r="H1007" i="6"/>
  <c r="I1007" i="6" s="1"/>
  <c r="H1885" i="6"/>
  <c r="I1885" i="6" s="1"/>
  <c r="H1886" i="6"/>
  <c r="I1886" i="6" s="1"/>
  <c r="H1887" i="6"/>
  <c r="I1887" i="6" s="1"/>
  <c r="H1114" i="6"/>
  <c r="I1114" i="6" s="1"/>
  <c r="H291" i="6"/>
  <c r="I291" i="6" s="1"/>
  <c r="H1890" i="6"/>
  <c r="I1890" i="6" s="1"/>
  <c r="H1891" i="6"/>
  <c r="I1891" i="6" s="1"/>
  <c r="H1892" i="6"/>
  <c r="I1892" i="6" s="1"/>
  <c r="H1893" i="6"/>
  <c r="I1893" i="6" s="1"/>
  <c r="H1894" i="6"/>
  <c r="I1894" i="6" s="1"/>
  <c r="H2156" i="6"/>
  <c r="I2156" i="6" s="1"/>
  <c r="H651" i="6"/>
  <c r="I651" i="6" s="1"/>
  <c r="H1897" i="6"/>
  <c r="I1897" i="6" s="1"/>
  <c r="H1898" i="6"/>
  <c r="I1898" i="6" s="1"/>
  <c r="H1167" i="6"/>
  <c r="I1167" i="6" s="1"/>
  <c r="H1900" i="6"/>
  <c r="I1900" i="6" s="1"/>
  <c r="H1901" i="6"/>
  <c r="I1901" i="6" s="1"/>
  <c r="H1902" i="6"/>
  <c r="I1902" i="6" s="1"/>
  <c r="H1903" i="6"/>
  <c r="I1903" i="6" s="1"/>
  <c r="H1904" i="6"/>
  <c r="I1904" i="6" s="1"/>
  <c r="H1999" i="6"/>
  <c r="I1999" i="6" s="1"/>
  <c r="H1906" i="6"/>
  <c r="I1906" i="6" s="1"/>
  <c r="H1753" i="6"/>
  <c r="I1753" i="6" s="1"/>
  <c r="H1908" i="6"/>
  <c r="I1908" i="6" s="1"/>
  <c r="H2053" i="6"/>
  <c r="I2053" i="6" s="1"/>
  <c r="H1910" i="6"/>
  <c r="I1910" i="6" s="1"/>
  <c r="H1911" i="6"/>
  <c r="I1911" i="6" s="1"/>
  <c r="H832" i="6"/>
  <c r="I832" i="6" s="1"/>
  <c r="H1913" i="6"/>
  <c r="I1913" i="6" s="1"/>
  <c r="H1914" i="6"/>
  <c r="I1914" i="6" s="1"/>
  <c r="H1915" i="6"/>
  <c r="I1915" i="6" s="1"/>
  <c r="H1916" i="6"/>
  <c r="I1916" i="6" s="1"/>
  <c r="H1066" i="6"/>
  <c r="I1066" i="6" s="1"/>
  <c r="H100" i="6"/>
  <c r="I100" i="6" s="1"/>
  <c r="H1919" i="6"/>
  <c r="I1919" i="6" s="1"/>
  <c r="H1920" i="6"/>
  <c r="I1920" i="6" s="1"/>
  <c r="H1733" i="6"/>
  <c r="I1733" i="6" s="1"/>
  <c r="H1922" i="6"/>
  <c r="I1922" i="6" s="1"/>
  <c r="H1041" i="6"/>
  <c r="I1041" i="6" s="1"/>
  <c r="H1924" i="6"/>
  <c r="I1924" i="6" s="1"/>
  <c r="H1925" i="6"/>
  <c r="I1925" i="6" s="1"/>
  <c r="H1926" i="6"/>
  <c r="I1926" i="6" s="1"/>
  <c r="H1586" i="6"/>
  <c r="I1586" i="6" s="1"/>
  <c r="H274" i="6"/>
  <c r="I274" i="6" s="1"/>
  <c r="H1929" i="6"/>
  <c r="I1929" i="6" s="1"/>
  <c r="H1930" i="6"/>
  <c r="I1930" i="6" s="1"/>
  <c r="H1931" i="6"/>
  <c r="I1931" i="6" s="1"/>
  <c r="H1843" i="6"/>
  <c r="I1843" i="6" s="1"/>
  <c r="H1459" i="6"/>
  <c r="I1459" i="6" s="1"/>
  <c r="H1934" i="6"/>
  <c r="I1934" i="6" s="1"/>
  <c r="H1935" i="6"/>
  <c r="I1935" i="6" s="1"/>
  <c r="H1936" i="6"/>
  <c r="I1936" i="6" s="1"/>
  <c r="H1402" i="6"/>
  <c r="I1402" i="6" s="1"/>
  <c r="H1938" i="6"/>
  <c r="I1938" i="6" s="1"/>
  <c r="H1939" i="6"/>
  <c r="I1939" i="6" s="1"/>
  <c r="H1940" i="6"/>
  <c r="I1940" i="6" s="1"/>
  <c r="H1941" i="6"/>
  <c r="I1941" i="6" s="1"/>
  <c r="H1889" i="6"/>
  <c r="I1889" i="6" s="1"/>
  <c r="H1484" i="6"/>
  <c r="I1484" i="6" s="1"/>
  <c r="H1535" i="6"/>
  <c r="I1535" i="6" s="1"/>
  <c r="H1945" i="6"/>
  <c r="I1945" i="6" s="1"/>
  <c r="H1298" i="6"/>
  <c r="I1298" i="6" s="1"/>
  <c r="H1947" i="6"/>
  <c r="I1947" i="6" s="1"/>
  <c r="H1948" i="6"/>
  <c r="I1948" i="6"/>
  <c r="H1089" i="6"/>
  <c r="I1089" i="6" s="1"/>
  <c r="H1017" i="6"/>
  <c r="I1017" i="6" s="1"/>
  <c r="H1951" i="6"/>
  <c r="I1951" i="6" s="1"/>
  <c r="H1244" i="6"/>
  <c r="I1244" i="6" s="1"/>
  <c r="H1953" i="6"/>
  <c r="I1953" i="6" s="1"/>
  <c r="H1117" i="6"/>
  <c r="I1117" i="6" s="1"/>
  <c r="H306" i="6"/>
  <c r="I306" i="6" s="1"/>
  <c r="H800" i="6"/>
  <c r="I800" i="6" s="1"/>
  <c r="H1957" i="6"/>
  <c r="I1957" i="6" s="1"/>
  <c r="H1958" i="6"/>
  <c r="I1958" i="6" s="1"/>
  <c r="H1694" i="6"/>
  <c r="I1694" i="6" s="1"/>
  <c r="H1960" i="6"/>
  <c r="I1960" i="6" s="1"/>
  <c r="H2157" i="6"/>
  <c r="I2157" i="6" s="1"/>
  <c r="H1962" i="6"/>
  <c r="I1962" i="6" s="1"/>
  <c r="H2078" i="6"/>
  <c r="I2078" i="6" s="1"/>
  <c r="H1964" i="6"/>
  <c r="I1964" i="6" s="1"/>
  <c r="H1965" i="6"/>
  <c r="I1965" i="6" s="1"/>
  <c r="H1966" i="6"/>
  <c r="I1966" i="6" s="1"/>
  <c r="H1967" i="6"/>
  <c r="I1967" i="6" s="1"/>
  <c r="H1968" i="6"/>
  <c r="I1968" i="6" s="1"/>
  <c r="H1969" i="6"/>
  <c r="I1969" i="6" s="1"/>
  <c r="H1970" i="6"/>
  <c r="I1970" i="6" s="1"/>
  <c r="H2001" i="6"/>
  <c r="I2001" i="6" s="1"/>
  <c r="H1670" i="6"/>
  <c r="I1670" i="6" s="1"/>
  <c r="H1973" i="6"/>
  <c r="I1973" i="6" s="1"/>
  <c r="H1974" i="6"/>
  <c r="I1974" i="6" s="1"/>
  <c r="H1975" i="6"/>
  <c r="I1975" i="6" s="1"/>
  <c r="H1871" i="6"/>
  <c r="I1871" i="6" s="1"/>
  <c r="H1977" i="6"/>
  <c r="I1977" i="6" s="1"/>
  <c r="H1978" i="6"/>
  <c r="I1978" i="6" s="1"/>
  <c r="H1979" i="6"/>
  <c r="I1979" i="6" s="1"/>
  <c r="H1980" i="6"/>
  <c r="I1980" i="6" s="1"/>
  <c r="H975" i="6"/>
  <c r="I975" i="6" s="1"/>
  <c r="H1800" i="6"/>
  <c r="I1800" i="6" s="1"/>
  <c r="H1063" i="6"/>
  <c r="I1063" i="6" s="1"/>
  <c r="H92" i="6"/>
  <c r="I92" i="6" s="1"/>
  <c r="H777" i="6"/>
  <c r="I777" i="6" s="1"/>
  <c r="H1986" i="6"/>
  <c r="I1986" i="6" s="1"/>
  <c r="H1731" i="6"/>
  <c r="I1731" i="6" s="1"/>
  <c r="H1988" i="6"/>
  <c r="I1988" i="6" s="1"/>
  <c r="H1989" i="6"/>
  <c r="I1989" i="6" s="1"/>
  <c r="H1990" i="6"/>
  <c r="I1990" i="6" s="1"/>
  <c r="H994" i="6"/>
  <c r="I994" i="6" s="1"/>
  <c r="H1992" i="6"/>
  <c r="I1992" i="6" s="1"/>
  <c r="H1575" i="6"/>
  <c r="I1575" i="6" s="1"/>
  <c r="H269" i="6"/>
  <c r="I269" i="6" s="1"/>
  <c r="H1995" i="6"/>
  <c r="I1995" i="6"/>
  <c r="H1996" i="6"/>
  <c r="I1996" i="6" s="1"/>
  <c r="H1972" i="6"/>
  <c r="I1972" i="6" s="1"/>
  <c r="H1998" i="6"/>
  <c r="I1998" i="6" s="1"/>
  <c r="H1455" i="6"/>
  <c r="I1455" i="6" s="1"/>
  <c r="H2000" i="6"/>
  <c r="I2000" i="6" s="1"/>
  <c r="H1713" i="6"/>
  <c r="I1713" i="6" s="1"/>
  <c r="H2002" i="6"/>
  <c r="I2002" i="6" s="1"/>
  <c r="H1394" i="6"/>
  <c r="I1394" i="6" s="1"/>
  <c r="H2030" i="6"/>
  <c r="I2030" i="6" s="1"/>
  <c r="H1829" i="6"/>
  <c r="I1829" i="6" s="1"/>
  <c r="H2006" i="6"/>
  <c r="I2006" i="6" s="1"/>
  <c r="H47" i="6"/>
  <c r="I47" i="6" s="1"/>
  <c r="H2008" i="6"/>
  <c r="I2008" i="6" s="1"/>
  <c r="H1481" i="6"/>
  <c r="I1481" i="6" s="1"/>
  <c r="H1527" i="6"/>
  <c r="I1527" i="6" s="1"/>
  <c r="H2011" i="6"/>
  <c r="I2011" i="6" s="1"/>
  <c r="H1292" i="6"/>
  <c r="I1292" i="6" s="1"/>
  <c r="H2013" i="6"/>
  <c r="I2013" i="6" s="1"/>
  <c r="H2014" i="6"/>
  <c r="I2014" i="6" s="1"/>
  <c r="H1087" i="6"/>
  <c r="I1087" i="6" s="1"/>
  <c r="H2016" i="6"/>
  <c r="I2016" i="6" s="1"/>
  <c r="H1946" i="6"/>
  <c r="I1946" i="6" s="1"/>
  <c r="H1237" i="6"/>
  <c r="I1237" i="6" s="1"/>
  <c r="H2019" i="6"/>
  <c r="I2019" i="6" s="1"/>
  <c r="H2020" i="6"/>
  <c r="I2020" i="6" s="1"/>
  <c r="H296" i="6"/>
  <c r="I296" i="6"/>
  <c r="H2022" i="6"/>
  <c r="I2022" i="6" s="1"/>
  <c r="H439" i="6"/>
  <c r="I439" i="6" s="1"/>
  <c r="H537" i="6"/>
  <c r="I537" i="6" s="1"/>
  <c r="H1691" i="6"/>
  <c r="I1691" i="6" s="1"/>
  <c r="H2026" i="6"/>
  <c r="I2026" i="6" s="1"/>
  <c r="H2027" i="6"/>
  <c r="I2027" i="6" s="1"/>
  <c r="H672" i="6"/>
  <c r="I672" i="6"/>
  <c r="H2064" i="6"/>
  <c r="I2064" i="6" s="1"/>
  <c r="H1000" i="6"/>
  <c r="I1000" i="6" s="1"/>
  <c r="H1169" i="6"/>
  <c r="I1169" i="6" s="1"/>
  <c r="H2032" i="6"/>
  <c r="I2032" i="6" s="1"/>
  <c r="H2033" i="6"/>
  <c r="I2033" i="6" s="1"/>
  <c r="H2034" i="6"/>
  <c r="I2034" i="6" s="1"/>
  <c r="H2035" i="6"/>
  <c r="I2035" i="6" s="1"/>
  <c r="H2036" i="6"/>
  <c r="I2036" i="6" s="1"/>
  <c r="H2037" i="6"/>
  <c r="I2037" i="6" s="1"/>
  <c r="H2038" i="6"/>
  <c r="I2038" i="6" s="1"/>
  <c r="H2039" i="6"/>
  <c r="I2039" i="6" s="1"/>
  <c r="H2040" i="6"/>
  <c r="I2040" i="6" s="1"/>
  <c r="H2041" i="6"/>
  <c r="I2041" i="6" s="1"/>
  <c r="H1868" i="6"/>
  <c r="I1868" i="6" s="1"/>
  <c r="H886" i="6"/>
  <c r="I886" i="6" s="1"/>
  <c r="H2044" i="6"/>
  <c r="I2044" i="6" s="1"/>
  <c r="H2045" i="6"/>
  <c r="I2045" i="6" s="1"/>
  <c r="H2046" i="6"/>
  <c r="I2046" i="6" s="1"/>
  <c r="H973" i="6"/>
  <c r="I973" i="6" s="1"/>
  <c r="H1806" i="6"/>
  <c r="I1806" i="6" s="1"/>
  <c r="H2049" i="6"/>
  <c r="I2049" i="6" s="1"/>
  <c r="H2050" i="6"/>
  <c r="I2050" i="6" s="1"/>
  <c r="H2051" i="6"/>
  <c r="I2051" i="6" s="1"/>
  <c r="H2052" i="6"/>
  <c r="I2052" i="6" s="1"/>
  <c r="H1738" i="6"/>
  <c r="I1738" i="6" s="1"/>
  <c r="H352" i="6"/>
  <c r="I352" i="6" s="1"/>
  <c r="H1044" i="6"/>
  <c r="I1044" i="6" s="1"/>
  <c r="H2056" i="6"/>
  <c r="I2056" i="6" s="1"/>
  <c r="H2057" i="6"/>
  <c r="I2057" i="6" s="1"/>
  <c r="H2058" i="6"/>
  <c r="I2058" i="6" s="1"/>
  <c r="H1589" i="6"/>
  <c r="I1589" i="6" s="1"/>
  <c r="H2060" i="6"/>
  <c r="I2060" i="6" s="1"/>
  <c r="H2061" i="6"/>
  <c r="I2061" i="6" s="1"/>
  <c r="H2062" i="6"/>
  <c r="I2062" i="6" s="1"/>
  <c r="H1981" i="6"/>
  <c r="I1981" i="6" s="1"/>
  <c r="H1845" i="6"/>
  <c r="I1845" i="6" s="1"/>
  <c r="H2065" i="6"/>
  <c r="I2065" i="6" s="1"/>
  <c r="H2066" i="6"/>
  <c r="I2066" i="6" s="1"/>
  <c r="H2067" i="6"/>
  <c r="I2067" i="6" s="1"/>
  <c r="H2068" i="6"/>
  <c r="I2068" i="6"/>
  <c r="H1407" i="6"/>
  <c r="I1407" i="6" s="1"/>
  <c r="H2070" i="6"/>
  <c r="I2070" i="6" s="1"/>
  <c r="H2071" i="6"/>
  <c r="I2071" i="6" s="1"/>
  <c r="H2072" i="6"/>
  <c r="I2072" i="6" s="1"/>
  <c r="H2073" i="6"/>
  <c r="I2073" i="6" s="1"/>
  <c r="H1895" i="6"/>
  <c r="I1895" i="6" s="1"/>
  <c r="H2075" i="6"/>
  <c r="I2075" i="6"/>
  <c r="H2076" i="6"/>
  <c r="I2076" i="6" s="1"/>
  <c r="H2077" i="6"/>
  <c r="I2077" i="6" s="1"/>
  <c r="H1303" i="6"/>
  <c r="I1303" i="6" s="1"/>
  <c r="H2079" i="6"/>
  <c r="I2079" i="6" s="1"/>
  <c r="H2080" i="6"/>
  <c r="I2080" i="6" s="1"/>
  <c r="H2081" i="6"/>
  <c r="I2081" i="6" s="1"/>
  <c r="H2082" i="6"/>
  <c r="I2082" i="6" s="1"/>
  <c r="H2083" i="6"/>
  <c r="I2083" i="6" s="1"/>
  <c r="H2084" i="6"/>
  <c r="I2084" i="6" s="1"/>
  <c r="H2085" i="6"/>
  <c r="I2085" i="6" s="1"/>
  <c r="H1119" i="6"/>
  <c r="I1119" i="6" s="1"/>
  <c r="H2087" i="6"/>
  <c r="I2087" i="6" s="1"/>
  <c r="H2088" i="6"/>
  <c r="I2088" i="6" s="1"/>
  <c r="H2089" i="6"/>
  <c r="I2089" i="6" s="1"/>
  <c r="H2090" i="6"/>
  <c r="I2090" i="6" s="1"/>
  <c r="H2091" i="6"/>
  <c r="I2091" i="6" s="1"/>
  <c r="H2123" i="6"/>
  <c r="I2123" i="6" s="1"/>
  <c r="H2159" i="6"/>
  <c r="I2159" i="6" s="1"/>
  <c r="H2094" i="6"/>
  <c r="I2094" i="6" s="1"/>
  <c r="H2095" i="6"/>
  <c r="I2095" i="6" s="1"/>
  <c r="H2096" i="6"/>
  <c r="I2096" i="6" s="1"/>
  <c r="H2097" i="6"/>
  <c r="I2097" i="6" s="1"/>
  <c r="H1263" i="6"/>
  <c r="I1263" i="6" s="1"/>
  <c r="H2099" i="6"/>
  <c r="I2099" i="6" s="1"/>
  <c r="H2100" i="6"/>
  <c r="I2100" i="6" s="1"/>
  <c r="H2101" i="6"/>
  <c r="I2101" i="6" s="1"/>
  <c r="H1520" i="6"/>
  <c r="I1520" i="6" s="1"/>
  <c r="H2005" i="6"/>
  <c r="I2005" i="6" s="1"/>
  <c r="H2104" i="6"/>
  <c r="I2104" i="6" s="1"/>
  <c r="H2105" i="6"/>
  <c r="I2105" i="6" s="1"/>
  <c r="H2106" i="6"/>
  <c r="I2106" i="6" s="1"/>
  <c r="H2107" i="6"/>
  <c r="I2107" i="6" s="1"/>
  <c r="H2108" i="6"/>
  <c r="I2108" i="6" s="1"/>
  <c r="H887" i="6"/>
  <c r="I887" i="6" s="1"/>
  <c r="H2110" i="6"/>
  <c r="I2110" i="6" s="1"/>
  <c r="H2111" i="6"/>
  <c r="I2111" i="6" s="1"/>
  <c r="H2112" i="6"/>
  <c r="I2112" i="6" s="1"/>
  <c r="H2113" i="6"/>
  <c r="I2113" i="6" s="1"/>
  <c r="H2114" i="6"/>
  <c r="I2114" i="6" s="1"/>
  <c r="H2115" i="6"/>
  <c r="I2115" i="6" s="1"/>
  <c r="H2116" i="6"/>
  <c r="I2116" i="6" s="1"/>
  <c r="H784" i="6"/>
  <c r="I784" i="6" s="1"/>
  <c r="H2118" i="6"/>
  <c r="I2118" i="6" s="1"/>
  <c r="H2119" i="6"/>
  <c r="I2119" i="6" s="1"/>
  <c r="H370" i="6"/>
  <c r="I370" i="6" s="1"/>
  <c r="H2121" i="6"/>
  <c r="I2121" i="6" s="1"/>
  <c r="H2122" i="6"/>
  <c r="I2122" i="6" s="1"/>
  <c r="H996" i="6"/>
  <c r="I996" i="6" s="1"/>
  <c r="H1500" i="6"/>
  <c r="I1500" i="6" s="1"/>
  <c r="H1592" i="6"/>
  <c r="I1592" i="6" s="1"/>
  <c r="H2126" i="6"/>
  <c r="I2126" i="6" s="1"/>
  <c r="H2127" i="6"/>
  <c r="I2127" i="6" s="1"/>
  <c r="H1783" i="6"/>
  <c r="I1783" i="6" s="1"/>
  <c r="H2129" i="6"/>
  <c r="I2129" i="6" s="1"/>
  <c r="H1847" i="6"/>
  <c r="I1847" i="6" s="1"/>
  <c r="H1461" i="6"/>
  <c r="I1461" i="6" s="1"/>
  <c r="H730" i="6"/>
  <c r="I730" i="6" s="1"/>
  <c r="H2133" i="6"/>
  <c r="I2133" i="6" s="1"/>
  <c r="H755" i="6"/>
  <c r="I755" i="6" s="1"/>
  <c r="H2135" i="6"/>
  <c r="I2135" i="6" s="1"/>
  <c r="H2136" i="6"/>
  <c r="I2136" i="6" s="1"/>
  <c r="H2137" i="6"/>
  <c r="I2137" i="6" s="1"/>
  <c r="H2138" i="6"/>
  <c r="I2138" i="6" s="1"/>
  <c r="H2139" i="6"/>
  <c r="I2139" i="6" s="1"/>
  <c r="H1896" i="6"/>
  <c r="I1896" i="6" s="1"/>
  <c r="H2141" i="6"/>
  <c r="I2141" i="6" s="1"/>
  <c r="H2142" i="6"/>
  <c r="I2142" i="6" s="1"/>
  <c r="H1927" i="6"/>
  <c r="I1927" i="6" s="1"/>
  <c r="H1317" i="6"/>
  <c r="I1317" i="6" s="1"/>
  <c r="H2145" i="6"/>
  <c r="I2145" i="6" s="1"/>
  <c r="H2146" i="6"/>
  <c r="I2146" i="6" s="1"/>
  <c r="H2147" i="6"/>
  <c r="I2147" i="6" s="1"/>
  <c r="H2148" i="6"/>
  <c r="I2148" i="6" s="1"/>
  <c r="H1949" i="6"/>
  <c r="I1949" i="6" s="1"/>
  <c r="H2150" i="6"/>
  <c r="I2150" i="6" s="1"/>
  <c r="H2151" i="6"/>
  <c r="I2151" i="6" s="1"/>
  <c r="H1121" i="6"/>
  <c r="I1121" i="6" s="1"/>
  <c r="H2153" i="6"/>
  <c r="I2153" i="6" s="1"/>
  <c r="H2154" i="6"/>
  <c r="I2154" i="6" s="1"/>
  <c r="H2155" i="6"/>
  <c r="I2155" i="6" s="1"/>
  <c r="H541" i="6"/>
  <c r="I541" i="6" s="1"/>
  <c r="H1699" i="6"/>
  <c r="I1699" i="6"/>
  <c r="H2158" i="6"/>
  <c r="I2158" i="6" s="1"/>
  <c r="H2162" i="6"/>
  <c r="I2162" i="6" s="1"/>
  <c r="H2160" i="6"/>
  <c r="I2160" i="6" s="1"/>
  <c r="H2161" i="6"/>
  <c r="I2161" i="6" s="1"/>
  <c r="H1002" i="6"/>
  <c r="I1002" i="6" s="1"/>
  <c r="H1179" i="6"/>
  <c r="I1179" i="6" s="1"/>
  <c r="H2164" i="6"/>
  <c r="I2164" i="6" s="1"/>
  <c r="H2165" i="6"/>
  <c r="I2165" i="6" s="1"/>
  <c r="H2166" i="6"/>
  <c r="I2166" i="6" s="1"/>
  <c r="H2167" i="6"/>
  <c r="I2167" i="6" s="1"/>
  <c r="H2168" i="6"/>
  <c r="I2168" i="6" s="1"/>
  <c r="H2169" i="6"/>
  <c r="I2169" i="6" s="1"/>
  <c r="H2170" i="6"/>
  <c r="I2170" i="6" s="1"/>
  <c r="H1761" i="6"/>
  <c r="I1761" i="6" s="1"/>
  <c r="H2172" i="6"/>
  <c r="I2172" i="6" s="1"/>
  <c r="H2173" i="6"/>
  <c r="I2173" i="6" s="1"/>
  <c r="H2174" i="6"/>
  <c r="I2174" i="6" s="1"/>
  <c r="H2175" i="6"/>
  <c r="I2175" i="6" s="1"/>
  <c r="H2176" i="6"/>
  <c r="I2176" i="6" s="1"/>
  <c r="H154" i="6"/>
  <c r="I154" i="6" s="1"/>
  <c r="H2178" i="6"/>
  <c r="I2178" i="6" s="1"/>
  <c r="H2179" i="6"/>
  <c r="I2179" i="6"/>
  <c r="H1220" i="6"/>
  <c r="I1220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1027" i="6"/>
  <c r="I1027" i="6" s="1"/>
  <c r="H10" i="6"/>
  <c r="I10" i="6" s="1"/>
  <c r="H11" i="6"/>
  <c r="I11" i="6" s="1"/>
  <c r="H12" i="6"/>
  <c r="I12" i="6" s="1"/>
  <c r="H1546" i="6"/>
  <c r="I1546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382" i="6"/>
  <c r="I382" i="6" s="1"/>
  <c r="H44" i="6"/>
  <c r="I44" i="6" s="1"/>
  <c r="H45" i="6"/>
  <c r="I45" i="6" s="1"/>
  <c r="H46" i="6"/>
  <c r="I46" i="6" s="1"/>
  <c r="H2130" i="6"/>
  <c r="I2130" i="6" s="1"/>
  <c r="H48" i="6"/>
  <c r="I48" i="6" s="1"/>
  <c r="H49" i="6"/>
  <c r="I49" i="6" s="1"/>
  <c r="H50" i="6"/>
  <c r="I50" i="6" s="1"/>
  <c r="H1136" i="6"/>
  <c r="I1136" i="6" s="1"/>
  <c r="H1255" i="6"/>
  <c r="I1255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1849" i="6"/>
  <c r="I1849" i="6" s="1"/>
  <c r="H63" i="6"/>
  <c r="I63" i="6" s="1"/>
  <c r="H64" i="6"/>
  <c r="I64" i="6" s="1"/>
  <c r="H103" i="6"/>
  <c r="I103" i="6" s="1"/>
  <c r="H66" i="6"/>
  <c r="I66" i="6" s="1"/>
  <c r="H67" i="6"/>
  <c r="I67" i="6" s="1"/>
  <c r="H68" i="6"/>
  <c r="I68" i="6" s="1"/>
  <c r="H1069" i="6"/>
  <c r="I1069" i="6" s="1"/>
  <c r="H70" i="6"/>
  <c r="I70" i="6" s="1"/>
  <c r="H71" i="6"/>
  <c r="I71" i="6" s="1"/>
  <c r="H72" i="6"/>
  <c r="I72" i="6" s="1"/>
  <c r="H73" i="6"/>
  <c r="I73" i="6" s="1"/>
  <c r="H371" i="6"/>
  <c r="I371" i="6" s="1"/>
  <c r="H1048" i="6"/>
  <c r="I1048" i="6" s="1"/>
  <c r="H76" i="6"/>
  <c r="I76" i="6" s="1"/>
  <c r="H77" i="6"/>
  <c r="I77" i="6" s="1"/>
  <c r="H1503" i="6"/>
  <c r="I1503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1408" i="6"/>
  <c r="I1408" i="6" s="1"/>
  <c r="H90" i="6"/>
  <c r="I90" i="6" s="1"/>
  <c r="H91" i="6"/>
  <c r="I91" i="6" s="1"/>
  <c r="H214" i="6"/>
  <c r="I214" i="6" s="1"/>
  <c r="H51" i="6"/>
  <c r="I51" i="6" s="1"/>
  <c r="H1899" i="6"/>
  <c r="I1899" i="6" s="1"/>
  <c r="H95" i="6"/>
  <c r="I95" i="6" s="1"/>
  <c r="H96" i="6"/>
  <c r="I96" i="6" s="1"/>
  <c r="H97" i="6"/>
  <c r="I97" i="6" s="1"/>
  <c r="H98" i="6"/>
  <c r="I98" i="6" s="1"/>
  <c r="H99" i="6"/>
  <c r="I99" i="6" s="1"/>
  <c r="H1196" i="6"/>
  <c r="I1196" i="6" s="1"/>
  <c r="H1091" i="6"/>
  <c r="I1091" i="6" s="1"/>
  <c r="H102" i="6"/>
  <c r="I102" i="6" s="1"/>
  <c r="H1950" i="6"/>
  <c r="I1950" i="6" s="1"/>
  <c r="H104" i="6"/>
  <c r="I104" i="6" s="1"/>
  <c r="H105" i="6"/>
  <c r="I105" i="6" s="1"/>
  <c r="H1123" i="6"/>
  <c r="I1123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2093" i="6"/>
  <c r="I2093" i="6" s="1"/>
  <c r="H116" i="6"/>
  <c r="I116" i="6" s="1"/>
  <c r="H1181" i="6"/>
  <c r="I1181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18" i="6"/>
  <c r="I1218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325" i="6"/>
  <c r="I325" i="6" s="1"/>
  <c r="H141" i="6"/>
  <c r="I141" i="6" s="1"/>
  <c r="H142" i="6"/>
  <c r="I142" i="6" s="1"/>
  <c r="H143" i="6"/>
  <c r="I143" i="6" s="1"/>
  <c r="H144" i="6"/>
  <c r="I144" i="6" s="1"/>
  <c r="H1558" i="6"/>
  <c r="I1558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742" i="6"/>
  <c r="I742" i="6" s="1"/>
  <c r="H155" i="6"/>
  <c r="I155" i="6" s="1"/>
  <c r="H156" i="6"/>
  <c r="I156" i="6" s="1"/>
  <c r="H157" i="6"/>
  <c r="I157" i="6" s="1"/>
  <c r="H158" i="6"/>
  <c r="I158" i="6" s="1"/>
  <c r="H159" i="6"/>
  <c r="I159" i="6" s="1"/>
  <c r="H1877" i="6"/>
  <c r="I1877" i="6" s="1"/>
  <c r="H1470" i="6"/>
  <c r="I1470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105" i="6"/>
  <c r="I1105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1811" i="6"/>
  <c r="I1811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481" i="6"/>
  <c r="I481" i="6" s="1"/>
  <c r="H1785" i="6"/>
  <c r="I1785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1337" i="6"/>
  <c r="I1337" i="6" s="1"/>
  <c r="H231" i="6"/>
  <c r="I231" i="6" s="1"/>
  <c r="H232" i="6"/>
  <c r="I232" i="6" s="1"/>
  <c r="H233" i="6"/>
  <c r="I233" i="6" s="1"/>
  <c r="H1021" i="6"/>
  <c r="I1021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1186" i="6"/>
  <c r="I1186" i="6" s="1"/>
  <c r="H250" i="6"/>
  <c r="I250" i="6" s="1"/>
  <c r="H251" i="6"/>
  <c r="I251" i="6" s="1"/>
  <c r="H252" i="6"/>
  <c r="I252" i="6" s="1"/>
  <c r="H253" i="6"/>
  <c r="I253" i="6" s="1"/>
  <c r="H254" i="6"/>
  <c r="I254" i="6" s="1"/>
  <c r="H2010" i="6"/>
  <c r="I2010" i="6" s="1"/>
  <c r="H256" i="6"/>
  <c r="I256" i="6" s="1"/>
  <c r="H257" i="6"/>
  <c r="I257" i="6" s="1"/>
  <c r="H1228" i="6"/>
  <c r="I122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75" i="6"/>
  <c r="I75" i="6" s="1"/>
  <c r="H770" i="6"/>
  <c r="I770" i="6" s="1"/>
  <c r="H270" i="6"/>
  <c r="I270" i="6" s="1"/>
  <c r="H271" i="6"/>
  <c r="I271" i="6" s="1"/>
  <c r="H272" i="6"/>
  <c r="I272" i="6" s="1"/>
  <c r="H273" i="6"/>
  <c r="I273" i="6" s="1"/>
  <c r="H818" i="6"/>
  <c r="I818" i="6" s="1"/>
  <c r="H275" i="6"/>
  <c r="I275" i="6" s="1"/>
  <c r="H1491" i="6"/>
  <c r="I1491" i="6" s="1"/>
  <c r="H277" i="6"/>
  <c r="I277" i="6" s="1"/>
  <c r="H278" i="6"/>
  <c r="I278" i="6" s="1"/>
  <c r="H279" i="6"/>
  <c r="I279" i="6" s="1"/>
  <c r="H280" i="6"/>
  <c r="I280" i="6" s="1"/>
  <c r="H1959" i="6"/>
  <c r="I1959" i="6" s="1"/>
  <c r="H282" i="6"/>
  <c r="I282" i="6" s="1"/>
  <c r="H283" i="6"/>
  <c r="I283" i="6" s="1"/>
  <c r="H284" i="6"/>
  <c r="I284" i="6" s="1"/>
  <c r="H285" i="6"/>
  <c r="I285" i="6" s="1"/>
  <c r="H746" i="6"/>
  <c r="I746" i="6" s="1"/>
  <c r="H287" i="6"/>
  <c r="I287" i="6" s="1"/>
  <c r="H2021" i="6"/>
  <c r="I2021" i="6" s="1"/>
  <c r="H289" i="6"/>
  <c r="I289" i="6" s="1"/>
  <c r="H290" i="6"/>
  <c r="I290" i="6" s="1"/>
  <c r="H13" i="6"/>
  <c r="I13" i="6" s="1"/>
  <c r="H292" i="6"/>
  <c r="I292" i="6" s="1"/>
  <c r="H293" i="6"/>
  <c r="I293" i="6" s="1"/>
  <c r="H294" i="6"/>
  <c r="I294" i="6" s="1"/>
  <c r="H1918" i="6"/>
  <c r="I1918" i="6" s="1"/>
  <c r="H1278" i="6"/>
  <c r="I1278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791" i="6"/>
  <c r="I791" i="6" s="1"/>
  <c r="H307" i="6"/>
  <c r="I307" i="6" s="1"/>
  <c r="H308" i="6"/>
  <c r="I308" i="6" s="1"/>
  <c r="H1680" i="6"/>
  <c r="I1680" i="6" s="1"/>
  <c r="H310" i="6"/>
  <c r="I310" i="6" s="1"/>
  <c r="H2144" i="6"/>
  <c r="I2144" i="6" s="1"/>
  <c r="H617" i="6"/>
  <c r="I617" i="6" s="1"/>
  <c r="H313" i="6"/>
  <c r="I313" i="6" s="1"/>
  <c r="H314" i="6"/>
  <c r="I314" i="6" s="1"/>
  <c r="H1154" i="6"/>
  <c r="I1154" i="6" s="1"/>
  <c r="H316" i="6"/>
  <c r="I316" i="6" s="1"/>
  <c r="H317" i="6"/>
  <c r="I317" i="6" s="1"/>
  <c r="H377" i="6"/>
  <c r="I377" i="6" s="1"/>
  <c r="H319" i="6"/>
  <c r="I319" i="6" s="1"/>
  <c r="H320" i="6"/>
  <c r="I320" i="6" s="1"/>
  <c r="H321" i="6"/>
  <c r="I321" i="6" s="1"/>
  <c r="H322" i="6"/>
  <c r="I322" i="6" s="1"/>
  <c r="H323" i="6"/>
  <c r="I323" i="6" s="1"/>
  <c r="H324" i="6"/>
  <c r="I324" i="6" s="1"/>
  <c r="H2043" i="6"/>
  <c r="I2043" i="6" s="1"/>
  <c r="H326" i="6"/>
  <c r="I326" i="6" s="1"/>
  <c r="H863" i="6"/>
  <c r="I863" i="6" s="1"/>
  <c r="H328" i="6"/>
  <c r="I328" i="6" s="1"/>
  <c r="H329" i="6"/>
  <c r="I329" i="6" s="1"/>
  <c r="H330" i="6"/>
  <c r="I330" i="6" s="1"/>
  <c r="H331" i="6"/>
  <c r="I331" i="6" s="1"/>
  <c r="H1789" i="6"/>
  <c r="I1789" i="6" s="1"/>
  <c r="H333" i="6"/>
  <c r="I333" i="6" s="1"/>
  <c r="H334" i="6"/>
  <c r="I334" i="6" s="1"/>
  <c r="H335" i="6"/>
  <c r="I335" i="6" s="1"/>
  <c r="H336" i="6"/>
  <c r="I336" i="6" s="1"/>
  <c r="H337" i="6"/>
  <c r="I337" i="6" s="1"/>
  <c r="H315" i="6"/>
  <c r="I315" i="6" s="1"/>
  <c r="H339" i="6"/>
  <c r="I339" i="6" s="1"/>
  <c r="H809" i="6"/>
  <c r="I809" i="6" s="1"/>
  <c r="H341" i="6"/>
  <c r="I341" i="6" s="1"/>
  <c r="H342" i="6"/>
  <c r="I342" i="6" s="1"/>
  <c r="H343" i="6"/>
  <c r="I343" i="6" s="1"/>
  <c r="H344" i="6"/>
  <c r="I344" i="6" s="1"/>
  <c r="H345" i="6"/>
  <c r="I345" i="6" s="1"/>
  <c r="H1767" i="6"/>
  <c r="I1767" i="6" s="1"/>
  <c r="H347" i="6"/>
  <c r="I347" i="6" s="1"/>
  <c r="H348" i="6"/>
  <c r="I348" i="6" s="1"/>
  <c r="H349" i="6"/>
  <c r="I349" i="6" s="1"/>
  <c r="H350" i="6"/>
  <c r="I350" i="6" s="1"/>
  <c r="H351" i="6"/>
  <c r="I351" i="6" s="1"/>
  <c r="H738" i="6"/>
  <c r="I738" i="6" s="1"/>
  <c r="H353" i="6"/>
  <c r="I353" i="6" s="1"/>
  <c r="H354" i="6"/>
  <c r="I354" i="6" s="1"/>
  <c r="H355" i="6"/>
  <c r="I355" i="6" s="1"/>
  <c r="H356" i="6"/>
  <c r="I356" i="6" s="1"/>
  <c r="H357" i="6"/>
  <c r="I357" i="6" s="1"/>
  <c r="H358" i="6"/>
  <c r="I358" i="6" s="1"/>
  <c r="H359" i="6"/>
  <c r="I359" i="6" s="1"/>
  <c r="H360" i="6"/>
  <c r="I360" i="6" s="1"/>
  <c r="H1912" i="6"/>
  <c r="I1912" i="6" s="1"/>
  <c r="H362" i="6"/>
  <c r="I362" i="6" s="1"/>
  <c r="H363" i="6"/>
  <c r="I363" i="6" s="1"/>
  <c r="H364" i="6"/>
  <c r="I364" i="6" s="1"/>
  <c r="H365" i="6"/>
  <c r="I365" i="6" s="1"/>
  <c r="H366" i="6"/>
  <c r="I366" i="6" s="1"/>
  <c r="H367" i="6"/>
  <c r="I367" i="6" s="1"/>
  <c r="H368" i="6"/>
  <c r="I368" i="6" s="1"/>
  <c r="H369" i="6"/>
  <c r="I369" i="6" s="1"/>
  <c r="H1103" i="6"/>
  <c r="I1103" i="6" s="1"/>
  <c r="H281" i="6"/>
  <c r="I281" i="6" s="1"/>
  <c r="H372" i="6"/>
  <c r="I372" i="6" s="1"/>
  <c r="H386" i="6"/>
  <c r="I386" i="6" s="1"/>
  <c r="H504" i="6"/>
  <c r="I504" i="6" s="1"/>
  <c r="H375" i="6"/>
  <c r="I375" i="6" s="1"/>
  <c r="H376" i="6"/>
  <c r="I376" i="6" s="1"/>
  <c r="H2134" i="6"/>
  <c r="I2134" i="6" s="1"/>
  <c r="H590" i="6"/>
  <c r="I590" i="6" s="1"/>
  <c r="H379" i="6"/>
  <c r="I379" i="6" s="1"/>
  <c r="H380" i="6"/>
  <c r="I380" i="6" s="1"/>
  <c r="H381" i="6"/>
  <c r="I381" i="6" s="1"/>
  <c r="H1261" i="6"/>
  <c r="I1261" i="6" s="1"/>
  <c r="H383" i="6"/>
  <c r="I383" i="6" s="1"/>
  <c r="H384" i="6"/>
  <c r="I384" i="6" s="1"/>
  <c r="H898" i="6"/>
  <c r="I898" i="6" s="1"/>
  <c r="H1514" i="6"/>
  <c r="I1514" i="6" s="1"/>
  <c r="H387" i="6"/>
  <c r="I387" i="6" s="1"/>
  <c r="H1659" i="6"/>
  <c r="I1659" i="6" s="1"/>
  <c r="H389" i="6"/>
  <c r="I389" i="6" s="1"/>
  <c r="H390" i="6"/>
  <c r="I390" i="6" s="1"/>
  <c r="H391" i="6"/>
  <c r="I391" i="6" s="1"/>
  <c r="H392" i="6"/>
  <c r="I392" i="6" s="1"/>
  <c r="H852" i="6"/>
  <c r="I852" i="6" s="1"/>
  <c r="H394" i="6"/>
  <c r="I394" i="6" s="1"/>
  <c r="H117" i="6"/>
  <c r="I117" i="6" s="1"/>
  <c r="H396" i="6"/>
  <c r="I396" i="6" s="1"/>
  <c r="H940" i="6"/>
  <c r="I940" i="6" s="1"/>
  <c r="H398" i="6"/>
  <c r="I398" i="6" s="1"/>
  <c r="H399" i="6"/>
  <c r="I399" i="6" s="1"/>
  <c r="H400" i="6"/>
  <c r="I400" i="6" s="1"/>
  <c r="H401" i="6"/>
  <c r="I401" i="6" s="1"/>
  <c r="H402" i="6"/>
  <c r="I402" i="6" s="1"/>
  <c r="H403" i="6"/>
  <c r="I403" i="6" s="1"/>
  <c r="H404" i="6"/>
  <c r="I404" i="6" s="1"/>
  <c r="H405" i="6"/>
  <c r="I405" i="6" s="1"/>
  <c r="H406" i="6"/>
  <c r="I406" i="6" s="1"/>
  <c r="H407" i="6"/>
  <c r="I407" i="6" s="1"/>
  <c r="H408" i="6"/>
  <c r="I408" i="6" s="1"/>
  <c r="H409" i="6"/>
  <c r="I409" i="6" s="1"/>
  <c r="H410" i="6"/>
  <c r="I410" i="6" s="1"/>
  <c r="H411" i="6"/>
  <c r="I411" i="6" s="1"/>
  <c r="H412" i="6"/>
  <c r="I412" i="6" s="1"/>
  <c r="H413" i="6"/>
  <c r="I413" i="6" s="1"/>
  <c r="H414" i="6"/>
  <c r="I414" i="6" s="1"/>
  <c r="H415" i="6"/>
  <c r="I415" i="6" s="1"/>
  <c r="H416" i="6"/>
  <c r="I416" i="6" s="1"/>
  <c r="H417" i="6"/>
  <c r="I417" i="6" s="1"/>
  <c r="H418" i="6"/>
  <c r="I418" i="6" s="1"/>
  <c r="H1380" i="6"/>
  <c r="I1380" i="6" s="1"/>
  <c r="H420" i="6"/>
  <c r="I420" i="6" s="1"/>
  <c r="H421" i="6"/>
  <c r="I421" i="6" s="1"/>
  <c r="H200" i="6"/>
  <c r="I200" i="6" s="1"/>
  <c r="H423" i="6"/>
  <c r="I423" i="6" s="1"/>
  <c r="H424" i="6"/>
  <c r="I424" i="6" s="1"/>
  <c r="H425" i="6"/>
  <c r="I425" i="6" s="1"/>
  <c r="H426" i="6"/>
  <c r="I426" i="6" s="1"/>
  <c r="H427" i="6"/>
  <c r="I427" i="6" s="1"/>
  <c r="H428" i="6"/>
  <c r="I428" i="6" s="1"/>
  <c r="H429" i="6"/>
  <c r="I429" i="6" s="1"/>
  <c r="H430" i="6"/>
  <c r="I430" i="6" s="1"/>
  <c r="H431" i="6"/>
  <c r="I431" i="6" s="1"/>
  <c r="H432" i="6"/>
  <c r="I432" i="6" s="1"/>
  <c r="H433" i="6"/>
  <c r="I433" i="6" s="1"/>
  <c r="H434" i="6"/>
  <c r="I434" i="6" s="1"/>
  <c r="H1641" i="6"/>
  <c r="I1641" i="6" s="1"/>
  <c r="H436" i="6"/>
  <c r="I436" i="6" s="1"/>
  <c r="H437" i="6"/>
  <c r="I437" i="6" s="1"/>
  <c r="H438" i="6"/>
  <c r="I438" i="6" s="1"/>
  <c r="H419" i="6"/>
  <c r="I419" i="6" s="1"/>
  <c r="H440" i="6"/>
  <c r="I440" i="6" s="1"/>
  <c r="H1686" i="6"/>
  <c r="I1686" i="6" s="1"/>
  <c r="H442" i="6"/>
  <c r="I442" i="6" s="1"/>
  <c r="H443" i="6"/>
  <c r="I443" i="6" s="1"/>
  <c r="H444" i="6"/>
  <c r="I444" i="6" s="1"/>
  <c r="H445" i="6"/>
  <c r="I445" i="6" s="1"/>
  <c r="H446" i="6"/>
  <c r="I446" i="6" s="1"/>
  <c r="H447" i="6"/>
  <c r="I447" i="6" s="1"/>
  <c r="H448" i="6"/>
  <c r="I448" i="6" s="1"/>
  <c r="H449" i="6"/>
  <c r="I449" i="6" s="1"/>
  <c r="H450" i="6"/>
  <c r="I450" i="6" s="1"/>
  <c r="H451" i="6"/>
  <c r="I451" i="6" s="1"/>
  <c r="H452" i="6"/>
  <c r="I452" i="6" s="1"/>
  <c r="H453" i="6"/>
  <c r="I453" i="6" s="1"/>
  <c r="H454" i="6"/>
  <c r="I454" i="6" s="1"/>
  <c r="H455" i="6"/>
  <c r="I455" i="6" s="1"/>
  <c r="H456" i="6"/>
  <c r="I456" i="6" s="1"/>
  <c r="H457" i="6"/>
  <c r="I457" i="6" s="1"/>
  <c r="H458" i="6"/>
  <c r="I458" i="6" s="1"/>
  <c r="H459" i="6"/>
  <c r="I459" i="6" s="1"/>
  <c r="H460" i="6"/>
  <c r="I460" i="6" s="1"/>
  <c r="H461" i="6"/>
  <c r="I461" i="6" s="1"/>
  <c r="H462" i="6"/>
  <c r="I462" i="6" s="1"/>
  <c r="H463" i="6"/>
  <c r="I463" i="6" s="1"/>
  <c r="H1801" i="6"/>
  <c r="I1801" i="6" s="1"/>
  <c r="H465" i="6"/>
  <c r="I465" i="6" s="1"/>
  <c r="H93" i="6"/>
  <c r="I93" i="6" s="1"/>
  <c r="H467" i="6"/>
  <c r="I467" i="6" s="1"/>
  <c r="H468" i="6"/>
  <c r="I468" i="6" s="1"/>
  <c r="H469" i="6"/>
  <c r="I469" i="6" s="1"/>
  <c r="H470" i="6"/>
  <c r="I470" i="6" s="1"/>
  <c r="H471" i="6"/>
  <c r="I471" i="6" s="1"/>
  <c r="H472" i="6"/>
  <c r="I472" i="6" s="1"/>
  <c r="H473" i="6"/>
  <c r="I473" i="6" s="1"/>
  <c r="H1493" i="6"/>
  <c r="I1493" i="6" s="1"/>
  <c r="H1582" i="6"/>
  <c r="I1582" i="6" s="1"/>
  <c r="H476" i="6"/>
  <c r="I476" i="6" s="1"/>
  <c r="H477" i="6"/>
  <c r="I477" i="6" s="1"/>
  <c r="H478" i="6"/>
  <c r="I478" i="6" s="1"/>
  <c r="H479" i="6"/>
  <c r="I479" i="6" s="1"/>
  <c r="H480" i="6"/>
  <c r="I480" i="6" s="1"/>
  <c r="H1457" i="6"/>
  <c r="I1457" i="6" s="1"/>
  <c r="H482" i="6"/>
  <c r="I482" i="6" s="1"/>
  <c r="H1715" i="6"/>
  <c r="I1715" i="6" s="1"/>
  <c r="H484" i="6"/>
  <c r="I484" i="6" s="1"/>
  <c r="H1397" i="6"/>
  <c r="I1397" i="6" s="1"/>
  <c r="H486" i="6"/>
  <c r="I486" i="6" s="1"/>
  <c r="H487" i="6"/>
  <c r="I487" i="6" s="1"/>
  <c r="H488" i="6"/>
  <c r="I488" i="6" s="1"/>
  <c r="H489" i="6"/>
  <c r="I489" i="6" s="1"/>
  <c r="H1884" i="6"/>
  <c r="I1884" i="6" s="1"/>
  <c r="H1482" i="6"/>
  <c r="I1482" i="6" s="1"/>
  <c r="H492" i="6"/>
  <c r="I492" i="6" s="1"/>
  <c r="H493" i="6"/>
  <c r="I493" i="6" s="1"/>
  <c r="H1295" i="6"/>
  <c r="I1295" i="6" s="1"/>
  <c r="H495" i="6"/>
  <c r="I495" i="6" s="1"/>
  <c r="H496" i="6"/>
  <c r="I496" i="6" s="1"/>
  <c r="H497" i="6"/>
  <c r="I497" i="6" s="1"/>
  <c r="H1014" i="6"/>
  <c r="I1014" i="6" s="1"/>
  <c r="H499" i="6"/>
  <c r="I499" i="6" s="1"/>
  <c r="H500" i="6"/>
  <c r="I500" i="6" s="1"/>
  <c r="H501" i="6"/>
  <c r="I501" i="6" s="1"/>
  <c r="H502" i="6"/>
  <c r="I502" i="6" s="1"/>
  <c r="H503" i="6"/>
  <c r="I503" i="6" s="1"/>
  <c r="H797" i="6"/>
  <c r="I797" i="6" s="1"/>
  <c r="H505" i="6"/>
  <c r="I505" i="6" s="1"/>
  <c r="H506" i="6"/>
  <c r="I506" i="6" s="1"/>
  <c r="H507" i="6"/>
  <c r="I507" i="6" s="1"/>
  <c r="H508" i="6"/>
  <c r="I508" i="6" s="1"/>
  <c r="H509" i="6"/>
  <c r="I509" i="6" s="1"/>
  <c r="H510" i="6"/>
  <c r="I510" i="6" s="1"/>
  <c r="H2069" i="6"/>
  <c r="I2069" i="6" s="1"/>
  <c r="H512" i="6"/>
  <c r="I512" i="6" s="1"/>
  <c r="H513" i="6"/>
  <c r="I513" i="6" s="1"/>
  <c r="H514" i="6"/>
  <c r="I514" i="6" s="1"/>
  <c r="H515" i="6"/>
  <c r="I515" i="6" s="1"/>
  <c r="H516" i="6"/>
  <c r="I516" i="6" s="1"/>
  <c r="H517" i="6"/>
  <c r="I517" i="6" s="1"/>
  <c r="H1517" i="6"/>
  <c r="I1517" i="6" s="1"/>
  <c r="H519" i="6"/>
  <c r="I519" i="6" s="1"/>
  <c r="H520" i="6"/>
  <c r="I520" i="6" s="1"/>
  <c r="H521" i="6"/>
  <c r="I521" i="6" s="1"/>
  <c r="H522" i="6"/>
  <c r="I522" i="6" s="1"/>
  <c r="H523" i="6"/>
  <c r="I523" i="6" s="1"/>
  <c r="H524" i="6"/>
  <c r="I524" i="6" s="1"/>
  <c r="H525" i="6"/>
  <c r="I525" i="6" s="1"/>
  <c r="H838" i="6"/>
  <c r="I838" i="6" s="1"/>
  <c r="H527" i="6"/>
  <c r="I527" i="6" s="1"/>
  <c r="H528" i="6"/>
  <c r="I528" i="6" s="1"/>
  <c r="H529" i="6"/>
  <c r="I529" i="6" s="1"/>
  <c r="H530" i="6"/>
  <c r="I530" i="6" s="1"/>
  <c r="H531" i="6"/>
  <c r="I531" i="6" s="1"/>
  <c r="H532" i="6"/>
  <c r="I532" i="6" s="1"/>
  <c r="H533" i="6"/>
  <c r="I533" i="6" s="1"/>
  <c r="H534" i="6"/>
  <c r="I534" i="6" s="1"/>
  <c r="H1729" i="6"/>
  <c r="I1729" i="6" s="1"/>
  <c r="H536" i="6"/>
  <c r="I536" i="6" s="1"/>
  <c r="H1037" i="6"/>
  <c r="I1037" i="6" s="1"/>
  <c r="H538" i="6"/>
  <c r="I538" i="6" s="1"/>
  <c r="H539" i="6"/>
  <c r="I539" i="6" s="1"/>
  <c r="H540" i="6"/>
  <c r="I540" i="6" s="1"/>
  <c r="H1569" i="6"/>
  <c r="I1569" i="6" s="1"/>
  <c r="H542" i="6"/>
  <c r="I542" i="6" s="1"/>
  <c r="H543" i="6"/>
  <c r="I543" i="6" s="1"/>
  <c r="H544" i="6"/>
  <c r="I544" i="6" s="1"/>
  <c r="H545" i="6"/>
  <c r="I545" i="6" s="1"/>
  <c r="H546" i="6"/>
  <c r="I546" i="6" s="1"/>
  <c r="H547" i="6"/>
  <c r="I547" i="6" s="1"/>
  <c r="H548" i="6"/>
  <c r="I548" i="6" s="1"/>
  <c r="H1711" i="6"/>
  <c r="I1711" i="6" s="1"/>
  <c r="H550" i="6"/>
  <c r="I550" i="6" s="1"/>
  <c r="H551" i="6"/>
  <c r="I551" i="6" s="1"/>
  <c r="H552" i="6"/>
  <c r="I552" i="6" s="1"/>
  <c r="H1825" i="6"/>
  <c r="I1825" i="6" s="1"/>
  <c r="H554" i="6"/>
  <c r="I554" i="6" s="1"/>
  <c r="H555" i="6"/>
  <c r="I555" i="6" s="1"/>
  <c r="H556" i="6"/>
  <c r="I556" i="6" s="1"/>
  <c r="H557" i="6"/>
  <c r="I557" i="6" s="1"/>
  <c r="H558" i="6"/>
  <c r="I558" i="6" s="1"/>
  <c r="H559" i="6"/>
  <c r="I559" i="6" s="1"/>
  <c r="H560" i="6"/>
  <c r="I560" i="6" s="1"/>
  <c r="H561" i="6"/>
  <c r="I561" i="6" s="1"/>
  <c r="H562" i="6"/>
  <c r="I562" i="6" s="1"/>
  <c r="H563" i="6"/>
  <c r="I563" i="6" s="1"/>
  <c r="H1011" i="6"/>
  <c r="I1011" i="6" s="1"/>
  <c r="H565" i="6"/>
  <c r="I565" i="6" s="1"/>
  <c r="H566" i="6"/>
  <c r="I566" i="6" s="1"/>
  <c r="H567" i="6"/>
  <c r="I567" i="6" s="1"/>
  <c r="H568" i="6"/>
  <c r="I568" i="6" s="1"/>
  <c r="H569" i="6"/>
  <c r="I569" i="6" s="1"/>
  <c r="H570" i="6"/>
  <c r="I570" i="6" s="1"/>
  <c r="H571" i="6"/>
  <c r="I571" i="6" s="1"/>
  <c r="H572" i="6"/>
  <c r="I572" i="6" s="1"/>
  <c r="H573" i="6"/>
  <c r="I573" i="6" s="1"/>
  <c r="H574" i="6"/>
  <c r="I574" i="6" s="1"/>
  <c r="H575" i="6"/>
  <c r="I575" i="6" s="1"/>
  <c r="H576" i="6"/>
  <c r="I576" i="6" s="1"/>
  <c r="H577" i="6"/>
  <c r="I577" i="6" s="1"/>
  <c r="H578" i="6"/>
  <c r="I578" i="6" s="1"/>
  <c r="H579" i="6"/>
  <c r="I579" i="6" s="1"/>
  <c r="H580" i="6"/>
  <c r="I580" i="6" s="1"/>
  <c r="H581" i="6"/>
  <c r="I581" i="6" s="1"/>
  <c r="H582" i="6"/>
  <c r="I582" i="6" s="1"/>
  <c r="H583" i="6"/>
  <c r="I583" i="6" s="1"/>
  <c r="H584" i="6"/>
  <c r="I584" i="6" s="1"/>
  <c r="H585" i="6"/>
  <c r="I585" i="6" s="1"/>
  <c r="H586" i="6"/>
  <c r="I586" i="6" s="1"/>
  <c r="H1758" i="6"/>
  <c r="I1758" i="6" s="1"/>
  <c r="H588" i="6"/>
  <c r="I588" i="6" s="1"/>
  <c r="H589" i="6"/>
  <c r="I589" i="6" s="1"/>
  <c r="H1862" i="6"/>
  <c r="I1862" i="6" s="1"/>
  <c r="H875" i="6"/>
  <c r="I875" i="6" s="1"/>
  <c r="H592" i="6"/>
  <c r="I592" i="6" s="1"/>
  <c r="H593" i="6"/>
  <c r="I593" i="6" s="1"/>
  <c r="H594" i="6"/>
  <c r="I594" i="6" s="1"/>
  <c r="H595" i="6"/>
  <c r="I595" i="6" s="1"/>
  <c r="H596" i="6"/>
  <c r="I596" i="6" s="1"/>
  <c r="H597" i="6"/>
  <c r="I597" i="6" s="1"/>
  <c r="H598" i="6"/>
  <c r="I598" i="6" s="1"/>
  <c r="H599" i="6"/>
  <c r="I599" i="6" s="1"/>
  <c r="H600" i="6"/>
  <c r="I600" i="6" s="1"/>
  <c r="H601" i="6"/>
  <c r="I601" i="6" s="1"/>
  <c r="H602" i="6"/>
  <c r="I602" i="6" s="1"/>
  <c r="H603" i="6"/>
  <c r="I603" i="6" s="1"/>
  <c r="H604" i="6"/>
  <c r="I604" i="6" s="1"/>
  <c r="H605" i="6"/>
  <c r="I605" i="6" s="1"/>
  <c r="H606" i="6"/>
  <c r="I606" i="6" s="1"/>
  <c r="H607" i="6"/>
  <c r="I607" i="6" s="1"/>
  <c r="H608" i="6"/>
  <c r="I608" i="6" s="1"/>
  <c r="H609" i="6"/>
  <c r="I609" i="6" s="1"/>
  <c r="H610" i="6"/>
  <c r="I610" i="6" s="1"/>
  <c r="H611" i="6"/>
  <c r="I611" i="6" s="1"/>
  <c r="H612" i="6"/>
  <c r="I612" i="6" s="1"/>
  <c r="H613" i="6"/>
  <c r="I613" i="6" s="1"/>
  <c r="H614" i="6"/>
  <c r="I614" i="6" s="1"/>
  <c r="H615" i="6"/>
  <c r="I615" i="6" s="1"/>
  <c r="H616" i="6"/>
  <c r="I616" i="6" s="1"/>
  <c r="H1403" i="6"/>
  <c r="I1403" i="6" s="1"/>
  <c r="H618" i="6"/>
  <c r="I618" i="6" s="1"/>
  <c r="H619" i="6"/>
  <c r="I619" i="6" s="1"/>
  <c r="H620" i="6"/>
  <c r="I620" i="6" s="1"/>
  <c r="H621" i="6"/>
  <c r="I621" i="6" s="1"/>
  <c r="H622" i="6"/>
  <c r="I622" i="6" s="1"/>
  <c r="H623" i="6"/>
  <c r="I623" i="6" s="1"/>
  <c r="H624" i="6"/>
  <c r="I624" i="6" s="1"/>
  <c r="H625" i="6"/>
  <c r="I625" i="6" s="1"/>
  <c r="H626" i="6"/>
  <c r="I626" i="6" s="1"/>
  <c r="H627" i="6"/>
  <c r="I627" i="6" s="1"/>
  <c r="H628" i="6"/>
  <c r="I628" i="6" s="1"/>
  <c r="H629" i="6"/>
  <c r="I629" i="6" s="1"/>
  <c r="H630" i="6"/>
  <c r="I630" i="6" s="1"/>
  <c r="H631" i="6"/>
  <c r="I631" i="6" s="1"/>
  <c r="H632" i="6"/>
  <c r="I632" i="6" s="1"/>
  <c r="H633" i="6"/>
  <c r="I633" i="6" s="1"/>
  <c r="H634" i="6"/>
  <c r="I634" i="6" s="1"/>
  <c r="H635" i="6"/>
  <c r="I635" i="6" s="1"/>
  <c r="H636" i="6"/>
  <c r="I636" i="6" s="1"/>
  <c r="H637" i="6"/>
  <c r="I637" i="6" s="1"/>
  <c r="H638" i="6"/>
  <c r="I638" i="6" s="1"/>
  <c r="H1696" i="6"/>
  <c r="I1696" i="6" s="1"/>
  <c r="H640" i="6"/>
  <c r="I640" i="6" s="1"/>
  <c r="H641" i="6"/>
  <c r="I641" i="6" s="1"/>
  <c r="H642" i="6"/>
  <c r="I642" i="6" s="1"/>
  <c r="H2086" i="6"/>
  <c r="I2086" i="6" s="1"/>
  <c r="H644" i="6"/>
  <c r="I644" i="6" s="1"/>
  <c r="H645" i="6"/>
  <c r="I645" i="6" s="1"/>
  <c r="H646" i="6"/>
  <c r="I646" i="6" s="1"/>
  <c r="H647" i="6"/>
  <c r="I647" i="6" s="1"/>
  <c r="H648" i="6"/>
  <c r="I648" i="6" s="1"/>
  <c r="H909" i="6"/>
  <c r="I909" i="6" s="1"/>
  <c r="H650" i="6"/>
  <c r="I650" i="6" s="1"/>
  <c r="H2003" i="6"/>
  <c r="I2003" i="6" s="1"/>
  <c r="H652" i="6"/>
  <c r="I652" i="6" s="1"/>
  <c r="H653" i="6"/>
  <c r="I653" i="6" s="1"/>
  <c r="H1216" i="6"/>
  <c r="I1216" i="6" s="1"/>
  <c r="H655" i="6"/>
  <c r="I655" i="6" s="1"/>
  <c r="H656" i="6"/>
  <c r="I656" i="6" s="1"/>
  <c r="H657" i="6"/>
  <c r="I657" i="6" s="1"/>
  <c r="H658" i="6"/>
  <c r="I658" i="6" s="1"/>
  <c r="H659" i="6"/>
  <c r="I659" i="6" s="1"/>
  <c r="H660" i="6"/>
  <c r="I660" i="6" s="1"/>
  <c r="H661" i="6"/>
  <c r="I661" i="6" s="1"/>
  <c r="H662" i="6"/>
  <c r="I662" i="6" s="1"/>
  <c r="H663" i="6"/>
  <c r="I663" i="6" s="1"/>
  <c r="H664" i="6"/>
  <c r="I664" i="6" s="1"/>
  <c r="H665" i="6"/>
  <c r="I665" i="6" s="1"/>
  <c r="H666" i="6"/>
  <c r="I666" i="6" s="1"/>
  <c r="H667" i="6"/>
  <c r="I667" i="6" s="1"/>
  <c r="H668" i="6"/>
  <c r="I668" i="6" s="1"/>
  <c r="H669" i="6"/>
  <c r="I669" i="6" s="1"/>
  <c r="H670" i="6"/>
  <c r="I670" i="6" s="1"/>
  <c r="H671" i="6"/>
  <c r="I671" i="6" s="1"/>
  <c r="H1496" i="6"/>
  <c r="I1496" i="6" s="1"/>
  <c r="H673" i="6"/>
  <c r="I673" i="6" s="1"/>
  <c r="H674" i="6"/>
  <c r="I674" i="6" s="1"/>
  <c r="H675" i="6"/>
  <c r="I675" i="6" s="1"/>
  <c r="H676" i="6"/>
  <c r="I676" i="6" s="1"/>
  <c r="H1982" i="6"/>
  <c r="I1982" i="6" s="1"/>
  <c r="H678" i="6"/>
  <c r="I678" i="6" s="1"/>
  <c r="H679" i="6"/>
  <c r="I679" i="6" s="1"/>
  <c r="H680" i="6"/>
  <c r="I680" i="6" s="1"/>
  <c r="H1719" i="6"/>
  <c r="I1719" i="6" s="1"/>
  <c r="H682" i="6"/>
  <c r="I682" i="6" s="1"/>
  <c r="H683" i="6"/>
  <c r="I683" i="6" s="1"/>
  <c r="H684" i="6"/>
  <c r="I684" i="6" s="1"/>
  <c r="H685" i="6"/>
  <c r="I685" i="6" s="1"/>
  <c r="H686" i="6"/>
  <c r="I686" i="6" s="1"/>
  <c r="H687" i="6"/>
  <c r="I687" i="6" s="1"/>
  <c r="H688" i="6"/>
  <c r="I688" i="6" s="1"/>
  <c r="H689" i="6"/>
  <c r="I689" i="6" s="1"/>
  <c r="H690" i="6"/>
  <c r="I690" i="6" s="1"/>
  <c r="H691" i="6"/>
  <c r="I691" i="6" s="1"/>
  <c r="H1313" i="6"/>
  <c r="I1313" i="6" s="1"/>
  <c r="H693" i="6"/>
  <c r="I693" i="6" s="1"/>
  <c r="H694" i="6"/>
  <c r="I694" i="6" s="1"/>
  <c r="H695" i="6"/>
  <c r="I695" i="6" s="1"/>
  <c r="H696" i="6"/>
  <c r="I696" i="6" s="1"/>
  <c r="H697" i="6"/>
  <c r="I697" i="6" s="1"/>
  <c r="H698" i="6"/>
  <c r="I698" i="6" s="1"/>
  <c r="H699" i="6"/>
  <c r="I699" i="6" s="1"/>
  <c r="H700" i="6"/>
  <c r="I700" i="6" s="1"/>
  <c r="H701" i="6"/>
  <c r="I701" i="6" s="1"/>
  <c r="H702" i="6"/>
  <c r="I702" i="6" s="1"/>
  <c r="H703" i="6"/>
  <c r="I703" i="6" s="1"/>
  <c r="H704" i="6"/>
  <c r="I704" i="6" s="1"/>
  <c r="H705" i="6"/>
  <c r="I705" i="6" s="1"/>
  <c r="H706" i="6"/>
  <c r="I706" i="6" s="1"/>
  <c r="H707" i="6"/>
  <c r="I707" i="6" s="1"/>
  <c r="H708" i="6"/>
  <c r="I708" i="6" s="1"/>
  <c r="H709" i="6"/>
  <c r="I709" i="6" s="1"/>
  <c r="H710" i="6"/>
  <c r="I710" i="6" s="1"/>
  <c r="H1170" i="6"/>
  <c r="I1170" i="6" s="1"/>
  <c r="H712" i="6"/>
  <c r="I712" i="6" s="1"/>
  <c r="H713" i="6"/>
  <c r="I713" i="6" s="1"/>
  <c r="H714" i="6"/>
  <c r="I714" i="6" s="1"/>
  <c r="H715" i="6"/>
  <c r="I715" i="6" s="1"/>
  <c r="H716" i="6"/>
  <c r="I716" i="6" s="1"/>
  <c r="H717" i="6"/>
  <c r="I717" i="6" s="1"/>
  <c r="H718" i="6"/>
  <c r="I718" i="6" s="1"/>
  <c r="H719" i="6"/>
  <c r="I719" i="6" s="1"/>
  <c r="H720" i="6"/>
  <c r="I720" i="6" s="1"/>
  <c r="H721" i="6"/>
  <c r="I721" i="6" s="1"/>
  <c r="H722" i="6"/>
  <c r="I722" i="6" s="1"/>
  <c r="H723" i="6"/>
  <c r="I723" i="6" s="1"/>
  <c r="H724" i="6"/>
  <c r="I724" i="6" s="1"/>
  <c r="H725" i="6"/>
  <c r="I725" i="6" s="1"/>
  <c r="H726" i="6"/>
  <c r="I726" i="6" s="1"/>
  <c r="H727" i="6"/>
  <c r="I727" i="6" s="1"/>
  <c r="H728" i="6"/>
  <c r="I728" i="6" s="1"/>
  <c r="H1053" i="6"/>
  <c r="I1053" i="6" s="1"/>
  <c r="H65" i="6"/>
  <c r="I65" i="6" s="1"/>
  <c r="H731" i="6"/>
  <c r="I731" i="6" s="1"/>
  <c r="H732" i="6"/>
  <c r="I732" i="6" s="1"/>
  <c r="H1721" i="6"/>
  <c r="I1721" i="6" s="1"/>
  <c r="H312" i="6"/>
  <c r="I312" i="6" s="1"/>
  <c r="H1032" i="6"/>
  <c r="I1032" i="6" s="1"/>
  <c r="H736" i="6"/>
  <c r="I736" i="6" s="1"/>
  <c r="H737" i="6"/>
  <c r="I737" i="6" s="1"/>
  <c r="H1487" i="6"/>
  <c r="I1487" i="6" s="1"/>
  <c r="H1550" i="6"/>
  <c r="I1550" i="6" s="1"/>
  <c r="H740" i="6"/>
  <c r="I740" i="6" s="1"/>
  <c r="H741" i="6"/>
  <c r="I741" i="6" s="1"/>
  <c r="H1762" i="6"/>
  <c r="I1762" i="6" s="1"/>
  <c r="H743" i="6"/>
  <c r="I743" i="6" s="1"/>
  <c r="H1833" i="6"/>
  <c r="I1833" i="6" s="1"/>
  <c r="H745" i="6"/>
  <c r="I745" i="6" s="1"/>
  <c r="H681" i="6"/>
  <c r="I681" i="6" s="1"/>
  <c r="H1700" i="6"/>
  <c r="I1700" i="6" s="1"/>
  <c r="H734" i="6"/>
  <c r="I734" i="6" s="1"/>
  <c r="H749" i="6"/>
  <c r="I749" i="6" s="1"/>
  <c r="H750" i="6"/>
  <c r="I750" i="6" s="1"/>
  <c r="H751" i="6"/>
  <c r="I751" i="6" s="1"/>
  <c r="H752" i="6"/>
  <c r="I752" i="6" s="1"/>
  <c r="H753" i="6"/>
  <c r="I753" i="6" s="1"/>
  <c r="H754" i="6"/>
  <c r="I754" i="6" s="1"/>
  <c r="H1463" i="6"/>
  <c r="I1463" i="6" s="1"/>
  <c r="H1521" i="6"/>
  <c r="I1521" i="6" s="1"/>
  <c r="H1907" i="6"/>
  <c r="I1907" i="6" s="1"/>
  <c r="H1273" i="6"/>
  <c r="I1273" i="6" s="1"/>
  <c r="H759" i="6"/>
  <c r="I759" i="6" s="1"/>
  <c r="H1192" i="6"/>
  <c r="I1192" i="6" s="1"/>
  <c r="H761" i="6"/>
  <c r="I761" i="6" s="1"/>
  <c r="H762" i="6"/>
  <c r="I762" i="6" s="1"/>
  <c r="H763" i="6"/>
  <c r="I763" i="6" s="1"/>
  <c r="H764" i="6"/>
  <c r="I764" i="6" s="1"/>
  <c r="H1621" i="6"/>
  <c r="I1621" i="6" s="1"/>
  <c r="H1099" i="6"/>
  <c r="I1099" i="6" s="1"/>
  <c r="H767" i="6"/>
  <c r="I767" i="6" s="1"/>
  <c r="H768" i="6"/>
  <c r="I768" i="6" s="1"/>
  <c r="H769" i="6"/>
  <c r="I769" i="6" s="1"/>
  <c r="H494" i="6"/>
  <c r="I494" i="6" s="1"/>
  <c r="H1675" i="6"/>
  <c r="I1675" i="6" s="1"/>
  <c r="H772" i="6"/>
  <c r="I772" i="6" s="1"/>
  <c r="H2131" i="6"/>
  <c r="I2131" i="6" s="1"/>
  <c r="H564" i="6"/>
  <c r="I564" i="6" s="1"/>
  <c r="H775" i="6"/>
  <c r="I775" i="6" s="1"/>
  <c r="H776" i="6"/>
  <c r="I776" i="6" s="1"/>
  <c r="H1142" i="6"/>
  <c r="I1142" i="6" s="1"/>
  <c r="H1256" i="6"/>
  <c r="I1256" i="6" s="1"/>
  <c r="H779" i="6"/>
  <c r="I779" i="6" s="1"/>
  <c r="H780" i="6"/>
  <c r="I780" i="6" s="1"/>
  <c r="H781" i="6"/>
  <c r="I781" i="6" s="1"/>
  <c r="H782" i="6"/>
  <c r="I782" i="6" s="1"/>
  <c r="H783" i="6"/>
  <c r="I783" i="6" s="1"/>
  <c r="H1652" i="6"/>
  <c r="I1652" i="6" s="1"/>
  <c r="H785" i="6"/>
  <c r="I785" i="6" s="1"/>
  <c r="H786" i="6"/>
  <c r="I786" i="6" s="1"/>
  <c r="H787" i="6"/>
  <c r="I787" i="6" s="1"/>
  <c r="H1856" i="6"/>
  <c r="I1856" i="6" s="1"/>
  <c r="H789" i="6"/>
  <c r="I789" i="6" s="1"/>
  <c r="H790" i="6"/>
  <c r="I790" i="6" s="1"/>
  <c r="H106" i="6"/>
  <c r="I106" i="6" s="1"/>
  <c r="H792" i="6"/>
  <c r="I792" i="6" s="1"/>
  <c r="H937" i="6"/>
  <c r="I937" i="6" s="1"/>
  <c r="H1808" i="6"/>
  <c r="I1808" i="6" s="1"/>
  <c r="H795" i="6"/>
  <c r="I795" i="6" s="1"/>
  <c r="H796" i="6"/>
  <c r="I796" i="6" s="1"/>
  <c r="H788" i="6"/>
  <c r="I788" i="6" s="1"/>
  <c r="H798" i="6"/>
  <c r="I798" i="6" s="1"/>
  <c r="H1739" i="6"/>
  <c r="I1739" i="6" s="1"/>
  <c r="H373" i="6"/>
  <c r="I373" i="6" s="1"/>
  <c r="H801" i="6"/>
  <c r="I801" i="6" s="1"/>
  <c r="H802" i="6"/>
  <c r="I802" i="6" s="1"/>
  <c r="H803" i="6"/>
  <c r="I803" i="6" s="1"/>
  <c r="H1504" i="6"/>
  <c r="I1504" i="6" s="1"/>
  <c r="H805" i="6"/>
  <c r="I805" i="6" s="1"/>
  <c r="H806" i="6"/>
  <c r="I806" i="6" s="1"/>
  <c r="H807" i="6"/>
  <c r="I807" i="6" s="1"/>
  <c r="H808" i="6"/>
  <c r="I808" i="6" s="1"/>
  <c r="H1984" i="6"/>
  <c r="I1984" i="6" s="1"/>
  <c r="H810" i="6"/>
  <c r="I810" i="6" s="1"/>
  <c r="H811" i="6"/>
  <c r="I811" i="6" s="1"/>
  <c r="H812" i="6"/>
  <c r="I812" i="6" s="1"/>
  <c r="H813" i="6"/>
  <c r="I813" i="6" s="1"/>
  <c r="H814" i="6"/>
  <c r="I814" i="6" s="1"/>
  <c r="H1426" i="6"/>
  <c r="I1426" i="6" s="1"/>
  <c r="H816" i="6"/>
  <c r="I816" i="6" s="1"/>
  <c r="H817" i="6"/>
  <c r="I817" i="6" s="1"/>
  <c r="H230" i="6"/>
  <c r="I230" i="6" s="1"/>
  <c r="H52" i="6"/>
  <c r="I52" i="6" s="1"/>
  <c r="H820" i="6"/>
  <c r="I820" i="6" s="1"/>
  <c r="H1486" i="6"/>
  <c r="I1486" i="6" s="1"/>
  <c r="H822" i="6"/>
  <c r="I822" i="6" s="1"/>
  <c r="H823" i="6"/>
  <c r="I823" i="6" s="1"/>
  <c r="H1322" i="6"/>
  <c r="I1322" i="6" s="1"/>
  <c r="H825" i="6"/>
  <c r="I825" i="6" s="1"/>
  <c r="H1200" i="6"/>
  <c r="I1200" i="6" s="1"/>
  <c r="H1096" i="6"/>
  <c r="I1096" i="6" s="1"/>
  <c r="H828" i="6"/>
  <c r="I828" i="6" s="1"/>
  <c r="H1952" i="6"/>
  <c r="I1952" i="6" s="1"/>
  <c r="H830" i="6"/>
  <c r="I830" i="6" s="1"/>
  <c r="H831" i="6"/>
  <c r="I831" i="6" s="1"/>
  <c r="H1130" i="6"/>
  <c r="I1130" i="6" s="1"/>
  <c r="H833" i="6"/>
  <c r="I833" i="6" s="1"/>
  <c r="H834" i="6"/>
  <c r="I834" i="6" s="1"/>
  <c r="H835" i="6"/>
  <c r="I835" i="6" s="1"/>
  <c r="H836" i="6"/>
  <c r="I836" i="6" s="1"/>
  <c r="H837" i="6"/>
  <c r="I837" i="6" s="1"/>
  <c r="H2124" i="6"/>
  <c r="I2124" i="6" s="1"/>
  <c r="H2163" i="6"/>
  <c r="I2163" i="6" s="1"/>
  <c r="H840" i="6"/>
  <c r="I840" i="6" s="1"/>
  <c r="H2098" i="6"/>
  <c r="I2098" i="6" s="1"/>
  <c r="H842" i="6"/>
  <c r="I842" i="6" s="1"/>
  <c r="H843" i="6"/>
  <c r="I843" i="6" s="1"/>
  <c r="H844" i="6"/>
  <c r="I844" i="6" s="1"/>
  <c r="H845" i="6"/>
  <c r="I845" i="6" s="1"/>
  <c r="H846" i="6"/>
  <c r="I846" i="6" s="1"/>
  <c r="H847" i="6"/>
  <c r="I847" i="6" s="1"/>
  <c r="H848" i="6"/>
  <c r="I848" i="6" s="1"/>
  <c r="H2007" i="6"/>
  <c r="I2007" i="6" s="1"/>
  <c r="H850" i="6"/>
  <c r="I850" i="6" s="1"/>
  <c r="H851" i="6"/>
  <c r="I851" i="6" s="1"/>
  <c r="H853" i="6"/>
  <c r="I853" i="6" s="1"/>
  <c r="H854" i="6"/>
  <c r="I854" i="6" s="1"/>
  <c r="H2" i="6"/>
  <c r="I2" i="6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A2132" i="8"/>
  <c r="B2132" i="8"/>
  <c r="A2133" i="8"/>
  <c r="B2133" i="8"/>
  <c r="A2134" i="8"/>
  <c r="B2134" i="8"/>
  <c r="A2135" i="8"/>
  <c r="H151" i="5" s="1"/>
  <c r="I151" i="5" s="1"/>
  <c r="B2135" i="8"/>
  <c r="A2136" i="8"/>
  <c r="B2136" i="8"/>
  <c r="A2137" i="8"/>
  <c r="B2137" i="8"/>
  <c r="A2138" i="8"/>
  <c r="B2138" i="8"/>
  <c r="A2139" i="8"/>
  <c r="B2139" i="8"/>
  <c r="A2140" i="8"/>
  <c r="B2140" i="8"/>
  <c r="A2141" i="8"/>
  <c r="B2141" i="8"/>
  <c r="A2142" i="8"/>
  <c r="B2142" i="8"/>
  <c r="A2143" i="8"/>
  <c r="B2143" i="8"/>
  <c r="A2144" i="8"/>
  <c r="B2144" i="8"/>
  <c r="A2145" i="8"/>
  <c r="B2145" i="8"/>
  <c r="A2146" i="8"/>
  <c r="B2146" i="8"/>
  <c r="A2147" i="8"/>
  <c r="B2147" i="8"/>
  <c r="A2148" i="8"/>
  <c r="B2148" i="8"/>
  <c r="A2149" i="8"/>
  <c r="B2149" i="8"/>
  <c r="A2150" i="8"/>
  <c r="B2150" i="8"/>
  <c r="A2151" i="8"/>
  <c r="B2151" i="8"/>
  <c r="A2152" i="8"/>
  <c r="B2152" i="8"/>
  <c r="A2153" i="8"/>
  <c r="B2153" i="8"/>
  <c r="A2154" i="8"/>
  <c r="B2154" i="8"/>
  <c r="A2155" i="8"/>
  <c r="B2155" i="8"/>
  <c r="A2156" i="8"/>
  <c r="B2156" i="8"/>
  <c r="A2157" i="8"/>
  <c r="B2157" i="8"/>
  <c r="A2158" i="8"/>
  <c r="B2158" i="8"/>
  <c r="A2159" i="8"/>
  <c r="B2159" i="8"/>
  <c r="A2160" i="8"/>
  <c r="B2160" i="8"/>
  <c r="A2161" i="8"/>
  <c r="B2161" i="8"/>
  <c r="A2162" i="8"/>
  <c r="B2162" i="8"/>
  <c r="A2163" i="8"/>
  <c r="B2163" i="8"/>
  <c r="A2164" i="8"/>
  <c r="B2164" i="8"/>
  <c r="A2165" i="8"/>
  <c r="B2165" i="8"/>
  <c r="A2166" i="8"/>
  <c r="B2166" i="8"/>
  <c r="A2167" i="8"/>
  <c r="B2167" i="8"/>
  <c r="A2168" i="8"/>
  <c r="B2168" i="8"/>
  <c r="A2169" i="8"/>
  <c r="B2169" i="8"/>
  <c r="A2170" i="8"/>
  <c r="B2170" i="8"/>
  <c r="A2171" i="8"/>
  <c r="B2171" i="8"/>
  <c r="A2172" i="8"/>
  <c r="B2172" i="8"/>
  <c r="A2173" i="8"/>
  <c r="B2173" i="8"/>
  <c r="A2174" i="8"/>
  <c r="B2174" i="8"/>
  <c r="A2175" i="8"/>
  <c r="B2175" i="8"/>
  <c r="A2176" i="8"/>
  <c r="B2176" i="8"/>
  <c r="A2177" i="8"/>
  <c r="B2177" i="8"/>
  <c r="A2178" i="8"/>
  <c r="B2178" i="8"/>
  <c r="A2179" i="8"/>
  <c r="B2179" i="8"/>
  <c r="A2180" i="8"/>
  <c r="B2180" i="8"/>
  <c r="A2181" i="8"/>
  <c r="B2181" i="8"/>
  <c r="A2182" i="8"/>
  <c r="B2182" i="8"/>
  <c r="A2183" i="8"/>
  <c r="B2183" i="8"/>
  <c r="A2184" i="8"/>
  <c r="B2184" i="8"/>
  <c r="A2185" i="8"/>
  <c r="B2185" i="8"/>
  <c r="A2186" i="8"/>
  <c r="B2186" i="8"/>
  <c r="A2187" i="8"/>
  <c r="B2187" i="8"/>
  <c r="A2188" i="8"/>
  <c r="B2188" i="8"/>
  <c r="A2189" i="8"/>
  <c r="B2189" i="8"/>
  <c r="A2190" i="8"/>
  <c r="B2190" i="8"/>
  <c r="A2191" i="8"/>
  <c r="B2191" i="8"/>
  <c r="A2192" i="8"/>
  <c r="B2192" i="8"/>
  <c r="A2193" i="8"/>
  <c r="B2193" i="8"/>
  <c r="A2194" i="8"/>
  <c r="B2194" i="8"/>
  <c r="A2195" i="8"/>
  <c r="B2195" i="8"/>
  <c r="A2196" i="8"/>
  <c r="B2196" i="8"/>
  <c r="A2197" i="8"/>
  <c r="B2197" i="8"/>
  <c r="A2198" i="8"/>
  <c r="B2198" i="8"/>
  <c r="A2199" i="8"/>
  <c r="B2199" i="8"/>
  <c r="A2200" i="8"/>
  <c r="B2200" i="8"/>
  <c r="A2201" i="8"/>
  <c r="B2201" i="8"/>
  <c r="A2202" i="8"/>
  <c r="B2202" i="8"/>
  <c r="A2203" i="8"/>
  <c r="B2203" i="8"/>
  <c r="A2204" i="8"/>
  <c r="B2204" i="8"/>
  <c r="A2205" i="8"/>
  <c r="B2205" i="8"/>
  <c r="A2206" i="8"/>
  <c r="B2206" i="8"/>
  <c r="A2207" i="8"/>
  <c r="B2207" i="8"/>
  <c r="A2208" i="8"/>
  <c r="B2208" i="8"/>
  <c r="A2209" i="8"/>
  <c r="B2209" i="8"/>
  <c r="A2210" i="8"/>
  <c r="B2210" i="8"/>
  <c r="A2211" i="8"/>
  <c r="B2211" i="8"/>
  <c r="A2212" i="8"/>
  <c r="B2212" i="8"/>
  <c r="A2213" i="8"/>
  <c r="B2213" i="8"/>
  <c r="A2214" i="8"/>
  <c r="B2214" i="8"/>
  <c r="A2215" i="8"/>
  <c r="B2215" i="8"/>
  <c r="A2216" i="8"/>
  <c r="B2216" i="8"/>
  <c r="A2217" i="8"/>
  <c r="B2217" i="8"/>
  <c r="A2218" i="8"/>
  <c r="B2218" i="8"/>
  <c r="A2219" i="8"/>
  <c r="H1827" i="5" s="1"/>
  <c r="I1827" i="5" s="1"/>
  <c r="B2219" i="8"/>
  <c r="A2220" i="8"/>
  <c r="B2220" i="8"/>
  <c r="A2221" i="8"/>
  <c r="B2221" i="8"/>
  <c r="A2222" i="8"/>
  <c r="B2222" i="8"/>
  <c r="A2223" i="8"/>
  <c r="H1554" i="5" s="1"/>
  <c r="B2223" i="8"/>
  <c r="A2224" i="8"/>
  <c r="B2224" i="8"/>
  <c r="A2225" i="8"/>
  <c r="B2225" i="8"/>
  <c r="A2226" i="8"/>
  <c r="B2226" i="8"/>
  <c r="A2227" i="8"/>
  <c r="B2227" i="8"/>
  <c r="A2228" i="8"/>
  <c r="B2228" i="8"/>
  <c r="A2229" i="8"/>
  <c r="B2229" i="8"/>
  <c r="A2230" i="8"/>
  <c r="B2230" i="8"/>
  <c r="A2231" i="8"/>
  <c r="B2231" i="8"/>
  <c r="A2232" i="8"/>
  <c r="B2232" i="8"/>
  <c r="A2233" i="8"/>
  <c r="B2233" i="8"/>
  <c r="A2234" i="8"/>
  <c r="B2234" i="8"/>
  <c r="A2235" i="8"/>
  <c r="B2235" i="8"/>
  <c r="A2236" i="8"/>
  <c r="B2236" i="8"/>
  <c r="A2237" i="8"/>
  <c r="B2237" i="8"/>
  <c r="A2238" i="8"/>
  <c r="B2238" i="8"/>
  <c r="A2239" i="8"/>
  <c r="B2239" i="8"/>
  <c r="A2240" i="8"/>
  <c r="B2240" i="8"/>
  <c r="A2241" i="8"/>
  <c r="B2241" i="8"/>
  <c r="A2242" i="8"/>
  <c r="B2242" i="8"/>
  <c r="A2243" i="8"/>
  <c r="B2243" i="8"/>
  <c r="A2244" i="8"/>
  <c r="B2244" i="8"/>
  <c r="A2245" i="8"/>
  <c r="B2245" i="8"/>
  <c r="A2246" i="8"/>
  <c r="B2246" i="8"/>
  <c r="A2247" i="8"/>
  <c r="B2247" i="8"/>
  <c r="A2248" i="8"/>
  <c r="B2248" i="8"/>
  <c r="A2249" i="8"/>
  <c r="B2249" i="8"/>
  <c r="A2250" i="8"/>
  <c r="B2250" i="8"/>
  <c r="A2251" i="8"/>
  <c r="B2251" i="8"/>
  <c r="A2252" i="8"/>
  <c r="B2252" i="8"/>
  <c r="A2253" i="8"/>
  <c r="B2253" i="8"/>
  <c r="A2254" i="8"/>
  <c r="B2254" i="8"/>
  <c r="A2255" i="8"/>
  <c r="B2255" i="8"/>
  <c r="A2256" i="8"/>
  <c r="B2256" i="8"/>
  <c r="A2257" i="8"/>
  <c r="B2257" i="8"/>
  <c r="A2258" i="8"/>
  <c r="B2258" i="8"/>
  <c r="A2259" i="8"/>
  <c r="B2259" i="8"/>
  <c r="A2260" i="8"/>
  <c r="B2260" i="8"/>
  <c r="A2261" i="8"/>
  <c r="B2261" i="8"/>
  <c r="A2262" i="8"/>
  <c r="B2262" i="8"/>
  <c r="A2263" i="8"/>
  <c r="B2263" i="8"/>
  <c r="A2264" i="8"/>
  <c r="B2264" i="8"/>
  <c r="A2265" i="8"/>
  <c r="B2265" i="8"/>
  <c r="A2266" i="8"/>
  <c r="B2266" i="8"/>
  <c r="A2267" i="8"/>
  <c r="B2267" i="8"/>
  <c r="A2268" i="8"/>
  <c r="B2268" i="8"/>
  <c r="A2269" i="8"/>
  <c r="B2269" i="8"/>
  <c r="A2270" i="8"/>
  <c r="B2270" i="8"/>
  <c r="A2271" i="8"/>
  <c r="B2271" i="8"/>
  <c r="A2272" i="8"/>
  <c r="B2272" i="8"/>
  <c r="A2273" i="8"/>
  <c r="B2273" i="8"/>
  <c r="A2274" i="8"/>
  <c r="B2274" i="8"/>
  <c r="A2275" i="8"/>
  <c r="B2275" i="8"/>
  <c r="A2276" i="8"/>
  <c r="B2276" i="8"/>
  <c r="A2277" i="8"/>
  <c r="B2277" i="8"/>
  <c r="A2278" i="8"/>
  <c r="B2278" i="8"/>
  <c r="A2279" i="8"/>
  <c r="B2279" i="8"/>
  <c r="A2280" i="8"/>
  <c r="B2280" i="8"/>
  <c r="A2281" i="8"/>
  <c r="B2281" i="8"/>
  <c r="A2282" i="8"/>
  <c r="B2282" i="8"/>
  <c r="A2283" i="8"/>
  <c r="B2283" i="8"/>
  <c r="A2284" i="8"/>
  <c r="B2284" i="8"/>
  <c r="A2285" i="8"/>
  <c r="B2285" i="8"/>
  <c r="A2286" i="8"/>
  <c r="B2286" i="8"/>
  <c r="A2287" i="8"/>
  <c r="H1847" i="5" s="1"/>
  <c r="I1847" i="5" s="1"/>
  <c r="B2287" i="8"/>
  <c r="A2288" i="8"/>
  <c r="B2288" i="8"/>
  <c r="A2289" i="8"/>
  <c r="B2289" i="8"/>
  <c r="A2290" i="8"/>
  <c r="B2290" i="8"/>
  <c r="A2291" i="8"/>
  <c r="B2291" i="8"/>
  <c r="A2292" i="8"/>
  <c r="B2292" i="8"/>
  <c r="A2293" i="8"/>
  <c r="B2293" i="8"/>
  <c r="A2294" i="8"/>
  <c r="B2294" i="8"/>
  <c r="A2295" i="8"/>
  <c r="B2295" i="8"/>
  <c r="A2296" i="8"/>
  <c r="B2296" i="8"/>
  <c r="A2297" i="8"/>
  <c r="B2297" i="8"/>
  <c r="A2298" i="8"/>
  <c r="B2298" i="8"/>
  <c r="A2299" i="8"/>
  <c r="B2299" i="8"/>
  <c r="A2300" i="8"/>
  <c r="B2300" i="8"/>
  <c r="A2301" i="8"/>
  <c r="B2301" i="8"/>
  <c r="A2302" i="8"/>
  <c r="B2302" i="8"/>
  <c r="A2303" i="8"/>
  <c r="B2303" i="8"/>
  <c r="A2304" i="8"/>
  <c r="B2304" i="8"/>
  <c r="A2305" i="8"/>
  <c r="B2305" i="8"/>
  <c r="A2306" i="8"/>
  <c r="B2306" i="8"/>
  <c r="A2307" i="8"/>
  <c r="B2307" i="8"/>
  <c r="A2308" i="8"/>
  <c r="B2308" i="8"/>
  <c r="A2309" i="8"/>
  <c r="B2309" i="8"/>
  <c r="A2310" i="8"/>
  <c r="B2310" i="8"/>
  <c r="A2311" i="8"/>
  <c r="B2311" i="8"/>
  <c r="A2312" i="8"/>
  <c r="B2312" i="8"/>
  <c r="A2313" i="8"/>
  <c r="B2313" i="8"/>
  <c r="A2314" i="8"/>
  <c r="B2314" i="8"/>
  <c r="A2315" i="8"/>
  <c r="B2315" i="8"/>
  <c r="A2316" i="8"/>
  <c r="B2316" i="8"/>
  <c r="A2317" i="8"/>
  <c r="B2317" i="8"/>
  <c r="A2318" i="8"/>
  <c r="B2318" i="8"/>
  <c r="A2319" i="8"/>
  <c r="B2319" i="8"/>
  <c r="A2320" i="8"/>
  <c r="B2320" i="8"/>
  <c r="A2321" i="8"/>
  <c r="B2321" i="8"/>
  <c r="A2322" i="8"/>
  <c r="B2322" i="8"/>
  <c r="A2323" i="8"/>
  <c r="B2323" i="8"/>
  <c r="A2324" i="8"/>
  <c r="B2324" i="8"/>
  <c r="A2325" i="8"/>
  <c r="B2325" i="8"/>
  <c r="A2326" i="8"/>
  <c r="B2326" i="8"/>
  <c r="A2327" i="8"/>
  <c r="B2327" i="8"/>
  <c r="A2328" i="8"/>
  <c r="B2328" i="8"/>
  <c r="A2329" i="8"/>
  <c r="B2329" i="8"/>
  <c r="A2330" i="8"/>
  <c r="B2330" i="8"/>
  <c r="A2331" i="8"/>
  <c r="B2331" i="8"/>
  <c r="A2332" i="8"/>
  <c r="B2332" i="8"/>
  <c r="A2333" i="8"/>
  <c r="B2333" i="8"/>
  <c r="A2334" i="8"/>
  <c r="B2334" i="8"/>
  <c r="A2335" i="8"/>
  <c r="B2335" i="8"/>
  <c r="A2336" i="8"/>
  <c r="B2336" i="8"/>
  <c r="A2337" i="8"/>
  <c r="B2337" i="8"/>
  <c r="A2338" i="8"/>
  <c r="B2338" i="8"/>
  <c r="A2339" i="8"/>
  <c r="B2339" i="8"/>
  <c r="A2340" i="8"/>
  <c r="B2340" i="8"/>
  <c r="A2341" i="8"/>
  <c r="B2341" i="8"/>
  <c r="A2342" i="8"/>
  <c r="B2342" i="8"/>
  <c r="A2343" i="8"/>
  <c r="B2343" i="8"/>
  <c r="A2344" i="8"/>
  <c r="B2344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H3" i="5" s="1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A349" i="8"/>
  <c r="B349" i="8"/>
  <c r="A350" i="8"/>
  <c r="B350" i="8"/>
  <c r="A351" i="8"/>
  <c r="B351" i="8"/>
  <c r="A352" i="8"/>
  <c r="B352" i="8"/>
  <c r="A353" i="8"/>
  <c r="B353" i="8"/>
  <c r="A354" i="8"/>
  <c r="B354" i="8"/>
  <c r="A355" i="8"/>
  <c r="B355" i="8"/>
  <c r="A356" i="8"/>
  <c r="B356" i="8"/>
  <c r="A357" i="8"/>
  <c r="B357" i="8"/>
  <c r="A358" i="8"/>
  <c r="B358" i="8"/>
  <c r="A359" i="8"/>
  <c r="B359" i="8"/>
  <c r="A360" i="8"/>
  <c r="B360" i="8"/>
  <c r="A361" i="8"/>
  <c r="B361" i="8"/>
  <c r="A362" i="8"/>
  <c r="B362" i="8"/>
  <c r="A363" i="8"/>
  <c r="B363" i="8"/>
  <c r="A364" i="8"/>
  <c r="B364" i="8"/>
  <c r="A365" i="8"/>
  <c r="B365" i="8"/>
  <c r="A366" i="8"/>
  <c r="B366" i="8"/>
  <c r="A367" i="8"/>
  <c r="B367" i="8"/>
  <c r="A368" i="8"/>
  <c r="B368" i="8"/>
  <c r="A369" i="8"/>
  <c r="B369" i="8"/>
  <c r="A370" i="8"/>
  <c r="B370" i="8"/>
  <c r="A371" i="8"/>
  <c r="B371" i="8"/>
  <c r="A372" i="8"/>
  <c r="B372" i="8"/>
  <c r="A373" i="8"/>
  <c r="B373" i="8"/>
  <c r="A374" i="8"/>
  <c r="B374" i="8"/>
  <c r="A375" i="8"/>
  <c r="B375" i="8"/>
  <c r="A376" i="8"/>
  <c r="B376" i="8"/>
  <c r="A377" i="8"/>
  <c r="B377" i="8"/>
  <c r="A378" i="8"/>
  <c r="B378" i="8"/>
  <c r="A379" i="8"/>
  <c r="B379" i="8"/>
  <c r="A380" i="8"/>
  <c r="B380" i="8"/>
  <c r="A381" i="8"/>
  <c r="B381" i="8"/>
  <c r="A382" i="8"/>
  <c r="B382" i="8"/>
  <c r="A383" i="8"/>
  <c r="B383" i="8"/>
  <c r="A384" i="8"/>
  <c r="B384" i="8"/>
  <c r="A385" i="8"/>
  <c r="B385" i="8"/>
  <c r="A386" i="8"/>
  <c r="B386" i="8"/>
  <c r="A387" i="8"/>
  <c r="B387" i="8"/>
  <c r="A388" i="8"/>
  <c r="B388" i="8"/>
  <c r="A389" i="8"/>
  <c r="B389" i="8"/>
  <c r="A390" i="8"/>
  <c r="B390" i="8"/>
  <c r="A391" i="8"/>
  <c r="B391" i="8"/>
  <c r="A392" i="8"/>
  <c r="B392" i="8"/>
  <c r="A393" i="8"/>
  <c r="B393" i="8"/>
  <c r="A394" i="8"/>
  <c r="B394" i="8"/>
  <c r="A395" i="8"/>
  <c r="B395" i="8"/>
  <c r="A396" i="8"/>
  <c r="B396" i="8"/>
  <c r="A397" i="8"/>
  <c r="B397" i="8"/>
  <c r="A398" i="8"/>
  <c r="B398" i="8"/>
  <c r="A399" i="8"/>
  <c r="B399" i="8"/>
  <c r="A400" i="8"/>
  <c r="B400" i="8"/>
  <c r="A401" i="8"/>
  <c r="B401" i="8"/>
  <c r="A402" i="8"/>
  <c r="B402" i="8"/>
  <c r="A403" i="8"/>
  <c r="B403" i="8"/>
  <c r="A404" i="8"/>
  <c r="B404" i="8"/>
  <c r="A405" i="8"/>
  <c r="B405" i="8"/>
  <c r="A406" i="8"/>
  <c r="B406" i="8"/>
  <c r="A407" i="8"/>
  <c r="B407" i="8"/>
  <c r="A408" i="8"/>
  <c r="B408" i="8"/>
  <c r="A409" i="8"/>
  <c r="B409" i="8"/>
  <c r="A410" i="8"/>
  <c r="B410" i="8"/>
  <c r="A411" i="8"/>
  <c r="B411" i="8"/>
  <c r="A412" i="8"/>
  <c r="B412" i="8"/>
  <c r="A413" i="8"/>
  <c r="B413" i="8"/>
  <c r="A414" i="8"/>
  <c r="B414" i="8"/>
  <c r="A415" i="8"/>
  <c r="B415" i="8"/>
  <c r="A416" i="8"/>
  <c r="B416" i="8"/>
  <c r="A417" i="8"/>
  <c r="B417" i="8"/>
  <c r="A418" i="8"/>
  <c r="B418" i="8"/>
  <c r="A419" i="8"/>
  <c r="B419" i="8"/>
  <c r="A420" i="8"/>
  <c r="B420" i="8"/>
  <c r="A421" i="8"/>
  <c r="B421" i="8"/>
  <c r="A422" i="8"/>
  <c r="B422" i="8"/>
  <c r="A423" i="8"/>
  <c r="B423" i="8"/>
  <c r="A424" i="8"/>
  <c r="B424" i="8"/>
  <c r="A425" i="8"/>
  <c r="B425" i="8"/>
  <c r="A426" i="8"/>
  <c r="B426" i="8"/>
  <c r="A427" i="8"/>
  <c r="B427" i="8"/>
  <c r="A428" i="8"/>
  <c r="B428" i="8"/>
  <c r="A429" i="8"/>
  <c r="B429" i="8"/>
  <c r="A430" i="8"/>
  <c r="B430" i="8"/>
  <c r="A431" i="8"/>
  <c r="B431" i="8"/>
  <c r="A432" i="8"/>
  <c r="B432" i="8"/>
  <c r="A433" i="8"/>
  <c r="B433" i="8"/>
  <c r="A434" i="8"/>
  <c r="B434" i="8"/>
  <c r="A435" i="8"/>
  <c r="B435" i="8"/>
  <c r="A436" i="8"/>
  <c r="B436" i="8"/>
  <c r="A437" i="8"/>
  <c r="B437" i="8"/>
  <c r="A438" i="8"/>
  <c r="B438" i="8"/>
  <c r="A439" i="8"/>
  <c r="B439" i="8"/>
  <c r="A440" i="8"/>
  <c r="B440" i="8"/>
  <c r="A441" i="8"/>
  <c r="B441" i="8"/>
  <c r="A442" i="8"/>
  <c r="B442" i="8"/>
  <c r="A443" i="8"/>
  <c r="B443" i="8"/>
  <c r="A444" i="8"/>
  <c r="B444" i="8"/>
  <c r="A445" i="8"/>
  <c r="B445" i="8"/>
  <c r="A446" i="8"/>
  <c r="B446" i="8"/>
  <c r="A447" i="8"/>
  <c r="B447" i="8"/>
  <c r="A448" i="8"/>
  <c r="B448" i="8"/>
  <c r="A449" i="8"/>
  <c r="B449" i="8"/>
  <c r="A450" i="8"/>
  <c r="B450" i="8"/>
  <c r="A451" i="8"/>
  <c r="B451" i="8"/>
  <c r="A452" i="8"/>
  <c r="B452" i="8"/>
  <c r="A453" i="8"/>
  <c r="B453" i="8"/>
  <c r="A454" i="8"/>
  <c r="B454" i="8"/>
  <c r="A455" i="8"/>
  <c r="B455" i="8"/>
  <c r="A456" i="8"/>
  <c r="B456" i="8"/>
  <c r="A457" i="8"/>
  <c r="B457" i="8"/>
  <c r="A458" i="8"/>
  <c r="B458" i="8"/>
  <c r="A459" i="8"/>
  <c r="B459" i="8"/>
  <c r="A460" i="8"/>
  <c r="B460" i="8"/>
  <c r="A461" i="8"/>
  <c r="B461" i="8"/>
  <c r="A462" i="8"/>
  <c r="B462" i="8"/>
  <c r="A463" i="8"/>
  <c r="B463" i="8"/>
  <c r="A464" i="8"/>
  <c r="B464" i="8"/>
  <c r="A465" i="8"/>
  <c r="B465" i="8"/>
  <c r="A466" i="8"/>
  <c r="B466" i="8"/>
  <c r="A467" i="8"/>
  <c r="B467" i="8"/>
  <c r="A468" i="8"/>
  <c r="B468" i="8"/>
  <c r="A469" i="8"/>
  <c r="B469" i="8"/>
  <c r="A470" i="8"/>
  <c r="B470" i="8"/>
  <c r="A471" i="8"/>
  <c r="B471" i="8"/>
  <c r="A472" i="8"/>
  <c r="B472" i="8"/>
  <c r="A473" i="8"/>
  <c r="B473" i="8"/>
  <c r="A474" i="8"/>
  <c r="B474" i="8"/>
  <c r="A475" i="8"/>
  <c r="B475" i="8"/>
  <c r="A476" i="8"/>
  <c r="B476" i="8"/>
  <c r="A477" i="8"/>
  <c r="B477" i="8"/>
  <c r="A478" i="8"/>
  <c r="B478" i="8"/>
  <c r="A479" i="8"/>
  <c r="B479" i="8"/>
  <c r="A480" i="8"/>
  <c r="B480" i="8"/>
  <c r="A481" i="8"/>
  <c r="B481" i="8"/>
  <c r="A482" i="8"/>
  <c r="B482" i="8"/>
  <c r="A483" i="8"/>
  <c r="B483" i="8"/>
  <c r="A484" i="8"/>
  <c r="B484" i="8"/>
  <c r="A485" i="8"/>
  <c r="B485" i="8"/>
  <c r="A486" i="8"/>
  <c r="B486" i="8"/>
  <c r="A487" i="8"/>
  <c r="B487" i="8"/>
  <c r="A488" i="8"/>
  <c r="B488" i="8"/>
  <c r="A489" i="8"/>
  <c r="B489" i="8"/>
  <c r="A490" i="8"/>
  <c r="B490" i="8"/>
  <c r="A491" i="8"/>
  <c r="B491" i="8"/>
  <c r="A492" i="8"/>
  <c r="B492" i="8"/>
  <c r="A493" i="8"/>
  <c r="B493" i="8"/>
  <c r="A494" i="8"/>
  <c r="B494" i="8"/>
  <c r="A495" i="8"/>
  <c r="B495" i="8"/>
  <c r="A496" i="8"/>
  <c r="B496" i="8"/>
  <c r="A497" i="8"/>
  <c r="B497" i="8"/>
  <c r="A498" i="8"/>
  <c r="B498" i="8"/>
  <c r="A499" i="8"/>
  <c r="B499" i="8"/>
  <c r="A500" i="8"/>
  <c r="B500" i="8"/>
  <c r="A501" i="8"/>
  <c r="B501" i="8"/>
  <c r="A502" i="8"/>
  <c r="B502" i="8"/>
  <c r="A503" i="8"/>
  <c r="B503" i="8"/>
  <c r="A504" i="8"/>
  <c r="B504" i="8"/>
  <c r="A505" i="8"/>
  <c r="B505" i="8"/>
  <c r="A506" i="8"/>
  <c r="B506" i="8"/>
  <c r="A507" i="8"/>
  <c r="B507" i="8"/>
  <c r="A508" i="8"/>
  <c r="B508" i="8"/>
  <c r="A509" i="8"/>
  <c r="B509" i="8"/>
  <c r="A510" i="8"/>
  <c r="B510" i="8"/>
  <c r="A511" i="8"/>
  <c r="B511" i="8"/>
  <c r="A512" i="8"/>
  <c r="B512" i="8"/>
  <c r="A513" i="8"/>
  <c r="B513" i="8"/>
  <c r="A514" i="8"/>
  <c r="B514" i="8"/>
  <c r="A515" i="8"/>
  <c r="B515" i="8"/>
  <c r="A516" i="8"/>
  <c r="B516" i="8"/>
  <c r="A517" i="8"/>
  <c r="B517" i="8"/>
  <c r="A518" i="8"/>
  <c r="B518" i="8"/>
  <c r="A519" i="8"/>
  <c r="B519" i="8"/>
  <c r="A520" i="8"/>
  <c r="B520" i="8"/>
  <c r="A521" i="8"/>
  <c r="B521" i="8"/>
  <c r="A522" i="8"/>
  <c r="B522" i="8"/>
  <c r="A523" i="8"/>
  <c r="B523" i="8"/>
  <c r="A524" i="8"/>
  <c r="B524" i="8"/>
  <c r="A525" i="8"/>
  <c r="B525" i="8"/>
  <c r="A526" i="8"/>
  <c r="B526" i="8"/>
  <c r="A527" i="8"/>
  <c r="B527" i="8"/>
  <c r="A528" i="8"/>
  <c r="B528" i="8"/>
  <c r="A529" i="8"/>
  <c r="B529" i="8"/>
  <c r="A530" i="8"/>
  <c r="B530" i="8"/>
  <c r="A531" i="8"/>
  <c r="B531" i="8"/>
  <c r="A532" i="8"/>
  <c r="B532" i="8"/>
  <c r="A533" i="8"/>
  <c r="B533" i="8"/>
  <c r="A534" i="8"/>
  <c r="B534" i="8"/>
  <c r="A535" i="8"/>
  <c r="B535" i="8"/>
  <c r="A536" i="8"/>
  <c r="B536" i="8"/>
  <c r="A537" i="8"/>
  <c r="B537" i="8"/>
  <c r="A538" i="8"/>
  <c r="B538" i="8"/>
  <c r="A539" i="8"/>
  <c r="B539" i="8"/>
  <c r="A540" i="8"/>
  <c r="B540" i="8"/>
  <c r="A541" i="8"/>
  <c r="B541" i="8"/>
  <c r="A542" i="8"/>
  <c r="B542" i="8"/>
  <c r="A543" i="8"/>
  <c r="B543" i="8"/>
  <c r="A544" i="8"/>
  <c r="B544" i="8"/>
  <c r="A545" i="8"/>
  <c r="B545" i="8"/>
  <c r="A546" i="8"/>
  <c r="B546" i="8"/>
  <c r="A547" i="8"/>
  <c r="B547" i="8"/>
  <c r="A548" i="8"/>
  <c r="B548" i="8"/>
  <c r="A549" i="8"/>
  <c r="B549" i="8"/>
  <c r="A550" i="8"/>
  <c r="B550" i="8"/>
  <c r="A551" i="8"/>
  <c r="B551" i="8"/>
  <c r="A552" i="8"/>
  <c r="B552" i="8"/>
  <c r="A553" i="8"/>
  <c r="B553" i="8"/>
  <c r="A554" i="8"/>
  <c r="B554" i="8"/>
  <c r="A555" i="8"/>
  <c r="B555" i="8"/>
  <c r="A556" i="8"/>
  <c r="B556" i="8"/>
  <c r="A557" i="8"/>
  <c r="B557" i="8"/>
  <c r="A558" i="8"/>
  <c r="B558" i="8"/>
  <c r="A559" i="8"/>
  <c r="B559" i="8"/>
  <c r="A560" i="8"/>
  <c r="B560" i="8"/>
  <c r="A561" i="8"/>
  <c r="B561" i="8"/>
  <c r="A562" i="8"/>
  <c r="B562" i="8"/>
  <c r="A563" i="8"/>
  <c r="B563" i="8"/>
  <c r="A564" i="8"/>
  <c r="B564" i="8"/>
  <c r="A565" i="8"/>
  <c r="B565" i="8"/>
  <c r="A566" i="8"/>
  <c r="B566" i="8"/>
  <c r="A567" i="8"/>
  <c r="B567" i="8"/>
  <c r="A568" i="8"/>
  <c r="B568" i="8"/>
  <c r="A569" i="8"/>
  <c r="B569" i="8"/>
  <c r="A570" i="8"/>
  <c r="B570" i="8"/>
  <c r="A571" i="8"/>
  <c r="B571" i="8"/>
  <c r="A572" i="8"/>
  <c r="B572" i="8"/>
  <c r="A573" i="8"/>
  <c r="B573" i="8"/>
  <c r="A574" i="8"/>
  <c r="B574" i="8"/>
  <c r="A575" i="8"/>
  <c r="B575" i="8"/>
  <c r="A576" i="8"/>
  <c r="B576" i="8"/>
  <c r="A577" i="8"/>
  <c r="B577" i="8"/>
  <c r="A578" i="8"/>
  <c r="B578" i="8"/>
  <c r="A579" i="8"/>
  <c r="B579" i="8"/>
  <c r="A580" i="8"/>
  <c r="B580" i="8"/>
  <c r="A581" i="8"/>
  <c r="B581" i="8"/>
  <c r="A582" i="8"/>
  <c r="B582" i="8"/>
  <c r="A583" i="8"/>
  <c r="B583" i="8"/>
  <c r="A584" i="8"/>
  <c r="B584" i="8"/>
  <c r="A585" i="8"/>
  <c r="B585" i="8"/>
  <c r="A586" i="8"/>
  <c r="B586" i="8"/>
  <c r="A587" i="8"/>
  <c r="B587" i="8"/>
  <c r="A588" i="8"/>
  <c r="B588" i="8"/>
  <c r="A589" i="8"/>
  <c r="B589" i="8"/>
  <c r="A590" i="8"/>
  <c r="B590" i="8"/>
  <c r="A591" i="8"/>
  <c r="B591" i="8"/>
  <c r="A592" i="8"/>
  <c r="B592" i="8"/>
  <c r="A593" i="8"/>
  <c r="B593" i="8"/>
  <c r="A594" i="8"/>
  <c r="B594" i="8"/>
  <c r="A595" i="8"/>
  <c r="B595" i="8"/>
  <c r="A596" i="8"/>
  <c r="B596" i="8"/>
  <c r="A597" i="8"/>
  <c r="B597" i="8"/>
  <c r="A598" i="8"/>
  <c r="B598" i="8"/>
  <c r="A599" i="8"/>
  <c r="B599" i="8"/>
  <c r="A600" i="8"/>
  <c r="B600" i="8"/>
  <c r="A601" i="8"/>
  <c r="B601" i="8"/>
  <c r="A602" i="8"/>
  <c r="B602" i="8"/>
  <c r="A603" i="8"/>
  <c r="B603" i="8"/>
  <c r="A604" i="8"/>
  <c r="B604" i="8"/>
  <c r="A605" i="8"/>
  <c r="B605" i="8"/>
  <c r="A606" i="8"/>
  <c r="B606" i="8"/>
  <c r="A607" i="8"/>
  <c r="B607" i="8"/>
  <c r="A608" i="8"/>
  <c r="B608" i="8"/>
  <c r="A609" i="8"/>
  <c r="B609" i="8"/>
  <c r="A610" i="8"/>
  <c r="B610" i="8"/>
  <c r="A611" i="8"/>
  <c r="B611" i="8"/>
  <c r="A612" i="8"/>
  <c r="B612" i="8"/>
  <c r="A613" i="8"/>
  <c r="B613" i="8"/>
  <c r="A614" i="8"/>
  <c r="B614" i="8"/>
  <c r="A615" i="8"/>
  <c r="B615" i="8"/>
  <c r="A616" i="8"/>
  <c r="B616" i="8"/>
  <c r="A617" i="8"/>
  <c r="B617" i="8"/>
  <c r="A618" i="8"/>
  <c r="B618" i="8"/>
  <c r="A619" i="8"/>
  <c r="B619" i="8"/>
  <c r="A620" i="8"/>
  <c r="B620" i="8"/>
  <c r="A621" i="8"/>
  <c r="B621" i="8"/>
  <c r="A622" i="8"/>
  <c r="B622" i="8"/>
  <c r="A623" i="8"/>
  <c r="B623" i="8"/>
  <c r="A624" i="8"/>
  <c r="B624" i="8"/>
  <c r="A625" i="8"/>
  <c r="B625" i="8"/>
  <c r="A626" i="8"/>
  <c r="B626" i="8"/>
  <c r="A627" i="8"/>
  <c r="B627" i="8"/>
  <c r="A628" i="8"/>
  <c r="B628" i="8"/>
  <c r="A629" i="8"/>
  <c r="B629" i="8"/>
  <c r="A630" i="8"/>
  <c r="B630" i="8"/>
  <c r="A631" i="8"/>
  <c r="B631" i="8"/>
  <c r="A632" i="8"/>
  <c r="B632" i="8"/>
  <c r="A633" i="8"/>
  <c r="B633" i="8"/>
  <c r="A634" i="8"/>
  <c r="B634" i="8"/>
  <c r="A635" i="8"/>
  <c r="B635" i="8"/>
  <c r="A636" i="8"/>
  <c r="B636" i="8"/>
  <c r="A637" i="8"/>
  <c r="B637" i="8"/>
  <c r="A638" i="8"/>
  <c r="B638" i="8"/>
  <c r="A639" i="8"/>
  <c r="B639" i="8"/>
  <c r="A640" i="8"/>
  <c r="B640" i="8"/>
  <c r="A641" i="8"/>
  <c r="B641" i="8"/>
  <c r="A642" i="8"/>
  <c r="B642" i="8"/>
  <c r="A643" i="8"/>
  <c r="B643" i="8"/>
  <c r="A644" i="8"/>
  <c r="B644" i="8"/>
  <c r="A645" i="8"/>
  <c r="B645" i="8"/>
  <c r="A646" i="8"/>
  <c r="B646" i="8"/>
  <c r="A647" i="8"/>
  <c r="B647" i="8"/>
  <c r="A648" i="8"/>
  <c r="B648" i="8"/>
  <c r="A649" i="8"/>
  <c r="B649" i="8"/>
  <c r="A650" i="8"/>
  <c r="B650" i="8"/>
  <c r="A651" i="8"/>
  <c r="B651" i="8"/>
  <c r="A652" i="8"/>
  <c r="B652" i="8"/>
  <c r="A653" i="8"/>
  <c r="B653" i="8"/>
  <c r="A654" i="8"/>
  <c r="B654" i="8"/>
  <c r="A655" i="8"/>
  <c r="B655" i="8"/>
  <c r="A656" i="8"/>
  <c r="B656" i="8"/>
  <c r="A657" i="8"/>
  <c r="B657" i="8"/>
  <c r="A658" i="8"/>
  <c r="B658" i="8"/>
  <c r="A659" i="8"/>
  <c r="B659" i="8"/>
  <c r="A660" i="8"/>
  <c r="B660" i="8"/>
  <c r="A661" i="8"/>
  <c r="B661" i="8"/>
  <c r="A662" i="8"/>
  <c r="B662" i="8"/>
  <c r="A663" i="8"/>
  <c r="B663" i="8"/>
  <c r="A664" i="8"/>
  <c r="B664" i="8"/>
  <c r="A665" i="8"/>
  <c r="B665" i="8"/>
  <c r="A666" i="8"/>
  <c r="B666" i="8"/>
  <c r="A667" i="8"/>
  <c r="B667" i="8"/>
  <c r="A668" i="8"/>
  <c r="B668" i="8"/>
  <c r="A669" i="8"/>
  <c r="B669" i="8"/>
  <c r="A670" i="8"/>
  <c r="B670" i="8"/>
  <c r="A671" i="8"/>
  <c r="B671" i="8"/>
  <c r="A672" i="8"/>
  <c r="B672" i="8"/>
  <c r="A673" i="8"/>
  <c r="B673" i="8"/>
  <c r="A674" i="8"/>
  <c r="B674" i="8"/>
  <c r="A675" i="8"/>
  <c r="B675" i="8"/>
  <c r="A676" i="8"/>
  <c r="B676" i="8"/>
  <c r="A677" i="8"/>
  <c r="B677" i="8"/>
  <c r="A678" i="8"/>
  <c r="B678" i="8"/>
  <c r="A679" i="8"/>
  <c r="B679" i="8"/>
  <c r="A680" i="8"/>
  <c r="B680" i="8"/>
  <c r="A681" i="8"/>
  <c r="B681" i="8"/>
  <c r="A682" i="8"/>
  <c r="B682" i="8"/>
  <c r="A683" i="8"/>
  <c r="B683" i="8"/>
  <c r="A684" i="8"/>
  <c r="B684" i="8"/>
  <c r="A685" i="8"/>
  <c r="B685" i="8"/>
  <c r="A686" i="8"/>
  <c r="B686" i="8"/>
  <c r="A687" i="8"/>
  <c r="B687" i="8"/>
  <c r="A688" i="8"/>
  <c r="B688" i="8"/>
  <c r="A689" i="8"/>
  <c r="B689" i="8"/>
  <c r="A690" i="8"/>
  <c r="B690" i="8"/>
  <c r="A691" i="8"/>
  <c r="B691" i="8"/>
  <c r="A692" i="8"/>
  <c r="B692" i="8"/>
  <c r="A693" i="8"/>
  <c r="B693" i="8"/>
  <c r="A694" i="8"/>
  <c r="B694" i="8"/>
  <c r="A695" i="8"/>
  <c r="B695" i="8"/>
  <c r="A696" i="8"/>
  <c r="B696" i="8"/>
  <c r="A697" i="8"/>
  <c r="B697" i="8"/>
  <c r="A698" i="8"/>
  <c r="B698" i="8"/>
  <c r="A699" i="8"/>
  <c r="B699" i="8"/>
  <c r="A700" i="8"/>
  <c r="B700" i="8"/>
  <c r="A701" i="8"/>
  <c r="B701" i="8"/>
  <c r="A702" i="8"/>
  <c r="B702" i="8"/>
  <c r="A703" i="8"/>
  <c r="B703" i="8"/>
  <c r="A704" i="8"/>
  <c r="B704" i="8"/>
  <c r="A705" i="8"/>
  <c r="B705" i="8"/>
  <c r="A706" i="8"/>
  <c r="B706" i="8"/>
  <c r="A707" i="8"/>
  <c r="B707" i="8"/>
  <c r="A708" i="8"/>
  <c r="B708" i="8"/>
  <c r="A709" i="8"/>
  <c r="B709" i="8"/>
  <c r="A710" i="8"/>
  <c r="B710" i="8"/>
  <c r="A711" i="8"/>
  <c r="B711" i="8"/>
  <c r="A712" i="8"/>
  <c r="B712" i="8"/>
  <c r="A713" i="8"/>
  <c r="B713" i="8"/>
  <c r="A714" i="8"/>
  <c r="B714" i="8"/>
  <c r="A715" i="8"/>
  <c r="B715" i="8"/>
  <c r="A716" i="8"/>
  <c r="B716" i="8"/>
  <c r="A717" i="8"/>
  <c r="B717" i="8"/>
  <c r="A718" i="8"/>
  <c r="B718" i="8"/>
  <c r="A719" i="8"/>
  <c r="B719" i="8"/>
  <c r="A720" i="8"/>
  <c r="B720" i="8"/>
  <c r="A721" i="8"/>
  <c r="B721" i="8"/>
  <c r="A722" i="8"/>
  <c r="B722" i="8"/>
  <c r="A723" i="8"/>
  <c r="B723" i="8"/>
  <c r="A724" i="8"/>
  <c r="B724" i="8"/>
  <c r="A725" i="8"/>
  <c r="B725" i="8"/>
  <c r="A726" i="8"/>
  <c r="B726" i="8"/>
  <c r="A727" i="8"/>
  <c r="B727" i="8"/>
  <c r="A728" i="8"/>
  <c r="B728" i="8"/>
  <c r="A729" i="8"/>
  <c r="B729" i="8"/>
  <c r="A730" i="8"/>
  <c r="B730" i="8"/>
  <c r="A731" i="8"/>
  <c r="B731" i="8"/>
  <c r="A732" i="8"/>
  <c r="B732" i="8"/>
  <c r="A733" i="8"/>
  <c r="B733" i="8"/>
  <c r="A734" i="8"/>
  <c r="B734" i="8"/>
  <c r="A735" i="8"/>
  <c r="B735" i="8"/>
  <c r="A736" i="8"/>
  <c r="B736" i="8"/>
  <c r="A737" i="8"/>
  <c r="B737" i="8"/>
  <c r="A738" i="8"/>
  <c r="B738" i="8"/>
  <c r="A739" i="8"/>
  <c r="B739" i="8"/>
  <c r="A740" i="8"/>
  <c r="B740" i="8"/>
  <c r="A741" i="8"/>
  <c r="B741" i="8"/>
  <c r="A742" i="8"/>
  <c r="B742" i="8"/>
  <c r="A743" i="8"/>
  <c r="B743" i="8"/>
  <c r="A744" i="8"/>
  <c r="B744" i="8"/>
  <c r="A745" i="8"/>
  <c r="B745" i="8"/>
  <c r="A746" i="8"/>
  <c r="B746" i="8"/>
  <c r="A747" i="8"/>
  <c r="B747" i="8"/>
  <c r="A748" i="8"/>
  <c r="B748" i="8"/>
  <c r="A749" i="8"/>
  <c r="B749" i="8"/>
  <c r="A750" i="8"/>
  <c r="B750" i="8"/>
  <c r="A751" i="8"/>
  <c r="B751" i="8"/>
  <c r="A752" i="8"/>
  <c r="B752" i="8"/>
  <c r="A753" i="8"/>
  <c r="B753" i="8"/>
  <c r="A754" i="8"/>
  <c r="B754" i="8"/>
  <c r="A755" i="8"/>
  <c r="B755" i="8"/>
  <c r="A756" i="8"/>
  <c r="B756" i="8"/>
  <c r="A757" i="8"/>
  <c r="B757" i="8"/>
  <c r="A758" i="8"/>
  <c r="B758" i="8"/>
  <c r="A759" i="8"/>
  <c r="B759" i="8"/>
  <c r="A760" i="8"/>
  <c r="B760" i="8"/>
  <c r="A761" i="8"/>
  <c r="B761" i="8"/>
  <c r="A762" i="8"/>
  <c r="B762" i="8"/>
  <c r="A763" i="8"/>
  <c r="B763" i="8"/>
  <c r="A764" i="8"/>
  <c r="B764" i="8"/>
  <c r="A765" i="8"/>
  <c r="B765" i="8"/>
  <c r="A766" i="8"/>
  <c r="B766" i="8"/>
  <c r="A767" i="8"/>
  <c r="B767" i="8"/>
  <c r="A768" i="8"/>
  <c r="B768" i="8"/>
  <c r="A769" i="8"/>
  <c r="B769" i="8"/>
  <c r="A770" i="8"/>
  <c r="B770" i="8"/>
  <c r="A771" i="8"/>
  <c r="B771" i="8"/>
  <c r="A772" i="8"/>
  <c r="B772" i="8"/>
  <c r="A773" i="8"/>
  <c r="B773" i="8"/>
  <c r="A774" i="8"/>
  <c r="B774" i="8"/>
  <c r="A775" i="8"/>
  <c r="B775" i="8"/>
  <c r="A776" i="8"/>
  <c r="B776" i="8"/>
  <c r="A777" i="8"/>
  <c r="B777" i="8"/>
  <c r="A778" i="8"/>
  <c r="B778" i="8"/>
  <c r="A779" i="8"/>
  <c r="B779" i="8"/>
  <c r="A780" i="8"/>
  <c r="B780" i="8"/>
  <c r="A781" i="8"/>
  <c r="B781" i="8"/>
  <c r="A782" i="8"/>
  <c r="B782" i="8"/>
  <c r="A783" i="8"/>
  <c r="B783" i="8"/>
  <c r="A784" i="8"/>
  <c r="B784" i="8"/>
  <c r="A785" i="8"/>
  <c r="B785" i="8"/>
  <c r="A786" i="8"/>
  <c r="B786" i="8"/>
  <c r="A787" i="8"/>
  <c r="B787" i="8"/>
  <c r="A788" i="8"/>
  <c r="B788" i="8"/>
  <c r="A789" i="8"/>
  <c r="B789" i="8"/>
  <c r="A790" i="8"/>
  <c r="B790" i="8"/>
  <c r="A791" i="8"/>
  <c r="B791" i="8"/>
  <c r="A792" i="8"/>
  <c r="B792" i="8"/>
  <c r="A793" i="8"/>
  <c r="B793" i="8"/>
  <c r="A794" i="8"/>
  <c r="B794" i="8"/>
  <c r="A795" i="8"/>
  <c r="B795" i="8"/>
  <c r="A796" i="8"/>
  <c r="B796" i="8"/>
  <c r="A797" i="8"/>
  <c r="B797" i="8"/>
  <c r="A798" i="8"/>
  <c r="B798" i="8"/>
  <c r="A799" i="8"/>
  <c r="B799" i="8"/>
  <c r="A800" i="8"/>
  <c r="B800" i="8"/>
  <c r="A801" i="8"/>
  <c r="B801" i="8"/>
  <c r="A802" i="8"/>
  <c r="B802" i="8"/>
  <c r="A803" i="8"/>
  <c r="B803" i="8"/>
  <c r="A804" i="8"/>
  <c r="B804" i="8"/>
  <c r="A805" i="8"/>
  <c r="B805" i="8"/>
  <c r="A806" i="8"/>
  <c r="B806" i="8"/>
  <c r="A807" i="8"/>
  <c r="B807" i="8"/>
  <c r="A808" i="8"/>
  <c r="B808" i="8"/>
  <c r="A809" i="8"/>
  <c r="B809" i="8"/>
  <c r="A810" i="8"/>
  <c r="B810" i="8"/>
  <c r="A811" i="8"/>
  <c r="B811" i="8"/>
  <c r="A812" i="8"/>
  <c r="B812" i="8"/>
  <c r="A813" i="8"/>
  <c r="B813" i="8"/>
  <c r="A814" i="8"/>
  <c r="B814" i="8"/>
  <c r="A815" i="8"/>
  <c r="B815" i="8"/>
  <c r="A816" i="8"/>
  <c r="B816" i="8"/>
  <c r="A817" i="8"/>
  <c r="B817" i="8"/>
  <c r="A818" i="8"/>
  <c r="B818" i="8"/>
  <c r="A819" i="8"/>
  <c r="B819" i="8"/>
  <c r="A820" i="8"/>
  <c r="B820" i="8"/>
  <c r="A821" i="8"/>
  <c r="B821" i="8"/>
  <c r="A822" i="8"/>
  <c r="B822" i="8"/>
  <c r="A823" i="8"/>
  <c r="B823" i="8"/>
  <c r="A824" i="8"/>
  <c r="B824" i="8"/>
  <c r="A825" i="8"/>
  <c r="B825" i="8"/>
  <c r="A826" i="8"/>
  <c r="B826" i="8"/>
  <c r="A827" i="8"/>
  <c r="B827" i="8"/>
  <c r="A828" i="8"/>
  <c r="B828" i="8"/>
  <c r="A829" i="8"/>
  <c r="B829" i="8"/>
  <c r="A830" i="8"/>
  <c r="B830" i="8"/>
  <c r="A831" i="8"/>
  <c r="B831" i="8"/>
  <c r="A832" i="8"/>
  <c r="B832" i="8"/>
  <c r="A833" i="8"/>
  <c r="B833" i="8"/>
  <c r="A834" i="8"/>
  <c r="B834" i="8"/>
  <c r="A835" i="8"/>
  <c r="B835" i="8"/>
  <c r="A836" i="8"/>
  <c r="B836" i="8"/>
  <c r="A837" i="8"/>
  <c r="B837" i="8"/>
  <c r="A838" i="8"/>
  <c r="B838" i="8"/>
  <c r="A839" i="8"/>
  <c r="B839" i="8"/>
  <c r="A840" i="8"/>
  <c r="B840" i="8"/>
  <c r="A841" i="8"/>
  <c r="B841" i="8"/>
  <c r="A842" i="8"/>
  <c r="B842" i="8"/>
  <c r="A843" i="8"/>
  <c r="B843" i="8"/>
  <c r="A844" i="8"/>
  <c r="B844" i="8"/>
  <c r="A845" i="8"/>
  <c r="B845" i="8"/>
  <c r="A846" i="8"/>
  <c r="B846" i="8"/>
  <c r="A847" i="8"/>
  <c r="B847" i="8"/>
  <c r="A848" i="8"/>
  <c r="B848" i="8"/>
  <c r="A849" i="8"/>
  <c r="B849" i="8"/>
  <c r="A850" i="8"/>
  <c r="B850" i="8"/>
  <c r="A851" i="8"/>
  <c r="B851" i="8"/>
  <c r="A852" i="8"/>
  <c r="B852" i="8"/>
  <c r="A853" i="8"/>
  <c r="B853" i="8"/>
  <c r="A854" i="8"/>
  <c r="B854" i="8"/>
  <c r="A855" i="8"/>
  <c r="B855" i="8"/>
  <c r="A856" i="8"/>
  <c r="B856" i="8"/>
  <c r="A857" i="8"/>
  <c r="B857" i="8"/>
  <c r="A858" i="8"/>
  <c r="B858" i="8"/>
  <c r="A859" i="8"/>
  <c r="B859" i="8"/>
  <c r="A860" i="8"/>
  <c r="B860" i="8"/>
  <c r="A861" i="8"/>
  <c r="B861" i="8"/>
  <c r="A862" i="8"/>
  <c r="B862" i="8"/>
  <c r="A863" i="8"/>
  <c r="B863" i="8"/>
  <c r="A864" i="8"/>
  <c r="B864" i="8"/>
  <c r="A865" i="8"/>
  <c r="B865" i="8"/>
  <c r="A866" i="8"/>
  <c r="B866" i="8"/>
  <c r="A867" i="8"/>
  <c r="B867" i="8"/>
  <c r="A868" i="8"/>
  <c r="B868" i="8"/>
  <c r="A869" i="8"/>
  <c r="B869" i="8"/>
  <c r="A870" i="8"/>
  <c r="B870" i="8"/>
  <c r="A871" i="8"/>
  <c r="B871" i="8"/>
  <c r="A872" i="8"/>
  <c r="B872" i="8"/>
  <c r="A873" i="8"/>
  <c r="B873" i="8"/>
  <c r="A874" i="8"/>
  <c r="B874" i="8"/>
  <c r="A875" i="8"/>
  <c r="B875" i="8"/>
  <c r="A876" i="8"/>
  <c r="B876" i="8"/>
  <c r="A877" i="8"/>
  <c r="B877" i="8"/>
  <c r="A878" i="8"/>
  <c r="B878" i="8"/>
  <c r="A879" i="8"/>
  <c r="B879" i="8"/>
  <c r="A880" i="8"/>
  <c r="B880" i="8"/>
  <c r="A881" i="8"/>
  <c r="B881" i="8"/>
  <c r="A882" i="8"/>
  <c r="B882" i="8"/>
  <c r="A883" i="8"/>
  <c r="B883" i="8"/>
  <c r="A884" i="8"/>
  <c r="B884" i="8"/>
  <c r="A885" i="8"/>
  <c r="B885" i="8"/>
  <c r="A886" i="8"/>
  <c r="B886" i="8"/>
  <c r="A887" i="8"/>
  <c r="B887" i="8"/>
  <c r="A888" i="8"/>
  <c r="B888" i="8"/>
  <c r="A889" i="8"/>
  <c r="B889" i="8"/>
  <c r="A890" i="8"/>
  <c r="B890" i="8"/>
  <c r="A891" i="8"/>
  <c r="B891" i="8"/>
  <c r="A892" i="8"/>
  <c r="B892" i="8"/>
  <c r="A893" i="8"/>
  <c r="B893" i="8"/>
  <c r="A894" i="8"/>
  <c r="B894" i="8"/>
  <c r="A895" i="8"/>
  <c r="B895" i="8"/>
  <c r="A896" i="8"/>
  <c r="B896" i="8"/>
  <c r="A897" i="8"/>
  <c r="B897" i="8"/>
  <c r="A898" i="8"/>
  <c r="B898" i="8"/>
  <c r="A899" i="8"/>
  <c r="B899" i="8"/>
  <c r="A900" i="8"/>
  <c r="B900" i="8"/>
  <c r="A901" i="8"/>
  <c r="B901" i="8"/>
  <c r="A902" i="8"/>
  <c r="B902" i="8"/>
  <c r="A903" i="8"/>
  <c r="B903" i="8"/>
  <c r="A904" i="8"/>
  <c r="B904" i="8"/>
  <c r="A905" i="8"/>
  <c r="B905" i="8"/>
  <c r="A906" i="8"/>
  <c r="B906" i="8"/>
  <c r="A907" i="8"/>
  <c r="B907" i="8"/>
  <c r="A908" i="8"/>
  <c r="B908" i="8"/>
  <c r="A909" i="8"/>
  <c r="B909" i="8"/>
  <c r="A910" i="8"/>
  <c r="B910" i="8"/>
  <c r="A911" i="8"/>
  <c r="B911" i="8"/>
  <c r="A912" i="8"/>
  <c r="B912" i="8"/>
  <c r="A913" i="8"/>
  <c r="B913" i="8"/>
  <c r="A914" i="8"/>
  <c r="B914" i="8"/>
  <c r="A915" i="8"/>
  <c r="B915" i="8"/>
  <c r="A916" i="8"/>
  <c r="B916" i="8"/>
  <c r="A917" i="8"/>
  <c r="B917" i="8"/>
  <c r="A918" i="8"/>
  <c r="B918" i="8"/>
  <c r="A919" i="8"/>
  <c r="B919" i="8"/>
  <c r="A920" i="8"/>
  <c r="B920" i="8"/>
  <c r="A921" i="8"/>
  <c r="B921" i="8"/>
  <c r="A922" i="8"/>
  <c r="B922" i="8"/>
  <c r="A923" i="8"/>
  <c r="B923" i="8"/>
  <c r="A924" i="8"/>
  <c r="B924" i="8"/>
  <c r="A925" i="8"/>
  <c r="B925" i="8"/>
  <c r="A926" i="8"/>
  <c r="B926" i="8"/>
  <c r="A927" i="8"/>
  <c r="B927" i="8"/>
  <c r="A928" i="8"/>
  <c r="B928" i="8"/>
  <c r="A929" i="8"/>
  <c r="B929" i="8"/>
  <c r="A930" i="8"/>
  <c r="B930" i="8"/>
  <c r="A931" i="8"/>
  <c r="B931" i="8"/>
  <c r="A932" i="8"/>
  <c r="B932" i="8"/>
  <c r="A933" i="8"/>
  <c r="B933" i="8"/>
  <c r="A934" i="8"/>
  <c r="B934" i="8"/>
  <c r="A935" i="8"/>
  <c r="B935" i="8"/>
  <c r="A936" i="8"/>
  <c r="B936" i="8"/>
  <c r="A937" i="8"/>
  <c r="B937" i="8"/>
  <c r="A938" i="8"/>
  <c r="B938" i="8"/>
  <c r="A939" i="8"/>
  <c r="B939" i="8"/>
  <c r="A940" i="8"/>
  <c r="B940" i="8"/>
  <c r="A941" i="8"/>
  <c r="B941" i="8"/>
  <c r="A942" i="8"/>
  <c r="B942" i="8"/>
  <c r="A943" i="8"/>
  <c r="B943" i="8"/>
  <c r="A944" i="8"/>
  <c r="B944" i="8"/>
  <c r="A945" i="8"/>
  <c r="B945" i="8"/>
  <c r="A946" i="8"/>
  <c r="B946" i="8"/>
  <c r="A947" i="8"/>
  <c r="B947" i="8"/>
  <c r="A948" i="8"/>
  <c r="B948" i="8"/>
  <c r="A949" i="8"/>
  <c r="B949" i="8"/>
  <c r="A950" i="8"/>
  <c r="B950" i="8"/>
  <c r="A951" i="8"/>
  <c r="B951" i="8"/>
  <c r="A952" i="8"/>
  <c r="B952" i="8"/>
  <c r="A953" i="8"/>
  <c r="B953" i="8"/>
  <c r="A954" i="8"/>
  <c r="B954" i="8"/>
  <c r="A955" i="8"/>
  <c r="B955" i="8"/>
  <c r="A956" i="8"/>
  <c r="B956" i="8"/>
  <c r="A957" i="8"/>
  <c r="B957" i="8"/>
  <c r="A958" i="8"/>
  <c r="B958" i="8"/>
  <c r="A959" i="8"/>
  <c r="B959" i="8"/>
  <c r="A960" i="8"/>
  <c r="B960" i="8"/>
  <c r="A961" i="8"/>
  <c r="B961" i="8"/>
  <c r="A962" i="8"/>
  <c r="B962" i="8"/>
  <c r="A963" i="8"/>
  <c r="B963" i="8"/>
  <c r="A964" i="8"/>
  <c r="B964" i="8"/>
  <c r="A965" i="8"/>
  <c r="B965" i="8"/>
  <c r="A966" i="8"/>
  <c r="B966" i="8"/>
  <c r="A967" i="8"/>
  <c r="B967" i="8"/>
  <c r="A968" i="8"/>
  <c r="B968" i="8"/>
  <c r="A969" i="8"/>
  <c r="B969" i="8"/>
  <c r="A970" i="8"/>
  <c r="B970" i="8"/>
  <c r="A971" i="8"/>
  <c r="B971" i="8"/>
  <c r="A972" i="8"/>
  <c r="B972" i="8"/>
  <c r="A973" i="8"/>
  <c r="B973" i="8"/>
  <c r="A974" i="8"/>
  <c r="B974" i="8"/>
  <c r="A975" i="8"/>
  <c r="B975" i="8"/>
  <c r="A976" i="8"/>
  <c r="B976" i="8"/>
  <c r="A977" i="8"/>
  <c r="B977" i="8"/>
  <c r="A978" i="8"/>
  <c r="B978" i="8"/>
  <c r="A979" i="8"/>
  <c r="B979" i="8"/>
  <c r="A980" i="8"/>
  <c r="B980" i="8"/>
  <c r="A981" i="8"/>
  <c r="B981" i="8"/>
  <c r="A982" i="8"/>
  <c r="B982" i="8"/>
  <c r="A983" i="8"/>
  <c r="B983" i="8"/>
  <c r="A984" i="8"/>
  <c r="B984" i="8"/>
  <c r="A985" i="8"/>
  <c r="B985" i="8"/>
  <c r="A986" i="8"/>
  <c r="B986" i="8"/>
  <c r="A987" i="8"/>
  <c r="B987" i="8"/>
  <c r="A988" i="8"/>
  <c r="B988" i="8"/>
  <c r="A989" i="8"/>
  <c r="B989" i="8"/>
  <c r="A990" i="8"/>
  <c r="B990" i="8"/>
  <c r="A991" i="8"/>
  <c r="B991" i="8"/>
  <c r="A992" i="8"/>
  <c r="B992" i="8"/>
  <c r="A993" i="8"/>
  <c r="B993" i="8"/>
  <c r="A994" i="8"/>
  <c r="B994" i="8"/>
  <c r="A995" i="8"/>
  <c r="B995" i="8"/>
  <c r="A996" i="8"/>
  <c r="B996" i="8"/>
  <c r="A997" i="8"/>
  <c r="B997" i="8"/>
  <c r="A998" i="8"/>
  <c r="B998" i="8"/>
  <c r="A999" i="8"/>
  <c r="B999" i="8"/>
  <c r="A1000" i="8"/>
  <c r="B1000" i="8"/>
  <c r="A1001" i="8"/>
  <c r="B1001" i="8"/>
  <c r="A1002" i="8"/>
  <c r="B1002" i="8"/>
  <c r="A1003" i="8"/>
  <c r="B1003" i="8"/>
  <c r="A1004" i="8"/>
  <c r="B1004" i="8"/>
  <c r="A1005" i="8"/>
  <c r="B1005" i="8"/>
  <c r="A1006" i="8"/>
  <c r="B1006" i="8"/>
  <c r="A1007" i="8"/>
  <c r="B1007" i="8"/>
  <c r="A1008" i="8"/>
  <c r="B1008" i="8"/>
  <c r="A1009" i="8"/>
  <c r="B1009" i="8"/>
  <c r="A1010" i="8"/>
  <c r="B1010" i="8"/>
  <c r="A1011" i="8"/>
  <c r="B1011" i="8"/>
  <c r="A1012" i="8"/>
  <c r="B1012" i="8"/>
  <c r="A1013" i="8"/>
  <c r="B1013" i="8"/>
  <c r="A1014" i="8"/>
  <c r="B1014" i="8"/>
  <c r="A1015" i="8"/>
  <c r="B1015" i="8"/>
  <c r="A1016" i="8"/>
  <c r="B1016" i="8"/>
  <c r="A1017" i="8"/>
  <c r="B1017" i="8"/>
  <c r="A1018" i="8"/>
  <c r="B1018" i="8"/>
  <c r="A1019" i="8"/>
  <c r="B1019" i="8"/>
  <c r="A1020" i="8"/>
  <c r="B1020" i="8"/>
  <c r="A1021" i="8"/>
  <c r="B1021" i="8"/>
  <c r="A1022" i="8"/>
  <c r="B1022" i="8"/>
  <c r="A1023" i="8"/>
  <c r="B1023" i="8"/>
  <c r="A1024" i="8"/>
  <c r="B1024" i="8"/>
  <c r="A1025" i="8"/>
  <c r="B1025" i="8"/>
  <c r="A1026" i="8"/>
  <c r="B1026" i="8"/>
  <c r="A1027" i="8"/>
  <c r="B1027" i="8"/>
  <c r="A1028" i="8"/>
  <c r="B1028" i="8"/>
  <c r="A1029" i="8"/>
  <c r="B1029" i="8"/>
  <c r="A1030" i="8"/>
  <c r="B1030" i="8"/>
  <c r="A1031" i="8"/>
  <c r="B1031" i="8"/>
  <c r="A1032" i="8"/>
  <c r="B1032" i="8"/>
  <c r="A1033" i="8"/>
  <c r="B1033" i="8"/>
  <c r="A1034" i="8"/>
  <c r="B1034" i="8"/>
  <c r="A1035" i="8"/>
  <c r="B1035" i="8"/>
  <c r="A1036" i="8"/>
  <c r="B1036" i="8"/>
  <c r="A1037" i="8"/>
  <c r="B1037" i="8"/>
  <c r="A1038" i="8"/>
  <c r="B1038" i="8"/>
  <c r="A1039" i="8"/>
  <c r="B1039" i="8"/>
  <c r="A1040" i="8"/>
  <c r="B1040" i="8"/>
  <c r="A1041" i="8"/>
  <c r="B1041" i="8"/>
  <c r="A1042" i="8"/>
  <c r="B1042" i="8"/>
  <c r="A1043" i="8"/>
  <c r="B1043" i="8"/>
  <c r="A1044" i="8"/>
  <c r="H850" i="5" s="1"/>
  <c r="I850" i="5" s="1"/>
  <c r="B1044" i="8"/>
  <c r="A1045" i="8"/>
  <c r="B1045" i="8"/>
  <c r="A1046" i="8"/>
  <c r="B1046" i="8"/>
  <c r="A1047" i="8"/>
  <c r="B1047" i="8"/>
  <c r="A1048" i="8"/>
  <c r="B1048" i="8"/>
  <c r="A1049" i="8"/>
  <c r="B1049" i="8"/>
  <c r="A1050" i="8"/>
  <c r="B1050" i="8"/>
  <c r="A1051" i="8"/>
  <c r="B1051" i="8"/>
  <c r="A1052" i="8"/>
  <c r="B1052" i="8"/>
  <c r="A1053" i="8"/>
  <c r="B1053" i="8"/>
  <c r="A1054" i="8"/>
  <c r="B1054" i="8"/>
  <c r="A1055" i="8"/>
  <c r="B1055" i="8"/>
  <c r="A1056" i="8"/>
  <c r="B1056" i="8"/>
  <c r="A1057" i="8"/>
  <c r="B1057" i="8"/>
  <c r="A1058" i="8"/>
  <c r="B1058" i="8"/>
  <c r="A1059" i="8"/>
  <c r="B1059" i="8"/>
  <c r="A1060" i="8"/>
  <c r="B1060" i="8"/>
  <c r="A1061" i="8"/>
  <c r="B1061" i="8"/>
  <c r="A1062" i="8"/>
  <c r="B1062" i="8"/>
  <c r="A1063" i="8"/>
  <c r="B1063" i="8"/>
  <c r="A1064" i="8"/>
  <c r="B1064" i="8"/>
  <c r="A1065" i="8"/>
  <c r="B1065" i="8"/>
  <c r="A1066" i="8"/>
  <c r="B1066" i="8"/>
  <c r="A1067" i="8"/>
  <c r="B1067" i="8"/>
  <c r="A1068" i="8"/>
  <c r="B1068" i="8"/>
  <c r="A1069" i="8"/>
  <c r="B1069" i="8"/>
  <c r="A1070" i="8"/>
  <c r="B1070" i="8"/>
  <c r="A1071" i="8"/>
  <c r="B1071" i="8"/>
  <c r="A1072" i="8"/>
  <c r="B1072" i="8"/>
  <c r="A1073" i="8"/>
  <c r="B1073" i="8"/>
  <c r="A1074" i="8"/>
  <c r="B1074" i="8"/>
  <c r="A1075" i="8"/>
  <c r="B1075" i="8"/>
  <c r="A1076" i="8"/>
  <c r="B1076" i="8"/>
  <c r="A1077" i="8"/>
  <c r="B1077" i="8"/>
  <c r="A1078" i="8"/>
  <c r="B1078" i="8"/>
  <c r="A1079" i="8"/>
  <c r="B1079" i="8"/>
  <c r="A1080" i="8"/>
  <c r="B1080" i="8"/>
  <c r="A1081" i="8"/>
  <c r="B1081" i="8"/>
  <c r="A1082" i="8"/>
  <c r="B1082" i="8"/>
  <c r="A1083" i="8"/>
  <c r="B1083" i="8"/>
  <c r="A1084" i="8"/>
  <c r="B1084" i="8"/>
  <c r="A1085" i="8"/>
  <c r="B1085" i="8"/>
  <c r="A1086" i="8"/>
  <c r="B1086" i="8"/>
  <c r="A1087" i="8"/>
  <c r="B1087" i="8"/>
  <c r="A1088" i="8"/>
  <c r="B1088" i="8"/>
  <c r="A1089" i="8"/>
  <c r="B1089" i="8"/>
  <c r="A1090" i="8"/>
  <c r="B1090" i="8"/>
  <c r="A1091" i="8"/>
  <c r="B1091" i="8"/>
  <c r="A1092" i="8"/>
  <c r="B1092" i="8"/>
  <c r="A1093" i="8"/>
  <c r="B1093" i="8"/>
  <c r="A1094" i="8"/>
  <c r="B1094" i="8"/>
  <c r="A1095" i="8"/>
  <c r="B1095" i="8"/>
  <c r="A1096" i="8"/>
  <c r="B1096" i="8"/>
  <c r="A1097" i="8"/>
  <c r="B1097" i="8"/>
  <c r="A1098" i="8"/>
  <c r="B1098" i="8"/>
  <c r="A1099" i="8"/>
  <c r="B1099" i="8"/>
  <c r="A1100" i="8"/>
  <c r="B1100" i="8"/>
  <c r="A1101" i="8"/>
  <c r="B1101" i="8"/>
  <c r="A1102" i="8"/>
  <c r="B1102" i="8"/>
  <c r="A1103" i="8"/>
  <c r="B1103" i="8"/>
  <c r="A1104" i="8"/>
  <c r="B1104" i="8"/>
  <c r="A1105" i="8"/>
  <c r="B1105" i="8"/>
  <c r="A1106" i="8"/>
  <c r="B1106" i="8"/>
  <c r="A1107" i="8"/>
  <c r="B1107" i="8"/>
  <c r="A1108" i="8"/>
  <c r="B1108" i="8"/>
  <c r="A1109" i="8"/>
  <c r="B1109" i="8"/>
  <c r="A1110" i="8"/>
  <c r="B1110" i="8"/>
  <c r="A1111" i="8"/>
  <c r="B1111" i="8"/>
  <c r="A1112" i="8"/>
  <c r="B1112" i="8"/>
  <c r="A1113" i="8"/>
  <c r="B1113" i="8"/>
  <c r="A1114" i="8"/>
  <c r="B1114" i="8"/>
  <c r="A1115" i="8"/>
  <c r="B1115" i="8"/>
  <c r="A1116" i="8"/>
  <c r="B1116" i="8"/>
  <c r="A1117" i="8"/>
  <c r="B1117" i="8"/>
  <c r="A1118" i="8"/>
  <c r="B1118" i="8"/>
  <c r="A1119" i="8"/>
  <c r="B1119" i="8"/>
  <c r="A1120" i="8"/>
  <c r="B1120" i="8"/>
  <c r="A1121" i="8"/>
  <c r="B1121" i="8"/>
  <c r="A1122" i="8"/>
  <c r="B1122" i="8"/>
  <c r="A1123" i="8"/>
  <c r="B1123" i="8"/>
  <c r="A1124" i="8"/>
  <c r="B1124" i="8"/>
  <c r="A1125" i="8"/>
  <c r="B1125" i="8"/>
  <c r="A1126" i="8"/>
  <c r="B1126" i="8"/>
  <c r="A1127" i="8"/>
  <c r="B1127" i="8"/>
  <c r="A1128" i="8"/>
  <c r="H1204" i="5" s="1"/>
  <c r="I1204" i="5" s="1"/>
  <c r="B1128" i="8"/>
  <c r="A1129" i="8"/>
  <c r="B1129" i="8"/>
  <c r="A1130" i="8"/>
  <c r="B1130" i="8"/>
  <c r="A1131" i="8"/>
  <c r="B1131" i="8"/>
  <c r="A1132" i="8"/>
  <c r="H1344" i="5" s="1"/>
  <c r="I1344" i="5" s="1"/>
  <c r="B1132" i="8"/>
  <c r="A1133" i="8"/>
  <c r="B1133" i="8"/>
  <c r="A1134" i="8"/>
  <c r="B1134" i="8"/>
  <c r="A1135" i="8"/>
  <c r="B1135" i="8"/>
  <c r="A1136" i="8"/>
  <c r="B1136" i="8"/>
  <c r="A1137" i="8"/>
  <c r="B1137" i="8"/>
  <c r="A1138" i="8"/>
  <c r="B1138" i="8"/>
  <c r="A1139" i="8"/>
  <c r="B1139" i="8"/>
  <c r="A1140" i="8"/>
  <c r="B1140" i="8"/>
  <c r="A1141" i="8"/>
  <c r="B1141" i="8"/>
  <c r="A1142" i="8"/>
  <c r="B1142" i="8"/>
  <c r="A1143" i="8"/>
  <c r="B1143" i="8"/>
  <c r="A1144" i="8"/>
  <c r="B1144" i="8"/>
  <c r="A1145" i="8"/>
  <c r="B1145" i="8"/>
  <c r="A1146" i="8"/>
  <c r="B1146" i="8"/>
  <c r="A1147" i="8"/>
  <c r="B1147" i="8"/>
  <c r="A1148" i="8"/>
  <c r="B1148" i="8"/>
  <c r="A1149" i="8"/>
  <c r="B1149" i="8"/>
  <c r="A1150" i="8"/>
  <c r="B1150" i="8"/>
  <c r="A1151" i="8"/>
  <c r="B1151" i="8"/>
  <c r="A1152" i="8"/>
  <c r="B1152" i="8"/>
  <c r="A1153" i="8"/>
  <c r="B1153" i="8"/>
  <c r="A1154" i="8"/>
  <c r="B1154" i="8"/>
  <c r="A1155" i="8"/>
  <c r="B1155" i="8"/>
  <c r="A1156" i="8"/>
  <c r="B1156" i="8"/>
  <c r="A1157" i="8"/>
  <c r="B1157" i="8"/>
  <c r="A1158" i="8"/>
  <c r="B1158" i="8"/>
  <c r="A1159" i="8"/>
  <c r="B1159" i="8"/>
  <c r="A1160" i="8"/>
  <c r="B1160" i="8"/>
  <c r="A1161" i="8"/>
  <c r="B1161" i="8"/>
  <c r="A1162" i="8"/>
  <c r="B1162" i="8"/>
  <c r="A1163" i="8"/>
  <c r="B1163" i="8"/>
  <c r="A1164" i="8"/>
  <c r="B1164" i="8"/>
  <c r="A1165" i="8"/>
  <c r="B1165" i="8"/>
  <c r="A1166" i="8"/>
  <c r="B1166" i="8"/>
  <c r="A1167" i="8"/>
  <c r="B1167" i="8"/>
  <c r="A1168" i="8"/>
  <c r="B1168" i="8"/>
  <c r="A1169" i="8"/>
  <c r="B1169" i="8"/>
  <c r="A1170" i="8"/>
  <c r="B1170" i="8"/>
  <c r="A1171" i="8"/>
  <c r="B1171" i="8"/>
  <c r="A1172" i="8"/>
  <c r="B1172" i="8"/>
  <c r="A1173" i="8"/>
  <c r="B1173" i="8"/>
  <c r="A1174" i="8"/>
  <c r="B1174" i="8"/>
  <c r="A1175" i="8"/>
  <c r="B1175" i="8"/>
  <c r="A1176" i="8"/>
  <c r="B1176" i="8"/>
  <c r="A1177" i="8"/>
  <c r="B1177" i="8"/>
  <c r="A1178" i="8"/>
  <c r="B1178" i="8"/>
  <c r="A1179" i="8"/>
  <c r="B1179" i="8"/>
  <c r="A1180" i="8"/>
  <c r="B1180" i="8"/>
  <c r="A1181" i="8"/>
  <c r="B1181" i="8"/>
  <c r="A1182" i="8"/>
  <c r="B1182" i="8"/>
  <c r="A1183" i="8"/>
  <c r="B1183" i="8"/>
  <c r="A1184" i="8"/>
  <c r="B1184" i="8"/>
  <c r="A1185" i="8"/>
  <c r="B1185" i="8"/>
  <c r="A1186" i="8"/>
  <c r="B1186" i="8"/>
  <c r="A1187" i="8"/>
  <c r="B1187" i="8"/>
  <c r="A1188" i="8"/>
  <c r="B1188" i="8"/>
  <c r="A1189" i="8"/>
  <c r="B1189" i="8"/>
  <c r="A1190" i="8"/>
  <c r="B1190" i="8"/>
  <c r="A1191" i="8"/>
  <c r="B1191" i="8"/>
  <c r="A1192" i="8"/>
  <c r="B1192" i="8"/>
  <c r="A1193" i="8"/>
  <c r="B1193" i="8"/>
  <c r="A1194" i="8"/>
  <c r="B1194" i="8"/>
  <c r="A1195" i="8"/>
  <c r="B1195" i="8"/>
  <c r="A1196" i="8"/>
  <c r="B1196" i="8"/>
  <c r="A1197" i="8"/>
  <c r="B1197" i="8"/>
  <c r="A1198" i="8"/>
  <c r="B1198" i="8"/>
  <c r="A1199" i="8"/>
  <c r="B1199" i="8"/>
  <c r="A1200" i="8"/>
  <c r="B1200" i="8"/>
  <c r="A1201" i="8"/>
  <c r="B1201" i="8"/>
  <c r="A1202" i="8"/>
  <c r="B1202" i="8"/>
  <c r="A1203" i="8"/>
  <c r="B1203" i="8"/>
  <c r="A1204" i="8"/>
  <c r="B1204" i="8"/>
  <c r="A1205" i="8"/>
  <c r="B1205" i="8"/>
  <c r="A1206" i="8"/>
  <c r="B1206" i="8"/>
  <c r="A1207" i="8"/>
  <c r="B1207" i="8"/>
  <c r="A1208" i="8"/>
  <c r="B1208" i="8"/>
  <c r="A1209" i="8"/>
  <c r="B1209" i="8"/>
  <c r="A1210" i="8"/>
  <c r="B1210" i="8"/>
  <c r="A1211" i="8"/>
  <c r="B1211" i="8"/>
  <c r="A1212" i="8"/>
  <c r="B1212" i="8"/>
  <c r="A1213" i="8"/>
  <c r="B1213" i="8"/>
  <c r="A1214" i="8"/>
  <c r="B1214" i="8"/>
  <c r="A1215" i="8"/>
  <c r="B1215" i="8"/>
  <c r="A1216" i="8"/>
  <c r="B1216" i="8"/>
  <c r="A1217" i="8"/>
  <c r="B1217" i="8"/>
  <c r="A1218" i="8"/>
  <c r="B1218" i="8"/>
  <c r="A1219" i="8"/>
  <c r="B1219" i="8"/>
  <c r="A1220" i="8"/>
  <c r="B1220" i="8"/>
  <c r="A1221" i="8"/>
  <c r="B1221" i="8"/>
  <c r="A1222" i="8"/>
  <c r="B1222" i="8"/>
  <c r="A1223" i="8"/>
  <c r="B1223" i="8"/>
  <c r="A1224" i="8"/>
  <c r="B1224" i="8"/>
  <c r="A1225" i="8"/>
  <c r="B1225" i="8"/>
  <c r="A1226" i="8"/>
  <c r="B1226" i="8"/>
  <c r="A1227" i="8"/>
  <c r="B1227" i="8"/>
  <c r="A1228" i="8"/>
  <c r="B1228" i="8"/>
  <c r="A1229" i="8"/>
  <c r="B1229" i="8"/>
  <c r="A1230" i="8"/>
  <c r="B1230" i="8"/>
  <c r="A1231" i="8"/>
  <c r="B1231" i="8"/>
  <c r="A1232" i="8"/>
  <c r="B1232" i="8"/>
  <c r="A1233" i="8"/>
  <c r="B1233" i="8"/>
  <c r="A1234" i="8"/>
  <c r="B1234" i="8"/>
  <c r="A1235" i="8"/>
  <c r="B1235" i="8"/>
  <c r="A1236" i="8"/>
  <c r="H1934" i="5" s="1"/>
  <c r="I1934" i="5" s="1"/>
  <c r="B1236" i="8"/>
  <c r="A1237" i="8"/>
  <c r="B1237" i="8"/>
  <c r="A1238" i="8"/>
  <c r="B1238" i="8"/>
  <c r="A1239" i="8"/>
  <c r="B1239" i="8"/>
  <c r="A1240" i="8"/>
  <c r="B1240" i="8"/>
  <c r="A1241" i="8"/>
  <c r="B1241" i="8"/>
  <c r="A1242" i="8"/>
  <c r="B1242" i="8"/>
  <c r="A1243" i="8"/>
  <c r="B1243" i="8"/>
  <c r="A1244" i="8"/>
  <c r="B1244" i="8"/>
  <c r="A1245" i="8"/>
  <c r="B1245" i="8"/>
  <c r="A1246" i="8"/>
  <c r="B1246" i="8"/>
  <c r="A1247" i="8"/>
  <c r="B1247" i="8"/>
  <c r="A1248" i="8"/>
  <c r="B1248" i="8"/>
  <c r="A1249" i="8"/>
  <c r="B1249" i="8"/>
  <c r="A1250" i="8"/>
  <c r="B1250" i="8"/>
  <c r="A1251" i="8"/>
  <c r="B1251" i="8"/>
  <c r="A1252" i="8"/>
  <c r="B1252" i="8"/>
  <c r="A1253" i="8"/>
  <c r="B1253" i="8"/>
  <c r="A1254" i="8"/>
  <c r="B1254" i="8"/>
  <c r="A1255" i="8"/>
  <c r="B1255" i="8"/>
  <c r="A1256" i="8"/>
  <c r="B1256" i="8"/>
  <c r="A1257" i="8"/>
  <c r="B1257" i="8"/>
  <c r="A1258" i="8"/>
  <c r="B1258" i="8"/>
  <c r="A1259" i="8"/>
  <c r="B1259" i="8"/>
  <c r="A1260" i="8"/>
  <c r="B1260" i="8"/>
  <c r="A1261" i="8"/>
  <c r="B1261" i="8"/>
  <c r="A1262" i="8"/>
  <c r="B1262" i="8"/>
  <c r="A1263" i="8"/>
  <c r="B1263" i="8"/>
  <c r="A1264" i="8"/>
  <c r="B1264" i="8"/>
  <c r="A1265" i="8"/>
  <c r="B1265" i="8"/>
  <c r="A1266" i="8"/>
  <c r="B1266" i="8"/>
  <c r="A1267" i="8"/>
  <c r="B1267" i="8"/>
  <c r="A1268" i="8"/>
  <c r="B1268" i="8"/>
  <c r="A1269" i="8"/>
  <c r="B1269" i="8"/>
  <c r="A1270" i="8"/>
  <c r="B1270" i="8"/>
  <c r="A1271" i="8"/>
  <c r="B1271" i="8"/>
  <c r="A1272" i="8"/>
  <c r="B1272" i="8"/>
  <c r="A1273" i="8"/>
  <c r="B1273" i="8"/>
  <c r="A1274" i="8"/>
  <c r="B1274" i="8"/>
  <c r="A1275" i="8"/>
  <c r="B1275" i="8"/>
  <c r="A1276" i="8"/>
  <c r="B1276" i="8"/>
  <c r="A1277" i="8"/>
  <c r="B1277" i="8"/>
  <c r="A1278" i="8"/>
  <c r="B1278" i="8"/>
  <c r="A1279" i="8"/>
  <c r="B1279" i="8"/>
  <c r="A1280" i="8"/>
  <c r="B1280" i="8"/>
  <c r="A1281" i="8"/>
  <c r="B1281" i="8"/>
  <c r="A1282" i="8"/>
  <c r="B1282" i="8"/>
  <c r="A1283" i="8"/>
  <c r="B1283" i="8"/>
  <c r="A1284" i="8"/>
  <c r="B1284" i="8"/>
  <c r="A1285" i="8"/>
  <c r="B1285" i="8"/>
  <c r="A1286" i="8"/>
  <c r="B1286" i="8"/>
  <c r="A1287" i="8"/>
  <c r="B1287" i="8"/>
  <c r="A1288" i="8"/>
  <c r="B1288" i="8"/>
  <c r="A1289" i="8"/>
  <c r="B1289" i="8"/>
  <c r="A1290" i="8"/>
  <c r="B1290" i="8"/>
  <c r="A1291" i="8"/>
  <c r="B1291" i="8"/>
  <c r="A1292" i="8"/>
  <c r="B1292" i="8"/>
  <c r="A1293" i="8"/>
  <c r="B1293" i="8"/>
  <c r="A1294" i="8"/>
  <c r="B1294" i="8"/>
  <c r="A1295" i="8"/>
  <c r="B1295" i="8"/>
  <c r="A1296" i="8"/>
  <c r="B1296" i="8"/>
  <c r="A1297" i="8"/>
  <c r="B1297" i="8"/>
  <c r="A1298" i="8"/>
  <c r="B1298" i="8"/>
  <c r="A1299" i="8"/>
  <c r="B1299" i="8"/>
  <c r="A1300" i="8"/>
  <c r="B1300" i="8"/>
  <c r="A1301" i="8"/>
  <c r="B1301" i="8"/>
  <c r="A1302" i="8"/>
  <c r="B1302" i="8"/>
  <c r="A1303" i="8"/>
  <c r="B1303" i="8"/>
  <c r="A1304" i="8"/>
  <c r="B1304" i="8"/>
  <c r="A1305" i="8"/>
  <c r="B1305" i="8"/>
  <c r="A1306" i="8"/>
  <c r="B1306" i="8"/>
  <c r="A1307" i="8"/>
  <c r="B1307" i="8"/>
  <c r="A1308" i="8"/>
  <c r="B1308" i="8"/>
  <c r="A1309" i="8"/>
  <c r="B1309" i="8"/>
  <c r="A1310" i="8"/>
  <c r="B1310" i="8"/>
  <c r="A1311" i="8"/>
  <c r="B1311" i="8"/>
  <c r="A1312" i="8"/>
  <c r="B1312" i="8"/>
  <c r="A1313" i="8"/>
  <c r="B1313" i="8"/>
  <c r="A1314" i="8"/>
  <c r="B1314" i="8"/>
  <c r="A1315" i="8"/>
  <c r="B1315" i="8"/>
  <c r="A1316" i="8"/>
  <c r="B1316" i="8"/>
  <c r="A1317" i="8"/>
  <c r="B1317" i="8"/>
  <c r="A1318" i="8"/>
  <c r="B1318" i="8"/>
  <c r="A1319" i="8"/>
  <c r="B1319" i="8"/>
  <c r="A1320" i="8"/>
  <c r="B1320" i="8"/>
  <c r="A1321" i="8"/>
  <c r="B1321" i="8"/>
  <c r="A1322" i="8"/>
  <c r="B1322" i="8"/>
  <c r="A1323" i="8"/>
  <c r="B1323" i="8"/>
  <c r="A1324" i="8"/>
  <c r="B1324" i="8"/>
  <c r="A1325" i="8"/>
  <c r="B1325" i="8"/>
  <c r="A1326" i="8"/>
  <c r="B1326" i="8"/>
  <c r="A1327" i="8"/>
  <c r="B1327" i="8"/>
  <c r="A1328" i="8"/>
  <c r="B1328" i="8"/>
  <c r="A1329" i="8"/>
  <c r="B1329" i="8"/>
  <c r="A1330" i="8"/>
  <c r="B1330" i="8"/>
  <c r="A1331" i="8"/>
  <c r="B1331" i="8"/>
  <c r="A1332" i="8"/>
  <c r="B1332" i="8"/>
  <c r="A1333" i="8"/>
  <c r="B1333" i="8"/>
  <c r="A1334" i="8"/>
  <c r="B1334" i="8"/>
  <c r="A1335" i="8"/>
  <c r="B1335" i="8"/>
  <c r="A1336" i="8"/>
  <c r="B1336" i="8"/>
  <c r="A1337" i="8"/>
  <c r="B1337" i="8"/>
  <c r="A1338" i="8"/>
  <c r="B1338" i="8"/>
  <c r="A1339" i="8"/>
  <c r="B1339" i="8"/>
  <c r="A1340" i="8"/>
  <c r="B1340" i="8"/>
  <c r="A1341" i="8"/>
  <c r="B1341" i="8"/>
  <c r="A1342" i="8"/>
  <c r="B1342" i="8"/>
  <c r="A1343" i="8"/>
  <c r="B1343" i="8"/>
  <c r="A1344" i="8"/>
  <c r="B1344" i="8"/>
  <c r="A1345" i="8"/>
  <c r="B1345" i="8"/>
  <c r="A1346" i="8"/>
  <c r="B1346" i="8"/>
  <c r="A1347" i="8"/>
  <c r="B1347" i="8"/>
  <c r="A1348" i="8"/>
  <c r="B1348" i="8"/>
  <c r="A1349" i="8"/>
  <c r="B1349" i="8"/>
  <c r="A1350" i="8"/>
  <c r="B1350" i="8"/>
  <c r="A1351" i="8"/>
  <c r="B1351" i="8"/>
  <c r="A1352" i="8"/>
  <c r="B1352" i="8"/>
  <c r="A1353" i="8"/>
  <c r="B1353" i="8"/>
  <c r="A1354" i="8"/>
  <c r="B1354" i="8"/>
  <c r="A1355" i="8"/>
  <c r="B1355" i="8"/>
  <c r="A1356" i="8"/>
  <c r="B1356" i="8"/>
  <c r="A1357" i="8"/>
  <c r="B1357" i="8"/>
  <c r="A1358" i="8"/>
  <c r="B1358" i="8"/>
  <c r="A1359" i="8"/>
  <c r="B1359" i="8"/>
  <c r="A1360" i="8"/>
  <c r="B1360" i="8"/>
  <c r="A1361" i="8"/>
  <c r="B1361" i="8"/>
  <c r="A1362" i="8"/>
  <c r="B1362" i="8"/>
  <c r="A1363" i="8"/>
  <c r="B1363" i="8"/>
  <c r="A1364" i="8"/>
  <c r="B1364" i="8"/>
  <c r="A1365" i="8"/>
  <c r="B1365" i="8"/>
  <c r="A1366" i="8"/>
  <c r="B1366" i="8"/>
  <c r="A1367" i="8"/>
  <c r="B1367" i="8"/>
  <c r="A1368" i="8"/>
  <c r="B1368" i="8"/>
  <c r="A1369" i="8"/>
  <c r="B1369" i="8"/>
  <c r="A1370" i="8"/>
  <c r="B1370" i="8"/>
  <c r="A1371" i="8"/>
  <c r="B1371" i="8"/>
  <c r="A1372" i="8"/>
  <c r="B1372" i="8"/>
  <c r="A1373" i="8"/>
  <c r="B1373" i="8"/>
  <c r="A1374" i="8"/>
  <c r="B1374" i="8"/>
  <c r="A1375" i="8"/>
  <c r="B1375" i="8"/>
  <c r="A1376" i="8"/>
  <c r="B1376" i="8"/>
  <c r="A1377" i="8"/>
  <c r="B1377" i="8"/>
  <c r="A1378" i="8"/>
  <c r="B1378" i="8"/>
  <c r="A1379" i="8"/>
  <c r="B1379" i="8"/>
  <c r="A1380" i="8"/>
  <c r="B1380" i="8"/>
  <c r="A1381" i="8"/>
  <c r="B1381" i="8"/>
  <c r="A1382" i="8"/>
  <c r="B1382" i="8"/>
  <c r="A1383" i="8"/>
  <c r="B1383" i="8"/>
  <c r="A1384" i="8"/>
  <c r="B1384" i="8"/>
  <c r="A1385" i="8"/>
  <c r="B1385" i="8"/>
  <c r="A1386" i="8"/>
  <c r="B1386" i="8"/>
  <c r="A1387" i="8"/>
  <c r="B1387" i="8"/>
  <c r="A1388" i="8"/>
  <c r="B1388" i="8"/>
  <c r="A1389" i="8"/>
  <c r="B1389" i="8"/>
  <c r="A1390" i="8"/>
  <c r="B1390" i="8"/>
  <c r="A1391" i="8"/>
  <c r="B1391" i="8"/>
  <c r="A1392" i="8"/>
  <c r="B1392" i="8"/>
  <c r="A1393" i="8"/>
  <c r="B1393" i="8"/>
  <c r="A1394" i="8"/>
  <c r="B1394" i="8"/>
  <c r="A1395" i="8"/>
  <c r="B1395" i="8"/>
  <c r="A1396" i="8"/>
  <c r="B1396" i="8"/>
  <c r="A1397" i="8"/>
  <c r="B1397" i="8"/>
  <c r="A1398" i="8"/>
  <c r="B1398" i="8"/>
  <c r="A1399" i="8"/>
  <c r="B1399" i="8"/>
  <c r="A1400" i="8"/>
  <c r="B1400" i="8"/>
  <c r="A1401" i="8"/>
  <c r="B1401" i="8"/>
  <c r="A1402" i="8"/>
  <c r="B1402" i="8"/>
  <c r="A1403" i="8"/>
  <c r="B1403" i="8"/>
  <c r="A1404" i="8"/>
  <c r="B1404" i="8"/>
  <c r="A1405" i="8"/>
  <c r="B1405" i="8"/>
  <c r="A1406" i="8"/>
  <c r="B1406" i="8"/>
  <c r="A1407" i="8"/>
  <c r="B1407" i="8"/>
  <c r="A1408" i="8"/>
  <c r="B1408" i="8"/>
  <c r="A1409" i="8"/>
  <c r="B1409" i="8"/>
  <c r="A1410" i="8"/>
  <c r="B1410" i="8"/>
  <c r="A1411" i="8"/>
  <c r="B1411" i="8"/>
  <c r="A1412" i="8"/>
  <c r="B1412" i="8"/>
  <c r="A1413" i="8"/>
  <c r="B1413" i="8"/>
  <c r="A1414" i="8"/>
  <c r="B1414" i="8"/>
  <c r="A1415" i="8"/>
  <c r="B1415" i="8"/>
  <c r="A1416" i="8"/>
  <c r="B1416" i="8"/>
  <c r="A1417" i="8"/>
  <c r="B1417" i="8"/>
  <c r="A1418" i="8"/>
  <c r="B1418" i="8"/>
  <c r="A1419" i="8"/>
  <c r="B1419" i="8"/>
  <c r="A1420" i="8"/>
  <c r="B1420" i="8"/>
  <c r="A1421" i="8"/>
  <c r="B1421" i="8"/>
  <c r="A1422" i="8"/>
  <c r="B1422" i="8"/>
  <c r="A1423" i="8"/>
  <c r="B1423" i="8"/>
  <c r="A1424" i="8"/>
  <c r="H1931" i="5" s="1"/>
  <c r="I1931" i="5" s="1"/>
  <c r="B1424" i="8"/>
  <c r="A1425" i="8"/>
  <c r="B1425" i="8"/>
  <c r="A1426" i="8"/>
  <c r="B1426" i="8"/>
  <c r="A1427" i="8"/>
  <c r="B1427" i="8"/>
  <c r="A1428" i="8"/>
  <c r="B1428" i="8"/>
  <c r="A1429" i="8"/>
  <c r="B1429" i="8"/>
  <c r="A1430" i="8"/>
  <c r="B1430" i="8"/>
  <c r="A1431" i="8"/>
  <c r="B1431" i="8"/>
  <c r="A1432" i="8"/>
  <c r="B1432" i="8"/>
  <c r="A1433" i="8"/>
  <c r="B1433" i="8"/>
  <c r="A1434" i="8"/>
  <c r="B1434" i="8"/>
  <c r="A1435" i="8"/>
  <c r="B1435" i="8"/>
  <c r="A1436" i="8"/>
  <c r="B1436" i="8"/>
  <c r="A1437" i="8"/>
  <c r="B1437" i="8"/>
  <c r="A1438" i="8"/>
  <c r="B1438" i="8"/>
  <c r="A1439" i="8"/>
  <c r="B1439" i="8"/>
  <c r="A1440" i="8"/>
  <c r="B1440" i="8"/>
  <c r="A1441" i="8"/>
  <c r="B1441" i="8"/>
  <c r="A1442" i="8"/>
  <c r="B1442" i="8"/>
  <c r="A1443" i="8"/>
  <c r="B1443" i="8"/>
  <c r="A1444" i="8"/>
  <c r="B1444" i="8"/>
  <c r="A1445" i="8"/>
  <c r="B1445" i="8"/>
  <c r="A1446" i="8"/>
  <c r="B1446" i="8"/>
  <c r="A1447" i="8"/>
  <c r="B1447" i="8"/>
  <c r="A1448" i="8"/>
  <c r="B1448" i="8"/>
  <c r="A1449" i="8"/>
  <c r="B1449" i="8"/>
  <c r="A1450" i="8"/>
  <c r="B1450" i="8"/>
  <c r="A1451" i="8"/>
  <c r="B1451" i="8"/>
  <c r="A1452" i="8"/>
  <c r="B1452" i="8"/>
  <c r="A1453" i="8"/>
  <c r="B1453" i="8"/>
  <c r="A1454" i="8"/>
  <c r="B1454" i="8"/>
  <c r="A1455" i="8"/>
  <c r="B1455" i="8"/>
  <c r="A1456" i="8"/>
  <c r="B1456" i="8"/>
  <c r="A1457" i="8"/>
  <c r="B1457" i="8"/>
  <c r="A1458" i="8"/>
  <c r="B1458" i="8"/>
  <c r="A1459" i="8"/>
  <c r="B1459" i="8"/>
  <c r="A1460" i="8"/>
  <c r="B1460" i="8"/>
  <c r="A1461" i="8"/>
  <c r="B1461" i="8"/>
  <c r="A1462" i="8"/>
  <c r="B1462" i="8"/>
  <c r="A1463" i="8"/>
  <c r="B1463" i="8"/>
  <c r="A1464" i="8"/>
  <c r="B1464" i="8"/>
  <c r="A1465" i="8"/>
  <c r="B1465" i="8"/>
  <c r="A1466" i="8"/>
  <c r="B1466" i="8"/>
  <c r="A1467" i="8"/>
  <c r="B1467" i="8"/>
  <c r="A1468" i="8"/>
  <c r="B1468" i="8"/>
  <c r="A1469" i="8"/>
  <c r="B1469" i="8"/>
  <c r="A1470" i="8"/>
  <c r="B1470" i="8"/>
  <c r="A1471" i="8"/>
  <c r="B1471" i="8"/>
  <c r="A1472" i="8"/>
  <c r="H1422" i="5" s="1"/>
  <c r="I1422" i="5" s="1"/>
  <c r="B1472" i="8"/>
  <c r="A1473" i="8"/>
  <c r="B1473" i="8"/>
  <c r="A1474" i="8"/>
  <c r="B1474" i="8"/>
  <c r="A1475" i="8"/>
  <c r="B1475" i="8"/>
  <c r="A1476" i="8"/>
  <c r="B1476" i="8"/>
  <c r="A1477" i="8"/>
  <c r="B1477" i="8"/>
  <c r="A1478" i="8"/>
  <c r="B1478" i="8"/>
  <c r="A1479" i="8"/>
  <c r="B1479" i="8"/>
  <c r="A1480" i="8"/>
  <c r="B1480" i="8"/>
  <c r="A1481" i="8"/>
  <c r="B1481" i="8"/>
  <c r="A1482" i="8"/>
  <c r="B1482" i="8"/>
  <c r="A1483" i="8"/>
  <c r="B1483" i="8"/>
  <c r="A1484" i="8"/>
  <c r="B1484" i="8"/>
  <c r="A1485" i="8"/>
  <c r="B1485" i="8"/>
  <c r="A1486" i="8"/>
  <c r="B1486" i="8"/>
  <c r="A1487" i="8"/>
  <c r="B1487" i="8"/>
  <c r="A1488" i="8"/>
  <c r="B1488" i="8"/>
  <c r="A1489" i="8"/>
  <c r="B1489" i="8"/>
  <c r="A1490" i="8"/>
  <c r="B1490" i="8"/>
  <c r="A1491" i="8"/>
  <c r="B1491" i="8"/>
  <c r="A1492" i="8"/>
  <c r="B1492" i="8"/>
  <c r="A1493" i="8"/>
  <c r="B1493" i="8"/>
  <c r="A1494" i="8"/>
  <c r="B1494" i="8"/>
  <c r="A1495" i="8"/>
  <c r="B1495" i="8"/>
  <c r="A1496" i="8"/>
  <c r="B1496" i="8"/>
  <c r="A1497" i="8"/>
  <c r="B1497" i="8"/>
  <c r="A1498" i="8"/>
  <c r="B1498" i="8"/>
  <c r="A1499" i="8"/>
  <c r="B1499" i="8"/>
  <c r="A1500" i="8"/>
  <c r="B1500" i="8"/>
  <c r="A1501" i="8"/>
  <c r="B1501" i="8"/>
  <c r="A1502" i="8"/>
  <c r="B1502" i="8"/>
  <c r="A1503" i="8"/>
  <c r="B1503" i="8"/>
  <c r="A1504" i="8"/>
  <c r="B1504" i="8"/>
  <c r="A1505" i="8"/>
  <c r="B1505" i="8"/>
  <c r="A1506" i="8"/>
  <c r="B1506" i="8"/>
  <c r="A1507" i="8"/>
  <c r="B1507" i="8"/>
  <c r="A1508" i="8"/>
  <c r="B1508" i="8"/>
  <c r="A1509" i="8"/>
  <c r="B1509" i="8"/>
  <c r="A1510" i="8"/>
  <c r="B1510" i="8"/>
  <c r="A1511" i="8"/>
  <c r="B1511" i="8"/>
  <c r="A1512" i="8"/>
  <c r="B1512" i="8"/>
  <c r="A1513" i="8"/>
  <c r="B1513" i="8"/>
  <c r="A1514" i="8"/>
  <c r="B1514" i="8"/>
  <c r="A1515" i="8"/>
  <c r="B1515" i="8"/>
  <c r="A1516" i="8"/>
  <c r="B1516" i="8"/>
  <c r="A1517" i="8"/>
  <c r="B1517" i="8"/>
  <c r="A1518" i="8"/>
  <c r="B1518" i="8"/>
  <c r="A1519" i="8"/>
  <c r="B1519" i="8"/>
  <c r="A1520" i="8"/>
  <c r="B1520" i="8"/>
  <c r="A1521" i="8"/>
  <c r="B1521" i="8"/>
  <c r="A1522" i="8"/>
  <c r="B1522" i="8"/>
  <c r="A1523" i="8"/>
  <c r="B1523" i="8"/>
  <c r="A1524" i="8"/>
  <c r="B1524" i="8"/>
  <c r="A1525" i="8"/>
  <c r="B1525" i="8"/>
  <c r="A1526" i="8"/>
  <c r="B1526" i="8"/>
  <c r="A1527" i="8"/>
  <c r="B1527" i="8"/>
  <c r="A1528" i="8"/>
  <c r="B1528" i="8"/>
  <c r="A1529" i="8"/>
  <c r="B1529" i="8"/>
  <c r="A1530" i="8"/>
  <c r="B1530" i="8"/>
  <c r="A1531" i="8"/>
  <c r="B1531" i="8"/>
  <c r="A1532" i="8"/>
  <c r="B1532" i="8"/>
  <c r="A1533" i="8"/>
  <c r="B1533" i="8"/>
  <c r="A1534" i="8"/>
  <c r="B1534" i="8"/>
  <c r="A1535" i="8"/>
  <c r="B1535" i="8"/>
  <c r="A1536" i="8"/>
  <c r="B1536" i="8"/>
  <c r="A1537" i="8"/>
  <c r="B1537" i="8"/>
  <c r="A1538" i="8"/>
  <c r="B1538" i="8"/>
  <c r="A1539" i="8"/>
  <c r="B1539" i="8"/>
  <c r="A1540" i="8"/>
  <c r="B1540" i="8"/>
  <c r="A1541" i="8"/>
  <c r="B1541" i="8"/>
  <c r="A1542" i="8"/>
  <c r="B1542" i="8"/>
  <c r="A1543" i="8"/>
  <c r="B1543" i="8"/>
  <c r="A1544" i="8"/>
  <c r="H2045" i="5" s="1"/>
  <c r="B1544" i="8"/>
  <c r="A1545" i="8"/>
  <c r="B1545" i="8"/>
  <c r="A1546" i="8"/>
  <c r="B1546" i="8"/>
  <c r="A1547" i="8"/>
  <c r="B1547" i="8"/>
  <c r="A1548" i="8"/>
  <c r="B1548" i="8"/>
  <c r="A1549" i="8"/>
  <c r="B1549" i="8"/>
  <c r="A1550" i="8"/>
  <c r="B1550" i="8"/>
  <c r="A1551" i="8"/>
  <c r="B1551" i="8"/>
  <c r="A1552" i="8"/>
  <c r="B1552" i="8"/>
  <c r="A1553" i="8"/>
  <c r="B1553" i="8"/>
  <c r="A1554" i="8"/>
  <c r="B1554" i="8"/>
  <c r="A1555" i="8"/>
  <c r="B1555" i="8"/>
  <c r="A1556" i="8"/>
  <c r="B1556" i="8"/>
  <c r="A1557" i="8"/>
  <c r="B1557" i="8"/>
  <c r="A1558" i="8"/>
  <c r="B1558" i="8"/>
  <c r="A1559" i="8"/>
  <c r="B1559" i="8"/>
  <c r="A1560" i="8"/>
  <c r="B1560" i="8"/>
  <c r="A1561" i="8"/>
  <c r="B1561" i="8"/>
  <c r="A1562" i="8"/>
  <c r="B1562" i="8"/>
  <c r="A1563" i="8"/>
  <c r="B1563" i="8"/>
  <c r="A1564" i="8"/>
  <c r="B1564" i="8"/>
  <c r="A1565" i="8"/>
  <c r="B1565" i="8"/>
  <c r="A1566" i="8"/>
  <c r="B1566" i="8"/>
  <c r="A1567" i="8"/>
  <c r="B1567" i="8"/>
  <c r="A1568" i="8"/>
  <c r="B1568" i="8"/>
  <c r="A1569" i="8"/>
  <c r="B1569" i="8"/>
  <c r="A1570" i="8"/>
  <c r="B1570" i="8"/>
  <c r="A1571" i="8"/>
  <c r="B1571" i="8"/>
  <c r="A1572" i="8"/>
  <c r="B1572" i="8"/>
  <c r="A1573" i="8"/>
  <c r="B1573" i="8"/>
  <c r="A1574" i="8"/>
  <c r="B1574" i="8"/>
  <c r="A1575" i="8"/>
  <c r="B1575" i="8"/>
  <c r="A1576" i="8"/>
  <c r="B1576" i="8"/>
  <c r="A1577" i="8"/>
  <c r="B1577" i="8"/>
  <c r="A1578" i="8"/>
  <c r="B1578" i="8"/>
  <c r="A1579" i="8"/>
  <c r="B1579" i="8"/>
  <c r="A1580" i="8"/>
  <c r="B1580" i="8"/>
  <c r="A1581" i="8"/>
  <c r="B1581" i="8"/>
  <c r="A1582" i="8"/>
  <c r="B1582" i="8"/>
  <c r="A1583" i="8"/>
  <c r="B1583" i="8"/>
  <c r="A1584" i="8"/>
  <c r="B1584" i="8"/>
  <c r="A1585" i="8"/>
  <c r="B1585" i="8"/>
  <c r="A1586" i="8"/>
  <c r="B1586" i="8"/>
  <c r="A1587" i="8"/>
  <c r="B1587" i="8"/>
  <c r="A1588" i="8"/>
  <c r="B1588" i="8"/>
  <c r="A1589" i="8"/>
  <c r="B1589" i="8"/>
  <c r="A1590" i="8"/>
  <c r="B1590" i="8"/>
  <c r="A1591" i="8"/>
  <c r="B1591" i="8"/>
  <c r="A1592" i="8"/>
  <c r="B1592" i="8"/>
  <c r="A1593" i="8"/>
  <c r="B1593" i="8"/>
  <c r="A1594" i="8"/>
  <c r="B1594" i="8"/>
  <c r="A1595" i="8"/>
  <c r="B1595" i="8"/>
  <c r="A1596" i="8"/>
  <c r="B1596" i="8"/>
  <c r="A1597" i="8"/>
  <c r="B1597" i="8"/>
  <c r="A1598" i="8"/>
  <c r="B1598" i="8"/>
  <c r="A1599" i="8"/>
  <c r="B1599" i="8"/>
  <c r="A1600" i="8"/>
  <c r="H2267" i="5" s="1"/>
  <c r="B1600" i="8"/>
  <c r="A1601" i="8"/>
  <c r="B1601" i="8"/>
  <c r="A1602" i="8"/>
  <c r="B1602" i="8"/>
  <c r="A1603" i="8"/>
  <c r="B1603" i="8"/>
  <c r="A1604" i="8"/>
  <c r="B1604" i="8"/>
  <c r="A1605" i="8"/>
  <c r="B1605" i="8"/>
  <c r="A1606" i="8"/>
  <c r="B1606" i="8"/>
  <c r="A1607" i="8"/>
  <c r="B1607" i="8"/>
  <c r="A1608" i="8"/>
  <c r="B1608" i="8"/>
  <c r="A1609" i="8"/>
  <c r="B1609" i="8"/>
  <c r="A1610" i="8"/>
  <c r="B1610" i="8"/>
  <c r="A1611" i="8"/>
  <c r="B1611" i="8"/>
  <c r="A1612" i="8"/>
  <c r="B1612" i="8"/>
  <c r="A1613" i="8"/>
  <c r="B1613" i="8"/>
  <c r="A1614" i="8"/>
  <c r="B1614" i="8"/>
  <c r="A1615" i="8"/>
  <c r="B1615" i="8"/>
  <c r="A1616" i="8"/>
  <c r="B1616" i="8"/>
  <c r="A1617" i="8"/>
  <c r="B1617" i="8"/>
  <c r="A1618" i="8"/>
  <c r="B1618" i="8"/>
  <c r="A1619" i="8"/>
  <c r="B1619" i="8"/>
  <c r="A1620" i="8"/>
  <c r="B1620" i="8"/>
  <c r="A1621" i="8"/>
  <c r="B1621" i="8"/>
  <c r="A1622" i="8"/>
  <c r="B1622" i="8"/>
  <c r="A1623" i="8"/>
  <c r="B1623" i="8"/>
  <c r="A1624" i="8"/>
  <c r="B1624" i="8"/>
  <c r="A1625" i="8"/>
  <c r="B1625" i="8"/>
  <c r="A1626" i="8"/>
  <c r="B1626" i="8"/>
  <c r="A1627" i="8"/>
  <c r="B1627" i="8"/>
  <c r="A1628" i="8"/>
  <c r="B1628" i="8"/>
  <c r="A1629" i="8"/>
  <c r="B1629" i="8"/>
  <c r="A1630" i="8"/>
  <c r="B1630" i="8"/>
  <c r="A1631" i="8"/>
  <c r="B1631" i="8"/>
  <c r="A1632" i="8"/>
  <c r="B1632" i="8"/>
  <c r="A1633" i="8"/>
  <c r="B1633" i="8"/>
  <c r="A1634" i="8"/>
  <c r="B1634" i="8"/>
  <c r="A1635" i="8"/>
  <c r="B1635" i="8"/>
  <c r="A1636" i="8"/>
  <c r="B1636" i="8"/>
  <c r="A1637" i="8"/>
  <c r="B1637" i="8"/>
  <c r="A1638" i="8"/>
  <c r="B1638" i="8"/>
  <c r="A1639" i="8"/>
  <c r="B1639" i="8"/>
  <c r="A1640" i="8"/>
  <c r="B1640" i="8"/>
  <c r="A1641" i="8"/>
  <c r="B1641" i="8"/>
  <c r="A1642" i="8"/>
  <c r="B1642" i="8"/>
  <c r="A1643" i="8"/>
  <c r="B1643" i="8"/>
  <c r="A1644" i="8"/>
  <c r="B1644" i="8"/>
  <c r="A1645" i="8"/>
  <c r="B1645" i="8"/>
  <c r="A1646" i="8"/>
  <c r="B1646" i="8"/>
  <c r="A1647" i="8"/>
  <c r="B1647" i="8"/>
  <c r="A1648" i="8"/>
  <c r="B1648" i="8"/>
  <c r="A1649" i="8"/>
  <c r="B1649" i="8"/>
  <c r="A1650" i="8"/>
  <c r="B1650" i="8"/>
  <c r="A1651" i="8"/>
  <c r="B1651" i="8"/>
  <c r="A1652" i="8"/>
  <c r="B1652" i="8"/>
  <c r="A1653" i="8"/>
  <c r="B1653" i="8"/>
  <c r="A1654" i="8"/>
  <c r="B1654" i="8"/>
  <c r="A1655" i="8"/>
  <c r="B1655" i="8"/>
  <c r="A1656" i="8"/>
  <c r="B1656" i="8"/>
  <c r="A1657" i="8"/>
  <c r="B1657" i="8"/>
  <c r="A1658" i="8"/>
  <c r="B1658" i="8"/>
  <c r="A1659" i="8"/>
  <c r="B1659" i="8"/>
  <c r="A1660" i="8"/>
  <c r="B1660" i="8"/>
  <c r="A1661" i="8"/>
  <c r="B1661" i="8"/>
  <c r="A1662" i="8"/>
  <c r="B1662" i="8"/>
  <c r="A1663" i="8"/>
  <c r="B1663" i="8"/>
  <c r="A1664" i="8"/>
  <c r="B1664" i="8"/>
  <c r="A1665" i="8"/>
  <c r="B1665" i="8"/>
  <c r="A1666" i="8"/>
  <c r="B1666" i="8"/>
  <c r="A1667" i="8"/>
  <c r="B1667" i="8"/>
  <c r="A1668" i="8"/>
  <c r="B1668" i="8"/>
  <c r="A1669" i="8"/>
  <c r="B1669" i="8"/>
  <c r="A1670" i="8"/>
  <c r="B1670" i="8"/>
  <c r="A1671" i="8"/>
  <c r="B1671" i="8"/>
  <c r="A1672" i="8"/>
  <c r="B1672" i="8"/>
  <c r="A1673" i="8"/>
  <c r="B1673" i="8"/>
  <c r="A1674" i="8"/>
  <c r="B1674" i="8"/>
  <c r="A1675" i="8"/>
  <c r="B1675" i="8"/>
  <c r="A1676" i="8"/>
  <c r="B1676" i="8"/>
  <c r="A1677" i="8"/>
  <c r="B1677" i="8"/>
  <c r="A1678" i="8"/>
  <c r="B1678" i="8"/>
  <c r="A1679" i="8"/>
  <c r="B1679" i="8"/>
  <c r="A1680" i="8"/>
  <c r="B1680" i="8"/>
  <c r="A1681" i="8"/>
  <c r="B1681" i="8"/>
  <c r="A1682" i="8"/>
  <c r="B1682" i="8"/>
  <c r="A1683" i="8"/>
  <c r="B1683" i="8"/>
  <c r="A1684" i="8"/>
  <c r="B1684" i="8"/>
  <c r="A1685" i="8"/>
  <c r="B1685" i="8"/>
  <c r="A1686" i="8"/>
  <c r="B1686" i="8"/>
  <c r="A1687" i="8"/>
  <c r="B1687" i="8"/>
  <c r="A1688" i="8"/>
  <c r="B1688" i="8"/>
  <c r="A1689" i="8"/>
  <c r="B1689" i="8"/>
  <c r="A1690" i="8"/>
  <c r="B1690" i="8"/>
  <c r="A1691" i="8"/>
  <c r="B1691" i="8"/>
  <c r="A1692" i="8"/>
  <c r="B1692" i="8"/>
  <c r="A1693" i="8"/>
  <c r="B1693" i="8"/>
  <c r="A1694" i="8"/>
  <c r="B1694" i="8"/>
  <c r="A1695" i="8"/>
  <c r="B1695" i="8"/>
  <c r="A1696" i="8"/>
  <c r="B1696" i="8"/>
  <c r="A1697" i="8"/>
  <c r="B1697" i="8"/>
  <c r="A1698" i="8"/>
  <c r="B1698" i="8"/>
  <c r="A1699" i="8"/>
  <c r="B1699" i="8"/>
  <c r="A1700" i="8"/>
  <c r="B1700" i="8"/>
  <c r="A1701" i="8"/>
  <c r="B1701" i="8"/>
  <c r="A1702" i="8"/>
  <c r="B1702" i="8"/>
  <c r="A1703" i="8"/>
  <c r="B1703" i="8"/>
  <c r="A1704" i="8"/>
  <c r="B1704" i="8"/>
  <c r="A1705" i="8"/>
  <c r="B1705" i="8"/>
  <c r="A1706" i="8"/>
  <c r="B1706" i="8"/>
  <c r="A1707" i="8"/>
  <c r="B1707" i="8"/>
  <c r="A1708" i="8"/>
  <c r="B1708" i="8"/>
  <c r="A1709" i="8"/>
  <c r="B1709" i="8"/>
  <c r="A1710" i="8"/>
  <c r="B1710" i="8"/>
  <c r="A1711" i="8"/>
  <c r="B1711" i="8"/>
  <c r="A1712" i="8"/>
  <c r="B1712" i="8"/>
  <c r="A1713" i="8"/>
  <c r="B1713" i="8"/>
  <c r="A1714" i="8"/>
  <c r="B1714" i="8"/>
  <c r="A1715" i="8"/>
  <c r="B1715" i="8"/>
  <c r="A1716" i="8"/>
  <c r="H1432" i="5" s="1"/>
  <c r="I1432" i="5" s="1"/>
  <c r="B1716" i="8"/>
  <c r="A1717" i="8"/>
  <c r="B1717" i="8"/>
  <c r="A1718" i="8"/>
  <c r="B1718" i="8"/>
  <c r="A1719" i="8"/>
  <c r="B1719" i="8"/>
  <c r="A1720" i="8"/>
  <c r="B1720" i="8"/>
  <c r="A1721" i="8"/>
  <c r="B1721" i="8"/>
  <c r="A1722" i="8"/>
  <c r="B1722" i="8"/>
  <c r="A1723" i="8"/>
  <c r="B1723" i="8"/>
  <c r="A1724" i="8"/>
  <c r="B1724" i="8"/>
  <c r="A1725" i="8"/>
  <c r="B1725" i="8"/>
  <c r="A1726" i="8"/>
  <c r="B1726" i="8"/>
  <c r="A1727" i="8"/>
  <c r="B1727" i="8"/>
  <c r="A1728" i="8"/>
  <c r="B1728" i="8"/>
  <c r="A1729" i="8"/>
  <c r="B1729" i="8"/>
  <c r="A1730" i="8"/>
  <c r="B1730" i="8"/>
  <c r="A1731" i="8"/>
  <c r="B1731" i="8"/>
  <c r="A1732" i="8"/>
  <c r="B1732" i="8"/>
  <c r="A1733" i="8"/>
  <c r="B1733" i="8"/>
  <c r="A1734" i="8"/>
  <c r="B1734" i="8"/>
  <c r="A1735" i="8"/>
  <c r="B1735" i="8"/>
  <c r="A1736" i="8"/>
  <c r="B1736" i="8"/>
  <c r="A1737" i="8"/>
  <c r="B1737" i="8"/>
  <c r="A1738" i="8"/>
  <c r="B1738" i="8"/>
  <c r="A1739" i="8"/>
  <c r="B1739" i="8"/>
  <c r="A1740" i="8"/>
  <c r="B1740" i="8"/>
  <c r="A1741" i="8"/>
  <c r="B1741" i="8"/>
  <c r="A1742" i="8"/>
  <c r="B1742" i="8"/>
  <c r="A1743" i="8"/>
  <c r="B1743" i="8"/>
  <c r="A1744" i="8"/>
  <c r="B1744" i="8"/>
  <c r="A1745" i="8"/>
  <c r="B1745" i="8"/>
  <c r="A1746" i="8"/>
  <c r="B1746" i="8"/>
  <c r="A1747" i="8"/>
  <c r="B1747" i="8"/>
  <c r="A1748" i="8"/>
  <c r="B1748" i="8"/>
  <c r="A1749" i="8"/>
  <c r="B1749" i="8"/>
  <c r="A1750" i="8"/>
  <c r="B1750" i="8"/>
  <c r="A1751" i="8"/>
  <c r="B1751" i="8"/>
  <c r="A1752" i="8"/>
  <c r="B1752" i="8"/>
  <c r="A1753" i="8"/>
  <c r="B1753" i="8"/>
  <c r="A1754" i="8"/>
  <c r="B1754" i="8"/>
  <c r="A1755" i="8"/>
  <c r="B1755" i="8"/>
  <c r="A1756" i="8"/>
  <c r="B1756" i="8"/>
  <c r="A1757" i="8"/>
  <c r="B1757" i="8"/>
  <c r="A1758" i="8"/>
  <c r="B1758" i="8"/>
  <c r="A1759" i="8"/>
  <c r="B1759" i="8"/>
  <c r="A1760" i="8"/>
  <c r="B1760" i="8"/>
  <c r="A1761" i="8"/>
  <c r="B1761" i="8"/>
  <c r="A1762" i="8"/>
  <c r="B1762" i="8"/>
  <c r="A1763" i="8"/>
  <c r="B1763" i="8"/>
  <c r="A1764" i="8"/>
  <c r="B1764" i="8"/>
  <c r="A1765" i="8"/>
  <c r="B1765" i="8"/>
  <c r="A1766" i="8"/>
  <c r="B1766" i="8"/>
  <c r="A1767" i="8"/>
  <c r="B1767" i="8"/>
  <c r="A1768" i="8"/>
  <c r="B1768" i="8"/>
  <c r="A1769" i="8"/>
  <c r="B1769" i="8"/>
  <c r="A1770" i="8"/>
  <c r="B1770" i="8"/>
  <c r="A1771" i="8"/>
  <c r="B1771" i="8"/>
  <c r="A1772" i="8"/>
  <c r="B1772" i="8"/>
  <c r="A1773" i="8"/>
  <c r="B1773" i="8"/>
  <c r="A1774" i="8"/>
  <c r="B1774" i="8"/>
  <c r="A1775" i="8"/>
  <c r="B1775" i="8"/>
  <c r="A1776" i="8"/>
  <c r="B1776" i="8"/>
  <c r="A1777" i="8"/>
  <c r="B1777" i="8"/>
  <c r="A1778" i="8"/>
  <c r="B1778" i="8"/>
  <c r="A1779" i="8"/>
  <c r="B1779" i="8"/>
  <c r="A1780" i="8"/>
  <c r="B1780" i="8"/>
  <c r="A1781" i="8"/>
  <c r="B1781" i="8"/>
  <c r="A1782" i="8"/>
  <c r="B1782" i="8"/>
  <c r="A1783" i="8"/>
  <c r="B1783" i="8"/>
  <c r="A1784" i="8"/>
  <c r="B1784" i="8"/>
  <c r="A1785" i="8"/>
  <c r="B1785" i="8"/>
  <c r="A1786" i="8"/>
  <c r="B1786" i="8"/>
  <c r="A1787" i="8"/>
  <c r="B1787" i="8"/>
  <c r="A1788" i="8"/>
  <c r="B1788" i="8"/>
  <c r="A1789" i="8"/>
  <c r="B1789" i="8"/>
  <c r="A1790" i="8"/>
  <c r="B1790" i="8"/>
  <c r="A1791" i="8"/>
  <c r="B1791" i="8"/>
  <c r="A1792" i="8"/>
  <c r="B1792" i="8"/>
  <c r="A1793" i="8"/>
  <c r="B1793" i="8"/>
  <c r="A1794" i="8"/>
  <c r="B1794" i="8"/>
  <c r="A1795" i="8"/>
  <c r="B1795" i="8"/>
  <c r="A1796" i="8"/>
  <c r="B1796" i="8"/>
  <c r="A1797" i="8"/>
  <c r="B1797" i="8"/>
  <c r="A1798" i="8"/>
  <c r="B1798" i="8"/>
  <c r="A1799" i="8"/>
  <c r="B1799" i="8"/>
  <c r="A1800" i="8"/>
  <c r="B1800" i="8"/>
  <c r="A1801" i="8"/>
  <c r="B1801" i="8"/>
  <c r="A1802" i="8"/>
  <c r="B1802" i="8"/>
  <c r="A1803" i="8"/>
  <c r="B1803" i="8"/>
  <c r="A1804" i="8"/>
  <c r="B1804" i="8"/>
  <c r="A1805" i="8"/>
  <c r="B1805" i="8"/>
  <c r="A1806" i="8"/>
  <c r="B1806" i="8"/>
  <c r="A1807" i="8"/>
  <c r="B1807" i="8"/>
  <c r="A1808" i="8"/>
  <c r="B1808" i="8"/>
  <c r="A1809" i="8"/>
  <c r="B1809" i="8"/>
  <c r="A1810" i="8"/>
  <c r="B1810" i="8"/>
  <c r="A1811" i="8"/>
  <c r="B1811" i="8"/>
  <c r="A1812" i="8"/>
  <c r="B1812" i="8"/>
  <c r="A1813" i="8"/>
  <c r="B1813" i="8"/>
  <c r="A1814" i="8"/>
  <c r="B1814" i="8"/>
  <c r="A1815" i="8"/>
  <c r="B1815" i="8"/>
  <c r="A1816" i="8"/>
  <c r="B1816" i="8"/>
  <c r="A1817" i="8"/>
  <c r="B1817" i="8"/>
  <c r="A1818" i="8"/>
  <c r="B1818" i="8"/>
  <c r="A1819" i="8"/>
  <c r="B1819" i="8"/>
  <c r="A1820" i="8"/>
  <c r="B1820" i="8"/>
  <c r="A1821" i="8"/>
  <c r="B1821" i="8"/>
  <c r="A1822" i="8"/>
  <c r="B1822" i="8"/>
  <c r="A1823" i="8"/>
  <c r="B1823" i="8"/>
  <c r="A1824" i="8"/>
  <c r="B1824" i="8"/>
  <c r="A1825" i="8"/>
  <c r="B1825" i="8"/>
  <c r="A1826" i="8"/>
  <c r="B1826" i="8"/>
  <c r="A1827" i="8"/>
  <c r="B1827" i="8"/>
  <c r="A1828" i="8"/>
  <c r="B1828" i="8"/>
  <c r="A1829" i="8"/>
  <c r="B1829" i="8"/>
  <c r="A1830" i="8"/>
  <c r="B1830" i="8"/>
  <c r="A1831" i="8"/>
  <c r="B1831" i="8"/>
  <c r="A1832" i="8"/>
  <c r="B1832" i="8"/>
  <c r="A1833" i="8"/>
  <c r="B1833" i="8"/>
  <c r="A1834" i="8"/>
  <c r="B1834" i="8"/>
  <c r="A1835" i="8"/>
  <c r="B1835" i="8"/>
  <c r="A1836" i="8"/>
  <c r="B1836" i="8"/>
  <c r="A1837" i="8"/>
  <c r="B1837" i="8"/>
  <c r="A1838" i="8"/>
  <c r="B1838" i="8"/>
  <c r="A1839" i="8"/>
  <c r="B1839" i="8"/>
  <c r="A1840" i="8"/>
  <c r="B1840" i="8"/>
  <c r="A1841" i="8"/>
  <c r="B1841" i="8"/>
  <c r="A1842" i="8"/>
  <c r="B1842" i="8"/>
  <c r="A1843" i="8"/>
  <c r="B1843" i="8"/>
  <c r="A1844" i="8"/>
  <c r="B1844" i="8"/>
  <c r="A1845" i="8"/>
  <c r="B1845" i="8"/>
  <c r="A1846" i="8"/>
  <c r="B1846" i="8"/>
  <c r="A1847" i="8"/>
  <c r="B1847" i="8"/>
  <c r="A1848" i="8"/>
  <c r="B1848" i="8"/>
  <c r="A1849" i="8"/>
  <c r="B1849" i="8"/>
  <c r="A1850" i="8"/>
  <c r="B1850" i="8"/>
  <c r="A1851" i="8"/>
  <c r="B1851" i="8"/>
  <c r="A1852" i="8"/>
  <c r="B1852" i="8"/>
  <c r="A1853" i="8"/>
  <c r="B1853" i="8"/>
  <c r="A1854" i="8"/>
  <c r="B1854" i="8"/>
  <c r="A1855" i="8"/>
  <c r="B1855" i="8"/>
  <c r="A1856" i="8"/>
  <c r="H334" i="5" s="1"/>
  <c r="I334" i="5" s="1"/>
  <c r="B1856" i="8"/>
  <c r="A1857" i="8"/>
  <c r="B1857" i="8"/>
  <c r="A1858" i="8"/>
  <c r="B1858" i="8"/>
  <c r="A1859" i="8"/>
  <c r="B1859" i="8"/>
  <c r="A1860" i="8"/>
  <c r="H1739" i="5" s="1"/>
  <c r="I1739" i="5" s="1"/>
  <c r="B1860" i="8"/>
  <c r="A1861" i="8"/>
  <c r="B1861" i="8"/>
  <c r="A1862" i="8"/>
  <c r="B1862" i="8"/>
  <c r="A1863" i="8"/>
  <c r="B1863" i="8"/>
  <c r="A1864" i="8"/>
  <c r="B1864" i="8"/>
  <c r="A1865" i="8"/>
  <c r="B1865" i="8"/>
  <c r="A1866" i="8"/>
  <c r="B1866" i="8"/>
  <c r="A1867" i="8"/>
  <c r="B1867" i="8"/>
  <c r="A1868" i="8"/>
  <c r="B1868" i="8"/>
  <c r="A1869" i="8"/>
  <c r="B1869" i="8"/>
  <c r="A1870" i="8"/>
  <c r="B1870" i="8"/>
  <c r="A1871" i="8"/>
  <c r="B1871" i="8"/>
  <c r="A1872" i="8"/>
  <c r="B1872" i="8"/>
  <c r="A1873" i="8"/>
  <c r="B1873" i="8"/>
  <c r="A1874" i="8"/>
  <c r="B1874" i="8"/>
  <c r="A1875" i="8"/>
  <c r="B1875" i="8"/>
  <c r="A1876" i="8"/>
  <c r="B1876" i="8"/>
  <c r="A1877" i="8"/>
  <c r="B1877" i="8"/>
  <c r="A1878" i="8"/>
  <c r="B1878" i="8"/>
  <c r="A1879" i="8"/>
  <c r="B1879" i="8"/>
  <c r="A1880" i="8"/>
  <c r="B1880" i="8"/>
  <c r="A1881" i="8"/>
  <c r="B1881" i="8"/>
  <c r="A1882" i="8"/>
  <c r="B1882" i="8"/>
  <c r="A1883" i="8"/>
  <c r="B1883" i="8"/>
  <c r="A1884" i="8"/>
  <c r="B1884" i="8"/>
  <c r="A1885" i="8"/>
  <c r="B1885" i="8"/>
  <c r="A1886" i="8"/>
  <c r="B1886" i="8"/>
  <c r="A1887" i="8"/>
  <c r="B1887" i="8"/>
  <c r="A1888" i="8"/>
  <c r="B1888" i="8"/>
  <c r="A1889" i="8"/>
  <c r="B1889" i="8"/>
  <c r="A1890" i="8"/>
  <c r="B1890" i="8"/>
  <c r="A1891" i="8"/>
  <c r="B1891" i="8"/>
  <c r="A1892" i="8"/>
  <c r="B1892" i="8"/>
  <c r="A1893" i="8"/>
  <c r="B1893" i="8"/>
  <c r="A1894" i="8"/>
  <c r="B1894" i="8"/>
  <c r="A1895" i="8"/>
  <c r="B1895" i="8"/>
  <c r="A1896" i="8"/>
  <c r="B1896" i="8"/>
  <c r="A1897" i="8"/>
  <c r="B1897" i="8"/>
  <c r="A1898" i="8"/>
  <c r="B1898" i="8"/>
  <c r="A1899" i="8"/>
  <c r="B1899" i="8"/>
  <c r="A1900" i="8"/>
  <c r="B1900" i="8"/>
  <c r="A1901" i="8"/>
  <c r="B1901" i="8"/>
  <c r="A1902" i="8"/>
  <c r="B1902" i="8"/>
  <c r="A1903" i="8"/>
  <c r="B1903" i="8"/>
  <c r="A1904" i="8"/>
  <c r="B1904" i="8"/>
  <c r="A1905" i="8"/>
  <c r="B1905" i="8"/>
  <c r="A1906" i="8"/>
  <c r="B1906" i="8"/>
  <c r="A1907" i="8"/>
  <c r="B1907" i="8"/>
  <c r="A1908" i="8"/>
  <c r="B1908" i="8"/>
  <c r="A1909" i="8"/>
  <c r="B1909" i="8"/>
  <c r="A1910" i="8"/>
  <c r="B1910" i="8"/>
  <c r="A1911" i="8"/>
  <c r="B1911" i="8"/>
  <c r="A1912" i="8"/>
  <c r="B1912" i="8"/>
  <c r="A1913" i="8"/>
  <c r="B1913" i="8"/>
  <c r="A1914" i="8"/>
  <c r="B1914" i="8"/>
  <c r="A1915" i="8"/>
  <c r="B1915" i="8"/>
  <c r="A1916" i="8"/>
  <c r="B1916" i="8"/>
  <c r="A1917" i="8"/>
  <c r="B1917" i="8"/>
  <c r="A1918" i="8"/>
  <c r="B1918" i="8"/>
  <c r="A1919" i="8"/>
  <c r="B1919" i="8"/>
  <c r="A1920" i="8"/>
  <c r="B1920" i="8"/>
  <c r="A1921" i="8"/>
  <c r="B1921" i="8"/>
  <c r="A1922" i="8"/>
  <c r="B1922" i="8"/>
  <c r="A1923" i="8"/>
  <c r="B1923" i="8"/>
  <c r="A1924" i="8"/>
  <c r="H404" i="5" s="1"/>
  <c r="B1924" i="8"/>
  <c r="A1925" i="8"/>
  <c r="B1925" i="8"/>
  <c r="A1926" i="8"/>
  <c r="B1926" i="8"/>
  <c r="A1927" i="8"/>
  <c r="B1927" i="8"/>
  <c r="A1928" i="8"/>
  <c r="B1928" i="8"/>
  <c r="A1929" i="8"/>
  <c r="B1929" i="8"/>
  <c r="A1930" i="8"/>
  <c r="B1930" i="8"/>
  <c r="A1931" i="8"/>
  <c r="B1931" i="8"/>
  <c r="A1932" i="8"/>
  <c r="B1932" i="8"/>
  <c r="A1933" i="8"/>
  <c r="B1933" i="8"/>
  <c r="A1934" i="8"/>
  <c r="B1934" i="8"/>
  <c r="A1935" i="8"/>
  <c r="B1935" i="8"/>
  <c r="A1936" i="8"/>
  <c r="B1936" i="8"/>
  <c r="A1937" i="8"/>
  <c r="B1937" i="8"/>
  <c r="A1938" i="8"/>
  <c r="B1938" i="8"/>
  <c r="A1939" i="8"/>
  <c r="B1939" i="8"/>
  <c r="A1940" i="8"/>
  <c r="B1940" i="8"/>
  <c r="A1941" i="8"/>
  <c r="B1941" i="8"/>
  <c r="A1942" i="8"/>
  <c r="B1942" i="8"/>
  <c r="A1943" i="8"/>
  <c r="B1943" i="8"/>
  <c r="A1944" i="8"/>
  <c r="B1944" i="8"/>
  <c r="A1945" i="8"/>
  <c r="B1945" i="8"/>
  <c r="A1946" i="8"/>
  <c r="B1946" i="8"/>
  <c r="A1947" i="8"/>
  <c r="B1947" i="8"/>
  <c r="A1948" i="8"/>
  <c r="B1948" i="8"/>
  <c r="A1949" i="8"/>
  <c r="B1949" i="8"/>
  <c r="A1950" i="8"/>
  <c r="B1950" i="8"/>
  <c r="A1951" i="8"/>
  <c r="B1951" i="8"/>
  <c r="A1952" i="8"/>
  <c r="B1952" i="8"/>
  <c r="A1953" i="8"/>
  <c r="B1953" i="8"/>
  <c r="A1954" i="8"/>
  <c r="B1954" i="8"/>
  <c r="A1955" i="8"/>
  <c r="B1955" i="8"/>
  <c r="A1956" i="8"/>
  <c r="B1956" i="8"/>
  <c r="A1957" i="8"/>
  <c r="B1957" i="8"/>
  <c r="A1958" i="8"/>
  <c r="B1958" i="8"/>
  <c r="A1959" i="8"/>
  <c r="B1959" i="8"/>
  <c r="A1960" i="8"/>
  <c r="B1960" i="8"/>
  <c r="A1961" i="8"/>
  <c r="B1961" i="8"/>
  <c r="A1962" i="8"/>
  <c r="B1962" i="8"/>
  <c r="A1963" i="8"/>
  <c r="B1963" i="8"/>
  <c r="A1964" i="8"/>
  <c r="B1964" i="8"/>
  <c r="A1965" i="8"/>
  <c r="B1965" i="8"/>
  <c r="A1966" i="8"/>
  <c r="B1966" i="8"/>
  <c r="A1967" i="8"/>
  <c r="B1967" i="8"/>
  <c r="A1968" i="8"/>
  <c r="B1968" i="8"/>
  <c r="A1969" i="8"/>
  <c r="B1969" i="8"/>
  <c r="A1970" i="8"/>
  <c r="B1970" i="8"/>
  <c r="A1971" i="8"/>
  <c r="B1971" i="8"/>
  <c r="A1972" i="8"/>
  <c r="B1972" i="8"/>
  <c r="A1973" i="8"/>
  <c r="B1973" i="8"/>
  <c r="A1974" i="8"/>
  <c r="B1974" i="8"/>
  <c r="A1975" i="8"/>
  <c r="B1975" i="8"/>
  <c r="A1976" i="8"/>
  <c r="B1976" i="8"/>
  <c r="A1977" i="8"/>
  <c r="B1977" i="8"/>
  <c r="A1978" i="8"/>
  <c r="B1978" i="8"/>
  <c r="A1979" i="8"/>
  <c r="B1979" i="8"/>
  <c r="A1980" i="8"/>
  <c r="B1980" i="8"/>
  <c r="A1981" i="8"/>
  <c r="B1981" i="8"/>
  <c r="A1982" i="8"/>
  <c r="B1982" i="8"/>
  <c r="A1983" i="8"/>
  <c r="B1983" i="8"/>
  <c r="A1984" i="8"/>
  <c r="B1984" i="8"/>
  <c r="A1985" i="8"/>
  <c r="B1985" i="8"/>
  <c r="A1986" i="8"/>
  <c r="B1986" i="8"/>
  <c r="A1987" i="8"/>
  <c r="B1987" i="8"/>
  <c r="A1988" i="8"/>
  <c r="B1988" i="8"/>
  <c r="A1989" i="8"/>
  <c r="B1989" i="8"/>
  <c r="A1990" i="8"/>
  <c r="B1990" i="8"/>
  <c r="A1991" i="8"/>
  <c r="B1991" i="8"/>
  <c r="A1992" i="8"/>
  <c r="B1992" i="8"/>
  <c r="A1993" i="8"/>
  <c r="B1993" i="8"/>
  <c r="A1994" i="8"/>
  <c r="B1994" i="8"/>
  <c r="A1995" i="8"/>
  <c r="B1995" i="8"/>
  <c r="A1996" i="8"/>
  <c r="B1996" i="8"/>
  <c r="A1997" i="8"/>
  <c r="B1997" i="8"/>
  <c r="A1998" i="8"/>
  <c r="B1998" i="8"/>
  <c r="A1999" i="8"/>
  <c r="B1999" i="8"/>
  <c r="A2000" i="8"/>
  <c r="B2000" i="8"/>
  <c r="A2001" i="8"/>
  <c r="B2001" i="8"/>
  <c r="A2002" i="8"/>
  <c r="B2002" i="8"/>
  <c r="A2003" i="8"/>
  <c r="B2003" i="8"/>
  <c r="A2004" i="8"/>
  <c r="B2004" i="8"/>
  <c r="A2005" i="8"/>
  <c r="B2005" i="8"/>
  <c r="A2006" i="8"/>
  <c r="B2006" i="8"/>
  <c r="A2007" i="8"/>
  <c r="B2007" i="8"/>
  <c r="A2008" i="8"/>
  <c r="B2008" i="8"/>
  <c r="A2009" i="8"/>
  <c r="B2009" i="8"/>
  <c r="A2010" i="8"/>
  <c r="B2010" i="8"/>
  <c r="A2011" i="8"/>
  <c r="B2011" i="8"/>
  <c r="A2012" i="8"/>
  <c r="B2012" i="8"/>
  <c r="A2013" i="8"/>
  <c r="B2013" i="8"/>
  <c r="A2014" i="8"/>
  <c r="B2014" i="8"/>
  <c r="A2015" i="8"/>
  <c r="B2015" i="8"/>
  <c r="A2016" i="8"/>
  <c r="B2016" i="8"/>
  <c r="A2017" i="8"/>
  <c r="B2017" i="8"/>
  <c r="A2018" i="8"/>
  <c r="B2018" i="8"/>
  <c r="A2019" i="8"/>
  <c r="B2019" i="8"/>
  <c r="A2020" i="8"/>
  <c r="B2020" i="8"/>
  <c r="A2021" i="8"/>
  <c r="B2021" i="8"/>
  <c r="A2022" i="8"/>
  <c r="B2022" i="8"/>
  <c r="A2023" i="8"/>
  <c r="B2023" i="8"/>
  <c r="A2024" i="8"/>
  <c r="B2024" i="8"/>
  <c r="A2025" i="8"/>
  <c r="B2025" i="8"/>
  <c r="A2026" i="8"/>
  <c r="B2026" i="8"/>
  <c r="A2027" i="8"/>
  <c r="B2027" i="8"/>
  <c r="A2028" i="8"/>
  <c r="B2028" i="8"/>
  <c r="A2029" i="8"/>
  <c r="B2029" i="8"/>
  <c r="A2030" i="8"/>
  <c r="B2030" i="8"/>
  <c r="A2031" i="8"/>
  <c r="B2031" i="8"/>
  <c r="A2032" i="8"/>
  <c r="B2032" i="8"/>
  <c r="A2033" i="8"/>
  <c r="B2033" i="8"/>
  <c r="A2034" i="8"/>
  <c r="B2034" i="8"/>
  <c r="A2035" i="8"/>
  <c r="B2035" i="8"/>
  <c r="A2036" i="8"/>
  <c r="B2036" i="8"/>
  <c r="A2037" i="8"/>
  <c r="B2037" i="8"/>
  <c r="A2038" i="8"/>
  <c r="B2038" i="8"/>
  <c r="A2039" i="8"/>
  <c r="B2039" i="8"/>
  <c r="A2040" i="8"/>
  <c r="B2040" i="8"/>
  <c r="A2041" i="8"/>
  <c r="B2041" i="8"/>
  <c r="A2042" i="8"/>
  <c r="B2042" i="8"/>
  <c r="A2043" i="8"/>
  <c r="B2043" i="8"/>
  <c r="A2044" i="8"/>
  <c r="B2044" i="8"/>
  <c r="A2045" i="8"/>
  <c r="B2045" i="8"/>
  <c r="A2046" i="8"/>
  <c r="B2046" i="8"/>
  <c r="A2047" i="8"/>
  <c r="B2047" i="8"/>
  <c r="A2048" i="8"/>
  <c r="B2048" i="8"/>
  <c r="A2049" i="8"/>
  <c r="B2049" i="8"/>
  <c r="A2050" i="8"/>
  <c r="B2050" i="8"/>
  <c r="A2051" i="8"/>
  <c r="B2051" i="8"/>
  <c r="A2052" i="8"/>
  <c r="B2052" i="8"/>
  <c r="A2053" i="8"/>
  <c r="B2053" i="8"/>
  <c r="A2054" i="8"/>
  <c r="B2054" i="8"/>
  <c r="A2055" i="8"/>
  <c r="B2055" i="8"/>
  <c r="A2056" i="8"/>
  <c r="B2056" i="8"/>
  <c r="A2057" i="8"/>
  <c r="B2057" i="8"/>
  <c r="A2058" i="8"/>
  <c r="B2058" i="8"/>
  <c r="A2059" i="8"/>
  <c r="B2059" i="8"/>
  <c r="A2060" i="8"/>
  <c r="B2060" i="8"/>
  <c r="A2061" i="8"/>
  <c r="B2061" i="8"/>
  <c r="A2062" i="8"/>
  <c r="B2062" i="8"/>
  <c r="A2063" i="8"/>
  <c r="B2063" i="8"/>
  <c r="A2064" i="8"/>
  <c r="B2064" i="8"/>
  <c r="A2065" i="8"/>
  <c r="B2065" i="8"/>
  <c r="A2066" i="8"/>
  <c r="B2066" i="8"/>
  <c r="A2067" i="8"/>
  <c r="B2067" i="8"/>
  <c r="A2068" i="8"/>
  <c r="B2068" i="8"/>
  <c r="A2069" i="8"/>
  <c r="B2069" i="8"/>
  <c r="A2070" i="8"/>
  <c r="B2070" i="8"/>
  <c r="A2071" i="8"/>
  <c r="B2071" i="8"/>
  <c r="A2072" i="8"/>
  <c r="B2072" i="8"/>
  <c r="A2073" i="8"/>
  <c r="B2073" i="8"/>
  <c r="A2074" i="8"/>
  <c r="B2074" i="8"/>
  <c r="A2075" i="8"/>
  <c r="B2075" i="8"/>
  <c r="A2076" i="8"/>
  <c r="B2076" i="8"/>
  <c r="A2077" i="8"/>
  <c r="B2077" i="8"/>
  <c r="A2078" i="8"/>
  <c r="B2078" i="8"/>
  <c r="A2079" i="8"/>
  <c r="B2079" i="8"/>
  <c r="A2080" i="8"/>
  <c r="B2080" i="8"/>
  <c r="A2081" i="8"/>
  <c r="B2081" i="8"/>
  <c r="A2082" i="8"/>
  <c r="B2082" i="8"/>
  <c r="A2083" i="8"/>
  <c r="B2083" i="8"/>
  <c r="A2084" i="8"/>
  <c r="B2084" i="8"/>
  <c r="A2085" i="8"/>
  <c r="B2085" i="8"/>
  <c r="A2086" i="8"/>
  <c r="B2086" i="8"/>
  <c r="A2087" i="8"/>
  <c r="B2087" i="8"/>
  <c r="A2088" i="8"/>
  <c r="B2088" i="8"/>
  <c r="A2089" i="8"/>
  <c r="B2089" i="8"/>
  <c r="A2090" i="8"/>
  <c r="B2090" i="8"/>
  <c r="A2091" i="8"/>
  <c r="B2091" i="8"/>
  <c r="A2092" i="8"/>
  <c r="B2092" i="8"/>
  <c r="A2093" i="8"/>
  <c r="B2093" i="8"/>
  <c r="A2094" i="8"/>
  <c r="B2094" i="8"/>
  <c r="A2095" i="8"/>
  <c r="B2095" i="8"/>
  <c r="A2096" i="8"/>
  <c r="B2096" i="8"/>
  <c r="A2097" i="8"/>
  <c r="B2097" i="8"/>
  <c r="A2098" i="8"/>
  <c r="B2098" i="8"/>
  <c r="A2099" i="8"/>
  <c r="B2099" i="8"/>
  <c r="A2100" i="8"/>
  <c r="B2100" i="8"/>
  <c r="A2101" i="8"/>
  <c r="B2101" i="8"/>
  <c r="A2102" i="8"/>
  <c r="B2102" i="8"/>
  <c r="A2103" i="8"/>
  <c r="B2103" i="8"/>
  <c r="A2104" i="8"/>
  <c r="B2104" i="8"/>
  <c r="A2105" i="8"/>
  <c r="B2105" i="8"/>
  <c r="A2106" i="8"/>
  <c r="B2106" i="8"/>
  <c r="A2107" i="8"/>
  <c r="B2107" i="8"/>
  <c r="A2108" i="8"/>
  <c r="B2108" i="8"/>
  <c r="A2109" i="8"/>
  <c r="B2109" i="8"/>
  <c r="A2110" i="8"/>
  <c r="B2110" i="8"/>
  <c r="A2111" i="8"/>
  <c r="B2111" i="8"/>
  <c r="A2112" i="8"/>
  <c r="B2112" i="8"/>
  <c r="A2113" i="8"/>
  <c r="B2113" i="8"/>
  <c r="A2114" i="8"/>
  <c r="B2114" i="8"/>
  <c r="A2115" i="8"/>
  <c r="B2115" i="8"/>
  <c r="A2116" i="8"/>
  <c r="B2116" i="8"/>
  <c r="A2117" i="8"/>
  <c r="B2117" i="8"/>
  <c r="A2118" i="8"/>
  <c r="B2118" i="8"/>
  <c r="A2119" i="8"/>
  <c r="B2119" i="8"/>
  <c r="A2120" i="8"/>
  <c r="B2120" i="8"/>
  <c r="A2121" i="8"/>
  <c r="B2121" i="8"/>
  <c r="A2122" i="8"/>
  <c r="B2122" i="8"/>
  <c r="A2123" i="8"/>
  <c r="B2123" i="8"/>
  <c r="A2124" i="8"/>
  <c r="B2124" i="8"/>
  <c r="A2125" i="8"/>
  <c r="B2125" i="8"/>
  <c r="A2126" i="8"/>
  <c r="B2126" i="8"/>
  <c r="A2127" i="8"/>
  <c r="B2127" i="8"/>
  <c r="A2128" i="8"/>
  <c r="B2128" i="8"/>
  <c r="A2129" i="8"/>
  <c r="B2129" i="8"/>
  <c r="A2130" i="8"/>
  <c r="B2130" i="8"/>
  <c r="A2131" i="8"/>
  <c r="B2131" i="8"/>
  <c r="I3" i="5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H4" i="5"/>
  <c r="I4" i="5" s="1"/>
  <c r="H6" i="5"/>
  <c r="I6" i="5" s="1"/>
  <c r="H7" i="5"/>
  <c r="I7" i="5" s="1"/>
  <c r="H9" i="5"/>
  <c r="I9" i="5" s="1"/>
  <c r="H10" i="5"/>
  <c r="I10" i="5" s="1"/>
  <c r="H12" i="5"/>
  <c r="I12" i="5" s="1"/>
  <c r="H14" i="5"/>
  <c r="I14" i="5" s="1"/>
  <c r="H15" i="5"/>
  <c r="I15" i="5" s="1"/>
  <c r="H16" i="5"/>
  <c r="I16" i="5" s="1"/>
  <c r="H17" i="5"/>
  <c r="I17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7" i="5"/>
  <c r="I27" i="5" s="1"/>
  <c r="H28" i="5"/>
  <c r="I28" i="5" s="1"/>
  <c r="H29" i="5"/>
  <c r="I29" i="5" s="1"/>
  <c r="H31" i="5"/>
  <c r="I31" i="5" s="1"/>
  <c r="H32" i="5"/>
  <c r="I32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1" i="5"/>
  <c r="I51" i="5" s="1"/>
  <c r="H52" i="5"/>
  <c r="I52" i="5" s="1"/>
  <c r="H54" i="5"/>
  <c r="I54" i="5" s="1"/>
  <c r="H55" i="5"/>
  <c r="I55" i="5" s="1"/>
  <c r="H56" i="5"/>
  <c r="I56" i="5" s="1"/>
  <c r="H57" i="5"/>
  <c r="I57" i="5" s="1"/>
  <c r="H58" i="5"/>
  <c r="I58" i="5" s="1"/>
  <c r="H61" i="5"/>
  <c r="I61" i="5" s="1"/>
  <c r="H62" i="5"/>
  <c r="I62" i="5" s="1"/>
  <c r="H64" i="5"/>
  <c r="I64" i="5" s="1"/>
  <c r="H65" i="5"/>
  <c r="I65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2256" i="5"/>
  <c r="I2256" i="5" s="1"/>
  <c r="H74" i="5"/>
  <c r="I74" i="5" s="1"/>
  <c r="H75" i="5"/>
  <c r="I75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30" i="5"/>
  <c r="I130" i="5" s="1"/>
  <c r="H131" i="5"/>
  <c r="I131" i="5" s="1"/>
  <c r="H132" i="5"/>
  <c r="I132" i="5" s="1"/>
  <c r="H133" i="5"/>
  <c r="I133" i="5" s="1"/>
  <c r="H135" i="5"/>
  <c r="I135" i="5" s="1"/>
  <c r="H136" i="5"/>
  <c r="I136" i="5" s="1"/>
  <c r="H137" i="5"/>
  <c r="I137" i="5" s="1"/>
  <c r="H146" i="5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93" i="5"/>
  <c r="I193" i="5" s="1"/>
  <c r="H194" i="5"/>
  <c r="I194" i="5" s="1"/>
  <c r="H204" i="5"/>
  <c r="I204" i="5" s="1"/>
  <c r="H2216" i="5"/>
  <c r="I2216" i="5" s="1"/>
  <c r="H206" i="5"/>
  <c r="I206" i="5" s="1"/>
  <c r="H208" i="5"/>
  <c r="I208" i="5" s="1"/>
  <c r="H210" i="5"/>
  <c r="I210" i="5" s="1"/>
  <c r="H211" i="5"/>
  <c r="I211" i="5" s="1"/>
  <c r="H212" i="5"/>
  <c r="I212" i="5" s="1"/>
  <c r="H214" i="5"/>
  <c r="I214" i="5" s="1"/>
  <c r="H215" i="5"/>
  <c r="I215" i="5" s="1"/>
  <c r="H216" i="5"/>
  <c r="I216" i="5" s="1"/>
  <c r="H218" i="5"/>
  <c r="I218" i="5" s="1"/>
  <c r="H221" i="5"/>
  <c r="I221" i="5" s="1"/>
  <c r="H222" i="5"/>
  <c r="I222" i="5" s="1"/>
  <c r="H223" i="5"/>
  <c r="I223" i="5" s="1"/>
  <c r="H224" i="5"/>
  <c r="I224" i="5" s="1"/>
  <c r="H225" i="5"/>
  <c r="I225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4" i="5"/>
  <c r="I234" i="5" s="1"/>
  <c r="H235" i="5"/>
  <c r="I235" i="5" s="1"/>
  <c r="H236" i="5"/>
  <c r="I236" i="5" s="1"/>
  <c r="H238" i="5"/>
  <c r="I238" i="5" s="1"/>
  <c r="H239" i="5"/>
  <c r="I239" i="5" s="1"/>
  <c r="H241" i="5"/>
  <c r="I241" i="5" s="1"/>
  <c r="H242" i="5"/>
  <c r="I242" i="5" s="1"/>
  <c r="H243" i="5"/>
  <c r="I243" i="5" s="1"/>
  <c r="H244" i="5"/>
  <c r="I244" i="5" s="1"/>
  <c r="H245" i="5"/>
  <c r="I245" i="5" s="1"/>
  <c r="H249" i="5"/>
  <c r="I249" i="5" s="1"/>
  <c r="H252" i="5"/>
  <c r="I252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2" i="5"/>
  <c r="I262" i="5" s="1"/>
  <c r="H264" i="5"/>
  <c r="I264" i="5" s="1"/>
  <c r="H265" i="5"/>
  <c r="I265" i="5" s="1"/>
  <c r="H267" i="5"/>
  <c r="I267" i="5" s="1"/>
  <c r="H1830" i="5"/>
  <c r="I1830" i="5" s="1"/>
  <c r="H269" i="5"/>
  <c r="I269" i="5" s="1"/>
  <c r="H270" i="5"/>
  <c r="I270" i="5" s="1"/>
  <c r="H271" i="5"/>
  <c r="I271" i="5" s="1"/>
  <c r="H273" i="5"/>
  <c r="I273" i="5" s="1"/>
  <c r="H274" i="5"/>
  <c r="I274" i="5" s="1"/>
  <c r="H275" i="5"/>
  <c r="I275" i="5" s="1"/>
  <c r="H397" i="5"/>
  <c r="I397" i="5" s="1"/>
  <c r="H2244" i="5"/>
  <c r="I2244" i="5" s="1"/>
  <c r="H278" i="5"/>
  <c r="I278" i="5" s="1"/>
  <c r="H282" i="5"/>
  <c r="I282" i="5" s="1"/>
  <c r="H284" i="5"/>
  <c r="I284" i="5" s="1"/>
  <c r="H285" i="5"/>
  <c r="I285" i="5" s="1"/>
  <c r="H287" i="5"/>
  <c r="I287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8" i="5"/>
  <c r="I298" i="5" s="1"/>
  <c r="H299" i="5"/>
  <c r="I299" i="5" s="1"/>
  <c r="H300" i="5"/>
  <c r="I300" i="5" s="1"/>
  <c r="H1348" i="5"/>
  <c r="I1348" i="5" s="1"/>
  <c r="H302" i="5"/>
  <c r="I302" i="5" s="1"/>
  <c r="H303" i="5"/>
  <c r="I303" i="5" s="1"/>
  <c r="H304" i="5"/>
  <c r="I304" i="5" s="1"/>
  <c r="H305" i="5"/>
  <c r="I305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4" i="5"/>
  <c r="I314" i="5" s="1"/>
  <c r="H315" i="5"/>
  <c r="I315" i="5" s="1"/>
  <c r="H1560" i="5"/>
  <c r="I1560" i="5" s="1"/>
  <c r="H1437" i="5"/>
  <c r="I1437" i="5" s="1"/>
  <c r="H318" i="5"/>
  <c r="I318" i="5" s="1"/>
  <c r="H319" i="5"/>
  <c r="I319" i="5" s="1"/>
  <c r="H320" i="5"/>
  <c r="I320" i="5" s="1"/>
  <c r="H324" i="5"/>
  <c r="I324" i="5" s="1"/>
  <c r="H33" i="5"/>
  <c r="H329" i="5"/>
  <c r="H1209" i="5"/>
  <c r="H338" i="5"/>
  <c r="H339" i="5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1837" i="5"/>
  <c r="I1837" i="5" s="1"/>
  <c r="H354" i="5"/>
  <c r="I354" i="5" s="1"/>
  <c r="H355" i="5"/>
  <c r="I355" i="5" s="1"/>
  <c r="H356" i="5"/>
  <c r="I356" i="5" s="1"/>
  <c r="H357" i="5"/>
  <c r="I357" i="5" s="1"/>
  <c r="H358" i="5"/>
  <c r="I358" i="5" s="1"/>
  <c r="H360" i="5"/>
  <c r="I360" i="5" s="1"/>
  <c r="H361" i="5"/>
  <c r="I361" i="5" s="1"/>
  <c r="H2269" i="5"/>
  <c r="I2269" i="5" s="1"/>
  <c r="H363" i="5"/>
  <c r="I363" i="5" s="1"/>
  <c r="H364" i="5"/>
  <c r="I364" i="5" s="1"/>
  <c r="H365" i="5"/>
  <c r="I365" i="5" s="1"/>
  <c r="H366" i="5"/>
  <c r="I366" i="5" s="1"/>
  <c r="H368" i="5"/>
  <c r="I368" i="5" s="1"/>
  <c r="H369" i="5"/>
  <c r="I369" i="5" s="1"/>
  <c r="H370" i="5"/>
  <c r="I370" i="5" s="1"/>
  <c r="H371" i="5"/>
  <c r="I371" i="5" s="1"/>
  <c r="H372" i="5"/>
  <c r="I372" i="5" s="1"/>
  <c r="H374" i="5"/>
  <c r="I374" i="5" s="1"/>
  <c r="H375" i="5"/>
  <c r="I375" i="5" s="1"/>
  <c r="H377" i="5"/>
  <c r="I377" i="5" s="1"/>
  <c r="H378" i="5"/>
  <c r="I378" i="5" s="1"/>
  <c r="H2240" i="5"/>
  <c r="H380" i="5"/>
  <c r="I380" i="5" s="1"/>
  <c r="H383" i="5"/>
  <c r="I383" i="5" s="1"/>
  <c r="H385" i="5"/>
  <c r="I385" i="5" s="1"/>
  <c r="H386" i="5"/>
  <c r="I386" i="5" s="1"/>
  <c r="H387" i="5"/>
  <c r="I387" i="5" s="1"/>
  <c r="H389" i="5"/>
  <c r="I389" i="5" s="1"/>
  <c r="H2217" i="5"/>
  <c r="H393" i="5"/>
  <c r="I393" i="5" s="1"/>
  <c r="H2049" i="5"/>
  <c r="I2049" i="5" s="1"/>
  <c r="H395" i="5"/>
  <c r="I395" i="5" s="1"/>
  <c r="H396" i="5"/>
  <c r="I396" i="5" s="1"/>
  <c r="H400" i="5"/>
  <c r="I400" i="5" s="1"/>
  <c r="H401" i="5"/>
  <c r="I401" i="5" s="1"/>
  <c r="H402" i="5"/>
  <c r="I402" i="5" s="1"/>
  <c r="H403" i="5"/>
  <c r="I403" i="5" s="1"/>
  <c r="H405" i="5"/>
  <c r="I405" i="5" s="1"/>
  <c r="H408" i="5"/>
  <c r="I408" i="5" s="1"/>
  <c r="H409" i="5"/>
  <c r="I409" i="5" s="1"/>
  <c r="H26" i="5"/>
  <c r="I26" i="5" s="1"/>
  <c r="H2042" i="5"/>
  <c r="I2042" i="5" s="1"/>
  <c r="H412" i="5"/>
  <c r="I412" i="5" s="1"/>
  <c r="H414" i="5"/>
  <c r="I414" i="5" s="1"/>
  <c r="H415" i="5"/>
  <c r="I415" i="5" s="1"/>
  <c r="H416" i="5"/>
  <c r="I416" i="5" s="1"/>
  <c r="H417" i="5"/>
  <c r="I417" i="5" s="1"/>
  <c r="H418" i="5"/>
  <c r="I418" i="5" s="1"/>
  <c r="H1430" i="5"/>
  <c r="I1430" i="5" s="1"/>
  <c r="H422" i="5"/>
  <c r="I422" i="5" s="1"/>
  <c r="H424" i="5"/>
  <c r="I424" i="5" s="1"/>
  <c r="H425" i="5"/>
  <c r="I425" i="5" s="1"/>
  <c r="H426" i="5"/>
  <c r="I426" i="5" s="1"/>
  <c r="H76" i="5"/>
  <c r="I76" i="5" s="1"/>
  <c r="H428" i="5"/>
  <c r="I428" i="5" s="1"/>
  <c r="H429" i="5"/>
  <c r="I429" i="5" s="1"/>
  <c r="H430" i="5"/>
  <c r="I430" i="5" s="1"/>
  <c r="H431" i="5"/>
  <c r="I431" i="5" s="1"/>
  <c r="H432" i="5"/>
  <c r="I432" i="5" s="1"/>
  <c r="H1752" i="5"/>
  <c r="I1752" i="5" s="1"/>
  <c r="H434" i="5"/>
  <c r="I434" i="5" s="1"/>
  <c r="H1577" i="5"/>
  <c r="I1577" i="5" s="1"/>
  <c r="H436" i="5"/>
  <c r="I436" i="5" s="1"/>
  <c r="H437" i="5"/>
  <c r="I437" i="5" s="1"/>
  <c r="H439" i="5"/>
  <c r="I439" i="5" s="1"/>
  <c r="H549" i="5"/>
  <c r="I549" i="5" s="1"/>
  <c r="H441" i="5"/>
  <c r="I441" i="5" s="1"/>
  <c r="H442" i="5"/>
  <c r="I442" i="5" s="1"/>
  <c r="H2224" i="5"/>
  <c r="I2224" i="5" s="1"/>
  <c r="H444" i="5"/>
  <c r="I444" i="5" s="1"/>
  <c r="H445" i="5"/>
  <c r="I445" i="5" s="1"/>
  <c r="H446" i="5"/>
  <c r="I446" i="5" s="1"/>
  <c r="H2266" i="5"/>
  <c r="I2266" i="5" s="1"/>
  <c r="H323" i="5"/>
  <c r="I323" i="5" s="1"/>
  <c r="H1933" i="5"/>
  <c r="I1933" i="5" s="1"/>
  <c r="H450" i="5"/>
  <c r="I450" i="5" s="1"/>
  <c r="H451" i="5"/>
  <c r="I451" i="5" s="1"/>
  <c r="H452" i="5"/>
  <c r="I452" i="5" s="1"/>
  <c r="H1433" i="5"/>
  <c r="I1433" i="5" s="1"/>
  <c r="H454" i="5"/>
  <c r="I454" i="5" s="1"/>
  <c r="H1831" i="5"/>
  <c r="I1831" i="5" s="1"/>
  <c r="H456" i="5"/>
  <c r="I456" i="5" s="1"/>
  <c r="H457" i="5"/>
  <c r="I457" i="5" s="1"/>
  <c r="H458" i="5"/>
  <c r="I458" i="5" s="1"/>
  <c r="H1257" i="5"/>
  <c r="I1257" i="5" s="1"/>
  <c r="H2218" i="5"/>
  <c r="I2218" i="5" s="1"/>
  <c r="H461" i="5"/>
  <c r="I461" i="5" s="1"/>
  <c r="H2041" i="5"/>
  <c r="I2041" i="5" s="1"/>
  <c r="H398" i="5"/>
  <c r="I398" i="5" s="1"/>
  <c r="H2246" i="5"/>
  <c r="I2246" i="5" s="1"/>
  <c r="H465" i="5"/>
  <c r="I465" i="5" s="1"/>
  <c r="H1932" i="5"/>
  <c r="I1932" i="5" s="1"/>
  <c r="H467" i="5"/>
  <c r="I467" i="5" s="1"/>
  <c r="H2122" i="5"/>
  <c r="I2122" i="5" s="1"/>
  <c r="H1555" i="5"/>
  <c r="I1555" i="5" s="1"/>
  <c r="H1427" i="5"/>
  <c r="I1427" i="5" s="1"/>
  <c r="H471" i="5"/>
  <c r="I471" i="5" s="1"/>
  <c r="H472" i="5"/>
  <c r="I472" i="5" s="1"/>
  <c r="H1207" i="5"/>
  <c r="I1207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399" i="5"/>
  <c r="I399" i="5" s="1"/>
  <c r="H481" i="5"/>
  <c r="I481" i="5" s="1"/>
  <c r="H482" i="5"/>
  <c r="I482" i="5" s="1"/>
  <c r="H1935" i="5"/>
  <c r="I1935" i="5" s="1"/>
  <c r="H1740" i="5"/>
  <c r="I1740" i="5" s="1"/>
  <c r="H485" i="5"/>
  <c r="I485" i="5" s="1"/>
  <c r="H486" i="5"/>
  <c r="I486" i="5" s="1"/>
  <c r="H487" i="5"/>
  <c r="I487" i="5" s="1"/>
  <c r="H1349" i="5"/>
  <c r="I1349" i="5" s="1"/>
  <c r="H489" i="5"/>
  <c r="I489" i="5" s="1"/>
  <c r="H490" i="5"/>
  <c r="I490" i="5" s="1"/>
  <c r="H491" i="5"/>
  <c r="I491" i="5" s="1"/>
  <c r="H854" i="5"/>
  <c r="I854" i="5" s="1"/>
  <c r="H1262" i="5"/>
  <c r="I1262" i="5" s="1"/>
  <c r="H494" i="5"/>
  <c r="I494" i="5" s="1"/>
  <c r="H53" i="5"/>
  <c r="I53" i="5" s="1"/>
  <c r="H496" i="5"/>
  <c r="I496" i="5" s="1"/>
  <c r="H497" i="5"/>
  <c r="I497" i="5" s="1"/>
  <c r="H498" i="5"/>
  <c r="I498" i="5" s="1"/>
  <c r="H499" i="5"/>
  <c r="I499" i="5" s="1"/>
  <c r="H1943" i="5"/>
  <c r="I1943" i="5" s="1"/>
  <c r="H501" i="5"/>
  <c r="I501" i="5" s="1"/>
  <c r="H502" i="5"/>
  <c r="I502" i="5" s="1"/>
  <c r="H503" i="5"/>
  <c r="I503" i="5" s="1"/>
  <c r="H1439" i="5"/>
  <c r="I1439" i="5" s="1"/>
  <c r="H505" i="5"/>
  <c r="I505" i="5" s="1"/>
  <c r="H506" i="5"/>
  <c r="I506" i="5" s="1"/>
  <c r="H507" i="5"/>
  <c r="I507" i="5" s="1"/>
  <c r="H523" i="5"/>
  <c r="I523" i="5" s="1"/>
  <c r="H860" i="5"/>
  <c r="I860" i="5" s="1"/>
  <c r="H1268" i="5"/>
  <c r="I1268" i="5" s="1"/>
  <c r="H2223" i="5"/>
  <c r="I2223" i="5" s="1"/>
  <c r="H50" i="5"/>
  <c r="H2046" i="5"/>
  <c r="I2046" i="5" s="1"/>
  <c r="H406" i="5"/>
  <c r="I406" i="5" s="1"/>
  <c r="H2268" i="5"/>
  <c r="I2268" i="5" s="1"/>
  <c r="H516" i="5"/>
  <c r="I516" i="5" s="1"/>
  <c r="H1941" i="5"/>
  <c r="H1741" i="5"/>
  <c r="H519" i="5"/>
  <c r="I519" i="5" s="1"/>
  <c r="H520" i="5"/>
  <c r="I520" i="5" s="1"/>
  <c r="H1436" i="5"/>
  <c r="I1436" i="5" s="1"/>
  <c r="H522" i="5"/>
  <c r="I522" i="5" s="1"/>
  <c r="H1834" i="5"/>
  <c r="I1834" i="5" s="1"/>
  <c r="H1211" i="5"/>
  <c r="H525" i="5"/>
  <c r="I525" i="5" s="1"/>
  <c r="H526" i="5"/>
  <c r="I526" i="5" s="1"/>
  <c r="H527" i="5"/>
  <c r="I527" i="5" s="1"/>
  <c r="H528" i="5"/>
  <c r="I528" i="5" s="1"/>
  <c r="H59" i="5"/>
  <c r="I5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1838" i="5"/>
  <c r="I1838" i="5" s="1"/>
  <c r="H541" i="5"/>
  <c r="I541" i="5" s="1"/>
  <c r="H542" i="5"/>
  <c r="I542" i="5" s="1"/>
  <c r="H871" i="5"/>
  <c r="I871" i="5" s="1"/>
  <c r="H544" i="5"/>
  <c r="I544" i="5" s="1"/>
  <c r="H545" i="5"/>
  <c r="I545" i="5" s="1"/>
  <c r="H63" i="5"/>
  <c r="I63" i="5" s="1"/>
  <c r="H547" i="5"/>
  <c r="I547" i="5" s="1"/>
  <c r="H548" i="5"/>
  <c r="I548" i="5" s="1"/>
  <c r="H2270" i="5"/>
  <c r="I2270" i="5" s="1"/>
  <c r="H550" i="5"/>
  <c r="I550" i="5" s="1"/>
  <c r="H551" i="5"/>
  <c r="I551" i="5" s="1"/>
  <c r="H1742" i="5"/>
  <c r="I1742" i="5" s="1"/>
  <c r="H2123" i="5"/>
  <c r="I2123" i="5" s="1"/>
  <c r="H1572" i="5"/>
  <c r="I1572" i="5" s="1"/>
  <c r="H555" i="5"/>
  <c r="I555" i="5" s="1"/>
  <c r="H556" i="5"/>
  <c r="I556" i="5" s="1"/>
  <c r="H557" i="5"/>
  <c r="I557" i="5" s="1"/>
  <c r="H558" i="5"/>
  <c r="I558" i="5" s="1"/>
  <c r="H524" i="5"/>
  <c r="I524" i="5" s="1"/>
  <c r="H875" i="5"/>
  <c r="I875" i="5" s="1"/>
  <c r="H561" i="5"/>
  <c r="I561" i="5" s="1"/>
  <c r="H562" i="5"/>
  <c r="I562" i="5" s="1"/>
  <c r="H85" i="5"/>
  <c r="I85" i="5" s="1"/>
  <c r="H93" i="5"/>
  <c r="I93" i="5" s="1"/>
  <c r="H565" i="5"/>
  <c r="I565" i="5" s="1"/>
  <c r="H566" i="5"/>
  <c r="I566" i="5" s="1"/>
  <c r="H567" i="5"/>
  <c r="I567" i="5" s="1"/>
  <c r="H568" i="5"/>
  <c r="I568" i="5" s="1"/>
  <c r="H569" i="5"/>
  <c r="I569" i="5" s="1"/>
  <c r="H2050" i="5"/>
  <c r="I205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326" i="5"/>
  <c r="I326" i="5" s="1"/>
  <c r="H578" i="5"/>
  <c r="I578" i="5" s="1"/>
  <c r="H579" i="5"/>
  <c r="I579" i="5" s="1"/>
  <c r="H580" i="5"/>
  <c r="I580" i="5" s="1"/>
  <c r="H581" i="5"/>
  <c r="I581" i="5" s="1"/>
  <c r="H582" i="5"/>
  <c r="I582" i="5" s="1"/>
  <c r="H1945" i="5"/>
  <c r="I1945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1357" i="5"/>
  <c r="I1357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898" i="5"/>
  <c r="I898" i="5" s="1"/>
  <c r="H609" i="5"/>
  <c r="I609" i="5" s="1"/>
  <c r="H902" i="5"/>
  <c r="I902" i="5" s="1"/>
  <c r="H611" i="5"/>
  <c r="I611" i="5" s="1"/>
  <c r="H612" i="5"/>
  <c r="I612" i="5" s="1"/>
  <c r="H552" i="5"/>
  <c r="I552" i="5" s="1"/>
  <c r="H614" i="5"/>
  <c r="I614" i="5" s="1"/>
  <c r="H2225" i="5"/>
  <c r="I2225" i="5" s="1"/>
  <c r="H616" i="5"/>
  <c r="I616" i="5" s="1"/>
  <c r="H288" i="5"/>
  <c r="I288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495" i="5"/>
  <c r="I495" i="5" s="1"/>
  <c r="H627" i="5"/>
  <c r="I627" i="5" s="1"/>
  <c r="H500" i="5"/>
  <c r="I500" i="5" s="1"/>
  <c r="H629" i="5"/>
  <c r="I629" i="5" s="1"/>
  <c r="H2341" i="5"/>
  <c r="I2341" i="5" s="1"/>
  <c r="H631" i="5"/>
  <c r="I631" i="5" s="1"/>
  <c r="H632" i="5"/>
  <c r="I632" i="5" s="1"/>
  <c r="H633" i="5"/>
  <c r="I633" i="5" s="1"/>
  <c r="H634" i="5"/>
  <c r="I634" i="5" s="1"/>
  <c r="H2024" i="5"/>
  <c r="I2024" i="5" s="1"/>
  <c r="H636" i="5"/>
  <c r="I636" i="5" s="1"/>
  <c r="H637" i="5"/>
  <c r="I637" i="5" s="1"/>
  <c r="H1799" i="5"/>
  <c r="I1799" i="5" s="1"/>
  <c r="H1800" i="5"/>
  <c r="I1800" i="5" s="1"/>
  <c r="H640" i="5"/>
  <c r="I640" i="5" s="1"/>
  <c r="H2197" i="5"/>
  <c r="I2197" i="5" s="1"/>
  <c r="H2198" i="5"/>
  <c r="I2198" i="5" s="1"/>
  <c r="H643" i="5"/>
  <c r="I643" i="5" s="1"/>
  <c r="H1667" i="5"/>
  <c r="I1667" i="5" s="1"/>
  <c r="H645" i="5"/>
  <c r="I645" i="5" s="1"/>
  <c r="H646" i="5"/>
  <c r="I646" i="5" s="1"/>
  <c r="H1668" i="5"/>
  <c r="I1668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1909" i="5"/>
  <c r="I1909" i="5" s="1"/>
  <c r="H656" i="5"/>
  <c r="I656" i="5" s="1"/>
  <c r="H657" i="5"/>
  <c r="I657" i="5" s="1"/>
  <c r="H658" i="5"/>
  <c r="I658" i="5" s="1"/>
  <c r="H797" i="5"/>
  <c r="I797" i="5" s="1"/>
  <c r="H799" i="5"/>
  <c r="I799" i="5" s="1"/>
  <c r="H661" i="5"/>
  <c r="I661" i="5" s="1"/>
  <c r="H662" i="5"/>
  <c r="I662" i="5" s="1"/>
  <c r="H663" i="5"/>
  <c r="I663" i="5" s="1"/>
  <c r="H1185" i="5"/>
  <c r="I1185" i="5" s="1"/>
  <c r="H665" i="5"/>
  <c r="I665" i="5" s="1"/>
  <c r="H666" i="5"/>
  <c r="I666" i="5" s="1"/>
  <c r="H800" i="5"/>
  <c r="I800" i="5" s="1"/>
  <c r="H668" i="5"/>
  <c r="I668" i="5" s="1"/>
  <c r="H2235" i="5"/>
  <c r="I2235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1978" i="5"/>
  <c r="I1978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610" i="5"/>
  <c r="I610" i="5" s="1"/>
  <c r="H613" i="5"/>
  <c r="I613" i="5" s="1"/>
  <c r="H715" i="5"/>
  <c r="I715" i="5" s="1"/>
  <c r="H991" i="5"/>
  <c r="I991" i="5" s="1"/>
  <c r="H995" i="5"/>
  <c r="I995" i="5" s="1"/>
  <c r="H996" i="5"/>
  <c r="I996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313" i="5"/>
  <c r="I313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1808" i="5"/>
  <c r="I1808" i="5" s="1"/>
  <c r="H1814" i="5"/>
  <c r="I1814" i="5" s="1"/>
  <c r="H1815" i="5"/>
  <c r="I1815" i="5" s="1"/>
  <c r="H2208" i="5"/>
  <c r="I2208" i="5" s="1"/>
  <c r="H2209" i="5"/>
  <c r="I2209" i="5" s="1"/>
  <c r="H751" i="5"/>
  <c r="I751" i="5" s="1"/>
  <c r="H752" i="5"/>
  <c r="I752" i="5" s="1"/>
  <c r="H753" i="5"/>
  <c r="I753" i="5" s="1"/>
  <c r="H1683" i="5"/>
  <c r="I1683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1414" i="5"/>
  <c r="I1414" i="5" s="1"/>
  <c r="H762" i="5"/>
  <c r="I762" i="5" s="1"/>
  <c r="H763" i="5"/>
  <c r="I763" i="5" s="1"/>
  <c r="H764" i="5"/>
  <c r="I764" i="5" s="1"/>
  <c r="H765" i="5"/>
  <c r="I765" i="5" s="1"/>
  <c r="H766" i="5"/>
  <c r="I766" i="5" s="1"/>
  <c r="H813" i="5"/>
  <c r="I813" i="5" s="1"/>
  <c r="H768" i="5"/>
  <c r="I768" i="5" s="1"/>
  <c r="H769" i="5"/>
  <c r="I769" i="5" s="1"/>
  <c r="H770" i="5"/>
  <c r="I770" i="5" s="1"/>
  <c r="H771" i="5"/>
  <c r="I771" i="5" s="1"/>
  <c r="H1193" i="5"/>
  <c r="I1193" i="5" s="1"/>
  <c r="H1339" i="5"/>
  <c r="I1339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201" i="5"/>
  <c r="I201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433" i="5"/>
  <c r="I433" i="5" s="1"/>
  <c r="H789" i="5"/>
  <c r="I789" i="5" s="1"/>
  <c r="H790" i="5"/>
  <c r="I790" i="5" s="1"/>
  <c r="H791" i="5"/>
  <c r="I791" i="5" s="1"/>
  <c r="H792" i="5"/>
  <c r="I792" i="5" s="1"/>
  <c r="H793" i="5"/>
  <c r="I793" i="5" s="1"/>
  <c r="H337" i="5"/>
  <c r="I337" i="5" s="1"/>
  <c r="H795" i="5"/>
  <c r="I795" i="5" s="1"/>
  <c r="H796" i="5"/>
  <c r="I796" i="5" s="1"/>
  <c r="H1983" i="5"/>
  <c r="I1983" i="5" s="1"/>
  <c r="H798" i="5"/>
  <c r="I798" i="5" s="1"/>
  <c r="H1984" i="5"/>
  <c r="I1984" i="5" s="1"/>
  <c r="H1770" i="5"/>
  <c r="I1770" i="5" s="1"/>
  <c r="H1771" i="5"/>
  <c r="I1771" i="5" s="1"/>
  <c r="H802" i="5"/>
  <c r="I802" i="5" s="1"/>
  <c r="H803" i="5"/>
  <c r="I803" i="5" s="1"/>
  <c r="H804" i="5"/>
  <c r="I804" i="5" s="1"/>
  <c r="H2154" i="5"/>
  <c r="I2154" i="5" s="1"/>
  <c r="H806" i="5"/>
  <c r="I806" i="5" s="1"/>
  <c r="H807" i="5"/>
  <c r="I807" i="5" s="1"/>
  <c r="H1598" i="5"/>
  <c r="I1598" i="5" s="1"/>
  <c r="H1600" i="5"/>
  <c r="I1600" i="5" s="1"/>
  <c r="H1468" i="5"/>
  <c r="I1468" i="5" s="1"/>
  <c r="H811" i="5"/>
  <c r="I811" i="5" s="1"/>
  <c r="H1469" i="5"/>
  <c r="I1469" i="5" s="1"/>
  <c r="H1471" i="5"/>
  <c r="I1471" i="5" s="1"/>
  <c r="H814" i="5"/>
  <c r="I814" i="5" s="1"/>
  <c r="H1385" i="5"/>
  <c r="I1385" i="5" s="1"/>
  <c r="H816" i="5"/>
  <c r="I816" i="5" s="1"/>
  <c r="H817" i="5"/>
  <c r="I817" i="5" s="1"/>
  <c r="H818" i="5"/>
  <c r="I818" i="5" s="1"/>
  <c r="H819" i="5"/>
  <c r="I819" i="5" s="1"/>
  <c r="H635" i="5"/>
  <c r="I635" i="5" s="1"/>
  <c r="H638" i="5"/>
  <c r="I638" i="5" s="1"/>
  <c r="H822" i="5"/>
  <c r="I822" i="5" s="1"/>
  <c r="H1013" i="5"/>
  <c r="I1013" i="5" s="1"/>
  <c r="H824" i="5"/>
  <c r="I824" i="5" s="1"/>
  <c r="H1017" i="5"/>
  <c r="I1017" i="5" s="1"/>
  <c r="H826" i="5"/>
  <c r="I826" i="5" s="1"/>
  <c r="H827" i="5"/>
  <c r="I827" i="5" s="1"/>
  <c r="H1297" i="5"/>
  <c r="I1297" i="5" s="1"/>
  <c r="H829" i="5"/>
  <c r="I829" i="5" s="1"/>
  <c r="H1388" i="5"/>
  <c r="I1388" i="5" s="1"/>
  <c r="H831" i="5"/>
  <c r="I831" i="5" s="1"/>
  <c r="H832" i="5"/>
  <c r="I832" i="5" s="1"/>
  <c r="H833" i="5"/>
  <c r="I833" i="5" s="1"/>
  <c r="H834" i="5"/>
  <c r="I834" i="5" s="1"/>
  <c r="H835" i="5"/>
  <c r="I835" i="5" s="1"/>
  <c r="H836" i="5"/>
  <c r="I836" i="5" s="1"/>
  <c r="H837" i="5"/>
  <c r="I837" i="5" s="1"/>
  <c r="H838" i="5"/>
  <c r="I838" i="5" s="1"/>
  <c r="H2056" i="5"/>
  <c r="I2056" i="5" s="1"/>
  <c r="H2058" i="5"/>
  <c r="I2058" i="5" s="1"/>
  <c r="H841" i="5"/>
  <c r="I841" i="5" s="1"/>
  <c r="H419" i="5"/>
  <c r="I419" i="5" s="1"/>
  <c r="H843" i="5"/>
  <c r="I843" i="5" s="1"/>
  <c r="H844" i="5"/>
  <c r="I844" i="5" s="1"/>
  <c r="H845" i="5"/>
  <c r="I845" i="5" s="1"/>
  <c r="H846" i="5"/>
  <c r="I846" i="5" s="1"/>
  <c r="H847" i="5"/>
  <c r="I847" i="5" s="1"/>
  <c r="H848" i="5"/>
  <c r="I848" i="5" s="1"/>
  <c r="H849" i="5"/>
  <c r="I849" i="5" s="1"/>
  <c r="H1962" i="5"/>
  <c r="I1962" i="5" s="1"/>
  <c r="H1963" i="5"/>
  <c r="I1963" i="5" s="1"/>
  <c r="H852" i="5"/>
  <c r="I852" i="5" s="1"/>
  <c r="H1964" i="5"/>
  <c r="I1964" i="5" s="1"/>
  <c r="H1761" i="5"/>
  <c r="I1761" i="5" s="1"/>
  <c r="H855" i="5"/>
  <c r="I855" i="5" s="1"/>
  <c r="H1763" i="5"/>
  <c r="I1763" i="5" s="1"/>
  <c r="H857" i="5"/>
  <c r="I857" i="5" s="1"/>
  <c r="H858" i="5"/>
  <c r="I858" i="5" s="1"/>
  <c r="H859" i="5"/>
  <c r="I859" i="5" s="1"/>
  <c r="H1589" i="5"/>
  <c r="I1589" i="5" s="1"/>
  <c r="H861" i="5"/>
  <c r="I861" i="5" s="1"/>
  <c r="H862" i="5"/>
  <c r="I862" i="5" s="1"/>
  <c r="H863" i="5"/>
  <c r="I863" i="5" s="1"/>
  <c r="H864" i="5"/>
  <c r="I864" i="5" s="1"/>
  <c r="H865" i="5"/>
  <c r="I865" i="5" s="1"/>
  <c r="H866" i="5"/>
  <c r="I866" i="5" s="1"/>
  <c r="H867" i="5"/>
  <c r="I867" i="5" s="1"/>
  <c r="H868" i="5"/>
  <c r="I868" i="5" s="1"/>
  <c r="H869" i="5"/>
  <c r="I869" i="5" s="1"/>
  <c r="H870" i="5"/>
  <c r="I870" i="5" s="1"/>
  <c r="H1848" i="5"/>
  <c r="I1848" i="5" s="1"/>
  <c r="H872" i="5"/>
  <c r="I872" i="5" s="1"/>
  <c r="H873" i="5"/>
  <c r="I873" i="5" s="1"/>
  <c r="H564" i="5"/>
  <c r="I564" i="5" s="1"/>
  <c r="H570" i="5"/>
  <c r="I570" i="5" s="1"/>
  <c r="H876" i="5"/>
  <c r="I876" i="5" s="1"/>
  <c r="H952" i="5"/>
  <c r="I952" i="5" s="1"/>
  <c r="H878" i="5"/>
  <c r="I878" i="5" s="1"/>
  <c r="H879" i="5"/>
  <c r="I879" i="5" s="1"/>
  <c r="H880" i="5"/>
  <c r="I880" i="5" s="1"/>
  <c r="H881" i="5"/>
  <c r="I881" i="5" s="1"/>
  <c r="H882" i="5"/>
  <c r="I882" i="5" s="1"/>
  <c r="H883" i="5"/>
  <c r="I883" i="5" s="1"/>
  <c r="H1366" i="5"/>
  <c r="I1366" i="5" s="1"/>
  <c r="H885" i="5"/>
  <c r="I885" i="5" s="1"/>
  <c r="H886" i="5"/>
  <c r="I886" i="5" s="1"/>
  <c r="H217" i="5"/>
  <c r="I217" i="5" s="1"/>
  <c r="H888" i="5"/>
  <c r="I888" i="5" s="1"/>
  <c r="H889" i="5"/>
  <c r="I889" i="5" s="1"/>
  <c r="H890" i="5"/>
  <c r="I890" i="5" s="1"/>
  <c r="H891" i="5"/>
  <c r="I891" i="5" s="1"/>
  <c r="H892" i="5"/>
  <c r="I892" i="5" s="1"/>
  <c r="H893" i="5"/>
  <c r="I893" i="5" s="1"/>
  <c r="H894" i="5"/>
  <c r="I894" i="5" s="1"/>
  <c r="H895" i="5"/>
  <c r="I895" i="5" s="1"/>
  <c r="H896" i="5"/>
  <c r="I896" i="5" s="1"/>
  <c r="H897" i="5"/>
  <c r="I897" i="5" s="1"/>
  <c r="H440" i="5"/>
  <c r="I440" i="5" s="1"/>
  <c r="H899" i="5"/>
  <c r="I899" i="5" s="1"/>
  <c r="H900" i="5"/>
  <c r="I900" i="5" s="1"/>
  <c r="H901" i="5"/>
  <c r="I901" i="5" s="1"/>
  <c r="H362" i="5"/>
  <c r="I362" i="5" s="1"/>
  <c r="H903" i="5"/>
  <c r="I903" i="5" s="1"/>
  <c r="H904" i="5"/>
  <c r="I904" i="5" s="1"/>
  <c r="H905" i="5"/>
  <c r="I905" i="5" s="1"/>
  <c r="H1992" i="5"/>
  <c r="I1992" i="5" s="1"/>
  <c r="H1993" i="5"/>
  <c r="I1993" i="5" s="1"/>
  <c r="H908" i="5"/>
  <c r="I908" i="5" s="1"/>
  <c r="H909" i="5"/>
  <c r="I909" i="5" s="1"/>
  <c r="H910" i="5"/>
  <c r="I910" i="5" s="1"/>
  <c r="H911" i="5"/>
  <c r="I911" i="5" s="1"/>
  <c r="H912" i="5"/>
  <c r="I912" i="5" s="1"/>
  <c r="H913" i="5"/>
  <c r="I913" i="5" s="1"/>
  <c r="H914" i="5"/>
  <c r="I914" i="5" s="1"/>
  <c r="H915" i="5"/>
  <c r="I915" i="5" s="1"/>
  <c r="H916" i="5"/>
  <c r="I916" i="5" s="1"/>
  <c r="H917" i="5"/>
  <c r="I917" i="5" s="1"/>
  <c r="H918" i="5"/>
  <c r="I918" i="5" s="1"/>
  <c r="H919" i="5"/>
  <c r="I919" i="5" s="1"/>
  <c r="H920" i="5"/>
  <c r="I920" i="5" s="1"/>
  <c r="H921" i="5"/>
  <c r="I921" i="5" s="1"/>
  <c r="H922" i="5"/>
  <c r="I922" i="5" s="1"/>
  <c r="H923" i="5"/>
  <c r="I923" i="5" s="1"/>
  <c r="H924" i="5"/>
  <c r="I924" i="5" s="1"/>
  <c r="H925" i="5"/>
  <c r="I925" i="5" s="1"/>
  <c r="H926" i="5"/>
  <c r="I926" i="5" s="1"/>
  <c r="H927" i="5"/>
  <c r="I927" i="5" s="1"/>
  <c r="H928" i="5"/>
  <c r="I928" i="5" s="1"/>
  <c r="H929" i="5"/>
  <c r="I929" i="5" s="1"/>
  <c r="H930" i="5"/>
  <c r="I930" i="5" s="1"/>
  <c r="H1039" i="5"/>
  <c r="I1039" i="5" s="1"/>
  <c r="H932" i="5"/>
  <c r="I932" i="5" s="1"/>
  <c r="H1040" i="5"/>
  <c r="I1040" i="5" s="1"/>
  <c r="H934" i="5"/>
  <c r="I934" i="5" s="1"/>
  <c r="H1307" i="5"/>
  <c r="I1307" i="5" s="1"/>
  <c r="H1308" i="5"/>
  <c r="I1308" i="5" s="1"/>
  <c r="H937" i="5"/>
  <c r="I937" i="5" s="1"/>
  <c r="H938" i="5"/>
  <c r="I938" i="5" s="1"/>
  <c r="H939" i="5"/>
  <c r="I939" i="5" s="1"/>
  <c r="H940" i="5"/>
  <c r="I940" i="5" s="1"/>
  <c r="H941" i="5"/>
  <c r="I941" i="5" s="1"/>
  <c r="H942" i="5"/>
  <c r="I942" i="5" s="1"/>
  <c r="H943" i="5"/>
  <c r="I943" i="5" s="1"/>
  <c r="H944" i="5"/>
  <c r="I944" i="5" s="1"/>
  <c r="H2109" i="5"/>
  <c r="I2109" i="5" s="1"/>
  <c r="H946" i="5"/>
  <c r="I946" i="5" s="1"/>
  <c r="H947" i="5"/>
  <c r="I947" i="5" s="1"/>
  <c r="H948" i="5"/>
  <c r="I948" i="5" s="1"/>
  <c r="H949" i="5"/>
  <c r="I949" i="5" s="1"/>
  <c r="H462" i="5"/>
  <c r="I462" i="5" s="1"/>
  <c r="H951" i="5"/>
  <c r="I951" i="5" s="1"/>
  <c r="H463" i="5"/>
  <c r="I463" i="5" s="1"/>
  <c r="H953" i="5"/>
  <c r="I953" i="5" s="1"/>
  <c r="H2321" i="5"/>
  <c r="I2321" i="5" s="1"/>
  <c r="H955" i="5"/>
  <c r="I955" i="5" s="1"/>
  <c r="H956" i="5"/>
  <c r="I956" i="5" s="1"/>
  <c r="H957" i="5"/>
  <c r="I957" i="5" s="1"/>
  <c r="H958" i="5"/>
  <c r="I958" i="5" s="1"/>
  <c r="H959" i="5"/>
  <c r="I959" i="5" s="1"/>
  <c r="H2008" i="5"/>
  <c r="I2008" i="5" s="1"/>
  <c r="H961" i="5"/>
  <c r="I961" i="5" s="1"/>
  <c r="H962" i="5"/>
  <c r="I962" i="5" s="1"/>
  <c r="H1793" i="5"/>
  <c r="I1793" i="5" s="1"/>
  <c r="H964" i="5"/>
  <c r="I964" i="5" s="1"/>
  <c r="H965" i="5"/>
  <c r="I965" i="5" s="1"/>
  <c r="H2178" i="5"/>
  <c r="I2178" i="5" s="1"/>
  <c r="H967" i="5"/>
  <c r="I967" i="5" s="1"/>
  <c r="H968" i="5"/>
  <c r="I968" i="5" s="1"/>
  <c r="H969" i="5"/>
  <c r="I969" i="5" s="1"/>
  <c r="H1630" i="5"/>
  <c r="I1630" i="5" s="1"/>
  <c r="H971" i="5"/>
  <c r="I971" i="5" s="1"/>
  <c r="H972" i="5"/>
  <c r="I972" i="5" s="1"/>
  <c r="H973" i="5"/>
  <c r="I973" i="5" s="1"/>
  <c r="H974" i="5"/>
  <c r="I974" i="5" s="1"/>
  <c r="H1509" i="5"/>
  <c r="I1509" i="5" s="1"/>
  <c r="H976" i="5"/>
  <c r="I976" i="5" s="1"/>
  <c r="H977" i="5"/>
  <c r="I977" i="5" s="1"/>
  <c r="H978" i="5"/>
  <c r="I978" i="5" s="1"/>
  <c r="H979" i="5"/>
  <c r="I979" i="5" s="1"/>
  <c r="H980" i="5"/>
  <c r="I980" i="5" s="1"/>
  <c r="H981" i="5"/>
  <c r="I981" i="5" s="1"/>
  <c r="H982" i="5"/>
  <c r="I982" i="5" s="1"/>
  <c r="H717" i="5"/>
  <c r="I717" i="5" s="1"/>
  <c r="H984" i="5"/>
  <c r="I984" i="5" s="1"/>
  <c r="H985" i="5"/>
  <c r="I985" i="5" s="1"/>
  <c r="H986" i="5"/>
  <c r="I986" i="5" s="1"/>
  <c r="H987" i="5"/>
  <c r="I987" i="5" s="1"/>
  <c r="H988" i="5"/>
  <c r="I988" i="5" s="1"/>
  <c r="H989" i="5"/>
  <c r="I989" i="5" s="1"/>
  <c r="H990" i="5"/>
  <c r="I990" i="5" s="1"/>
  <c r="H718" i="5"/>
  <c r="I718" i="5" s="1"/>
  <c r="H992" i="5"/>
  <c r="I992" i="5" s="1"/>
  <c r="H993" i="5"/>
  <c r="I993" i="5" s="1"/>
  <c r="H994" i="5"/>
  <c r="I994" i="5" s="1"/>
  <c r="H226" i="5"/>
  <c r="I226" i="5" s="1"/>
  <c r="H233" i="5"/>
  <c r="I233" i="5" s="1"/>
  <c r="H997" i="5"/>
  <c r="I997" i="5" s="1"/>
  <c r="H237" i="5"/>
  <c r="I237" i="5" s="1"/>
  <c r="H999" i="5"/>
  <c r="I999" i="5" s="1"/>
  <c r="H2095" i="5"/>
  <c r="I2095" i="5" s="1"/>
  <c r="H1001" i="5"/>
  <c r="I1001" i="5" s="1"/>
  <c r="H2096" i="5"/>
  <c r="I2096" i="5" s="1"/>
  <c r="H1003" i="5"/>
  <c r="I1003" i="5" s="1"/>
  <c r="H1004" i="5"/>
  <c r="I1004" i="5" s="1"/>
  <c r="H1005" i="5"/>
  <c r="I1005" i="5" s="1"/>
  <c r="H1006" i="5"/>
  <c r="I1006" i="5" s="1"/>
  <c r="H1007" i="5"/>
  <c r="I1007" i="5" s="1"/>
  <c r="H1008" i="5"/>
  <c r="I1008" i="5" s="1"/>
  <c r="H373" i="5"/>
  <c r="I373" i="5" s="1"/>
  <c r="H1010" i="5"/>
  <c r="I1010" i="5" s="1"/>
  <c r="H376" i="5"/>
  <c r="I376" i="5" s="1"/>
  <c r="H1012" i="5"/>
  <c r="I1012" i="5" s="1"/>
  <c r="H2003" i="5"/>
  <c r="I2003" i="5" s="1"/>
  <c r="H1014" i="5"/>
  <c r="I1014" i="5" s="1"/>
  <c r="H1015" i="5"/>
  <c r="I1015" i="5" s="1"/>
  <c r="H1016" i="5"/>
  <c r="I1016" i="5" s="1"/>
  <c r="H1784" i="5"/>
  <c r="I1784" i="5" s="1"/>
  <c r="H1785" i="5"/>
  <c r="I1785" i="5" s="1"/>
  <c r="H2171" i="5"/>
  <c r="I2171" i="5" s="1"/>
  <c r="H1020" i="5"/>
  <c r="I1020" i="5" s="1"/>
  <c r="H1021" i="5"/>
  <c r="I1021" i="5" s="1"/>
  <c r="H1022" i="5"/>
  <c r="I1022" i="5" s="1"/>
  <c r="H1618" i="5"/>
  <c r="I1618" i="5" s="1"/>
  <c r="H1024" i="5"/>
  <c r="I1024" i="5" s="1"/>
  <c r="H1619" i="5"/>
  <c r="I1619" i="5" s="1"/>
  <c r="H1492" i="5"/>
  <c r="I1492" i="5" s="1"/>
  <c r="H1027" i="5"/>
  <c r="I1027" i="5" s="1"/>
  <c r="H1028" i="5"/>
  <c r="I1028" i="5" s="1"/>
  <c r="H1496" i="5"/>
  <c r="I1496" i="5" s="1"/>
  <c r="H1030" i="5"/>
  <c r="I1030" i="5" s="1"/>
  <c r="H1031" i="5"/>
  <c r="I1031" i="5" s="1"/>
  <c r="H1032" i="5"/>
  <c r="I1032" i="5" s="1"/>
  <c r="H1033" i="5"/>
  <c r="I1033" i="5" s="1"/>
  <c r="H1034" i="5"/>
  <c r="I1034" i="5" s="1"/>
  <c r="H1035" i="5"/>
  <c r="I1035" i="5" s="1"/>
  <c r="H1036" i="5"/>
  <c r="I1036" i="5" s="1"/>
  <c r="H1037" i="5"/>
  <c r="I1037" i="5" s="1"/>
  <c r="H1038" i="5"/>
  <c r="I1038" i="5" s="1"/>
  <c r="H1077" i="5"/>
  <c r="I1077" i="5" s="1"/>
  <c r="H1086" i="5"/>
  <c r="I1086" i="5" s="1"/>
  <c r="H1041" i="5"/>
  <c r="I1041" i="5" s="1"/>
  <c r="H1042" i="5"/>
  <c r="I1042" i="5" s="1"/>
  <c r="H1043" i="5"/>
  <c r="I1043" i="5" s="1"/>
  <c r="H1044" i="5"/>
  <c r="I1044" i="5" s="1"/>
  <c r="H1045" i="5"/>
  <c r="I1045" i="5" s="1"/>
  <c r="H1046" i="5"/>
  <c r="I1046" i="5" s="1"/>
  <c r="H1047" i="5"/>
  <c r="I1047" i="5" s="1"/>
  <c r="H1048" i="5"/>
  <c r="I1048" i="5" s="1"/>
  <c r="H261" i="5"/>
  <c r="I261" i="5" s="1"/>
  <c r="H1050" i="5"/>
  <c r="I1050" i="5" s="1"/>
  <c r="H1051" i="5"/>
  <c r="I1051" i="5" s="1"/>
  <c r="H1052" i="5"/>
  <c r="I1052" i="5" s="1"/>
  <c r="H1053" i="5"/>
  <c r="I1053" i="5" s="1"/>
  <c r="H1054" i="5"/>
  <c r="I1054" i="5" s="1"/>
  <c r="H1055" i="5"/>
  <c r="I1055" i="5" s="1"/>
  <c r="H1056" i="5"/>
  <c r="I1056" i="5" s="1"/>
  <c r="H1057" i="5"/>
  <c r="I1057" i="5" s="1"/>
  <c r="H473" i="5"/>
  <c r="I473" i="5" s="1"/>
  <c r="H480" i="5"/>
  <c r="I480" i="5" s="1"/>
  <c r="H1060" i="5"/>
  <c r="I1060" i="5" s="1"/>
  <c r="H1061" i="5"/>
  <c r="I1061" i="5" s="1"/>
  <c r="H2323" i="5"/>
  <c r="I2323" i="5" s="1"/>
  <c r="H1063" i="5"/>
  <c r="I1063" i="5" s="1"/>
  <c r="H1064" i="5"/>
  <c r="I1064" i="5" s="1"/>
  <c r="H1065" i="5"/>
  <c r="I1065" i="5" s="1"/>
  <c r="H1066" i="5"/>
  <c r="I1066" i="5" s="1"/>
  <c r="H1067" i="5"/>
  <c r="I1067" i="5" s="1"/>
  <c r="H1068" i="5"/>
  <c r="I1068" i="5" s="1"/>
  <c r="H1069" i="5"/>
  <c r="I1069" i="5" s="1"/>
  <c r="H1070" i="5"/>
  <c r="I1070" i="5" s="1"/>
  <c r="H1071" i="5"/>
  <c r="I1071" i="5" s="1"/>
  <c r="H1072" i="5"/>
  <c r="I1072" i="5" s="1"/>
  <c r="H2186" i="5"/>
  <c r="I2186" i="5" s="1"/>
  <c r="H1074" i="5"/>
  <c r="I1074" i="5" s="1"/>
  <c r="H1075" i="5"/>
  <c r="I1075" i="5" s="1"/>
  <c r="H1076" i="5"/>
  <c r="I1076" i="5" s="1"/>
  <c r="H1639" i="5"/>
  <c r="I1639" i="5" s="1"/>
  <c r="H1078" i="5"/>
  <c r="I1078" i="5" s="1"/>
  <c r="H1079" i="5"/>
  <c r="I1079" i="5" s="1"/>
  <c r="H1080" i="5"/>
  <c r="I1080" i="5" s="1"/>
  <c r="H1081" i="5"/>
  <c r="I1081" i="5" s="1"/>
  <c r="H1082" i="5"/>
  <c r="I1082" i="5" s="1"/>
  <c r="H1083" i="5"/>
  <c r="I1083" i="5" s="1"/>
  <c r="H1084" i="5"/>
  <c r="I1084" i="5" s="1"/>
  <c r="H1085" i="5"/>
  <c r="I1085" i="5" s="1"/>
  <c r="H1897" i="5"/>
  <c r="I1897" i="5" s="1"/>
  <c r="H1087" i="5"/>
  <c r="I1087" i="5" s="1"/>
  <c r="H1088" i="5"/>
  <c r="I1088" i="5" s="1"/>
  <c r="H1238" i="5"/>
  <c r="I1238" i="5" s="1"/>
  <c r="H1090" i="5"/>
  <c r="I1090" i="5" s="1"/>
  <c r="H1091" i="5"/>
  <c r="I1091" i="5" s="1"/>
  <c r="H1092" i="5"/>
  <c r="I1092" i="5" s="1"/>
  <c r="H1168" i="5"/>
  <c r="I1168" i="5" s="1"/>
  <c r="H1094" i="5"/>
  <c r="I1094" i="5" s="1"/>
  <c r="H1095" i="5"/>
  <c r="I1095" i="5" s="1"/>
  <c r="H1096" i="5"/>
  <c r="I1096" i="5" s="1"/>
  <c r="H1337" i="5"/>
  <c r="I1337" i="5" s="1"/>
  <c r="H1098" i="5"/>
  <c r="I1098" i="5" s="1"/>
  <c r="H1099" i="5"/>
  <c r="I1099" i="5" s="1"/>
  <c r="H1404" i="5"/>
  <c r="I1404" i="5" s="1"/>
  <c r="H1101" i="5"/>
  <c r="I1101" i="5" s="1"/>
  <c r="H1102" i="5"/>
  <c r="I1102" i="5" s="1"/>
  <c r="H1103" i="5"/>
  <c r="I1103" i="5" s="1"/>
  <c r="H1104" i="5"/>
  <c r="I1104" i="5" s="1"/>
  <c r="H1105" i="5"/>
  <c r="I1105" i="5" s="1"/>
  <c r="H1106" i="5"/>
  <c r="I1106" i="5" s="1"/>
  <c r="H1107" i="5"/>
  <c r="I1107" i="5" s="1"/>
  <c r="H1108" i="5"/>
  <c r="I1108" i="5" s="1"/>
  <c r="H1109" i="5"/>
  <c r="I1109" i="5" s="1"/>
  <c r="H1110" i="5"/>
  <c r="I1110" i="5" s="1"/>
  <c r="H1111" i="5"/>
  <c r="I1111" i="5" s="1"/>
  <c r="H1112" i="5"/>
  <c r="I1112" i="5" s="1"/>
  <c r="H1113" i="5"/>
  <c r="I1113" i="5" s="1"/>
  <c r="H1114" i="5"/>
  <c r="I1114" i="5" s="1"/>
  <c r="H1115" i="5"/>
  <c r="I1115" i="5" s="1"/>
  <c r="H2334" i="5"/>
  <c r="I2334" i="5" s="1"/>
  <c r="H1117" i="5"/>
  <c r="I1117" i="5" s="1"/>
  <c r="H1118" i="5"/>
  <c r="I1118" i="5" s="1"/>
  <c r="H1119" i="5"/>
  <c r="I1119" i="5" s="1"/>
  <c r="H1120" i="5"/>
  <c r="I1120" i="5" s="1"/>
  <c r="H1121" i="5"/>
  <c r="I1121" i="5" s="1"/>
  <c r="H1122" i="5"/>
  <c r="I1122" i="5" s="1"/>
  <c r="H1123" i="5"/>
  <c r="I1123" i="5" s="1"/>
  <c r="H1124" i="5"/>
  <c r="I1124" i="5" s="1"/>
  <c r="H1125" i="5"/>
  <c r="I1125" i="5" s="1"/>
  <c r="H1126" i="5"/>
  <c r="I1126" i="5" s="1"/>
  <c r="H1127" i="5"/>
  <c r="I1127" i="5" s="1"/>
  <c r="H1128" i="5"/>
  <c r="I1128" i="5" s="1"/>
  <c r="H1129" i="5"/>
  <c r="I1129" i="5" s="1"/>
  <c r="H1130" i="5"/>
  <c r="I1130" i="5" s="1"/>
  <c r="H1131" i="5"/>
  <c r="I1131" i="5" s="1"/>
  <c r="H1132" i="5"/>
  <c r="I1132" i="5" s="1"/>
  <c r="H1133" i="5"/>
  <c r="I1133" i="5" s="1"/>
  <c r="H1134" i="5"/>
  <c r="I1134" i="5" s="1"/>
  <c r="H1135" i="5"/>
  <c r="I1135" i="5" s="1"/>
  <c r="H1136" i="5"/>
  <c r="I1136" i="5" s="1"/>
  <c r="H1137" i="5"/>
  <c r="I1137" i="5" s="1"/>
  <c r="H1138" i="5"/>
  <c r="I1138" i="5" s="1"/>
  <c r="H1139" i="5"/>
  <c r="I1139" i="5" s="1"/>
  <c r="H1140" i="5"/>
  <c r="I1140" i="5" s="1"/>
  <c r="H1141" i="5"/>
  <c r="I1141" i="5" s="1"/>
  <c r="H1142" i="5"/>
  <c r="I1142" i="5" s="1"/>
  <c r="H1143" i="5"/>
  <c r="I1143" i="5" s="1"/>
  <c r="H1144" i="5"/>
  <c r="I1144" i="5" s="1"/>
  <c r="H1145" i="5"/>
  <c r="I1145" i="5" s="1"/>
  <c r="H1146" i="5"/>
  <c r="I1146" i="5" s="1"/>
  <c r="H1147" i="5"/>
  <c r="I1147" i="5" s="1"/>
  <c r="H1148" i="5"/>
  <c r="I1148" i="5" s="1"/>
  <c r="H1149" i="5"/>
  <c r="I1149" i="5" s="1"/>
  <c r="H1177" i="5"/>
  <c r="I1177" i="5" s="1"/>
  <c r="H1151" i="5"/>
  <c r="I1151" i="5" s="1"/>
  <c r="H1152" i="5"/>
  <c r="I1152" i="5" s="1"/>
  <c r="H1153" i="5"/>
  <c r="I1153" i="5" s="1"/>
  <c r="H1154" i="5"/>
  <c r="I1154" i="5" s="1"/>
  <c r="H1155" i="5"/>
  <c r="I1155" i="5" s="1"/>
  <c r="H1156" i="5"/>
  <c r="I1156" i="5" s="1"/>
  <c r="H101" i="5"/>
  <c r="I101" i="5" s="1"/>
  <c r="H119" i="5"/>
  <c r="I119" i="5" s="1"/>
  <c r="H1159" i="5"/>
  <c r="I1159" i="5" s="1"/>
  <c r="H1160" i="5"/>
  <c r="I1160" i="5" s="1"/>
  <c r="H1161" i="5"/>
  <c r="I1161" i="5" s="1"/>
  <c r="H1162" i="5"/>
  <c r="I1162" i="5" s="1"/>
  <c r="H2052" i="5"/>
  <c r="I2052" i="5" s="1"/>
  <c r="H2053" i="5"/>
  <c r="I2053" i="5" s="1"/>
  <c r="H1165" i="5"/>
  <c r="I1165" i="5" s="1"/>
  <c r="H1166" i="5"/>
  <c r="I1166" i="5" s="1"/>
  <c r="H407" i="5"/>
  <c r="I407" i="5" s="1"/>
  <c r="H410" i="5"/>
  <c r="I410" i="5" s="1"/>
  <c r="H1169" i="5"/>
  <c r="I1169" i="5" s="1"/>
  <c r="H1170" i="5"/>
  <c r="I1170" i="5" s="1"/>
  <c r="H327" i="5"/>
  <c r="I327" i="5" s="1"/>
  <c r="H328" i="5"/>
  <c r="I328" i="5" s="1"/>
  <c r="H1173" i="5"/>
  <c r="I1173" i="5" s="1"/>
  <c r="H1174" i="5"/>
  <c r="I1174" i="5" s="1"/>
  <c r="H1175" i="5"/>
  <c r="I1175" i="5" s="1"/>
  <c r="H1949" i="5"/>
  <c r="I1949" i="5" s="1"/>
  <c r="H1951" i="5"/>
  <c r="I1951" i="5" s="1"/>
  <c r="H1754" i="5"/>
  <c r="I1754" i="5" s="1"/>
  <c r="H1757" i="5"/>
  <c r="I1757" i="5" s="1"/>
  <c r="H1180" i="5"/>
  <c r="I1180" i="5" s="1"/>
  <c r="H1181" i="5"/>
  <c r="I1181" i="5" s="1"/>
  <c r="H2139" i="5"/>
  <c r="I2139" i="5" s="1"/>
  <c r="H2140" i="5"/>
  <c r="I2140" i="5" s="1"/>
  <c r="H1578" i="5"/>
  <c r="I1578" i="5" s="1"/>
  <c r="H1579" i="5"/>
  <c r="I1579" i="5" s="1"/>
  <c r="H1186" i="5"/>
  <c r="I1186" i="5" s="1"/>
  <c r="H1581" i="5"/>
  <c r="I1581" i="5" s="1"/>
  <c r="H1444" i="5"/>
  <c r="I1444" i="5" s="1"/>
  <c r="H1445" i="5"/>
  <c r="I1445" i="5" s="1"/>
  <c r="H1190" i="5"/>
  <c r="I1190" i="5" s="1"/>
  <c r="H1446" i="5"/>
  <c r="I1446" i="5" s="1"/>
  <c r="H1359" i="5"/>
  <c r="I1359" i="5" s="1"/>
  <c r="H1360" i="5"/>
  <c r="I1360" i="5" s="1"/>
  <c r="H1194" i="5"/>
  <c r="I1194" i="5" s="1"/>
  <c r="H1195" i="5"/>
  <c r="I1195" i="5" s="1"/>
  <c r="H1196" i="5"/>
  <c r="I1196" i="5" s="1"/>
  <c r="H1197" i="5"/>
  <c r="I1197" i="5" s="1"/>
  <c r="H553" i="5"/>
  <c r="I553" i="5" s="1"/>
  <c r="H554" i="5"/>
  <c r="I554" i="5" s="1"/>
  <c r="H1200" i="5"/>
  <c r="I1200" i="5" s="1"/>
  <c r="H906" i="5"/>
  <c r="I906" i="5" s="1"/>
  <c r="H907" i="5"/>
  <c r="I907" i="5" s="1"/>
  <c r="H931" i="5"/>
  <c r="I931" i="5" s="1"/>
  <c r="H933" i="5"/>
  <c r="I933" i="5" s="1"/>
  <c r="H1205" i="5"/>
  <c r="I1205" i="5" s="1"/>
  <c r="H1206" i="5"/>
  <c r="I1206" i="5" s="1"/>
  <c r="H559" i="5"/>
  <c r="I559" i="5" s="1"/>
  <c r="H1208" i="5"/>
  <c r="I1208" i="5" s="1"/>
  <c r="H2226" i="5"/>
  <c r="I2226" i="5" s="1"/>
  <c r="H1210" i="5"/>
  <c r="I1210" i="5" s="1"/>
  <c r="H296" i="5"/>
  <c r="I296" i="5" s="1"/>
  <c r="H1212" i="5"/>
  <c r="I1212" i="5" s="1"/>
  <c r="H1213" i="5"/>
  <c r="I1213" i="5" s="1"/>
  <c r="H297" i="5"/>
  <c r="I297" i="5" s="1"/>
  <c r="H1215" i="5"/>
  <c r="I1215" i="5" s="1"/>
  <c r="H1216" i="5"/>
  <c r="I1216" i="5" s="1"/>
  <c r="H1217" i="5"/>
  <c r="I1217" i="5" s="1"/>
  <c r="H1218" i="5"/>
  <c r="I1218" i="5" s="1"/>
  <c r="H1219" i="5"/>
  <c r="I1219" i="5" s="1"/>
  <c r="H504" i="5"/>
  <c r="I504" i="5" s="1"/>
  <c r="H1221" i="5"/>
  <c r="I1221" i="5" s="1"/>
  <c r="H508" i="5"/>
  <c r="I508" i="5" s="1"/>
  <c r="H1223" i="5"/>
  <c r="I1223" i="5" s="1"/>
  <c r="H2342" i="5"/>
  <c r="I2342" i="5" s="1"/>
  <c r="H1225" i="5"/>
  <c r="I1225" i="5" s="1"/>
  <c r="H1226" i="5"/>
  <c r="I1226" i="5" s="1"/>
  <c r="H1227" i="5"/>
  <c r="I1227" i="5" s="1"/>
  <c r="H1228" i="5"/>
  <c r="I1228" i="5" s="1"/>
  <c r="H2025" i="5"/>
  <c r="I2025" i="5" s="1"/>
  <c r="H1230" i="5"/>
  <c r="I1230" i="5" s="1"/>
  <c r="H2026" i="5"/>
  <c r="I2026" i="5" s="1"/>
  <c r="H1232" i="5"/>
  <c r="I1232" i="5" s="1"/>
  <c r="H1802" i="5"/>
  <c r="I1802" i="5" s="1"/>
  <c r="H1234" i="5"/>
  <c r="I1234" i="5" s="1"/>
  <c r="H2202" i="5"/>
  <c r="I2202" i="5" s="1"/>
  <c r="H1236" i="5"/>
  <c r="I1236" i="5" s="1"/>
  <c r="H2203" i="5"/>
  <c r="I2203" i="5" s="1"/>
  <c r="H1671" i="5"/>
  <c r="I1671" i="5" s="1"/>
  <c r="H1673" i="5"/>
  <c r="I1673" i="5" s="1"/>
  <c r="H1240" i="5"/>
  <c r="I1240" i="5" s="1"/>
  <c r="H1675" i="5"/>
  <c r="I1675" i="5" s="1"/>
  <c r="H1242" i="5"/>
  <c r="I1242" i="5" s="1"/>
  <c r="H1535" i="5"/>
  <c r="I1535" i="5" s="1"/>
  <c r="H1244" i="5"/>
  <c r="I1244" i="5" s="1"/>
  <c r="H1245" i="5"/>
  <c r="I1245" i="5" s="1"/>
  <c r="H1246" i="5"/>
  <c r="I1246" i="5" s="1"/>
  <c r="H1247" i="5"/>
  <c r="I1247" i="5" s="1"/>
  <c r="H1248" i="5"/>
  <c r="I1248" i="5" s="1"/>
  <c r="H1910" i="5"/>
  <c r="I1910" i="5" s="1"/>
  <c r="H1250" i="5"/>
  <c r="I1250" i="5" s="1"/>
  <c r="H1251" i="5"/>
  <c r="I1251" i="5" s="1"/>
  <c r="H801" i="5"/>
  <c r="I801" i="5" s="1"/>
  <c r="H805" i="5"/>
  <c r="I805" i="5" s="1"/>
  <c r="H1254" i="5"/>
  <c r="I1254" i="5" s="1"/>
  <c r="H1255" i="5"/>
  <c r="I1255" i="5" s="1"/>
  <c r="H1256" i="5"/>
  <c r="I1256" i="5" s="1"/>
  <c r="H1187" i="5"/>
  <c r="I1187" i="5" s="1"/>
  <c r="H1188" i="5"/>
  <c r="I1188" i="5" s="1"/>
  <c r="H1259" i="5"/>
  <c r="I1259" i="5" s="1"/>
  <c r="H1260" i="5"/>
  <c r="I1260" i="5" s="1"/>
  <c r="H808" i="5"/>
  <c r="I808" i="5" s="1"/>
  <c r="H1410" i="5"/>
  <c r="I1410" i="5" s="1"/>
  <c r="H2236" i="5"/>
  <c r="I2236" i="5" s="1"/>
  <c r="H1264" i="5"/>
  <c r="I1264" i="5" s="1"/>
  <c r="H1265" i="5"/>
  <c r="I1265" i="5" s="1"/>
  <c r="H1266" i="5"/>
  <c r="I1266" i="5" s="1"/>
  <c r="H1267" i="5"/>
  <c r="I1267" i="5" s="1"/>
  <c r="H191" i="5"/>
  <c r="I191" i="5" s="1"/>
  <c r="H1269" i="5"/>
  <c r="I1269" i="5" s="1"/>
  <c r="H2068" i="5"/>
  <c r="I2068" i="5" s="1"/>
  <c r="H1271" i="5"/>
  <c r="I1271" i="5" s="1"/>
  <c r="H1272" i="5"/>
  <c r="I1272" i="5" s="1"/>
  <c r="H1273" i="5"/>
  <c r="I1273" i="5" s="1"/>
  <c r="H1274" i="5"/>
  <c r="I1274" i="5" s="1"/>
  <c r="H1275" i="5"/>
  <c r="I1275" i="5" s="1"/>
  <c r="H1276" i="5"/>
  <c r="I1276" i="5" s="1"/>
  <c r="H2292" i="5"/>
  <c r="I2292" i="5" s="1"/>
  <c r="H2294" i="5"/>
  <c r="I2294" i="5" s="1"/>
  <c r="H1279" i="5"/>
  <c r="I1279" i="5" s="1"/>
  <c r="H1280" i="5"/>
  <c r="I1280" i="5" s="1"/>
  <c r="H1281" i="5"/>
  <c r="I1281" i="5" s="1"/>
  <c r="H1282" i="5"/>
  <c r="I1282" i="5" s="1"/>
  <c r="H1283" i="5"/>
  <c r="I1283" i="5" s="1"/>
  <c r="H1284" i="5"/>
  <c r="I1284" i="5" s="1"/>
  <c r="H1979" i="5"/>
  <c r="I1979" i="5" s="1"/>
  <c r="H1286" i="5"/>
  <c r="I1286" i="5" s="1"/>
  <c r="H1287" i="5"/>
  <c r="I1287" i="5" s="1"/>
  <c r="H1288" i="5"/>
  <c r="I1288" i="5" s="1"/>
  <c r="H1289" i="5"/>
  <c r="I1289" i="5" s="1"/>
  <c r="H1290" i="5"/>
  <c r="I1290" i="5" s="1"/>
  <c r="H1291" i="5"/>
  <c r="I1291" i="5" s="1"/>
  <c r="H1292" i="5"/>
  <c r="I1292" i="5" s="1"/>
  <c r="H1293" i="5"/>
  <c r="I1293" i="5" s="1"/>
  <c r="H1294" i="5"/>
  <c r="I1294" i="5" s="1"/>
  <c r="H1295" i="5"/>
  <c r="I1295" i="5" s="1"/>
  <c r="H1296" i="5"/>
  <c r="I1296" i="5" s="1"/>
  <c r="H1466" i="5"/>
  <c r="I1466" i="5" s="1"/>
  <c r="H1298" i="5"/>
  <c r="I1298" i="5" s="1"/>
  <c r="H1299" i="5"/>
  <c r="I1299" i="5" s="1"/>
  <c r="H1373" i="5"/>
  <c r="I1373" i="5" s="1"/>
  <c r="H1374" i="5"/>
  <c r="I1374" i="5" s="1"/>
  <c r="H1302" i="5"/>
  <c r="I1302" i="5" s="1"/>
  <c r="H1303" i="5"/>
  <c r="I1303" i="5" s="1"/>
  <c r="H1304" i="5"/>
  <c r="I1304" i="5" s="1"/>
  <c r="H1305" i="5"/>
  <c r="I1305" i="5" s="1"/>
  <c r="H615" i="5"/>
  <c r="I615" i="5" s="1"/>
  <c r="H617" i="5"/>
  <c r="I617" i="5" s="1"/>
  <c r="H626" i="5"/>
  <c r="I626" i="5" s="1"/>
  <c r="H998" i="5"/>
  <c r="I998" i="5" s="1"/>
  <c r="H1000" i="5"/>
  <c r="I1000" i="5" s="1"/>
  <c r="H1311" i="5"/>
  <c r="I1311" i="5" s="1"/>
  <c r="H1002" i="5"/>
  <c r="I1002" i="5" s="1"/>
  <c r="H1313" i="5"/>
  <c r="I1313" i="5" s="1"/>
  <c r="H1314" i="5"/>
  <c r="I1314" i="5" s="1"/>
  <c r="H1315" i="5"/>
  <c r="I1315" i="5" s="1"/>
  <c r="H1376" i="5"/>
  <c r="I1376" i="5" s="1"/>
  <c r="H1317" i="5"/>
  <c r="I1317" i="5" s="1"/>
  <c r="H1318" i="5"/>
  <c r="I1318" i="5" s="1"/>
  <c r="H1319" i="5"/>
  <c r="I1319" i="5" s="1"/>
  <c r="H316" i="5"/>
  <c r="I316" i="5" s="1"/>
  <c r="H1321" i="5"/>
  <c r="I1321" i="5" s="1"/>
  <c r="H1322" i="5"/>
  <c r="I1322" i="5" s="1"/>
  <c r="H1323" i="5"/>
  <c r="I1323" i="5" s="1"/>
  <c r="H1324" i="5"/>
  <c r="I1324" i="5" s="1"/>
  <c r="H1325" i="5"/>
  <c r="I1325" i="5" s="1"/>
  <c r="H1326" i="5"/>
  <c r="I1326" i="5" s="1"/>
  <c r="H1327" i="5"/>
  <c r="I1327" i="5" s="1"/>
  <c r="H512" i="5"/>
  <c r="I512" i="5" s="1"/>
  <c r="H1329" i="5"/>
  <c r="I1329" i="5" s="1"/>
  <c r="H513" i="5"/>
  <c r="I513" i="5" s="1"/>
  <c r="H1331" i="5"/>
  <c r="I1331" i="5" s="1"/>
  <c r="H1332" i="5"/>
  <c r="I1332" i="5" s="1"/>
  <c r="H391" i="5"/>
  <c r="I391" i="5" s="1"/>
  <c r="H1334" i="5"/>
  <c r="I1334" i="5" s="1"/>
  <c r="H1335" i="5"/>
  <c r="I1335" i="5" s="1"/>
  <c r="H1336" i="5"/>
  <c r="I1336" i="5" s="1"/>
  <c r="H2031" i="5"/>
  <c r="I2031" i="5" s="1"/>
  <c r="H2033" i="5"/>
  <c r="I2033" i="5" s="1"/>
  <c r="H2034" i="5"/>
  <c r="I2034" i="5" s="1"/>
  <c r="H1816" i="5"/>
  <c r="I1816" i="5" s="1"/>
  <c r="H1341" i="5"/>
  <c r="I1341" i="5" s="1"/>
  <c r="H1823" i="5"/>
  <c r="I1823" i="5" s="1"/>
  <c r="H2212" i="5"/>
  <c r="I2212" i="5" s="1"/>
  <c r="H2213" i="5"/>
  <c r="I2213" i="5" s="1"/>
  <c r="H1345" i="5"/>
  <c r="I1345" i="5" s="1"/>
  <c r="H1346" i="5"/>
  <c r="I1346" i="5" s="1"/>
  <c r="H1687" i="5"/>
  <c r="I1687" i="5" s="1"/>
  <c r="H1691" i="5"/>
  <c r="I1691" i="5" s="1"/>
  <c r="H1694" i="5"/>
  <c r="I1694" i="5" s="1"/>
  <c r="H1350" i="5"/>
  <c r="I1350" i="5" s="1"/>
  <c r="H1546" i="5"/>
  <c r="I1546" i="5" s="1"/>
  <c r="H1352" i="5"/>
  <c r="I1352" i="5" s="1"/>
  <c r="H1353" i="5"/>
  <c r="I1353" i="5" s="1"/>
  <c r="H1354" i="5"/>
  <c r="I1354" i="5" s="1"/>
  <c r="H1415" i="5"/>
  <c r="I1415" i="5" s="1"/>
  <c r="H1356" i="5"/>
  <c r="I1356" i="5" s="1"/>
  <c r="H1916" i="5"/>
  <c r="I1916" i="5" s="1"/>
  <c r="H1358" i="5"/>
  <c r="I1358" i="5" s="1"/>
  <c r="H1243" i="5"/>
  <c r="I1243" i="5" s="1"/>
  <c r="H815" i="5"/>
  <c r="I815" i="5" s="1"/>
  <c r="H820" i="5"/>
  <c r="I820" i="5" s="1"/>
  <c r="H821" i="5"/>
  <c r="I821" i="5" s="1"/>
  <c r="H1363" i="5"/>
  <c r="I1363" i="5" s="1"/>
  <c r="H1198" i="5"/>
  <c r="I1198" i="5" s="1"/>
  <c r="H1365" i="5"/>
  <c r="I1365" i="5" s="1"/>
  <c r="H1199" i="5"/>
  <c r="I1199" i="5" s="1"/>
  <c r="H1340" i="5"/>
  <c r="I1340" i="5" s="1"/>
  <c r="H1368" i="5"/>
  <c r="I1368" i="5" s="1"/>
  <c r="H1369" i="5"/>
  <c r="I1369" i="5" s="1"/>
  <c r="H1417" i="5"/>
  <c r="I1417" i="5" s="1"/>
  <c r="H2237" i="5"/>
  <c r="I2237" i="5" s="1"/>
  <c r="H1372" i="5"/>
  <c r="I1372" i="5" s="1"/>
  <c r="H202" i="5"/>
  <c r="I202" i="5" s="1"/>
  <c r="H203" i="5"/>
  <c r="I203" i="5" s="1"/>
  <c r="H1375" i="5"/>
  <c r="I1375" i="5" s="1"/>
  <c r="H205" i="5"/>
  <c r="I205" i="5" s="1"/>
  <c r="H2078" i="5"/>
  <c r="I2078" i="5" s="1"/>
  <c r="H1378" i="5"/>
  <c r="I1378" i="5" s="1"/>
  <c r="H1379" i="5"/>
  <c r="I1379" i="5" s="1"/>
  <c r="H2081" i="5"/>
  <c r="I2081" i="5" s="1"/>
  <c r="H1381" i="5"/>
  <c r="I1381" i="5" s="1"/>
  <c r="H1382" i="5"/>
  <c r="I1382" i="5" s="1"/>
  <c r="H1383" i="5"/>
  <c r="I1383" i="5" s="1"/>
  <c r="H1384" i="5"/>
  <c r="I1384" i="5" s="1"/>
  <c r="H2309" i="5"/>
  <c r="I2309" i="5" s="1"/>
  <c r="H1386" i="5"/>
  <c r="I1386" i="5" s="1"/>
  <c r="H1387" i="5"/>
  <c r="I1387" i="5" s="1"/>
  <c r="H341" i="5"/>
  <c r="I341" i="5" s="1"/>
  <c r="H1389" i="5"/>
  <c r="I1389" i="5" s="1"/>
  <c r="H1986" i="5"/>
  <c r="I1986" i="5" s="1"/>
  <c r="H1987" i="5"/>
  <c r="I1987" i="5" s="1"/>
  <c r="H1392" i="5"/>
  <c r="I1392" i="5" s="1"/>
  <c r="H1988" i="5"/>
  <c r="I1988" i="5" s="1"/>
  <c r="H1772" i="5"/>
  <c r="I1772" i="5" s="1"/>
  <c r="H1773" i="5"/>
  <c r="I1773" i="5" s="1"/>
  <c r="H1776" i="5"/>
  <c r="I1776" i="5" s="1"/>
  <c r="H2156" i="5"/>
  <c r="I2156" i="5" s="1"/>
  <c r="H2158" i="5"/>
  <c r="I2158" i="5" s="1"/>
  <c r="H1399" i="5"/>
  <c r="I1399" i="5" s="1"/>
  <c r="H1400" i="5"/>
  <c r="I1400" i="5" s="1"/>
  <c r="H1401" i="5"/>
  <c r="I1401" i="5" s="1"/>
  <c r="H1603" i="5"/>
  <c r="I1603" i="5" s="1"/>
  <c r="H1605" i="5"/>
  <c r="I1605" i="5" s="1"/>
  <c r="H1472" i="5"/>
  <c r="I1472" i="5" s="1"/>
  <c r="H1405" i="5"/>
  <c r="I1405" i="5" s="1"/>
  <c r="H1473" i="5"/>
  <c r="I1473" i="5" s="1"/>
  <c r="H1475" i="5"/>
  <c r="I1475" i="5" s="1"/>
  <c r="H1408" i="5"/>
  <c r="I1408" i="5" s="1"/>
  <c r="H1390" i="5"/>
  <c r="I1390" i="5" s="1"/>
  <c r="H1856" i="5"/>
  <c r="I1856" i="5" s="1"/>
  <c r="H1411" i="5"/>
  <c r="I1411" i="5" s="1"/>
  <c r="H1412" i="5"/>
  <c r="I1412" i="5" s="1"/>
  <c r="H1224" i="5"/>
  <c r="I1224" i="5" s="1"/>
  <c r="H639" i="5"/>
  <c r="I639" i="5" s="1"/>
  <c r="H641" i="5"/>
  <c r="I641" i="5" s="1"/>
  <c r="H1416" i="5"/>
  <c r="I1416" i="5" s="1"/>
  <c r="H1018" i="5"/>
  <c r="I1018" i="5" s="1"/>
  <c r="H1418" i="5"/>
  <c r="I1418" i="5" s="1"/>
  <c r="H1019" i="5"/>
  <c r="I1019" i="5" s="1"/>
  <c r="H1023" i="5"/>
  <c r="I1023" i="5" s="1"/>
  <c r="H1421" i="5"/>
  <c r="I1421" i="5" s="1"/>
  <c r="H1300" i="5"/>
  <c r="I1300" i="5" s="1"/>
  <c r="H1423" i="5"/>
  <c r="I1423" i="5" s="1"/>
  <c r="H1424" i="5"/>
  <c r="I1424" i="5" s="1"/>
  <c r="H1425" i="5"/>
  <c r="I1425" i="5" s="1"/>
  <c r="H1426" i="5"/>
  <c r="I1426" i="5" s="1"/>
  <c r="H147" i="5"/>
  <c r="I147" i="5" s="1"/>
  <c r="H1428" i="5"/>
  <c r="I1428" i="5" s="1"/>
  <c r="H1429" i="5"/>
  <c r="I1429" i="5" s="1"/>
  <c r="H154" i="5"/>
  <c r="I154" i="5" s="1"/>
  <c r="H1431" i="5"/>
  <c r="I1431" i="5" s="1"/>
  <c r="H2060" i="5"/>
  <c r="I2060" i="5" s="1"/>
  <c r="H2062" i="5"/>
  <c r="I2062" i="5" s="1"/>
  <c r="H2063" i="5"/>
  <c r="I2063" i="5" s="1"/>
  <c r="H1435" i="5"/>
  <c r="I1435" i="5" s="1"/>
  <c r="H420" i="5"/>
  <c r="I420" i="5" s="1"/>
  <c r="H421" i="5"/>
  <c r="I421" i="5" s="1"/>
  <c r="H1438" i="5"/>
  <c r="I1438" i="5" s="1"/>
  <c r="H2281" i="5"/>
  <c r="I2281" i="5" s="1"/>
  <c r="H1440" i="5"/>
  <c r="I1440" i="5" s="1"/>
  <c r="H1441" i="5"/>
  <c r="I1441" i="5" s="1"/>
  <c r="H1442" i="5"/>
  <c r="I1442" i="5" s="1"/>
  <c r="H1443" i="5"/>
  <c r="I1443" i="5" s="1"/>
  <c r="H1965" i="5"/>
  <c r="I1965" i="5" s="1"/>
  <c r="H1967" i="5"/>
  <c r="I1967" i="5" s="1"/>
  <c r="H1968" i="5"/>
  <c r="I1968" i="5" s="1"/>
  <c r="H1970" i="5"/>
  <c r="I1970" i="5" s="1"/>
  <c r="H1766" i="5"/>
  <c r="I1766" i="5" s="1"/>
  <c r="H1449" i="5"/>
  <c r="I1449" i="5" s="1"/>
  <c r="H1768" i="5"/>
  <c r="I1768" i="5" s="1"/>
  <c r="H1451" i="5"/>
  <c r="I1451" i="5" s="1"/>
  <c r="H2148" i="5"/>
  <c r="I2148" i="5" s="1"/>
  <c r="H2149" i="5"/>
  <c r="I2149" i="5" s="1"/>
  <c r="H1590" i="5"/>
  <c r="I1590" i="5" s="1"/>
  <c r="H1592" i="5"/>
  <c r="I1592" i="5" s="1"/>
  <c r="H1456" i="5"/>
  <c r="I1456" i="5" s="1"/>
  <c r="H1457" i="5"/>
  <c r="I1457" i="5" s="1"/>
  <c r="H1453" i="5"/>
  <c r="I1453" i="5" s="1"/>
  <c r="H1459" i="5"/>
  <c r="I1459" i="5" s="1"/>
  <c r="H1460" i="5"/>
  <c r="I1460" i="5" s="1"/>
  <c r="H1454" i="5"/>
  <c r="I1454" i="5" s="1"/>
  <c r="H1462" i="5"/>
  <c r="I1462" i="5" s="1"/>
  <c r="H1463" i="5"/>
  <c r="I1463" i="5" s="1"/>
  <c r="H1464" i="5"/>
  <c r="I1464" i="5" s="1"/>
  <c r="H1849" i="5"/>
  <c r="I1849" i="5" s="1"/>
  <c r="H1220" i="5"/>
  <c r="I1220" i="5" s="1"/>
  <c r="H1467" i="5"/>
  <c r="I1467" i="5" s="1"/>
  <c r="H577" i="5"/>
  <c r="I577" i="5" s="1"/>
  <c r="H583" i="5"/>
  <c r="I583" i="5" s="1"/>
  <c r="H1470" i="5"/>
  <c r="I1470" i="5" s="1"/>
  <c r="H954" i="5"/>
  <c r="I954" i="5" s="1"/>
  <c r="H960" i="5"/>
  <c r="I960" i="5" s="1"/>
  <c r="H963" i="5"/>
  <c r="I963" i="5" s="1"/>
  <c r="H1474" i="5"/>
  <c r="I1474" i="5" s="1"/>
  <c r="H1278" i="5"/>
  <c r="I1278" i="5" s="1"/>
  <c r="H1476" i="5"/>
  <c r="I1476" i="5" s="1"/>
  <c r="H1477" i="5"/>
  <c r="I1477" i="5" s="1"/>
  <c r="H1367" i="5"/>
  <c r="I1367" i="5" s="1"/>
  <c r="H1479" i="5"/>
  <c r="I1479" i="5" s="1"/>
  <c r="H1480" i="5"/>
  <c r="I1480" i="5" s="1"/>
  <c r="H219" i="5"/>
  <c r="I219" i="5" s="1"/>
  <c r="H1482" i="5"/>
  <c r="I1482" i="5" s="1"/>
  <c r="H1483" i="5"/>
  <c r="I1483" i="5" s="1"/>
  <c r="H1484" i="5"/>
  <c r="I1484" i="5" s="1"/>
  <c r="H1485" i="5"/>
  <c r="I1485" i="5" s="1"/>
  <c r="H1486" i="5"/>
  <c r="I1486" i="5" s="1"/>
  <c r="H1487" i="5"/>
  <c r="I1487" i="5" s="1"/>
  <c r="H2086" i="5"/>
  <c r="I2086" i="5" s="1"/>
  <c r="H1489" i="5"/>
  <c r="I1489" i="5" s="1"/>
  <c r="H443" i="5"/>
  <c r="I443" i="5" s="1"/>
  <c r="H447" i="5"/>
  <c r="I447" i="5" s="1"/>
  <c r="H448" i="5"/>
  <c r="I448" i="5" s="1"/>
  <c r="H1493" i="5"/>
  <c r="I1493" i="5" s="1"/>
  <c r="H1494" i="5"/>
  <c r="I1494" i="5" s="1"/>
  <c r="H1495" i="5"/>
  <c r="I1495" i="5" s="1"/>
  <c r="H367" i="5"/>
  <c r="I367" i="5" s="1"/>
  <c r="H1497" i="5"/>
  <c r="I1497" i="5" s="1"/>
  <c r="H1498" i="5"/>
  <c r="I1498" i="5" s="1"/>
  <c r="H1996" i="5"/>
  <c r="I1996" i="5" s="1"/>
  <c r="H1997" i="5"/>
  <c r="I1997" i="5" s="1"/>
  <c r="H1998" i="5"/>
  <c r="I1998" i="5" s="1"/>
  <c r="H1780" i="5"/>
  <c r="I1780" i="5" s="1"/>
  <c r="H1781" i="5"/>
  <c r="I1781" i="5" s="1"/>
  <c r="H1504" i="5"/>
  <c r="I1504" i="5" s="1"/>
  <c r="H1505" i="5"/>
  <c r="I1505" i="5" s="1"/>
  <c r="H2167" i="5"/>
  <c r="I2167" i="5" s="1"/>
  <c r="H1507" i="5"/>
  <c r="I1507" i="5" s="1"/>
  <c r="H1508" i="5"/>
  <c r="I1508" i="5" s="1"/>
  <c r="H1612" i="5"/>
  <c r="I1612" i="5" s="1"/>
  <c r="H1510" i="5"/>
  <c r="I1510" i="5" s="1"/>
  <c r="H1613" i="5"/>
  <c r="I1613" i="5" s="1"/>
  <c r="H1512" i="5"/>
  <c r="I1512" i="5" s="1"/>
  <c r="H1513" i="5"/>
  <c r="I1513" i="5" s="1"/>
  <c r="H1514" i="5"/>
  <c r="I1514" i="5" s="1"/>
  <c r="H1490" i="5"/>
  <c r="I1490" i="5" s="1"/>
  <c r="H1394" i="5"/>
  <c r="I1394" i="5" s="1"/>
  <c r="H1395" i="5"/>
  <c r="I1395" i="5" s="1"/>
  <c r="H1518" i="5"/>
  <c r="I1518" i="5" s="1"/>
  <c r="H1862" i="5"/>
  <c r="I1862" i="5" s="1"/>
  <c r="H1520" i="5"/>
  <c r="I1520" i="5" s="1"/>
  <c r="H1521" i="5"/>
  <c r="I1521" i="5" s="1"/>
  <c r="H655" i="5"/>
  <c r="I655" i="5" s="1"/>
  <c r="H1523" i="5"/>
  <c r="I1523" i="5" s="1"/>
  <c r="H1524" i="5"/>
  <c r="I1524" i="5" s="1"/>
  <c r="H1525" i="5"/>
  <c r="I1525" i="5" s="1"/>
  <c r="H1526" i="5"/>
  <c r="I1526" i="5" s="1"/>
  <c r="H1049" i="5"/>
  <c r="I1049" i="5" s="1"/>
  <c r="H1058" i="5"/>
  <c r="I1058" i="5" s="1"/>
  <c r="H1309" i="5"/>
  <c r="I1309" i="5" s="1"/>
  <c r="H1310" i="5"/>
  <c r="I1310" i="5" s="1"/>
  <c r="H1531" i="5"/>
  <c r="I1531" i="5" s="1"/>
  <c r="H1532" i="5"/>
  <c r="I1532" i="5" s="1"/>
  <c r="H1533" i="5"/>
  <c r="I1533" i="5" s="1"/>
  <c r="H1534" i="5"/>
  <c r="I1534" i="5" s="1"/>
  <c r="H251" i="5"/>
  <c r="I251" i="5" s="1"/>
  <c r="H1536" i="5"/>
  <c r="I1536" i="5" s="1"/>
  <c r="H1537" i="5"/>
  <c r="I1537" i="5" s="1"/>
  <c r="H1538" i="5"/>
  <c r="I1538" i="5" s="1"/>
  <c r="H2110" i="5"/>
  <c r="I2110" i="5" s="1"/>
  <c r="H1540" i="5"/>
  <c r="I1540" i="5" s="1"/>
  <c r="H2111" i="5"/>
  <c r="I2111" i="5" s="1"/>
  <c r="H1542" i="5"/>
  <c r="I1542" i="5" s="1"/>
  <c r="H1543" i="5"/>
  <c r="I1543" i="5" s="1"/>
  <c r="H464" i="5"/>
  <c r="I464" i="5" s="1"/>
  <c r="H1545" i="5"/>
  <c r="I1545" i="5" s="1"/>
  <c r="H466" i="5"/>
  <c r="I466" i="5" s="1"/>
  <c r="H1547" i="5"/>
  <c r="I1547" i="5" s="1"/>
  <c r="H2322" i="5"/>
  <c r="I2322" i="5" s="1"/>
  <c r="H388" i="5"/>
  <c r="I388" i="5" s="1"/>
  <c r="H1550" i="5"/>
  <c r="I1550" i="5" s="1"/>
  <c r="H1551" i="5"/>
  <c r="I1551" i="5" s="1"/>
  <c r="H1552" i="5"/>
  <c r="I1552" i="5" s="1"/>
  <c r="H2009" i="5"/>
  <c r="I2009" i="5" s="1"/>
  <c r="H2010" i="5"/>
  <c r="I2010" i="5" s="1"/>
  <c r="H2011" i="5"/>
  <c r="I2011" i="5" s="1"/>
  <c r="H1556" i="5"/>
  <c r="I1556" i="5" s="1"/>
  <c r="H1795" i="5"/>
  <c r="I1795" i="5" s="1"/>
  <c r="H1558" i="5"/>
  <c r="I1558" i="5" s="1"/>
  <c r="H1559" i="5"/>
  <c r="I1559" i="5" s="1"/>
  <c r="H2179" i="5"/>
  <c r="I2179" i="5" s="1"/>
  <c r="H1561" i="5"/>
  <c r="I1561" i="5" s="1"/>
  <c r="H1562" i="5"/>
  <c r="I1562" i="5" s="1"/>
  <c r="H1563" i="5"/>
  <c r="I1563" i="5" s="1"/>
  <c r="H1631" i="5"/>
  <c r="I1631" i="5" s="1"/>
  <c r="H1565" i="5"/>
  <c r="I1565" i="5" s="1"/>
  <c r="H1566" i="5"/>
  <c r="I1566" i="5" s="1"/>
  <c r="H1567" i="5"/>
  <c r="I1567" i="5" s="1"/>
  <c r="H1568" i="5"/>
  <c r="I1568" i="5" s="1"/>
  <c r="H1511" i="5"/>
  <c r="I1511" i="5" s="1"/>
  <c r="H1570" i="5"/>
  <c r="I1570" i="5" s="1"/>
  <c r="H1571" i="5"/>
  <c r="I1571" i="5" s="1"/>
  <c r="H1872" i="5"/>
  <c r="I1872" i="5" s="1"/>
  <c r="H1877" i="5"/>
  <c r="I1877" i="5" s="1"/>
  <c r="H1574" i="5"/>
  <c r="I1574" i="5" s="1"/>
  <c r="H1575" i="5"/>
  <c r="I1575" i="5" s="1"/>
  <c r="H1576" i="5"/>
  <c r="I1576" i="5" s="1"/>
  <c r="H726" i="5"/>
  <c r="I726" i="5" s="1"/>
  <c r="H746" i="5"/>
  <c r="I746" i="5" s="1"/>
  <c r="H1150" i="5"/>
  <c r="I1150" i="5" s="1"/>
  <c r="H1580" i="5"/>
  <c r="I1580" i="5" s="1"/>
  <c r="H1157" i="5"/>
  <c r="I1157" i="5" s="1"/>
  <c r="H1158" i="5"/>
  <c r="I1158" i="5" s="1"/>
  <c r="H1320" i="5"/>
  <c r="I1320" i="5" s="1"/>
  <c r="H1328" i="5"/>
  <c r="I1328" i="5" s="1"/>
  <c r="H747" i="5"/>
  <c r="I747" i="5" s="1"/>
  <c r="H1586" i="5"/>
  <c r="I1586" i="5" s="1"/>
  <c r="H1587" i="5"/>
  <c r="I1587" i="5" s="1"/>
  <c r="H1588" i="5"/>
  <c r="I1588" i="5" s="1"/>
  <c r="H240" i="5"/>
  <c r="I240" i="5" s="1"/>
  <c r="H246" i="5"/>
  <c r="I246" i="5" s="1"/>
  <c r="H1591" i="5"/>
  <c r="I1591" i="5" s="1"/>
  <c r="H247" i="5"/>
  <c r="I247" i="5" s="1"/>
  <c r="H2097" i="5"/>
  <c r="I2097" i="5" s="1"/>
  <c r="H2100" i="5"/>
  <c r="I2100" i="5" s="1"/>
  <c r="H1595" i="5"/>
  <c r="I1595" i="5" s="1"/>
  <c r="H2103" i="5"/>
  <c r="I2103" i="5" s="1"/>
  <c r="H1597" i="5"/>
  <c r="I1597" i="5" s="1"/>
  <c r="H455" i="5"/>
  <c r="I455" i="5" s="1"/>
  <c r="H1599" i="5"/>
  <c r="I1599" i="5" s="1"/>
  <c r="H459" i="5"/>
  <c r="I459" i="5" s="1"/>
  <c r="H1601" i="5"/>
  <c r="I1601" i="5" s="1"/>
  <c r="H1602" i="5"/>
  <c r="I1602" i="5" s="1"/>
  <c r="H379" i="5"/>
  <c r="I379" i="5" s="1"/>
  <c r="H1604" i="5"/>
  <c r="I1604" i="5" s="1"/>
  <c r="H381" i="5"/>
  <c r="I381" i="5" s="1"/>
  <c r="H1606" i="5"/>
  <c r="I1606" i="5" s="1"/>
  <c r="H2004" i="5"/>
  <c r="I2004" i="5" s="1"/>
  <c r="H1608" i="5"/>
  <c r="I1608" i="5" s="1"/>
  <c r="H1609" i="5"/>
  <c r="I1609" i="5" s="1"/>
  <c r="H1610" i="5"/>
  <c r="I1610" i="5" s="1"/>
  <c r="H1786" i="5"/>
  <c r="I1786" i="5" s="1"/>
  <c r="H1787" i="5"/>
  <c r="I1787" i="5" s="1"/>
  <c r="H2172" i="5"/>
  <c r="I2172" i="5" s="1"/>
  <c r="H2173" i="5"/>
  <c r="I2173" i="5" s="1"/>
  <c r="H2174" i="5"/>
  <c r="I2174" i="5" s="1"/>
  <c r="H1616" i="5"/>
  <c r="I1616" i="5" s="1"/>
  <c r="H1620" i="5"/>
  <c r="I1620" i="5" s="1"/>
  <c r="H1621" i="5"/>
  <c r="I1621" i="5" s="1"/>
  <c r="H1624" i="5"/>
  <c r="I1624" i="5" s="1"/>
  <c r="H1499" i="5"/>
  <c r="I1499" i="5" s="1"/>
  <c r="H1500" i="5"/>
  <c r="I1500" i="5" s="1"/>
  <c r="H1622" i="5"/>
  <c r="I1622" i="5" s="1"/>
  <c r="H1623" i="5"/>
  <c r="I1623" i="5" s="1"/>
  <c r="H1398" i="5"/>
  <c r="I1398" i="5" s="1"/>
  <c r="H1625" i="5"/>
  <c r="I1625" i="5" s="1"/>
  <c r="H1626" i="5"/>
  <c r="I1626" i="5" s="1"/>
  <c r="H1864" i="5"/>
  <c r="I1864" i="5" s="1"/>
  <c r="H1231" i="5"/>
  <c r="I1231" i="5" s="1"/>
  <c r="H1629" i="5"/>
  <c r="I1629" i="5" s="1"/>
  <c r="H660" i="5"/>
  <c r="I660" i="5" s="1"/>
  <c r="H664" i="5"/>
  <c r="I664" i="5" s="1"/>
  <c r="H667" i="5"/>
  <c r="I667" i="5" s="1"/>
  <c r="H1089" i="5"/>
  <c r="I1089" i="5" s="1"/>
  <c r="H1093" i="5"/>
  <c r="I1093" i="5" s="1"/>
  <c r="H1635" i="5"/>
  <c r="I1635" i="5" s="1"/>
  <c r="H1636" i="5"/>
  <c r="I1636" i="5" s="1"/>
  <c r="H1637" i="5"/>
  <c r="I1637" i="5" s="1"/>
  <c r="H1638" i="5"/>
  <c r="I1638" i="5" s="1"/>
  <c r="H669" i="5"/>
  <c r="I669" i="5" s="1"/>
  <c r="H1640" i="5"/>
  <c r="I1640" i="5" s="1"/>
  <c r="H2229" i="5"/>
  <c r="I2229" i="5" s="1"/>
  <c r="H1642" i="5"/>
  <c r="I1642" i="5" s="1"/>
  <c r="H263" i="5"/>
  <c r="I263" i="5" s="1"/>
  <c r="H266" i="5"/>
  <c r="I266" i="5" s="1"/>
  <c r="H1645" i="5"/>
  <c r="I1645" i="5" s="1"/>
  <c r="H268" i="5"/>
  <c r="I268" i="5" s="1"/>
  <c r="H1647" i="5"/>
  <c r="I1647" i="5" s="1"/>
  <c r="H1648" i="5"/>
  <c r="I1648" i="5" s="1"/>
  <c r="H1649" i="5"/>
  <c r="I1649" i="5" s="1"/>
  <c r="H1650" i="5"/>
  <c r="I1650" i="5" s="1"/>
  <c r="H1651" i="5"/>
  <c r="I1651" i="5" s="1"/>
  <c r="H483" i="5"/>
  <c r="I483" i="5" s="1"/>
  <c r="H1653" i="5"/>
  <c r="I1653" i="5" s="1"/>
  <c r="H484" i="5"/>
  <c r="I484" i="5" s="1"/>
  <c r="H1655" i="5"/>
  <c r="I1655" i="5" s="1"/>
  <c r="H2333" i="5"/>
  <c r="I2333" i="5" s="1"/>
  <c r="H1657" i="5"/>
  <c r="I1657" i="5" s="1"/>
  <c r="H1658" i="5"/>
  <c r="I1658" i="5" s="1"/>
  <c r="H1659" i="5"/>
  <c r="I1659" i="5" s="1"/>
  <c r="H1660" i="5"/>
  <c r="I1660" i="5" s="1"/>
  <c r="H1661" i="5"/>
  <c r="I1661" i="5" s="1"/>
  <c r="H2016" i="5"/>
  <c r="I2016" i="5" s="1"/>
  <c r="H1663" i="5"/>
  <c r="I1663" i="5" s="1"/>
  <c r="H1664" i="5"/>
  <c r="I1664" i="5" s="1"/>
  <c r="H1665" i="5"/>
  <c r="I1665" i="5" s="1"/>
  <c r="H1666" i="5"/>
  <c r="I1666" i="5" s="1"/>
  <c r="H2187" i="5"/>
  <c r="I2187" i="5" s="1"/>
  <c r="H2188" i="5"/>
  <c r="I2188" i="5" s="1"/>
  <c r="H1669" i="5"/>
  <c r="I1669" i="5" s="1"/>
  <c r="H1670" i="5"/>
  <c r="I1670" i="5" s="1"/>
  <c r="H1641" i="5"/>
  <c r="I1641" i="5" s="1"/>
  <c r="H1672" i="5"/>
  <c r="I1672" i="5" s="1"/>
  <c r="H1643" i="5"/>
  <c r="I1643" i="5" s="1"/>
  <c r="H1674" i="5"/>
  <c r="I1674" i="5" s="1"/>
  <c r="H1516" i="5"/>
  <c r="I1516" i="5" s="1"/>
  <c r="H1676" i="5"/>
  <c r="I1676" i="5" s="1"/>
  <c r="H1677" i="5"/>
  <c r="I1677" i="5" s="1"/>
  <c r="H1678" i="5"/>
  <c r="I1678" i="5" s="1"/>
  <c r="H1679" i="5"/>
  <c r="I1679" i="5" s="1"/>
  <c r="H1900" i="5"/>
  <c r="I1900" i="5" s="1"/>
  <c r="H1903" i="5"/>
  <c r="I1903" i="5" s="1"/>
  <c r="H1682" i="5"/>
  <c r="I1682" i="5" s="1"/>
  <c r="H1239" i="5"/>
  <c r="I1239" i="5" s="1"/>
  <c r="H1684" i="5"/>
  <c r="I1684" i="5" s="1"/>
  <c r="H1685" i="5"/>
  <c r="I1685" i="5" s="1"/>
  <c r="H1686" i="5"/>
  <c r="I1686" i="5" s="1"/>
  <c r="H1171" i="5"/>
  <c r="I1171" i="5" s="1"/>
  <c r="H1688" i="5"/>
  <c r="I1688" i="5" s="1"/>
  <c r="H1689" i="5"/>
  <c r="I1689" i="5" s="1"/>
  <c r="H1690" i="5"/>
  <c r="I1690" i="5" s="1"/>
  <c r="H1338" i="5"/>
  <c r="I1338" i="5" s="1"/>
  <c r="H1692" i="5"/>
  <c r="I1692" i="5" s="1"/>
  <c r="H1693" i="5"/>
  <c r="I1693" i="5" s="1"/>
  <c r="H1406" i="5"/>
  <c r="I1406" i="5" s="1"/>
  <c r="H1695" i="5"/>
  <c r="I1695" i="5" s="1"/>
  <c r="H1696" i="5"/>
  <c r="I1696" i="5" s="1"/>
  <c r="H279" i="5"/>
  <c r="I279" i="5" s="1"/>
  <c r="H280" i="5"/>
  <c r="I280" i="5" s="1"/>
  <c r="H1699" i="5"/>
  <c r="I1699" i="5" s="1"/>
  <c r="H1700" i="5"/>
  <c r="I1700" i="5" s="1"/>
  <c r="H1701" i="5"/>
  <c r="I1701" i="5" s="1"/>
  <c r="H1702" i="5"/>
  <c r="I1702" i="5" s="1"/>
  <c r="H1703" i="5"/>
  <c r="I1703" i="5" s="1"/>
  <c r="H1704" i="5"/>
  <c r="I1704" i="5" s="1"/>
  <c r="H1705" i="5"/>
  <c r="I1705" i="5" s="1"/>
  <c r="H1706" i="5"/>
  <c r="I1706" i="5" s="1"/>
  <c r="H1707" i="5"/>
  <c r="I1707" i="5" s="1"/>
  <c r="H1708" i="5"/>
  <c r="I1708" i="5" s="1"/>
  <c r="H1709" i="5"/>
  <c r="I1709" i="5" s="1"/>
  <c r="H2337" i="5"/>
  <c r="I2337" i="5" s="1"/>
  <c r="H1711" i="5"/>
  <c r="I1711" i="5" s="1"/>
  <c r="H1712" i="5"/>
  <c r="I1712" i="5" s="1"/>
  <c r="H1713" i="5"/>
  <c r="I1713" i="5" s="1"/>
  <c r="H1714" i="5"/>
  <c r="I1714" i="5" s="1"/>
  <c r="H1715" i="5"/>
  <c r="I1715" i="5" s="1"/>
  <c r="H1716" i="5"/>
  <c r="I1716" i="5" s="1"/>
  <c r="H1717" i="5"/>
  <c r="I1717" i="5" s="1"/>
  <c r="H1718" i="5"/>
  <c r="I1718" i="5" s="1"/>
  <c r="H1719" i="5"/>
  <c r="I1719" i="5" s="1"/>
  <c r="H1720" i="5"/>
  <c r="I1720" i="5" s="1"/>
  <c r="H1721" i="5"/>
  <c r="I1721" i="5" s="1"/>
  <c r="H2192" i="5"/>
  <c r="I2192" i="5" s="1"/>
  <c r="H1723" i="5"/>
  <c r="I1723" i="5" s="1"/>
  <c r="H1724" i="5"/>
  <c r="I1724" i="5" s="1"/>
  <c r="H1652" i="5"/>
  <c r="I1652" i="5" s="1"/>
  <c r="H1726" i="5"/>
  <c r="I1726" i="5" s="1"/>
  <c r="H1654" i="5"/>
  <c r="I1654" i="5" s="1"/>
  <c r="H1527" i="5"/>
  <c r="I1527" i="5" s="1"/>
  <c r="H1528" i="5"/>
  <c r="I1528" i="5" s="1"/>
  <c r="H1730" i="5"/>
  <c r="I1730" i="5" s="1"/>
  <c r="H1731" i="5"/>
  <c r="I1731" i="5" s="1"/>
  <c r="H1732" i="5"/>
  <c r="I1732" i="5" s="1"/>
  <c r="H1733" i="5"/>
  <c r="I1733" i="5" s="1"/>
  <c r="H1734" i="5"/>
  <c r="I1734" i="5" s="1"/>
  <c r="H1735" i="5"/>
  <c r="I1735" i="5" s="1"/>
  <c r="H1736" i="5"/>
  <c r="I1736" i="5" s="1"/>
  <c r="H1737" i="5"/>
  <c r="I1737" i="5" s="1"/>
  <c r="H761" i="5"/>
  <c r="I761" i="5" s="1"/>
  <c r="H767" i="5"/>
  <c r="I767" i="5" s="1"/>
  <c r="H772" i="5"/>
  <c r="I772" i="5" s="1"/>
  <c r="H1178" i="5"/>
  <c r="I1178" i="5" s="1"/>
  <c r="H1179" i="5"/>
  <c r="I1179" i="5" s="1"/>
  <c r="H1743" i="5"/>
  <c r="I1743" i="5" s="1"/>
  <c r="H1182" i="5"/>
  <c r="I1182" i="5" s="1"/>
  <c r="H1745" i="5"/>
  <c r="I1745" i="5" s="1"/>
  <c r="H1746" i="5"/>
  <c r="I1746" i="5" s="1"/>
  <c r="H773" i="5"/>
  <c r="I773" i="5" s="1"/>
  <c r="H1407" i="5"/>
  <c r="I1407" i="5" s="1"/>
  <c r="H1749" i="5"/>
  <c r="I1749" i="5" s="1"/>
  <c r="H1750" i="5"/>
  <c r="I1750" i="5" s="1"/>
  <c r="H129" i="5"/>
  <c r="I129" i="5" s="1"/>
  <c r="H134" i="5"/>
  <c r="I134" i="5" s="1"/>
  <c r="H1753" i="5"/>
  <c r="I1753" i="5" s="1"/>
  <c r="H138" i="5"/>
  <c r="I138" i="5" s="1"/>
  <c r="H1755" i="5"/>
  <c r="I1755" i="5" s="1"/>
  <c r="H1756" i="5"/>
  <c r="I1756" i="5" s="1"/>
  <c r="H2054" i="5"/>
  <c r="I2054" i="5" s="1"/>
  <c r="H2055" i="5"/>
  <c r="I2055" i="5" s="1"/>
  <c r="H1759" i="5"/>
  <c r="I1759" i="5" s="1"/>
  <c r="H411" i="5"/>
  <c r="I411" i="5" s="1"/>
  <c r="H413" i="5"/>
  <c r="I413" i="5" s="1"/>
  <c r="H1762" i="5"/>
  <c r="I1762" i="5" s="1"/>
  <c r="H2278" i="5"/>
  <c r="I2278" i="5" s="1"/>
  <c r="H1764" i="5"/>
  <c r="I1764" i="5" s="1"/>
  <c r="H1765" i="5"/>
  <c r="I1765" i="5" s="1"/>
  <c r="H330" i="5"/>
  <c r="I330" i="5" s="1"/>
  <c r="H1767" i="5"/>
  <c r="I1767" i="5" s="1"/>
  <c r="H1954" i="5"/>
  <c r="I1954" i="5" s="1"/>
  <c r="H1955" i="5"/>
  <c r="I1955" i="5" s="1"/>
  <c r="H1956" i="5"/>
  <c r="I1956" i="5" s="1"/>
  <c r="H1960" i="5"/>
  <c r="I1960" i="5" s="1"/>
  <c r="H1758" i="5"/>
  <c r="I1758" i="5" s="1"/>
  <c r="H1760" i="5"/>
  <c r="I1760" i="5" s="1"/>
  <c r="H1774" i="5"/>
  <c r="I1774" i="5" s="1"/>
  <c r="H1775" i="5"/>
  <c r="I1775" i="5" s="1"/>
  <c r="H2143" i="5"/>
  <c r="I2143" i="5" s="1"/>
  <c r="H2147" i="5"/>
  <c r="I2147" i="5" s="1"/>
  <c r="H1582" i="5"/>
  <c r="I1582" i="5" s="1"/>
  <c r="H1583" i="5"/>
  <c r="I1583" i="5" s="1"/>
  <c r="H1584" i="5"/>
  <c r="I1584" i="5" s="1"/>
  <c r="H1585" i="5"/>
  <c r="I1585" i="5" s="1"/>
  <c r="H1447" i="5"/>
  <c r="I1447" i="5" s="1"/>
  <c r="H1448" i="5"/>
  <c r="I1448" i="5" s="1"/>
  <c r="H1450" i="5"/>
  <c r="I1450" i="5" s="1"/>
  <c r="H1452" i="5"/>
  <c r="I1452" i="5" s="1"/>
  <c r="H1361" i="5"/>
  <c r="I1361" i="5" s="1"/>
  <c r="H1362" i="5"/>
  <c r="I1362" i="5" s="1"/>
  <c r="H1788" i="5"/>
  <c r="I1788" i="5" s="1"/>
  <c r="H1789" i="5"/>
  <c r="I1789" i="5" s="1"/>
  <c r="H1790" i="5"/>
  <c r="I1790" i="5" s="1"/>
  <c r="H1214" i="5"/>
  <c r="I1214" i="5" s="1"/>
  <c r="H560" i="5"/>
  <c r="I560" i="5" s="1"/>
  <c r="H563" i="5"/>
  <c r="I563" i="5" s="1"/>
  <c r="H1794" i="5"/>
  <c r="I1794" i="5" s="1"/>
  <c r="H935" i="5"/>
  <c r="I935" i="5" s="1"/>
  <c r="H936" i="5"/>
  <c r="I936" i="5" s="1"/>
  <c r="H945" i="5"/>
  <c r="I945" i="5" s="1"/>
  <c r="H950" i="5"/>
  <c r="I950" i="5" s="1"/>
  <c r="H1270" i="5"/>
  <c r="I1270" i="5" s="1"/>
  <c r="H1277" i="5"/>
  <c r="I1277" i="5" s="1"/>
  <c r="H1801" i="5"/>
  <c r="I1801" i="5" s="1"/>
  <c r="H1364" i="5"/>
  <c r="I1364" i="5" s="1"/>
  <c r="H2227" i="5"/>
  <c r="I2227" i="5" s="1"/>
  <c r="H1804" i="5"/>
  <c r="I1804" i="5" s="1"/>
  <c r="H301" i="5"/>
  <c r="I301" i="5" s="1"/>
  <c r="H1806" i="5"/>
  <c r="I1806" i="5" s="1"/>
  <c r="H1807" i="5"/>
  <c r="I1807" i="5" s="1"/>
  <c r="H306" i="5"/>
  <c r="I306" i="5" s="1"/>
  <c r="H1809" i="5"/>
  <c r="I1809" i="5" s="1"/>
  <c r="H1810" i="5"/>
  <c r="I1810" i="5" s="1"/>
  <c r="H1811" i="5"/>
  <c r="I1811" i="5" s="1"/>
  <c r="H1812" i="5"/>
  <c r="I1812" i="5" s="1"/>
  <c r="H1813" i="5"/>
  <c r="I1813" i="5" s="1"/>
  <c r="H509" i="5"/>
  <c r="I509" i="5" s="1"/>
  <c r="H510" i="5"/>
  <c r="I510" i="5" s="1"/>
  <c r="H511" i="5"/>
  <c r="I511" i="5" s="1"/>
  <c r="H1817" i="5"/>
  <c r="I1817" i="5" s="1"/>
  <c r="H1818" i="5"/>
  <c r="I1818" i="5" s="1"/>
  <c r="H1819" i="5"/>
  <c r="I1819" i="5" s="1"/>
  <c r="H1820" i="5"/>
  <c r="I1820" i="5" s="1"/>
  <c r="H1821" i="5"/>
  <c r="I1821" i="5" s="1"/>
  <c r="H1822" i="5"/>
  <c r="I1822" i="5" s="1"/>
  <c r="H2028" i="5"/>
  <c r="I2028" i="5" s="1"/>
  <c r="H1824" i="5"/>
  <c r="I1824" i="5" s="1"/>
  <c r="H2030" i="5"/>
  <c r="I2030" i="5" s="1"/>
  <c r="H1803" i="5"/>
  <c r="I1803" i="5" s="1"/>
  <c r="H1805" i="5"/>
  <c r="I1805" i="5" s="1"/>
  <c r="H1828" i="5"/>
  <c r="I1828" i="5" s="1"/>
  <c r="H1829" i="5"/>
  <c r="I1829" i="5" s="1"/>
  <c r="H2204" i="5"/>
  <c r="I2204" i="5" s="1"/>
  <c r="H2205" i="5"/>
  <c r="I2205" i="5" s="1"/>
  <c r="H1832" i="5"/>
  <c r="I1832" i="5" s="1"/>
  <c r="H1680" i="5"/>
  <c r="I1680" i="5" s="1"/>
  <c r="H1681" i="5"/>
  <c r="I1681" i="5" s="1"/>
  <c r="H1835" i="5"/>
  <c r="I1835" i="5" s="1"/>
  <c r="H1836" i="5"/>
  <c r="I1836" i="5" s="1"/>
  <c r="H1539" i="5"/>
  <c r="I1539" i="5" s="1"/>
  <c r="H1541" i="5"/>
  <c r="I1541" i="5" s="1"/>
  <c r="H1544" i="5"/>
  <c r="I1544" i="5" s="1"/>
  <c r="H1840" i="5"/>
  <c r="I1840" i="5" s="1"/>
  <c r="H1841" i="5"/>
  <c r="I1841" i="5" s="1"/>
  <c r="H1842" i="5"/>
  <c r="I1842" i="5" s="1"/>
  <c r="H1913" i="5"/>
  <c r="I1913" i="5" s="1"/>
  <c r="H1241" i="5"/>
  <c r="I1241" i="5" s="1"/>
  <c r="H1845" i="5"/>
  <c r="I1845" i="5" s="1"/>
  <c r="H809" i="5"/>
  <c r="I809" i="5" s="1"/>
  <c r="H810" i="5"/>
  <c r="I810" i="5" s="1"/>
  <c r="H812" i="5"/>
  <c r="I812" i="5" s="1"/>
  <c r="H1189" i="5"/>
  <c r="I1189" i="5" s="1"/>
  <c r="H1850" i="5"/>
  <c r="I1850" i="5" s="1"/>
  <c r="H1191" i="5"/>
  <c r="I1191" i="5" s="1"/>
  <c r="H1192" i="5"/>
  <c r="I1192" i="5" s="1"/>
  <c r="H1853" i="5"/>
  <c r="I1853" i="5" s="1"/>
  <c r="H1854" i="5"/>
  <c r="I1854" i="5" s="1"/>
  <c r="H1855" i="5"/>
  <c r="I1855" i="5" s="1"/>
  <c r="H1413" i="5"/>
  <c r="I1413" i="5" s="1"/>
  <c r="H1857" i="5"/>
  <c r="I1857" i="5" s="1"/>
  <c r="H1858" i="5"/>
  <c r="I1858" i="5" s="1"/>
  <c r="H195" i="5"/>
  <c r="I195" i="5" s="1"/>
  <c r="H197" i="5"/>
  <c r="I197" i="5" s="1"/>
  <c r="H1861" i="5"/>
  <c r="I1861" i="5" s="1"/>
  <c r="H199" i="5"/>
  <c r="I199" i="5" s="1"/>
  <c r="H2069" i="5"/>
  <c r="I2069" i="5" s="1"/>
  <c r="H2072" i="5"/>
  <c r="I2072" i="5" s="1"/>
  <c r="H1865" i="5"/>
  <c r="I1865" i="5" s="1"/>
  <c r="H1866" i="5"/>
  <c r="I1866" i="5" s="1"/>
  <c r="H1867" i="5"/>
  <c r="I1867" i="5" s="1"/>
  <c r="H1868" i="5"/>
  <c r="I1868" i="5" s="1"/>
  <c r="H1869" i="5"/>
  <c r="I1869" i="5" s="1"/>
  <c r="H1870" i="5"/>
  <c r="I1870" i="5" s="1"/>
  <c r="H2295" i="5"/>
  <c r="I2295" i="5" s="1"/>
  <c r="H2304" i="5"/>
  <c r="I2304" i="5" s="1"/>
  <c r="H1873" i="5"/>
  <c r="I1873" i="5" s="1"/>
  <c r="H1874" i="5"/>
  <c r="I1874" i="5" s="1"/>
  <c r="H1875" i="5"/>
  <c r="I1875" i="5" s="1"/>
  <c r="H1876" i="5"/>
  <c r="I1876" i="5" s="1"/>
  <c r="H1982" i="5"/>
  <c r="I1982" i="5" s="1"/>
  <c r="H1878" i="5"/>
  <c r="I1878" i="5" s="1"/>
  <c r="H1879" i="5"/>
  <c r="I1879" i="5" s="1"/>
  <c r="H1880" i="5"/>
  <c r="I1880" i="5" s="1"/>
  <c r="H1881" i="5"/>
  <c r="I1881" i="5" s="1"/>
  <c r="H1882" i="5"/>
  <c r="I1882" i="5" s="1"/>
  <c r="H1883" i="5"/>
  <c r="I1883" i="5" s="1"/>
  <c r="H1884" i="5"/>
  <c r="I1884" i="5" s="1"/>
  <c r="H1885" i="5"/>
  <c r="I1885" i="5" s="1"/>
  <c r="H1886" i="5"/>
  <c r="I1886" i="5" s="1"/>
  <c r="H1887" i="5"/>
  <c r="I1887" i="5" s="1"/>
  <c r="H1596" i="5"/>
  <c r="I1596" i="5" s="1"/>
  <c r="H1889" i="5"/>
  <c r="I1889" i="5" s="1"/>
  <c r="H1890" i="5"/>
  <c r="I1890" i="5" s="1"/>
  <c r="H1891" i="5"/>
  <c r="I1891" i="5" s="1"/>
  <c r="H1892" i="5"/>
  <c r="I1892" i="5" s="1"/>
  <c r="H1893" i="5"/>
  <c r="I1893" i="5" s="1"/>
  <c r="H1894" i="5"/>
  <c r="I1894" i="5" s="1"/>
  <c r="H1377" i="5"/>
  <c r="I1377" i="5" s="1"/>
  <c r="H1896" i="5"/>
  <c r="I1896" i="5" s="1"/>
  <c r="H1852" i="5"/>
  <c r="I1852" i="5" s="1"/>
  <c r="H1898" i="5"/>
  <c r="I1898" i="5" s="1"/>
  <c r="H1899" i="5"/>
  <c r="I1899" i="5" s="1"/>
  <c r="H628" i="5"/>
  <c r="I628" i="5" s="1"/>
  <c r="H1901" i="5"/>
  <c r="I1901" i="5" s="1"/>
  <c r="H1902" i="5"/>
  <c r="I1902" i="5" s="1"/>
  <c r="H1009" i="5"/>
  <c r="I1009" i="5" s="1"/>
  <c r="H1904" i="5"/>
  <c r="I1904" i="5" s="1"/>
  <c r="H1011" i="5"/>
  <c r="I1011" i="5" s="1"/>
  <c r="H1906" i="5"/>
  <c r="I1906" i="5" s="1"/>
  <c r="H1907" i="5"/>
  <c r="I1907" i="5" s="1"/>
  <c r="H1908" i="5"/>
  <c r="I1908" i="5" s="1"/>
  <c r="H630" i="5"/>
  <c r="I630" i="5" s="1"/>
  <c r="H1380" i="5"/>
  <c r="I1380" i="5" s="1"/>
  <c r="H1911" i="5"/>
  <c r="I1911" i="5" s="1"/>
  <c r="H1912" i="5"/>
  <c r="I1912" i="5" s="1"/>
  <c r="H317" i="5"/>
  <c r="I317" i="5" s="1"/>
  <c r="H1914" i="5"/>
  <c r="I1914" i="5" s="1"/>
  <c r="H1915" i="5"/>
  <c r="I1915" i="5" s="1"/>
  <c r="H321" i="5"/>
  <c r="I321" i="5" s="1"/>
  <c r="H1917" i="5"/>
  <c r="I1917" i="5" s="1"/>
  <c r="H1918" i="5"/>
  <c r="I1918" i="5" s="1"/>
  <c r="H1919" i="5"/>
  <c r="I1919" i="5" s="1"/>
  <c r="H1920" i="5"/>
  <c r="I1920" i="5" s="1"/>
  <c r="H1921" i="5"/>
  <c r="I1921" i="5" s="1"/>
  <c r="H1922" i="5"/>
  <c r="I1922" i="5" s="1"/>
  <c r="H1923" i="5"/>
  <c r="I1923" i="5" s="1"/>
  <c r="H514" i="5"/>
  <c r="I514" i="5" s="1"/>
  <c r="H1925" i="5"/>
  <c r="I1925" i="5" s="1"/>
  <c r="H1926" i="5"/>
  <c r="I1926" i="5" s="1"/>
  <c r="H392" i="5"/>
  <c r="I392" i="5" s="1"/>
  <c r="H1928" i="5"/>
  <c r="I1928" i="5" s="1"/>
  <c r="H1929" i="5"/>
  <c r="I1929" i="5" s="1"/>
  <c r="H1930" i="5"/>
  <c r="I1930" i="5" s="1"/>
  <c r="H2037" i="5"/>
  <c r="I2037" i="5" s="1"/>
  <c r="H2039" i="5"/>
  <c r="I2039" i="5" s="1"/>
  <c r="H2040" i="5"/>
  <c r="I2040" i="5" s="1"/>
  <c r="H1825" i="5"/>
  <c r="I1825" i="5" s="1"/>
  <c r="H1826" i="5"/>
  <c r="I1826" i="5" s="1"/>
  <c r="H1936" i="5"/>
  <c r="I1936" i="5" s="1"/>
  <c r="H1937" i="5"/>
  <c r="I1937" i="5" s="1"/>
  <c r="H2214" i="5"/>
  <c r="I2214" i="5" s="1"/>
  <c r="H1939" i="5"/>
  <c r="I1939" i="5" s="1"/>
  <c r="H1940" i="5"/>
  <c r="I1940" i="5" s="1"/>
  <c r="H1697" i="5"/>
  <c r="I1697" i="5" s="1"/>
  <c r="H1698" i="5"/>
  <c r="I1698" i="5" s="1"/>
  <c r="H1710" i="5"/>
  <c r="I1710" i="5" s="1"/>
  <c r="H1548" i="5"/>
  <c r="I1548" i="5" s="1"/>
  <c r="H1549" i="5"/>
  <c r="I1549" i="5" s="1"/>
  <c r="H1946" i="5"/>
  <c r="I1946" i="5" s="1"/>
  <c r="H1947" i="5"/>
  <c r="I1947" i="5" s="1"/>
  <c r="H1948" i="5"/>
  <c r="I1948" i="5" s="1"/>
  <c r="H1419" i="5"/>
  <c r="I1419" i="5" s="1"/>
  <c r="H1950" i="5"/>
  <c r="I1950" i="5" s="1"/>
  <c r="H1924" i="5"/>
  <c r="I1924" i="5" s="1"/>
  <c r="H1952" i="5"/>
  <c r="I1952" i="5" s="1"/>
  <c r="H1953" i="5"/>
  <c r="I1953" i="5" s="1"/>
  <c r="H823" i="5"/>
  <c r="I823" i="5" s="1"/>
  <c r="H825" i="5"/>
  <c r="I825" i="5" s="1"/>
  <c r="H828" i="5"/>
  <c r="I828" i="5" s="1"/>
  <c r="H1957" i="5"/>
  <c r="I1957" i="5" s="1"/>
  <c r="H1958" i="5"/>
  <c r="I1958" i="5" s="1"/>
  <c r="H1959" i="5"/>
  <c r="I1959" i="5" s="1"/>
  <c r="H1201" i="5"/>
  <c r="I1201" i="5" s="1"/>
  <c r="H1961" i="5"/>
  <c r="I1961" i="5" s="1"/>
  <c r="H1342" i="5"/>
  <c r="I1342" i="5" s="1"/>
  <c r="H830" i="5"/>
  <c r="I830" i="5" s="1"/>
  <c r="H1420" i="5"/>
  <c r="I1420" i="5" s="1"/>
  <c r="H2238" i="5"/>
  <c r="I2238" i="5" s="1"/>
  <c r="H1966" i="5"/>
  <c r="I1966" i="5" s="1"/>
  <c r="H207" i="5"/>
  <c r="I207" i="5" s="1"/>
  <c r="H209" i="5"/>
  <c r="I209" i="5" s="1"/>
  <c r="H1969" i="5"/>
  <c r="I1969" i="5" s="1"/>
  <c r="H213" i="5"/>
  <c r="I213" i="5" s="1"/>
  <c r="H2082" i="5"/>
  <c r="I2082" i="5" s="1"/>
  <c r="H1972" i="5"/>
  <c r="I1972" i="5" s="1"/>
  <c r="H1973" i="5"/>
  <c r="I1973" i="5" s="1"/>
  <c r="H2084" i="5"/>
  <c r="I2084" i="5" s="1"/>
  <c r="H1975" i="5"/>
  <c r="I1975" i="5" s="1"/>
  <c r="H435" i="5"/>
  <c r="I435" i="5" s="1"/>
  <c r="H1977" i="5"/>
  <c r="I1977" i="5" s="1"/>
  <c r="H438" i="5"/>
  <c r="I438" i="5" s="1"/>
  <c r="H2312" i="5"/>
  <c r="I2312" i="5" s="1"/>
  <c r="H1980" i="5"/>
  <c r="I1980" i="5" s="1"/>
  <c r="H1981" i="5"/>
  <c r="I1981" i="5" s="1"/>
  <c r="H353" i="5"/>
  <c r="I353" i="5" s="1"/>
  <c r="H359" i="5"/>
  <c r="I359" i="5" s="1"/>
  <c r="H1989" i="5"/>
  <c r="I1989" i="5" s="1"/>
  <c r="H1985" i="5"/>
  <c r="I1985" i="5" s="1"/>
  <c r="H1990" i="5"/>
  <c r="I1990" i="5" s="1"/>
  <c r="H1991" i="5"/>
  <c r="I1991" i="5" s="1"/>
  <c r="H1777" i="5"/>
  <c r="I1777" i="5" s="1"/>
  <c r="H1778" i="5"/>
  <c r="I1778" i="5" s="1"/>
  <c r="H1779" i="5"/>
  <c r="I1779" i="5" s="1"/>
  <c r="H2159" i="5"/>
  <c r="I2159" i="5" s="1"/>
  <c r="H2163" i="5"/>
  <c r="I2163" i="5" s="1"/>
  <c r="H2166" i="5"/>
  <c r="I2166" i="5" s="1"/>
  <c r="H1994" i="5"/>
  <c r="I1994" i="5" s="1"/>
  <c r="H1995" i="5"/>
  <c r="I1995" i="5" s="1"/>
  <c r="H1607" i="5"/>
  <c r="I1607" i="5" s="1"/>
  <c r="H1611" i="5"/>
  <c r="I1611" i="5" s="1"/>
  <c r="H1478" i="5"/>
  <c r="I1478" i="5" s="1"/>
  <c r="H1481" i="5"/>
  <c r="I1481" i="5" s="1"/>
  <c r="H1488" i="5"/>
  <c r="I1488" i="5" s="1"/>
  <c r="H2001" i="5"/>
  <c r="I2001" i="5" s="1"/>
  <c r="H2002" i="5"/>
  <c r="I2002" i="5" s="1"/>
  <c r="H1391" i="5"/>
  <c r="I1391" i="5" s="1"/>
  <c r="H1859" i="5"/>
  <c r="I1859" i="5" s="1"/>
  <c r="H1860" i="5"/>
  <c r="I1860" i="5" s="1"/>
  <c r="H2006" i="5"/>
  <c r="I2006" i="5" s="1"/>
  <c r="H1229" i="5"/>
  <c r="I1229" i="5" s="1"/>
  <c r="H642" i="5"/>
  <c r="I642" i="5" s="1"/>
  <c r="H644" i="5"/>
  <c r="I644" i="5" s="1"/>
  <c r="H647" i="5"/>
  <c r="I647" i="5" s="1"/>
  <c r="H1025" i="5"/>
  <c r="I1025" i="5" s="1"/>
  <c r="H2012" i="5"/>
  <c r="I2012" i="5" s="1"/>
  <c r="H1026" i="5"/>
  <c r="I1026" i="5" s="1"/>
  <c r="H1029" i="5"/>
  <c r="I1029" i="5" s="1"/>
  <c r="H1301" i="5"/>
  <c r="I1301" i="5" s="1"/>
  <c r="H1306" i="5"/>
  <c r="I1306" i="5" s="1"/>
  <c r="H2017" i="5"/>
  <c r="I2017" i="5" s="1"/>
  <c r="H1393" i="5"/>
  <c r="I1393" i="5" s="1"/>
  <c r="H2228" i="5"/>
  <c r="I2228" i="5" s="1"/>
  <c r="H2020" i="5"/>
  <c r="I2020" i="5" s="1"/>
  <c r="H180" i="5"/>
  <c r="I180" i="5" s="1"/>
  <c r="H2022" i="5"/>
  <c r="I2022" i="5" s="1"/>
  <c r="H2023" i="5"/>
  <c r="I2023" i="5" s="1"/>
  <c r="H189" i="5"/>
  <c r="I189" i="5" s="1"/>
  <c r="H2065" i="5"/>
  <c r="I2065" i="5" s="1"/>
  <c r="H2066" i="5"/>
  <c r="I2066" i="5" s="1"/>
  <c r="H2027" i="5"/>
  <c r="I2027" i="5" s="1"/>
  <c r="H2067" i="5"/>
  <c r="I2067" i="5" s="1"/>
  <c r="H2029" i="5"/>
  <c r="I2029" i="5" s="1"/>
  <c r="H423" i="5"/>
  <c r="I423" i="5" s="1"/>
  <c r="H427" i="5"/>
  <c r="I427" i="5" s="1"/>
  <c r="H2032" i="5"/>
  <c r="I2032" i="5" s="1"/>
  <c r="H2283" i="5"/>
  <c r="I2283" i="5" s="1"/>
  <c r="H2291" i="5"/>
  <c r="I2291" i="5" s="1"/>
  <c r="H2035" i="5"/>
  <c r="I2035" i="5" s="1"/>
  <c r="H2036" i="5"/>
  <c r="I2036" i="5" s="1"/>
  <c r="H336" i="5"/>
  <c r="I336" i="5" s="1"/>
  <c r="H2038" i="5"/>
  <c r="I2038" i="5" s="1"/>
  <c r="H1971" i="5"/>
  <c r="I1971" i="5" s="1"/>
  <c r="H1974" i="5"/>
  <c r="I1974" i="5" s="1"/>
  <c r="H1976" i="5"/>
  <c r="I1976" i="5" s="1"/>
  <c r="H1769" i="5"/>
  <c r="I1769" i="5" s="1"/>
  <c r="H2043" i="5"/>
  <c r="I2043" i="5" s="1"/>
  <c r="H2044" i="5"/>
  <c r="I2044" i="5" s="1"/>
  <c r="H2150" i="5"/>
  <c r="I2150" i="5" s="1"/>
  <c r="H2151" i="5"/>
  <c r="I2151" i="5" s="1"/>
  <c r="H2153" i="5"/>
  <c r="I2153" i="5" s="1"/>
  <c r="H2048" i="5"/>
  <c r="I2048" i="5" s="1"/>
  <c r="H1593" i="5"/>
  <c r="I1593" i="5" s="1"/>
  <c r="H1594" i="5"/>
  <c r="I1594" i="5" s="1"/>
  <c r="H2051" i="5"/>
  <c r="I2051" i="5" s="1"/>
  <c r="H1455" i="5"/>
  <c r="I1455" i="5" s="1"/>
  <c r="H1458" i="5"/>
  <c r="I1458" i="5" s="1"/>
  <c r="H1461" i="5"/>
  <c r="I1461" i="5" s="1"/>
  <c r="H1465" i="5"/>
  <c r="I1465" i="5" s="1"/>
  <c r="H1370" i="5"/>
  <c r="I1370" i="5" s="1"/>
  <c r="H2057" i="5"/>
  <c r="I2057" i="5" s="1"/>
  <c r="H1851" i="5"/>
  <c r="I1851" i="5" s="1"/>
  <c r="H2059" i="5"/>
  <c r="I2059" i="5" s="1"/>
  <c r="H1222" i="5"/>
  <c r="I1222" i="5" s="1"/>
  <c r="H2061" i="5"/>
  <c r="I2061" i="5" s="1"/>
  <c r="H598" i="5"/>
  <c r="I598" i="5" s="1"/>
  <c r="H608" i="5"/>
  <c r="I608" i="5" s="1"/>
  <c r="H2064" i="5"/>
  <c r="I2064" i="5" s="1"/>
  <c r="H966" i="5"/>
  <c r="I966" i="5" s="1"/>
  <c r="H970" i="5"/>
  <c r="I970" i="5" s="1"/>
  <c r="H975" i="5"/>
  <c r="I975" i="5" s="1"/>
  <c r="H983" i="5"/>
  <c r="I983" i="5" s="1"/>
  <c r="H1285" i="5"/>
  <c r="I1285" i="5" s="1"/>
  <c r="H2070" i="5"/>
  <c r="I2070" i="5" s="1"/>
  <c r="H2071" i="5"/>
  <c r="I2071" i="5" s="1"/>
  <c r="H1371" i="5"/>
  <c r="I1371" i="5" s="1"/>
  <c r="H2073" i="5"/>
  <c r="I2073" i="5" s="1"/>
  <c r="H2074" i="5"/>
  <c r="I2074" i="5" s="1"/>
  <c r="H2075" i="5"/>
  <c r="I2075" i="5" s="1"/>
  <c r="H2076" i="5"/>
  <c r="I2076" i="5" s="1"/>
  <c r="H2077" i="5"/>
  <c r="I2077" i="5" s="1"/>
  <c r="H220" i="5"/>
  <c r="I220" i="5" s="1"/>
  <c r="H2079" i="5"/>
  <c r="I2079" i="5" s="1"/>
  <c r="H2080" i="5"/>
  <c r="I2080" i="5" s="1"/>
  <c r="H2087" i="5"/>
  <c r="I2087" i="5" s="1"/>
  <c r="H2094" i="5"/>
  <c r="I2094" i="5" s="1"/>
  <c r="H2083" i="5"/>
  <c r="I2083" i="5" s="1"/>
  <c r="H449" i="5"/>
  <c r="I449" i="5" s="1"/>
  <c r="H2085" i="5"/>
  <c r="I2085" i="5" s="1"/>
  <c r="H453" i="5"/>
  <c r="I453" i="5" s="1"/>
  <c r="H2316" i="5"/>
  <c r="I2316" i="5" s="1"/>
  <c r="H2088" i="5"/>
  <c r="I2088" i="5" s="1"/>
  <c r="H2089" i="5"/>
  <c r="I2089" i="5" s="1"/>
  <c r="H2090" i="5"/>
  <c r="I2090" i="5" s="1"/>
  <c r="H2091" i="5"/>
  <c r="I2091" i="5" s="1"/>
  <c r="H2092" i="5"/>
  <c r="I2092" i="5" s="1"/>
  <c r="H2093" i="5"/>
  <c r="I2093" i="5" s="1"/>
  <c r="H1999" i="5"/>
  <c r="I1999" i="5" s="1"/>
  <c r="H2000" i="5"/>
  <c r="I2000" i="5" s="1"/>
  <c r="H1782" i="5"/>
  <c r="I1782" i="5" s="1"/>
  <c r="H1783" i="5"/>
  <c r="I1783" i="5" s="1"/>
  <c r="H2098" i="5"/>
  <c r="I2098" i="5" s="1"/>
  <c r="H2099" i="5"/>
  <c r="I2099" i="5" s="1"/>
  <c r="H2168" i="5"/>
  <c r="I2168" i="5" s="1"/>
  <c r="H2101" i="5"/>
  <c r="I2101" i="5" s="1"/>
  <c r="H2102" i="5"/>
  <c r="I2102" i="5" s="1"/>
  <c r="H1614" i="5"/>
  <c r="I1614" i="5" s="1"/>
  <c r="H1615" i="5"/>
  <c r="I1615" i="5" s="1"/>
  <c r="H1617" i="5"/>
  <c r="I1617" i="5" s="1"/>
  <c r="H2106" i="5"/>
  <c r="I2106" i="5" s="1"/>
  <c r="H2107" i="5"/>
  <c r="I2107" i="5" s="1"/>
  <c r="H2108" i="5"/>
  <c r="I2108" i="5" s="1"/>
  <c r="H1491" i="5"/>
  <c r="I1491" i="5" s="1"/>
  <c r="H1396" i="5"/>
  <c r="I1396" i="5" s="1"/>
  <c r="H1397" i="5"/>
  <c r="I1397" i="5" s="1"/>
  <c r="H2112" i="5"/>
  <c r="I2112" i="5" s="1"/>
  <c r="H1863" i="5"/>
  <c r="I1863" i="5" s="1"/>
  <c r="H2114" i="5"/>
  <c r="I2114" i="5" s="1"/>
  <c r="H2115" i="5"/>
  <c r="I2115" i="5" s="1"/>
  <c r="H659" i="5"/>
  <c r="I659" i="5" s="1"/>
  <c r="H2117" i="5"/>
  <c r="I2117" i="5" s="1"/>
  <c r="H2118" i="5"/>
  <c r="I2118" i="5" s="1"/>
  <c r="H1059" i="5"/>
  <c r="I1059" i="5" s="1"/>
  <c r="H1062" i="5"/>
  <c r="I1062" i="5" s="1"/>
  <c r="H2121" i="5"/>
  <c r="I2121" i="5" s="1"/>
  <c r="H1073" i="5"/>
  <c r="I1073" i="5" s="1"/>
  <c r="H1312" i="5"/>
  <c r="I1312" i="5" s="1"/>
  <c r="H2124" i="5"/>
  <c r="I2124" i="5" s="1"/>
  <c r="H2125" i="5"/>
  <c r="I2125" i="5" s="1"/>
  <c r="H2126" i="5"/>
  <c r="I2126" i="5" s="1"/>
  <c r="H2127" i="5"/>
  <c r="I2127" i="5" s="1"/>
  <c r="H2128" i="5"/>
  <c r="I2128" i="5" s="1"/>
  <c r="H253" i="5"/>
  <c r="I253" i="5" s="1"/>
  <c r="H2130" i="5"/>
  <c r="I2130" i="5" s="1"/>
  <c r="H2131" i="5"/>
  <c r="I2131" i="5" s="1"/>
  <c r="H260" i="5"/>
  <c r="I260" i="5" s="1"/>
  <c r="H2133" i="5"/>
  <c r="I2133" i="5" s="1"/>
  <c r="H2134" i="5"/>
  <c r="I2134" i="5" s="1"/>
  <c r="H2113" i="5"/>
  <c r="I2113" i="5" s="1"/>
  <c r="H2136" i="5"/>
  <c r="I2136" i="5" s="1"/>
  <c r="H2137" i="5"/>
  <c r="I2137" i="5" s="1"/>
  <c r="H468" i="5"/>
  <c r="I468" i="5" s="1"/>
  <c r="H469" i="5"/>
  <c r="I469" i="5" s="1"/>
  <c r="H470" i="5"/>
  <c r="I470" i="5" s="1"/>
  <c r="H2141" i="5"/>
  <c r="I2141" i="5" s="1"/>
  <c r="H2142" i="5"/>
  <c r="I2142" i="5" s="1"/>
  <c r="H390" i="5"/>
  <c r="I390" i="5" s="1"/>
  <c r="H2144" i="5"/>
  <c r="I2144" i="5" s="1"/>
  <c r="H2145" i="5"/>
  <c r="I2145" i="5" s="1"/>
  <c r="H2146" i="5"/>
  <c r="I2146" i="5" s="1"/>
  <c r="H2013" i="5"/>
  <c r="I2013" i="5" s="1"/>
  <c r="H2014" i="5"/>
  <c r="I2014" i="5" s="1"/>
  <c r="H2015" i="5"/>
  <c r="I2015" i="5" s="1"/>
  <c r="H1796" i="5"/>
  <c r="I1796" i="5" s="1"/>
  <c r="H1797" i="5"/>
  <c r="I1797" i="5" s="1"/>
  <c r="H2152" i="5"/>
  <c r="I2152" i="5" s="1"/>
  <c r="H2181" i="5"/>
  <c r="I2181" i="5" s="1"/>
  <c r="H2183" i="5"/>
  <c r="I2183" i="5" s="1"/>
  <c r="H2155" i="5"/>
  <c r="I2155" i="5" s="1"/>
  <c r="H1632" i="5"/>
  <c r="I1632" i="5" s="1"/>
  <c r="H2157" i="5"/>
  <c r="I2157" i="5" s="1"/>
  <c r="H1633" i="5"/>
  <c r="I1633" i="5" s="1"/>
  <c r="H1634" i="5"/>
  <c r="I1634" i="5" s="1"/>
  <c r="H2160" i="5"/>
  <c r="I2160" i="5" s="1"/>
  <c r="H2161" i="5"/>
  <c r="I2161" i="5" s="1"/>
  <c r="H2162" i="5"/>
  <c r="I2162" i="5" s="1"/>
  <c r="H1515" i="5"/>
  <c r="I1515" i="5" s="1"/>
  <c r="H2164" i="5"/>
  <c r="I2164" i="5" s="1"/>
  <c r="H2165" i="5"/>
  <c r="I2165" i="5" s="1"/>
  <c r="H1888" i="5"/>
  <c r="I1888" i="5" s="1"/>
  <c r="H1895" i="5"/>
  <c r="I1895" i="5" s="1"/>
  <c r="H1237" i="5"/>
  <c r="I1237" i="5" s="1"/>
  <c r="H2169" i="5"/>
  <c r="I2169" i="5" s="1"/>
  <c r="H2170" i="5"/>
  <c r="I2170" i="5" s="1"/>
  <c r="H748" i="5"/>
  <c r="I748" i="5" s="1"/>
  <c r="H749" i="5"/>
  <c r="I749" i="5" s="1"/>
  <c r="H1163" i="5"/>
  <c r="I1163" i="5" s="1"/>
  <c r="H1164" i="5"/>
  <c r="I1164" i="5" s="1"/>
  <c r="H2175" i="5"/>
  <c r="I2175" i="5" s="1"/>
  <c r="H1167" i="5"/>
  <c r="I1167" i="5" s="1"/>
  <c r="H1330" i="5"/>
  <c r="I1330" i="5" s="1"/>
  <c r="H1333" i="5"/>
  <c r="I1333" i="5" s="1"/>
  <c r="H750" i="5"/>
  <c r="I750" i="5" s="1"/>
  <c r="H2180" i="5"/>
  <c r="I2180" i="5" s="1"/>
  <c r="H2234" i="5"/>
  <c r="I2234" i="5" s="1"/>
  <c r="H2182" i="5"/>
  <c r="I2182" i="5" s="1"/>
  <c r="H248" i="5"/>
  <c r="I248" i="5" s="1"/>
  <c r="H2184" i="5"/>
  <c r="I2184" i="5" s="1"/>
  <c r="H2185" i="5"/>
  <c r="I2185" i="5" s="1"/>
  <c r="H250" i="5"/>
  <c r="I250" i="5" s="1"/>
  <c r="H2104" i="5"/>
  <c r="I2104" i="5" s="1"/>
  <c r="H2105" i="5"/>
  <c r="I2105" i="5" s="1"/>
  <c r="H2189" i="5"/>
  <c r="I2189" i="5" s="1"/>
  <c r="H2190" i="5"/>
  <c r="I2190" i="5" s="1"/>
  <c r="H2191" i="5"/>
  <c r="I2191" i="5" s="1"/>
  <c r="H460" i="5"/>
  <c r="I460" i="5" s="1"/>
  <c r="H2193" i="5"/>
  <c r="I2193" i="5" s="1"/>
  <c r="H2194" i="5"/>
  <c r="I2194" i="5" s="1"/>
  <c r="H2195" i="5"/>
  <c r="I2195" i="5" s="1"/>
  <c r="H2319" i="5"/>
  <c r="I2319" i="5" s="1"/>
  <c r="H382" i="5"/>
  <c r="I382" i="5" s="1"/>
  <c r="H384" i="5"/>
  <c r="I384" i="5" s="1"/>
  <c r="H2199" i="5"/>
  <c r="I2199" i="5" s="1"/>
  <c r="H2200" i="5"/>
  <c r="I2200" i="5" s="1"/>
  <c r="H2201" i="5"/>
  <c r="I2201" i="5" s="1"/>
  <c r="H2005" i="5"/>
  <c r="I2005" i="5" s="1"/>
  <c r="H2007" i="5"/>
  <c r="I2007" i="5" s="1"/>
  <c r="H1791" i="5"/>
  <c r="I1791" i="5" s="1"/>
  <c r="H1792" i="5"/>
  <c r="I1792" i="5" s="1"/>
  <c r="H2206" i="5"/>
  <c r="I2206" i="5" s="1"/>
  <c r="H2207" i="5"/>
  <c r="I2207" i="5" s="1"/>
  <c r="H2176" i="5"/>
  <c r="I2176" i="5" s="1"/>
  <c r="H2177" i="5"/>
  <c r="I2177" i="5" s="1"/>
  <c r="H2210" i="5"/>
  <c r="I2210" i="5" s="1"/>
  <c r="H2211" i="5"/>
  <c r="I2211" i="5" s="1"/>
  <c r="H1627" i="5"/>
  <c r="I1627" i="5" s="1"/>
  <c r="H1628" i="5"/>
  <c r="I1628" i="5" s="1"/>
  <c r="H1501" i="5"/>
  <c r="I1501" i="5" s="1"/>
  <c r="H1502" i="5"/>
  <c r="I1502" i="5" s="1"/>
  <c r="H1503" i="5"/>
  <c r="I1503" i="5" s="1"/>
  <c r="H1506" i="5"/>
  <c r="I1506" i="5" s="1"/>
  <c r="H1402" i="5"/>
  <c r="I1402" i="5" s="1"/>
  <c r="H2219" i="5"/>
  <c r="I2219" i="5" s="1"/>
  <c r="H2220" i="5"/>
  <c r="I2220" i="5" s="1"/>
  <c r="H1871" i="5"/>
  <c r="I1871" i="5" s="1"/>
  <c r="H1233" i="5"/>
  <c r="I1233" i="5" s="1"/>
  <c r="H1235" i="5"/>
  <c r="I1235" i="5" s="1"/>
  <c r="H691" i="5"/>
  <c r="I691" i="5" s="1"/>
  <c r="H713" i="5"/>
  <c r="I713" i="5" s="1"/>
  <c r="H714" i="5"/>
  <c r="I714" i="5" s="1"/>
  <c r="H1097" i="5"/>
  <c r="I1097" i="5" s="1"/>
  <c r="H1100" i="5"/>
  <c r="I1100" i="5" s="1"/>
  <c r="H1116" i="5"/>
  <c r="I1116" i="5" s="1"/>
  <c r="H2230" i="5"/>
  <c r="I2230" i="5" s="1"/>
  <c r="H1316" i="5"/>
  <c r="I1316" i="5" s="1"/>
  <c r="H2232" i="5"/>
  <c r="I2232" i="5" s="1"/>
  <c r="H716" i="5"/>
  <c r="I716" i="5" s="1"/>
  <c r="H1403" i="5"/>
  <c r="I1403" i="5" s="1"/>
  <c r="H2231" i="5"/>
  <c r="I2231" i="5" s="1"/>
  <c r="H2233" i="5"/>
  <c r="I2233" i="5" s="1"/>
  <c r="H272" i="5"/>
  <c r="I272" i="5" s="1"/>
  <c r="H276" i="5"/>
  <c r="I276" i="5" s="1"/>
  <c r="H2239" i="5"/>
  <c r="I2239" i="5" s="1"/>
  <c r="H277" i="5"/>
  <c r="I277" i="5" s="1"/>
  <c r="H2241" i="5"/>
  <c r="I2241" i="5" s="1"/>
  <c r="H2242" i="5"/>
  <c r="I2242" i="5" s="1"/>
  <c r="H2243" i="5"/>
  <c r="I2243" i="5" s="1"/>
  <c r="H2116" i="5"/>
  <c r="I2116" i="5" s="1"/>
  <c r="H2245" i="5"/>
  <c r="I2245" i="5" s="1"/>
  <c r="H488" i="5"/>
  <c r="I488" i="5" s="1"/>
  <c r="H492" i="5"/>
  <c r="I492" i="5" s="1"/>
  <c r="H493" i="5"/>
  <c r="I493" i="5" s="1"/>
  <c r="H2249" i="5"/>
  <c r="I2249" i="5" s="1"/>
  <c r="H2250" i="5"/>
  <c r="I2250" i="5" s="1"/>
  <c r="H2251" i="5"/>
  <c r="I2251" i="5" s="1"/>
  <c r="H2252" i="5"/>
  <c r="I2252" i="5" s="1"/>
  <c r="H2253" i="5"/>
  <c r="I2253" i="5" s="1"/>
  <c r="H2254" i="5"/>
  <c r="I2254" i="5" s="1"/>
  <c r="H2255" i="5"/>
  <c r="I2255" i="5" s="1"/>
  <c r="H2018" i="5"/>
  <c r="I2018" i="5" s="1"/>
  <c r="H2019" i="5"/>
  <c r="I2019" i="5" s="1"/>
  <c r="H2258" i="5"/>
  <c r="I2258" i="5" s="1"/>
  <c r="H2259" i="5"/>
  <c r="I2259" i="5" s="1"/>
  <c r="H2260" i="5"/>
  <c r="I2260" i="5" s="1"/>
  <c r="H2261" i="5"/>
  <c r="I2261" i="5" s="1"/>
  <c r="H2262" i="5"/>
  <c r="I2262" i="5" s="1"/>
  <c r="H2263" i="5"/>
  <c r="I2263" i="5" s="1"/>
  <c r="H2264" i="5"/>
  <c r="I2264" i="5" s="1"/>
  <c r="H2265" i="5"/>
  <c r="I2265" i="5" s="1"/>
  <c r="H1644" i="5"/>
  <c r="I1644" i="5" s="1"/>
  <c r="H1646" i="5"/>
  <c r="I1646" i="5" s="1"/>
  <c r="H1517" i="5"/>
  <c r="I1517" i="5" s="1"/>
  <c r="H1519" i="5"/>
  <c r="I1519" i="5" s="1"/>
  <c r="H1522" i="5"/>
  <c r="I1522" i="5" s="1"/>
  <c r="H2271" i="5"/>
  <c r="I2271" i="5" s="1"/>
  <c r="H2272" i="5"/>
  <c r="I2272" i="5" s="1"/>
  <c r="H2273" i="5"/>
  <c r="I2273" i="5" s="1"/>
  <c r="H2274" i="5"/>
  <c r="I2274" i="5" s="1"/>
  <c r="H1905" i="5"/>
  <c r="I1905" i="5" s="1"/>
  <c r="H2276" i="5"/>
  <c r="I2276" i="5" s="1"/>
  <c r="H2277" i="5"/>
  <c r="I2277" i="5" s="1"/>
  <c r="H754" i="5"/>
  <c r="I754" i="5" s="1"/>
  <c r="H2279" i="5"/>
  <c r="I2279" i="5" s="1"/>
  <c r="H2280" i="5"/>
  <c r="I2280" i="5" s="1"/>
  <c r="H1172" i="5"/>
  <c r="I1172" i="5" s="1"/>
  <c r="H2282" i="5"/>
  <c r="I2282" i="5" s="1"/>
  <c r="H1176" i="5"/>
  <c r="I1176" i="5" s="1"/>
  <c r="H2284" i="5"/>
  <c r="I2284" i="5" s="1"/>
  <c r="H2285" i="5"/>
  <c r="I2285" i="5" s="1"/>
  <c r="H2286" i="5"/>
  <c r="I2286" i="5" s="1"/>
  <c r="H2287" i="5"/>
  <c r="I2287" i="5" s="1"/>
  <c r="H2288" i="5"/>
  <c r="I2288" i="5" s="1"/>
  <c r="H2289" i="5"/>
  <c r="I2289" i="5" s="1"/>
  <c r="H2290" i="5"/>
  <c r="I2290" i="5" s="1"/>
  <c r="H281" i="5"/>
  <c r="I281" i="5" s="1"/>
  <c r="H283" i="5"/>
  <c r="I283" i="5" s="1"/>
  <c r="H2293" i="5"/>
  <c r="I2293" i="5" s="1"/>
  <c r="H286" i="5"/>
  <c r="I286" i="5" s="1"/>
  <c r="H2119" i="5"/>
  <c r="I2119" i="5" s="1"/>
  <c r="H2296" i="5"/>
  <c r="I2296" i="5" s="1"/>
  <c r="H2297" i="5"/>
  <c r="I2297" i="5" s="1"/>
  <c r="H2298" i="5"/>
  <c r="I2298" i="5" s="1"/>
  <c r="H2299" i="5"/>
  <c r="I2299" i="5" s="1"/>
  <c r="H2300" i="5"/>
  <c r="I2300" i="5" s="1"/>
  <c r="H2301" i="5"/>
  <c r="I2301" i="5" s="1"/>
  <c r="H2302" i="5"/>
  <c r="I2302" i="5" s="1"/>
  <c r="H2303" i="5"/>
  <c r="I2303" i="5" s="1"/>
  <c r="H2338" i="5"/>
  <c r="I2338" i="5" s="1"/>
  <c r="H2305" i="5"/>
  <c r="I2305" i="5" s="1"/>
  <c r="H2306" i="5"/>
  <c r="I2306" i="5" s="1"/>
  <c r="H2307" i="5"/>
  <c r="I2307" i="5" s="1"/>
  <c r="H2308" i="5"/>
  <c r="I2308" i="5" s="1"/>
  <c r="H2021" i="5"/>
  <c r="I2021" i="5" s="1"/>
  <c r="H2310" i="5"/>
  <c r="I2310" i="5" s="1"/>
  <c r="H2311" i="5"/>
  <c r="I2311" i="5" s="1"/>
  <c r="H1798" i="5"/>
  <c r="I1798" i="5" s="1"/>
  <c r="H2313" i="5"/>
  <c r="I2313" i="5" s="1"/>
  <c r="H2314" i="5"/>
  <c r="I2314" i="5" s="1"/>
  <c r="H2315" i="5"/>
  <c r="I2315" i="5" s="1"/>
  <c r="H2196" i="5"/>
  <c r="I2196" i="5" s="1"/>
  <c r="H2317" i="5"/>
  <c r="I2317" i="5" s="1"/>
  <c r="H2318" i="5"/>
  <c r="I2318" i="5" s="1"/>
  <c r="H1656" i="5"/>
  <c r="I1656" i="5" s="1"/>
  <c r="H2320" i="5"/>
  <c r="I2320" i="5" s="1"/>
  <c r="H1662" i="5"/>
  <c r="I1662" i="5" s="1"/>
  <c r="H1529" i="5"/>
  <c r="I1529" i="5" s="1"/>
  <c r="H1530" i="5"/>
  <c r="I1530" i="5" s="1"/>
  <c r="H2324" i="5"/>
  <c r="I2324" i="5" s="1"/>
  <c r="H2325" i="5"/>
  <c r="I2325" i="5" s="1"/>
  <c r="H2326" i="5"/>
  <c r="I2326" i="5" s="1"/>
  <c r="H2327" i="5"/>
  <c r="I2327" i="5" s="1"/>
  <c r="H2328" i="5"/>
  <c r="I2328" i="5" s="1"/>
  <c r="H2329" i="5"/>
  <c r="I2329" i="5" s="1"/>
  <c r="H2330" i="5"/>
  <c r="I2330" i="5" s="1"/>
  <c r="H2331" i="5"/>
  <c r="I2331" i="5" s="1"/>
  <c r="H2332" i="5"/>
  <c r="I2332" i="5" s="1"/>
  <c r="H780" i="5"/>
  <c r="I780" i="5" s="1"/>
  <c r="H788" i="5"/>
  <c r="I788" i="5" s="1"/>
  <c r="H2335" i="5"/>
  <c r="I2335" i="5" s="1"/>
  <c r="H2336" i="5"/>
  <c r="I2336" i="5" s="1"/>
  <c r="H1183" i="5"/>
  <c r="I1183" i="5" s="1"/>
  <c r="H1184" i="5"/>
  <c r="I1184" i="5" s="1"/>
  <c r="H2339" i="5"/>
  <c r="I2339" i="5" s="1"/>
  <c r="H2340" i="5"/>
  <c r="I2340" i="5" s="1"/>
  <c r="H794" i="5"/>
  <c r="I794" i="5" s="1"/>
  <c r="H1409" i="5"/>
  <c r="I1409" i="5" s="1"/>
  <c r="H2343" i="5"/>
  <c r="I2343" i="5" s="1"/>
  <c r="H2344" i="5"/>
  <c r="I2344" i="5" s="1"/>
  <c r="H2" i="5"/>
  <c r="I2" i="5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" i="1"/>
  <c r="B2" i="1"/>
  <c r="H167" i="7" s="1"/>
  <c r="I167" i="7" s="1"/>
  <c r="B220" i="1"/>
  <c r="B219" i="1"/>
  <c r="B198" i="1"/>
  <c r="B197" i="1"/>
  <c r="B176" i="1"/>
  <c r="B175" i="1"/>
  <c r="B142" i="1"/>
  <c r="B141" i="1"/>
  <c r="B140" i="1"/>
  <c r="B139" i="1"/>
  <c r="B98" i="1"/>
  <c r="B97" i="1"/>
  <c r="B96" i="1"/>
  <c r="B95" i="1"/>
  <c r="B54" i="1"/>
  <c r="B53" i="1"/>
  <c r="B52" i="1"/>
  <c r="B51" i="1"/>
  <c r="B28" i="1"/>
  <c r="B17" i="1"/>
  <c r="B6" i="1"/>
  <c r="B187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7" i="1"/>
  <c r="B178" i="1"/>
  <c r="B179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H14" i="7" l="1"/>
  <c r="I14" i="7" s="1"/>
  <c r="I33" i="5"/>
  <c r="I404" i="5"/>
  <c r="I2267" i="5"/>
  <c r="I2045" i="5"/>
  <c r="H1843" i="5"/>
  <c r="I1843" i="5" s="1"/>
  <c r="H2138" i="5"/>
  <c r="I2138" i="5" s="1"/>
  <c r="H1728" i="5"/>
  <c r="I1728" i="5" s="1"/>
  <c r="H515" i="5"/>
  <c r="I515" i="5" s="1"/>
  <c r="H529" i="5"/>
  <c r="I529" i="5" s="1"/>
  <c r="H2275" i="5"/>
  <c r="I2275" i="5" s="1"/>
  <c r="H1751" i="5"/>
  <c r="I1751" i="5" s="1"/>
  <c r="H1253" i="5"/>
  <c r="I1253" i="5" s="1"/>
  <c r="H394" i="5"/>
  <c r="I394" i="5" s="1"/>
  <c r="H1202" i="5"/>
  <c r="I1202" i="5" s="1"/>
  <c r="H2047" i="5"/>
  <c r="I2047" i="5" s="1"/>
  <c r="I50" i="5"/>
  <c r="H25" i="5"/>
  <c r="H335" i="5"/>
  <c r="H856" i="5"/>
  <c r="H1261" i="5"/>
  <c r="H2132" i="5"/>
  <c r="I2132" i="5" s="1"/>
  <c r="H1553" i="5"/>
  <c r="I1553" i="5" s="1"/>
  <c r="H517" i="5"/>
  <c r="I517" i="5" s="1"/>
  <c r="H887" i="5"/>
  <c r="I887" i="5" s="1"/>
  <c r="H1747" i="5"/>
  <c r="I1747" i="5" s="1"/>
  <c r="H1249" i="5"/>
  <c r="H1569" i="5"/>
  <c r="H60" i="5"/>
  <c r="H333" i="5"/>
  <c r="I333" i="5" s="1"/>
  <c r="H521" i="5"/>
  <c r="H1942" i="5"/>
  <c r="I1741" i="5"/>
  <c r="H540" i="5"/>
  <c r="I540" i="5" s="1"/>
  <c r="H1944" i="5"/>
  <c r="H840" i="5"/>
  <c r="H1725" i="5"/>
  <c r="H332" i="5"/>
  <c r="I332" i="5" s="1"/>
  <c r="H322" i="5"/>
  <c r="I322" i="5" s="1"/>
  <c r="H546" i="5"/>
  <c r="I546" i="5" s="1"/>
  <c r="I1941" i="5"/>
  <c r="H2248" i="5"/>
  <c r="I2248" i="5" s="1"/>
  <c r="H325" i="5"/>
  <c r="I325" i="5" s="1"/>
  <c r="H1927" i="5"/>
  <c r="I1927" i="5" s="1"/>
  <c r="H874" i="5"/>
  <c r="I874" i="5" s="1"/>
  <c r="H2222" i="5"/>
  <c r="I2222" i="5" s="1"/>
  <c r="H331" i="5"/>
  <c r="I331" i="5" s="1"/>
  <c r="H2257" i="5"/>
  <c r="I2257" i="5" s="1"/>
  <c r="H884" i="5"/>
  <c r="I884" i="5" s="1"/>
  <c r="I1211" i="5"/>
  <c r="H1347" i="5"/>
  <c r="I1347" i="5" s="1"/>
  <c r="H1844" i="5"/>
  <c r="I1844" i="5" s="1"/>
  <c r="H1203" i="5"/>
  <c r="I1203" i="5" s="1"/>
  <c r="H340" i="5"/>
  <c r="I340" i="5" s="1"/>
  <c r="H1938" i="5"/>
  <c r="I1938" i="5" s="1"/>
  <c r="H853" i="5"/>
  <c r="I853" i="5" s="1"/>
  <c r="I146" i="5"/>
  <c r="H1722" i="5"/>
  <c r="I1722" i="5" s="1"/>
  <c r="H196" i="5"/>
  <c r="I196" i="5" s="1"/>
  <c r="H149" i="5"/>
  <c r="I149" i="5" s="1"/>
  <c r="H190" i="5"/>
  <c r="I190" i="5" s="1"/>
  <c r="H192" i="5"/>
  <c r="I192" i="5" s="1"/>
  <c r="H141" i="5"/>
  <c r="I141" i="5" s="1"/>
  <c r="H1564" i="5"/>
  <c r="I1564" i="5" s="1"/>
  <c r="H1434" i="5"/>
  <c r="I1434" i="5" s="1"/>
  <c r="H152" i="5"/>
  <c r="I152" i="5" s="1"/>
  <c r="H150" i="5"/>
  <c r="I150" i="5" s="1"/>
  <c r="H139" i="5"/>
  <c r="I139" i="5" s="1"/>
  <c r="H144" i="5"/>
  <c r="I144" i="5" s="1"/>
  <c r="I2240" i="5"/>
  <c r="I339" i="5"/>
  <c r="H1263" i="5"/>
  <c r="I1263" i="5" s="1"/>
  <c r="H1846" i="5"/>
  <c r="I1846" i="5" s="1"/>
  <c r="H839" i="5"/>
  <c r="I839" i="5" s="1"/>
  <c r="H145" i="5"/>
  <c r="I145" i="5" s="1"/>
  <c r="H1351" i="5"/>
  <c r="I1351" i="5" s="1"/>
  <c r="I338" i="5"/>
  <c r="I856" i="5"/>
  <c r="I1261" i="5"/>
  <c r="H1355" i="5"/>
  <c r="I1355" i="5" s="1"/>
  <c r="H2247" i="5"/>
  <c r="I2247" i="5" s="1"/>
  <c r="H143" i="5"/>
  <c r="I143" i="5" s="1"/>
  <c r="H2129" i="5"/>
  <c r="I2129" i="5" s="1"/>
  <c r="H2215" i="5"/>
  <c r="I2215" i="5" s="1"/>
  <c r="I1209" i="5"/>
  <c r="I329" i="5"/>
  <c r="I521" i="5"/>
  <c r="I1942" i="5"/>
  <c r="H2120" i="5"/>
  <c r="I2120" i="5" s="1"/>
  <c r="H18" i="5"/>
  <c r="I18" i="5" s="1"/>
  <c r="H30" i="5"/>
  <c r="I30" i="5" s="1"/>
  <c r="H1557" i="5"/>
  <c r="I1557" i="5" s="1"/>
  <c r="H851" i="5"/>
  <c r="I851" i="5" s="1"/>
  <c r="H1744" i="5"/>
  <c r="I1744" i="5" s="1"/>
  <c r="I2217" i="5"/>
  <c r="I1554" i="5"/>
  <c r="I25" i="5"/>
  <c r="H1833" i="5"/>
  <c r="I1833" i="5" s="1"/>
  <c r="H1573" i="5"/>
  <c r="I1573" i="5" s="1"/>
  <c r="H73" i="5"/>
  <c r="I73" i="5" s="1"/>
  <c r="H200" i="5"/>
  <c r="I200" i="5" s="1"/>
  <c r="H877" i="5"/>
  <c r="I877" i="5" s="1"/>
  <c r="I1249" i="5"/>
  <c r="I1569" i="5"/>
  <c r="I60" i="5"/>
  <c r="I335" i="5"/>
  <c r="H1738" i="5"/>
  <c r="I1738" i="5" s="1"/>
  <c r="H1343" i="5"/>
  <c r="I1343" i="5" s="1"/>
  <c r="H2221" i="5"/>
  <c r="I2221" i="5" s="1"/>
  <c r="H1258" i="5"/>
  <c r="I1258" i="5" s="1"/>
  <c r="I1944" i="5"/>
  <c r="I840" i="5"/>
  <c r="I1725" i="5"/>
  <c r="H198" i="5"/>
  <c r="I198" i="5" s="1"/>
  <c r="H153" i="5"/>
  <c r="I153" i="5" s="1"/>
  <c r="H543" i="5"/>
  <c r="I543" i="5" s="1"/>
  <c r="H8" i="5"/>
  <c r="I8" i="5" s="1"/>
  <c r="H142" i="5"/>
  <c r="I142" i="5" s="1"/>
  <c r="H518" i="5"/>
  <c r="I518" i="5" s="1"/>
  <c r="H1839" i="5"/>
  <c r="I1839" i="5" s="1"/>
  <c r="H842" i="5"/>
  <c r="I842" i="5" s="1"/>
  <c r="H1727" i="5"/>
  <c r="I1727" i="5" s="1"/>
  <c r="H1252" i="5"/>
  <c r="I1252" i="5" s="1"/>
  <c r="H66" i="5"/>
  <c r="I66" i="5" s="1"/>
  <c r="H13" i="5"/>
  <c r="I13" i="5" s="1"/>
  <c r="H5" i="5"/>
  <c r="I5" i="5" s="1"/>
  <c r="H148" i="5"/>
  <c r="I148" i="5" s="1"/>
  <c r="H140" i="5"/>
  <c r="I140" i="5" s="1"/>
  <c r="H1729" i="5"/>
  <c r="I1729" i="5" s="1"/>
  <c r="H2135" i="5"/>
  <c r="I2135" i="5" s="1"/>
  <c r="H1748" i="5"/>
  <c r="I1748" i="5" s="1"/>
  <c r="H11" i="5"/>
  <c r="I11" i="5" s="1"/>
  <c r="H38" i="7"/>
  <c r="I38" i="7" s="1"/>
  <c r="H50" i="7"/>
  <c r="I50" i="7" s="1"/>
  <c r="H33" i="7"/>
  <c r="I33" i="7" s="1"/>
  <c r="H8" i="7"/>
  <c r="I8" i="7" s="1"/>
  <c r="H100" i="7"/>
  <c r="I100" i="7" s="1"/>
  <c r="H67" i="7"/>
  <c r="I67" i="7" s="1"/>
  <c r="H120" i="7"/>
  <c r="I120" i="7" s="1"/>
  <c r="H97" i="7"/>
  <c r="I97" i="7" s="1"/>
  <c r="H36" i="7"/>
  <c r="I36" i="7" s="1"/>
  <c r="H26" i="7"/>
  <c r="I26" i="7" s="1"/>
  <c r="H129" i="7"/>
  <c r="I129" i="7" s="1"/>
  <c r="H83" i="7"/>
  <c r="I83" i="7" s="1"/>
  <c r="H56" i="7"/>
  <c r="I56" i="7" s="1"/>
  <c r="H168" i="7"/>
  <c r="I168" i="7" s="1"/>
  <c r="H25" i="7"/>
  <c r="I25" i="7" s="1"/>
  <c r="H13" i="7"/>
  <c r="I13" i="7" s="1"/>
  <c r="H4" i="7"/>
  <c r="I4" i="7" s="1"/>
  <c r="H128" i="7"/>
  <c r="I128" i="7" s="1"/>
  <c r="H118" i="7"/>
  <c r="I118" i="7" s="1"/>
  <c r="H108" i="7"/>
  <c r="I108" i="7" s="1"/>
  <c r="H93" i="7"/>
  <c r="I93" i="7" s="1"/>
  <c r="H82" i="7"/>
  <c r="I82" i="7" s="1"/>
  <c r="H73" i="7"/>
  <c r="I73" i="7" s="1"/>
  <c r="H64" i="7"/>
  <c r="I64" i="7" s="1"/>
  <c r="H53" i="7"/>
  <c r="I53" i="7" s="1"/>
  <c r="H42" i="7"/>
  <c r="I42" i="7" s="1"/>
  <c r="H30" i="7"/>
  <c r="I30" i="7" s="1"/>
  <c r="H121" i="7"/>
  <c r="I121" i="7" s="1"/>
  <c r="H85" i="7"/>
  <c r="I85" i="7" s="1"/>
  <c r="H47" i="7"/>
  <c r="I47" i="7" s="1"/>
  <c r="H7" i="7"/>
  <c r="I7" i="7" s="1"/>
  <c r="H66" i="7"/>
  <c r="I66" i="7" s="1"/>
  <c r="H119" i="7"/>
  <c r="I119" i="7" s="1"/>
  <c r="H43" i="7"/>
  <c r="I43" i="7" s="1"/>
  <c r="H215" i="7"/>
  <c r="I215" i="7" s="1"/>
  <c r="H2" i="7"/>
  <c r="I2" i="7" s="1"/>
  <c r="H23" i="7"/>
  <c r="I23" i="7" s="1"/>
  <c r="H12" i="7"/>
  <c r="I12" i="7" s="1"/>
  <c r="H3" i="7"/>
  <c r="I3" i="7" s="1"/>
  <c r="H127" i="7"/>
  <c r="I127" i="7" s="1"/>
  <c r="H117" i="7"/>
  <c r="I117" i="7" s="1"/>
  <c r="H107" i="7"/>
  <c r="I107" i="7" s="1"/>
  <c r="H91" i="7"/>
  <c r="I91" i="7" s="1"/>
  <c r="H81" i="7"/>
  <c r="I81" i="7" s="1"/>
  <c r="H72" i="7"/>
  <c r="I72" i="7" s="1"/>
  <c r="H63" i="7"/>
  <c r="I63" i="7" s="1"/>
  <c r="H51" i="7"/>
  <c r="I51" i="7" s="1"/>
  <c r="H41" i="7"/>
  <c r="I41" i="7" s="1"/>
  <c r="H221" i="7"/>
  <c r="I221" i="7" s="1"/>
  <c r="H76" i="7"/>
  <c r="I76" i="7" s="1"/>
  <c r="H37" i="7"/>
  <c r="I37" i="7" s="1"/>
  <c r="H15" i="7"/>
  <c r="I15" i="7" s="1"/>
  <c r="H75" i="7"/>
  <c r="I75" i="7" s="1"/>
  <c r="H19" i="7"/>
  <c r="I19" i="7" s="1"/>
  <c r="H112" i="7"/>
  <c r="I112" i="7" s="1"/>
  <c r="H59" i="7"/>
  <c r="I59" i="7" s="1"/>
  <c r="H130" i="7"/>
  <c r="I130" i="7" s="1"/>
  <c r="H84" i="7"/>
  <c r="I84" i="7" s="1"/>
  <c r="H44" i="7"/>
  <c r="I44" i="7" s="1"/>
  <c r="H5" i="7"/>
  <c r="I5" i="7" s="1"/>
  <c r="H96" i="7"/>
  <c r="I96" i="7" s="1"/>
  <c r="H74" i="7"/>
  <c r="I74" i="7" s="1"/>
  <c r="H34" i="7"/>
  <c r="I34" i="7" s="1"/>
  <c r="H11" i="7"/>
  <c r="I11" i="7" s="1"/>
  <c r="H126" i="7"/>
  <c r="I126" i="7" s="1"/>
  <c r="H106" i="7"/>
  <c r="I106" i="7" s="1"/>
  <c r="H80" i="7"/>
  <c r="I80" i="7" s="1"/>
  <c r="H62" i="7"/>
  <c r="I62" i="7" s="1"/>
  <c r="H40" i="7"/>
  <c r="I40" i="7" s="1"/>
  <c r="H6" i="7"/>
  <c r="I6" i="7" s="1"/>
  <c r="H32" i="7"/>
  <c r="I32" i="7" s="1"/>
  <c r="H21" i="7"/>
  <c r="I21" i="7" s="1"/>
  <c r="H10" i="7"/>
  <c r="I10" i="7" s="1"/>
  <c r="H211" i="7"/>
  <c r="I211" i="7" s="1"/>
  <c r="H124" i="7"/>
  <c r="I124" i="7" s="1"/>
  <c r="H115" i="7"/>
  <c r="I115" i="7" s="1"/>
  <c r="H105" i="7"/>
  <c r="I105" i="7" s="1"/>
  <c r="H87" i="7"/>
  <c r="I87" i="7" s="1"/>
  <c r="H78" i="7"/>
  <c r="I78" i="7" s="1"/>
  <c r="H69" i="7"/>
  <c r="I69" i="7" s="1"/>
  <c r="H61" i="7"/>
  <c r="I61" i="7" s="1"/>
  <c r="H49" i="7"/>
  <c r="I49" i="7" s="1"/>
  <c r="H39" i="7"/>
  <c r="I39" i="7" s="1"/>
  <c r="H111" i="7"/>
  <c r="I111" i="7" s="1"/>
  <c r="H58" i="7"/>
  <c r="I58" i="7" s="1"/>
  <c r="H109" i="7"/>
  <c r="I109" i="7" s="1"/>
  <c r="H65" i="7"/>
  <c r="I65" i="7" s="1"/>
  <c r="H22" i="7"/>
  <c r="I22" i="7" s="1"/>
  <c r="H35" i="7"/>
  <c r="I35" i="7" s="1"/>
  <c r="H116" i="7"/>
  <c r="I116" i="7" s="1"/>
  <c r="H88" i="7"/>
  <c r="I88" i="7" s="1"/>
  <c r="H71" i="7"/>
  <c r="I71" i="7" s="1"/>
  <c r="H31" i="7"/>
  <c r="I31" i="7" s="1"/>
  <c r="H20" i="7"/>
  <c r="I20" i="7" s="1"/>
  <c r="H9" i="7"/>
  <c r="I9" i="7" s="1"/>
  <c r="H152" i="7"/>
  <c r="I152" i="7" s="1"/>
  <c r="H122" i="7"/>
  <c r="I122" i="7" s="1"/>
  <c r="H113" i="7"/>
  <c r="I113" i="7" s="1"/>
  <c r="H103" i="7"/>
  <c r="I103" i="7" s="1"/>
  <c r="H86" i="7"/>
  <c r="I86" i="7" s="1"/>
  <c r="H77" i="7"/>
  <c r="I77" i="7" s="1"/>
  <c r="H68" i="7"/>
  <c r="I68" i="7" s="1"/>
  <c r="H60" i="7"/>
  <c r="I60" i="7" s="1"/>
  <c r="H48" i="7"/>
  <c r="I48" i="7" s="1"/>
  <c r="H191" i="7"/>
  <c r="I191" i="7" s="1"/>
  <c r="H183" i="7"/>
  <c r="I183" i="7" s="1"/>
  <c r="H175" i="7"/>
  <c r="I175" i="7" s="1"/>
  <c r="H16" i="7"/>
  <c r="I16" i="7" s="1"/>
  <c r="H159" i="7"/>
  <c r="I159" i="7" s="1"/>
  <c r="H151" i="7"/>
  <c r="I151" i="7" s="1"/>
  <c r="H123" i="7"/>
  <c r="I123" i="7" s="1"/>
  <c r="H135" i="7"/>
  <c r="I135" i="7" s="1"/>
  <c r="H146" i="7"/>
  <c r="I146" i="7" s="1"/>
  <c r="H95" i="7"/>
  <c r="I95" i="7" s="1"/>
  <c r="H101" i="7"/>
  <c r="I101" i="7" s="1"/>
  <c r="H230" i="7"/>
  <c r="I230" i="7" s="1"/>
  <c r="H222" i="7"/>
  <c r="I222" i="7" s="1"/>
  <c r="H214" i="7"/>
  <c r="I214" i="7" s="1"/>
  <c r="H206" i="7"/>
  <c r="I206" i="7" s="1"/>
  <c r="H79" i="7"/>
  <c r="I79" i="7" s="1"/>
  <c r="H45" i="7"/>
  <c r="I45" i="7" s="1"/>
  <c r="H182" i="7"/>
  <c r="I182" i="7" s="1"/>
  <c r="H174" i="7"/>
  <c r="I174" i="7" s="1"/>
  <c r="H28" i="7"/>
  <c r="I28" i="7" s="1"/>
  <c r="H24" i="7"/>
  <c r="I24" i="7" s="1"/>
  <c r="H166" i="7"/>
  <c r="I166" i="7" s="1"/>
  <c r="H158" i="7"/>
  <c r="I158" i="7" s="1"/>
  <c r="H150" i="7"/>
  <c r="I150" i="7" s="1"/>
  <c r="H162" i="7"/>
  <c r="I162" i="7" s="1"/>
  <c r="H142" i="7"/>
  <c r="I142" i="7" s="1"/>
  <c r="H198" i="7"/>
  <c r="I198" i="7" s="1"/>
  <c r="H114" i="7"/>
  <c r="I114" i="7" s="1"/>
  <c r="H219" i="7"/>
  <c r="I219" i="7" s="1"/>
  <c r="H195" i="7"/>
  <c r="I195" i="7" s="1"/>
  <c r="H145" i="7"/>
  <c r="I145" i="7" s="1"/>
  <c r="H138" i="7"/>
  <c r="I138" i="7" s="1"/>
  <c r="H90" i="7"/>
  <c r="I90" i="7" s="1"/>
  <c r="H55" i="7"/>
  <c r="I55" i="7" s="1"/>
  <c r="H213" i="7"/>
  <c r="I213" i="7" s="1"/>
  <c r="H205" i="7"/>
  <c r="I205" i="7" s="1"/>
  <c r="H70" i="7"/>
  <c r="I70" i="7" s="1"/>
  <c r="H189" i="7"/>
  <c r="I189" i="7" s="1"/>
  <c r="H181" i="7"/>
  <c r="I181" i="7" s="1"/>
  <c r="H173" i="7"/>
  <c r="I173" i="7" s="1"/>
  <c r="H231" i="7"/>
  <c r="I231" i="7" s="1"/>
  <c r="H29" i="7"/>
  <c r="I29" i="7" s="1"/>
  <c r="H165" i="7"/>
  <c r="I165" i="7" s="1"/>
  <c r="H157" i="7"/>
  <c r="I157" i="7" s="1"/>
  <c r="H149" i="7"/>
  <c r="I149" i="7" s="1"/>
  <c r="H141" i="7"/>
  <c r="I141" i="7" s="1"/>
  <c r="H133" i="7"/>
  <c r="I133" i="7" s="1"/>
  <c r="H99" i="7"/>
  <c r="I99" i="7" s="1"/>
  <c r="H110" i="7"/>
  <c r="I110" i="7" s="1"/>
  <c r="H136" i="7"/>
  <c r="I136" i="7" s="1"/>
  <c r="H228" i="7"/>
  <c r="I228" i="7" s="1"/>
  <c r="H220" i="7"/>
  <c r="I220" i="7" s="1"/>
  <c r="H52" i="7"/>
  <c r="I52" i="7" s="1"/>
  <c r="H204" i="7"/>
  <c r="I204" i="7" s="1"/>
  <c r="H196" i="7"/>
  <c r="I196" i="7" s="1"/>
  <c r="H188" i="7"/>
  <c r="I188" i="7" s="1"/>
  <c r="H180" i="7"/>
  <c r="I180" i="7" s="1"/>
  <c r="H172" i="7"/>
  <c r="I172" i="7" s="1"/>
  <c r="H176" i="7"/>
  <c r="I176" i="7" s="1"/>
  <c r="H223" i="7"/>
  <c r="I223" i="7" s="1"/>
  <c r="H164" i="7"/>
  <c r="I164" i="7" s="1"/>
  <c r="H156" i="7"/>
  <c r="I156" i="7" s="1"/>
  <c r="H190" i="7"/>
  <c r="I190" i="7" s="1"/>
  <c r="H160" i="7"/>
  <c r="I160" i="7" s="1"/>
  <c r="H132" i="7"/>
  <c r="I132" i="7" s="1"/>
  <c r="H217" i="7"/>
  <c r="I217" i="7" s="1"/>
  <c r="H143" i="7"/>
  <c r="I143" i="7" s="1"/>
  <c r="H227" i="7"/>
  <c r="I227" i="7" s="1"/>
  <c r="H89" i="7"/>
  <c r="I89" i="7" s="1"/>
  <c r="H46" i="7"/>
  <c r="I46" i="7" s="1"/>
  <c r="H203" i="7"/>
  <c r="I203" i="7" s="1"/>
  <c r="H92" i="7"/>
  <c r="I92" i="7" s="1"/>
  <c r="H187" i="7"/>
  <c r="I187" i="7" s="1"/>
  <c r="H179" i="7"/>
  <c r="I179" i="7" s="1"/>
  <c r="H171" i="7"/>
  <c r="I171" i="7" s="1"/>
  <c r="H54" i="7"/>
  <c r="I54" i="7" s="1"/>
  <c r="H18" i="7"/>
  <c r="I18" i="7" s="1"/>
  <c r="H155" i="7"/>
  <c r="I155" i="7" s="1"/>
  <c r="H147" i="7"/>
  <c r="I147" i="7" s="1"/>
  <c r="H154" i="7"/>
  <c r="I154" i="7" s="1"/>
  <c r="H131" i="7"/>
  <c r="I131" i="7" s="1"/>
  <c r="H98" i="7"/>
  <c r="I98" i="7" s="1"/>
  <c r="H104" i="7"/>
  <c r="I104" i="7" s="1"/>
  <c r="H226" i="7"/>
  <c r="I226" i="7" s="1"/>
  <c r="H218" i="7"/>
  <c r="I218" i="7" s="1"/>
  <c r="H210" i="7"/>
  <c r="I210" i="7" s="1"/>
  <c r="H202" i="7"/>
  <c r="I202" i="7" s="1"/>
  <c r="H194" i="7"/>
  <c r="I194" i="7" s="1"/>
  <c r="H186" i="7"/>
  <c r="I186" i="7" s="1"/>
  <c r="H178" i="7"/>
  <c r="I178" i="7" s="1"/>
  <c r="H170" i="7"/>
  <c r="I170" i="7" s="1"/>
  <c r="H207" i="7"/>
  <c r="I207" i="7" s="1"/>
  <c r="H163" i="7"/>
  <c r="I163" i="7" s="1"/>
  <c r="H17" i="7"/>
  <c r="I17" i="7" s="1"/>
  <c r="H212" i="7"/>
  <c r="I212" i="7" s="1"/>
  <c r="H199" i="7"/>
  <c r="I199" i="7" s="1"/>
  <c r="H134" i="7"/>
  <c r="I134" i="7" s="1"/>
  <c r="H229" i="7"/>
  <c r="I229" i="7" s="1"/>
  <c r="H197" i="7"/>
  <c r="I197" i="7" s="1"/>
  <c r="H148" i="7"/>
  <c r="I148" i="7" s="1"/>
  <c r="H140" i="7"/>
  <c r="I140" i="7" s="1"/>
  <c r="H225" i="7"/>
  <c r="I225" i="7" s="1"/>
  <c r="H94" i="7"/>
  <c r="I94" i="7" s="1"/>
  <c r="H209" i="7"/>
  <c r="I209" i="7" s="1"/>
  <c r="H201" i="7"/>
  <c r="I201" i="7" s="1"/>
  <c r="H193" i="7"/>
  <c r="I193" i="7" s="1"/>
  <c r="H185" i="7"/>
  <c r="I185" i="7" s="1"/>
  <c r="H177" i="7"/>
  <c r="I177" i="7" s="1"/>
  <c r="H169" i="7"/>
  <c r="I169" i="7" s="1"/>
  <c r="H144" i="7"/>
  <c r="I144" i="7" s="1"/>
  <c r="H27" i="7"/>
  <c r="I27" i="7" s="1"/>
  <c r="H161" i="7"/>
  <c r="I161" i="7" s="1"/>
  <c r="H153" i="7"/>
  <c r="I153" i="7" s="1"/>
  <c r="H125" i="7"/>
  <c r="I125" i="7" s="1"/>
  <c r="H137" i="7"/>
  <c r="I137" i="7" s="1"/>
  <c r="H139" i="7"/>
  <c r="I139" i="7" s="1"/>
  <c r="H102" i="7"/>
  <c r="I102" i="7" s="1"/>
  <c r="H232" i="7"/>
  <c r="I232" i="7" s="1"/>
  <c r="H224" i="7"/>
  <c r="I224" i="7" s="1"/>
  <c r="H216" i="7"/>
  <c r="I216" i="7" s="1"/>
  <c r="H208" i="7"/>
  <c r="I208" i="7" s="1"/>
  <c r="H200" i="7"/>
  <c r="I200" i="7" s="1"/>
  <c r="H192" i="7"/>
  <c r="I192" i="7" s="1"/>
  <c r="H184" i="7"/>
  <c r="I184" i="7" s="1"/>
  <c r="H57" i="7"/>
  <c r="I57" i="7" s="1"/>
</calcChain>
</file>

<file path=xl/sharedStrings.xml><?xml version="1.0" encoding="utf-8"?>
<sst xmlns="http://schemas.openxmlformats.org/spreadsheetml/2006/main" count="57305" uniqueCount="316">
  <si>
    <t>research.question</t>
  </si>
  <si>
    <t>sub.research.question</t>
  </si>
  <si>
    <t>Qst.name</t>
  </si>
  <si>
    <t>Indicateur</t>
  </si>
  <si>
    <t>Option.label</t>
  </si>
  <si>
    <t>Groupe</t>
  </si>
  <si>
    <t>RCA</t>
  </si>
  <si>
    <t>education</t>
  </si>
  <si>
    <t>barriere_ecole</t>
  </si>
  <si>
    <t>educ_5_ecole_acces_1</t>
  </si>
  <si>
    <t>Borda Count - 1ère barrière accès à l'éducation (au sein des ménages ayant au moins un enfant non-inscrit ou présent moins de 6 mois à l'école durant l'année 2018-2019)</t>
  </si>
  <si>
    <t>prio</t>
  </si>
  <si>
    <t>wash_22_wash_reponse_1</t>
  </si>
  <si>
    <t>Borda Count - 1ère assistance souhaitée WASH</t>
  </si>
  <si>
    <t>mssc</t>
  </si>
  <si>
    <t>revenus</t>
  </si>
  <si>
    <t>mssc_2_source_rev_1</t>
  </si>
  <si>
    <t>Borda Count - 1ère source de revenu</t>
  </si>
  <si>
    <t>wash</t>
  </si>
  <si>
    <t>acces_eau</t>
  </si>
  <si>
    <t>wash_9_insuff_raisons_1</t>
  </si>
  <si>
    <t>Borda Count - 1ère raison manque d'accès à l'eau</t>
  </si>
  <si>
    <t>nfi_7_assistance_1</t>
  </si>
  <si>
    <t>Borda Count - 1ère assistance souhaitée NFI</t>
  </si>
  <si>
    <t>educ_6_reponse_1</t>
  </si>
  <si>
    <t>Borda Count - 1ère assistance souhaitée Education</t>
  </si>
  <si>
    <t>rep_souhaitee_1</t>
  </si>
  <si>
    <t>Borda Count - Besoin prioritaire n°1</t>
  </si>
  <si>
    <t>secal_13_reponse_1</t>
  </si>
  <si>
    <t>Borda Count - 1ère assistance souhaitée Sécurité alimentaire</t>
  </si>
  <si>
    <t>sante_7_reponse_1</t>
  </si>
  <si>
    <t>Borda Count - 1ère assistance souhaitée Santé</t>
  </si>
  <si>
    <t>assainissement</t>
  </si>
  <si>
    <t>wash_15_insuff_raisons_1</t>
  </si>
  <si>
    <t>Borda Count - 1ère raison manque accès sanitaires</t>
  </si>
  <si>
    <t>inquietude</t>
  </si>
  <si>
    <t>wash_21_wash_inquiet_1</t>
  </si>
  <si>
    <t>Borda Count - 1ère inquiètude WASH</t>
  </si>
  <si>
    <t>educ_5_ecole_acces_2</t>
  </si>
  <si>
    <t>Borda Count - 2ème barrière accès à l'éducation (au sein des ménages ayant au moins un enfant non-inscrit ou présent moins de 6 mois à l'école durant l'année 2018-2019)</t>
  </si>
  <si>
    <t>wash_22_wash_reponse_2</t>
  </si>
  <si>
    <t>Borda Count - 2ème assistance souhaitée WASH</t>
  </si>
  <si>
    <t>mssc_2_source_rev_2</t>
  </si>
  <si>
    <t>Borda Count - 2ème source de revenu</t>
  </si>
  <si>
    <t>wash_9_insuff_raisons_2</t>
  </si>
  <si>
    <t>Borda Count - 2ème raison manque d'accès à l'eau</t>
  </si>
  <si>
    <t>nfi_7_assistance_2</t>
  </si>
  <si>
    <t>Borda Count - 2ème assistance souhaitée NFI</t>
  </si>
  <si>
    <t>educ_6_reponse_2</t>
  </si>
  <si>
    <t>Borda Count - 2ème assistance souhaitée Education</t>
  </si>
  <si>
    <t>rep_souhaitee_2</t>
  </si>
  <si>
    <t>Borda Count - Besoin prioritaire n°2</t>
  </si>
  <si>
    <t>secal_13_reponse_2</t>
  </si>
  <si>
    <t>Borda Count - 2ème assistance souhaitée Sécurité alimentaire</t>
  </si>
  <si>
    <t>sante_7_reponse_2</t>
  </si>
  <si>
    <t>Borda Count - 2ème assistance souhaitée Santé</t>
  </si>
  <si>
    <t>wash_15_insuff_raisons_2</t>
  </si>
  <si>
    <t>Borda Count - 2ème raison manque accès sanitaires</t>
  </si>
  <si>
    <t>wash_21_wash_inquiet_2</t>
  </si>
  <si>
    <t>Borda Count - 2ème inquiètude WASH</t>
  </si>
  <si>
    <t>educ_5_ecole_acces_3</t>
  </si>
  <si>
    <t>Borda Count - 3ème barrière accès à l'éducation (au sein des ménages ayant au moins un enfant non-inscrit ou présent moins de 6 mois à l'école durant l'année 2018-2019)</t>
  </si>
  <si>
    <t>wash_22_wash_reponse_3</t>
  </si>
  <si>
    <t>Borda Count - 3ème assistance souhaitée WASH</t>
  </si>
  <si>
    <t>mssc_2_source_rev_3</t>
  </si>
  <si>
    <t>Borda Count - 3ème source de revenu</t>
  </si>
  <si>
    <t>wash_9_insuff_raisons_3</t>
  </si>
  <si>
    <t>Borda Count - 3ème raison manque d'accès à l'eau</t>
  </si>
  <si>
    <t>nfi_7_assistance_3</t>
  </si>
  <si>
    <t>Borda Count - 3ème assistance souhaitée NFI</t>
  </si>
  <si>
    <t>educ_6_reponse_3</t>
  </si>
  <si>
    <t>Borda Count - 3ème assistance souhaitée Education</t>
  </si>
  <si>
    <t>rep_souhaitee_3</t>
  </si>
  <si>
    <t>Borda Count - Besoin prioritaire n°3</t>
  </si>
  <si>
    <t>secal_13_reponse_3</t>
  </si>
  <si>
    <t>Borda Count - 3ème assistance souhaitée Sécurité alimentaire</t>
  </si>
  <si>
    <t>sante_7_reponse_3</t>
  </si>
  <si>
    <t>Borda Count - 3ème assistance souhaitée Santé</t>
  </si>
  <si>
    <t>wash_15_insuff_raisons_3</t>
  </si>
  <si>
    <t>Borda Count - 3ème raison manque accès sanitaires</t>
  </si>
  <si>
    <t>wash_21_wash_inquiet_3</t>
  </si>
  <si>
    <t>Borda Count - 3ème inquiètude WASH</t>
  </si>
  <si>
    <t>L’école est financièrement non accessible (Les charges sont trop élevées (fournitures scolaire, frais scolaires, nourriture, uniformes, etc.) ; Les moyens de transport sont trop chers)</t>
  </si>
  <si>
    <t>total</t>
  </si>
  <si>
    <t>De l'argent pour acheter des articles pour aller chercher de l'eau (des récipients par exemple) ou pour acheter de l'eau</t>
  </si>
  <si>
    <t>Agriculture ou maraîchage et vente des produits d'agirculture</t>
  </si>
  <si>
    <t>Pas assez de récipients pour stocker l’eau</t>
  </si>
  <si>
    <t>De l'argent pour acheter des articles non-alimentaires essentiels</t>
  </si>
  <si>
    <t>De l'argent pour payer les frais scolaire</t>
  </si>
  <si>
    <t>Avoir accès à de la nourriture</t>
  </si>
  <si>
    <t xml:space="preserve">De l'argent pour pouvoir acheter de la nourriture </t>
  </si>
  <si>
    <t>Provision direct de médicaments</t>
  </si>
  <si>
    <t>Il n'y a pas assez de latrines ou trop de monde utilise les mêmes infrastructures</t>
  </si>
  <si>
    <t xml:space="preserve">Etre capable d'accéder à de l'eau de qualité et en quantité pour boire, cuisiner, se laver et laver </t>
  </si>
  <si>
    <t>Autres</t>
  </si>
  <si>
    <t xml:space="preserve">De l'argent pour acheter pouvoir construire ou améliorer les infrastructures sanitaires (toilettes ou latrines) </t>
  </si>
  <si>
    <t>Petit commerce</t>
  </si>
  <si>
    <t>La distance au point d'eau est trop grande</t>
  </si>
  <si>
    <t>Provision directe d'articles non-alimentaires essentiels</t>
  </si>
  <si>
    <t>Provision direct de fournitures scolaires (sac, stylos, etc.)</t>
  </si>
  <si>
    <t xml:space="preserve">Avoir accès à de l'eau / à des latrines ou à une meilleure hygiène de vie </t>
  </si>
  <si>
    <t>De l'argent pour pouvoir acheter des intrants agricoles (semences, engrais, pesticide par exemple)</t>
  </si>
  <si>
    <t>De l'argent pour payer les frais médicaux</t>
  </si>
  <si>
    <t>Les infrastructures sanitaires (latrines ou toilettes) ne sont pas propres / pas hygiéniques</t>
  </si>
  <si>
    <t>Etre capable d'accéder à des infrastructures sanitaires (toilettes / latrines) adéquates</t>
  </si>
  <si>
    <t>Impossibilité d’enregistrer les enfants à l’école (Manque de documentations officielles ; Mouvement récent ou continu d’emplacement ; Nouveaux sur la localisation, enregistrement prévu pour l’année suivante ; Discrimination de l’enfant ; Résultats trop faible pour continuer l’école)</t>
  </si>
  <si>
    <t>De l'argent pour acheter des articles hygiéniques (savon, couches pour bébés, serviettes hygiéniques, brosse à dent ou dentifrices par exemple)</t>
  </si>
  <si>
    <t>Pêche/Chasse/cueillette et vente des produits de la pêche/chasse/cueillette (miel, gibier, champignons, chenilles)</t>
  </si>
  <si>
    <t>L'attente est trop longue / nombre insuffisant de sources d’eau</t>
  </si>
  <si>
    <t>Provision directe de construction d'abri</t>
  </si>
  <si>
    <t>De l'argent pour acheter les fournitures scolaires (sac, stylos, etc.)</t>
  </si>
  <si>
    <t xml:space="preserve">Avoir accès à la santé </t>
  </si>
  <si>
    <t>De l'argent pour pouvoir acheter d'autres bien sur le marché</t>
  </si>
  <si>
    <t>Avoir accès à d'avantage de travailleurs de la santé qualifiés dans les établissements</t>
  </si>
  <si>
    <t>Les infrastructures sanitaires (latrines ou toilettes) ne fonctionnent pas ou sont pleines</t>
  </si>
  <si>
    <t>Avoir un environnement propre et sain autour de la maison, par exemple ne pas avoir de déchets visibles ou d'eau stagnante dans les environs</t>
  </si>
  <si>
    <t>retournes</t>
  </si>
  <si>
    <t>hote</t>
  </si>
  <si>
    <t>deplaces_site</t>
  </si>
  <si>
    <t>deplaces_FA</t>
  </si>
  <si>
    <t xml:space="preserve">De l'argent pour pouvoir acheter du matériel pour (re)construire / renforcer un logement </t>
  </si>
  <si>
    <t>Aucune</t>
  </si>
  <si>
    <t>Provision direct d'articles pour aller chercher de l'eau (des récipients par exemple)</t>
  </si>
  <si>
    <t xml:space="preserve">Travail journalier rémunéré agricole (en nature ou en espèces) </t>
  </si>
  <si>
    <t>Avoir accès à un abri ou à des biens non-alimentaires (couvertures, moustiquaires, seaux, etc.)</t>
  </si>
  <si>
    <t>sexe_chef_menage_homme</t>
  </si>
  <si>
    <t>sexe_chef_menage_femme</t>
  </si>
  <si>
    <t>Option.name</t>
  </si>
  <si>
    <t>financier</t>
  </si>
  <si>
    <t>cash_recipient_eau</t>
  </si>
  <si>
    <t>agric</t>
  </si>
  <si>
    <t>manque_recip</t>
  </si>
  <si>
    <t>argent_nfi_essentiels</t>
  </si>
  <si>
    <t>cash_frais</t>
  </si>
  <si>
    <t>secal</t>
  </si>
  <si>
    <t>cash_nourrit</t>
  </si>
  <si>
    <t>prov_medicament</t>
  </si>
  <si>
    <t>quantite_insuff</t>
  </si>
  <si>
    <t>eau</t>
  </si>
  <si>
    <t>autre</t>
  </si>
  <si>
    <t>cash_infra</t>
  </si>
  <si>
    <t>petit_commerce</t>
  </si>
  <si>
    <t>distance</t>
  </si>
  <si>
    <t>provision_nfi_essentiels</t>
  </si>
  <si>
    <t>prov_fournitures</t>
  </si>
  <si>
    <t>cash_intrant_agri</t>
  </si>
  <si>
    <t>cash_frais_med</t>
  </si>
  <si>
    <t>hygiene_insuff</t>
  </si>
  <si>
    <t>sanitaire</t>
  </si>
  <si>
    <t>logistique</t>
  </si>
  <si>
    <t>cash_hygiene</t>
  </si>
  <si>
    <t>pche</t>
  </si>
  <si>
    <t>attente_longue</t>
  </si>
  <si>
    <t>provision_abri</t>
  </si>
  <si>
    <t>cash_fournitures</t>
  </si>
  <si>
    <t>sante</t>
  </si>
  <si>
    <t>cash_nfi</t>
  </si>
  <si>
    <t>acces_staff_cs</t>
  </si>
  <si>
    <t>qualite_insuff</t>
  </si>
  <si>
    <t>environment</t>
  </si>
  <si>
    <t>argent_materiel</t>
  </si>
  <si>
    <t>aucune</t>
  </si>
  <si>
    <t>prov_recipient</t>
  </si>
  <si>
    <t>jtt_agric</t>
  </si>
  <si>
    <t>nfi</t>
  </si>
  <si>
    <t>Bangui</t>
  </si>
  <si>
    <t>Kemo</t>
  </si>
  <si>
    <t>Lobaye</t>
  </si>
  <si>
    <t>Mbomou</t>
  </si>
  <si>
    <t>Ouaka</t>
  </si>
  <si>
    <t>Ouham</t>
  </si>
  <si>
    <t>Vakaga</t>
  </si>
  <si>
    <t>prov_infra_eau</t>
  </si>
  <si>
    <t>aide_securite</t>
  </si>
  <si>
    <t>acces_dangereux</t>
  </si>
  <si>
    <t>manque_staff</t>
  </si>
  <si>
    <t>non_fonct</t>
  </si>
  <si>
    <t>nsp</t>
  </si>
  <si>
    <t>route_non_access</t>
  </si>
  <si>
    <t>argent_loyer</t>
  </si>
  <si>
    <t>provision_materiel</t>
  </si>
  <si>
    <t>prov_livres</t>
  </si>
  <si>
    <t>prov_nourrit</t>
  </si>
  <si>
    <t>acces_transport</t>
  </si>
  <si>
    <t>mixte</t>
  </si>
  <si>
    <t>acces_impossible</t>
  </si>
  <si>
    <t>jtt_non_agric</t>
  </si>
  <si>
    <t>petits_metiers</t>
  </si>
  <si>
    <t>route_dangereux</t>
  </si>
  <si>
    <t>qualite_eau</t>
  </si>
  <si>
    <t>aide_reparation_abris</t>
  </si>
  <si>
    <t>cash_nourriture</t>
  </si>
  <si>
    <t>cash_livres</t>
  </si>
  <si>
    <t>acces_repas</t>
  </si>
  <si>
    <t>cash_intrant_elev</t>
  </si>
  <si>
    <t>prov_intrant_agri</t>
  </si>
  <si>
    <t>prov_vaccins</t>
  </si>
  <si>
    <t>prov_cs_proximite</t>
  </si>
  <si>
    <t>prov_cs</t>
  </si>
  <si>
    <t>hygiene</t>
  </si>
  <si>
    <t>acces_staff_domicile</t>
  </si>
  <si>
    <t>manque_interet</t>
  </si>
  <si>
    <t>transformation_nat</t>
  </si>
  <si>
    <t>source_non_fonct</t>
  </si>
  <si>
    <t>raisons_fin</t>
  </si>
  <si>
    <t>cash_transport</t>
  </si>
  <si>
    <t>educ</t>
  </si>
  <si>
    <t>Abba</t>
  </si>
  <si>
    <t>Alindao</t>
  </si>
  <si>
    <t>Baboua</t>
  </si>
  <si>
    <t>Bakala</t>
  </si>
  <si>
    <t>Bakouma</t>
  </si>
  <si>
    <t>Bambari</t>
  </si>
  <si>
    <t>Bambio</t>
  </si>
  <si>
    <t>Bamingui</t>
  </si>
  <si>
    <t>Bangassou</t>
  </si>
  <si>
    <t>Baoro</t>
  </si>
  <si>
    <t>Batangafo</t>
  </si>
  <si>
    <t>Bayanga</t>
  </si>
  <si>
    <t>Berberati</t>
  </si>
  <si>
    <t>Bimbo</t>
  </si>
  <si>
    <t>Birao</t>
  </si>
  <si>
    <t>Boali</t>
  </si>
  <si>
    <t>Bocaranga</t>
  </si>
  <si>
    <t>Boda</t>
  </si>
  <si>
    <t>Boganangone</t>
  </si>
  <si>
    <t>Boganda</t>
  </si>
  <si>
    <t>Bogangolo</t>
  </si>
  <si>
    <t>Bossangoa</t>
  </si>
  <si>
    <t>Bossembele</t>
  </si>
  <si>
    <t>Bossemtele</t>
  </si>
  <si>
    <t>Bouar</t>
  </si>
  <si>
    <t>Bouca</t>
  </si>
  <si>
    <t>Bozoum</t>
  </si>
  <si>
    <t>Bria</t>
  </si>
  <si>
    <t>Carnot</t>
  </si>
  <si>
    <t>Damara</t>
  </si>
  <si>
    <t>Dekoa</t>
  </si>
  <si>
    <t>Gadzi</t>
  </si>
  <si>
    <t>Gambo</t>
  </si>
  <si>
    <t>Gamboula</t>
  </si>
  <si>
    <t>Grimari</t>
  </si>
  <si>
    <t>Ippy</t>
  </si>
  <si>
    <t>Kabo</t>
  </si>
  <si>
    <t>Kembe</t>
  </si>
  <si>
    <t>Kouango</t>
  </si>
  <si>
    <t>Koui</t>
  </si>
  <si>
    <t>Mala</t>
  </si>
  <si>
    <t>Markounda</t>
  </si>
  <si>
    <t>Mbaiki</t>
  </si>
  <si>
    <t>Mbres</t>
  </si>
  <si>
    <t>Mobaye</t>
  </si>
  <si>
    <t>Mongoumba</t>
  </si>
  <si>
    <t>Ndele</t>
  </si>
  <si>
    <t>Ndjoukou</t>
  </si>
  <si>
    <t>Ngaoundaye</t>
  </si>
  <si>
    <t>Nola</t>
  </si>
  <si>
    <t>Obo</t>
  </si>
  <si>
    <t>Ouango</t>
  </si>
  <si>
    <t>Paoua</t>
  </si>
  <si>
    <t>Rafai</t>
  </si>
  <si>
    <t>Satema</t>
  </si>
  <si>
    <t>Sibut</t>
  </si>
  <si>
    <t>Yaloke</t>
  </si>
  <si>
    <t>Zangba</t>
  </si>
  <si>
    <t>Zemio</t>
  </si>
  <si>
    <t>prov_uniformes</t>
  </si>
  <si>
    <t>prov_infra_sanit</t>
  </si>
  <si>
    <t>admin_0</t>
  </si>
  <si>
    <t>homme</t>
  </si>
  <si>
    <t>femme</t>
  </si>
  <si>
    <t>Bamingui_Bangoran</t>
  </si>
  <si>
    <t>Basse_Kotto</t>
  </si>
  <si>
    <t>Nana_Mambere</t>
  </si>
  <si>
    <t>Ouham_Pende</t>
  </si>
  <si>
    <t>Nana_Gribizi</t>
  </si>
  <si>
    <t>Mambere_Kadei</t>
  </si>
  <si>
    <t>Ombella_MPoko</t>
  </si>
  <si>
    <t>Haut_Mbomou</t>
  </si>
  <si>
    <t>Haute_Kotto</t>
  </si>
  <si>
    <t>Sangha_Mbaere</t>
  </si>
  <si>
    <t>prov_hygiene</t>
  </si>
  <si>
    <t>surpeuplee</t>
  </si>
  <si>
    <t>physique</t>
  </si>
  <si>
    <t>enfants_occupes</t>
  </si>
  <si>
    <t>infra</t>
  </si>
  <si>
    <t>conseils_assainiss</t>
  </si>
  <si>
    <t>elevage</t>
  </si>
  <si>
    <t>regroup_fam</t>
  </si>
  <si>
    <t>doc_leg</t>
  </si>
  <si>
    <t>conseils_agri</t>
  </si>
  <si>
    <t>acces_pr_handic</t>
  </si>
  <si>
    <t>access_difficile</t>
  </si>
  <si>
    <t>Kaga_Bandoro</t>
  </si>
  <si>
    <t>Nana_Bakassa</t>
  </si>
  <si>
    <t>Nangha_Boguila</t>
  </si>
  <si>
    <t>Dede_Mokouba</t>
  </si>
  <si>
    <t>Sosso_Nakombo</t>
  </si>
  <si>
    <t>Amada_Gaza</t>
  </si>
  <si>
    <t>commerce</t>
  </si>
  <si>
    <t>services_FE_FA</t>
  </si>
  <si>
    <t>trop_loin</t>
  </si>
  <si>
    <t>dependent.var</t>
  </si>
  <si>
    <t>dependent.var.value</t>
  </si>
  <si>
    <t>independent.var</t>
  </si>
  <si>
    <t>independent.var.value</t>
  </si>
  <si>
    <t>repeat.var</t>
  </si>
  <si>
    <t>repeat.var.value</t>
  </si>
  <si>
    <t>numbers</t>
  </si>
  <si>
    <t>ig_8_statut_groupe</t>
  </si>
  <si>
    <t>sexe_chef_menage</t>
  </si>
  <si>
    <t>old_number</t>
  </si>
  <si>
    <t>Dif</t>
  </si>
  <si>
    <t>admin_1</t>
  </si>
  <si>
    <t>NA</t>
  </si>
  <si>
    <t>admin_2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</si>
</sst>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5"/>
  <sheetViews>
    <sheetView tabSelected="1" workbookViewId="0">
      <selection activeCell="E12" sqref="E12"/>
    </sheetView>
  </sheetViews>
  <sheetFormatPr defaultRowHeight="14.5" x14ac:dyDescent="0.35"/>
  <cols>
    <col min="1" max="1" width="45.90625" customWidth="1"/>
    <col min="2" max="2" width="42.36328125" customWidth="1"/>
    <col min="3" max="3" width="9.90625" customWidth="1"/>
    <col min="4" max="4" width="21.81640625" hidden="1" customWidth="1"/>
  </cols>
  <sheetData>
    <row r="1" spans="1:11" x14ac:dyDescent="0.35">
      <c r="C1" t="s">
        <v>0</v>
      </c>
      <c r="D1" t="s">
        <v>1</v>
      </c>
      <c r="E1" t="s">
        <v>2</v>
      </c>
      <c r="F1" t="s">
        <v>3</v>
      </c>
      <c r="G1" t="s">
        <v>127</v>
      </c>
      <c r="H1" t="s">
        <v>4</v>
      </c>
      <c r="I1" t="s">
        <v>5</v>
      </c>
      <c r="J1" t="s">
        <v>6</v>
      </c>
    </row>
    <row r="2" spans="1:11" x14ac:dyDescent="0.35">
      <c r="A2" t="str">
        <f>CONCATENATE(E2,I2)</f>
        <v>educ_5_ecole_acces_1total</v>
      </c>
      <c r="B2" t="str">
        <f>CONCATENATE(E2,G2,I2)</f>
        <v>educ_5_ecole_acces_1financiertotal</v>
      </c>
      <c r="C2" t="s">
        <v>7</v>
      </c>
      <c r="D2" t="s">
        <v>8</v>
      </c>
      <c r="E2" t="s">
        <v>9</v>
      </c>
      <c r="F2" t="s">
        <v>10</v>
      </c>
      <c r="G2" t="s">
        <v>128</v>
      </c>
      <c r="H2" t="s">
        <v>82</v>
      </c>
      <c r="I2" t="s">
        <v>83</v>
      </c>
      <c r="J2">
        <v>0.23400000000000001</v>
      </c>
      <c r="K2" s="1"/>
    </row>
    <row r="3" spans="1:11" x14ac:dyDescent="0.35">
      <c r="A3" t="str">
        <f t="shared" ref="A3:A66" si="0">CONCATENATE(E3,I3)</f>
        <v>wash_22_wash_reponse_1total</v>
      </c>
      <c r="B3" t="str">
        <f t="shared" ref="B3:B66" si="1">CONCATENATE(E3,G3,I3)</f>
        <v>wash_22_wash_reponse_1cash_recipient_eautotal</v>
      </c>
      <c r="C3" t="s">
        <v>11</v>
      </c>
      <c r="D3" t="s">
        <v>11</v>
      </c>
      <c r="E3" t="s">
        <v>12</v>
      </c>
      <c r="F3" t="s">
        <v>13</v>
      </c>
      <c r="G3" t="s">
        <v>129</v>
      </c>
      <c r="H3" t="s">
        <v>84</v>
      </c>
      <c r="I3" t="s">
        <v>83</v>
      </c>
      <c r="J3">
        <v>0.21</v>
      </c>
      <c r="K3" s="1"/>
    </row>
    <row r="4" spans="1:11" x14ac:dyDescent="0.35">
      <c r="A4" t="str">
        <f t="shared" si="0"/>
        <v>mssc_2_source_rev_1total</v>
      </c>
      <c r="B4" t="str">
        <f t="shared" si="1"/>
        <v>mssc_2_source_rev_1agrictotal</v>
      </c>
      <c r="C4" t="s">
        <v>14</v>
      </c>
      <c r="D4" t="s">
        <v>15</v>
      </c>
      <c r="E4" t="s">
        <v>16</v>
      </c>
      <c r="F4" t="s">
        <v>17</v>
      </c>
      <c r="G4" t="s">
        <v>130</v>
      </c>
      <c r="H4" t="s">
        <v>85</v>
      </c>
      <c r="I4" t="s">
        <v>83</v>
      </c>
      <c r="J4">
        <v>0.32300000000000001</v>
      </c>
      <c r="K4" s="1"/>
    </row>
    <row r="5" spans="1:11" x14ac:dyDescent="0.35">
      <c r="A5" t="str">
        <f t="shared" si="0"/>
        <v>wash_9_insuff_raisons_1total</v>
      </c>
      <c r="B5" t="str">
        <f t="shared" si="1"/>
        <v>wash_9_insuff_raisons_1manque_reciptotal</v>
      </c>
      <c r="C5" t="s">
        <v>18</v>
      </c>
      <c r="D5" t="s">
        <v>19</v>
      </c>
      <c r="E5" t="s">
        <v>20</v>
      </c>
      <c r="F5" t="s">
        <v>21</v>
      </c>
      <c r="G5" t="s">
        <v>131</v>
      </c>
      <c r="H5" t="s">
        <v>86</v>
      </c>
      <c r="I5" t="s">
        <v>83</v>
      </c>
      <c r="J5">
        <v>0.27600000000000002</v>
      </c>
      <c r="K5" s="1"/>
    </row>
    <row r="6" spans="1:11" x14ac:dyDescent="0.35">
      <c r="A6" t="str">
        <f t="shared" si="0"/>
        <v>nfi_7_assistance_1total</v>
      </c>
      <c r="B6" t="str">
        <f>CONCATENATE(E6,G6,I6)</f>
        <v>nfi_7_assistance_1argent_nfi_essentielstotal</v>
      </c>
      <c r="C6" t="s">
        <v>11</v>
      </c>
      <c r="D6" t="s">
        <v>11</v>
      </c>
      <c r="E6" t="s">
        <v>22</v>
      </c>
      <c r="F6" t="s">
        <v>23</v>
      </c>
      <c r="G6" t="s">
        <v>132</v>
      </c>
      <c r="H6" t="s">
        <v>87</v>
      </c>
      <c r="I6" t="s">
        <v>83</v>
      </c>
      <c r="J6">
        <v>0.17699999999999999</v>
      </c>
      <c r="K6" s="1"/>
    </row>
    <row r="7" spans="1:11" x14ac:dyDescent="0.35">
      <c r="A7" t="str">
        <f t="shared" si="0"/>
        <v>educ_6_reponse_1total</v>
      </c>
      <c r="B7" t="str">
        <f t="shared" si="1"/>
        <v>educ_6_reponse_1cash_fraistotal</v>
      </c>
      <c r="C7" t="s">
        <v>11</v>
      </c>
      <c r="D7" t="s">
        <v>11</v>
      </c>
      <c r="E7" t="s">
        <v>24</v>
      </c>
      <c r="F7" t="s">
        <v>25</v>
      </c>
      <c r="G7" t="s">
        <v>133</v>
      </c>
      <c r="H7" t="s">
        <v>88</v>
      </c>
      <c r="I7" t="s">
        <v>83</v>
      </c>
      <c r="J7">
        <v>0.20399999999999999</v>
      </c>
      <c r="K7" s="1"/>
    </row>
    <row r="8" spans="1:11" x14ac:dyDescent="0.35">
      <c r="A8" t="str">
        <f t="shared" si="0"/>
        <v>rep_souhaitee_1total</v>
      </c>
      <c r="B8" t="str">
        <f t="shared" si="1"/>
        <v>rep_souhaitee_1secaltotal</v>
      </c>
      <c r="C8" t="s">
        <v>11</v>
      </c>
      <c r="D8" t="s">
        <v>11</v>
      </c>
      <c r="E8" t="s">
        <v>26</v>
      </c>
      <c r="F8" t="s">
        <v>27</v>
      </c>
      <c r="G8" t="s">
        <v>134</v>
      </c>
      <c r="H8" t="s">
        <v>89</v>
      </c>
      <c r="I8" t="s">
        <v>83</v>
      </c>
      <c r="J8">
        <v>0.27100000000000002</v>
      </c>
      <c r="K8" s="1"/>
    </row>
    <row r="9" spans="1:11" x14ac:dyDescent="0.35">
      <c r="A9" t="str">
        <f t="shared" si="0"/>
        <v>secal_13_reponse_1total</v>
      </c>
      <c r="B9" t="str">
        <f t="shared" si="1"/>
        <v>secal_13_reponse_1cash_nourrittotal</v>
      </c>
      <c r="C9" t="s">
        <v>11</v>
      </c>
      <c r="D9" t="s">
        <v>11</v>
      </c>
      <c r="E9" t="s">
        <v>28</v>
      </c>
      <c r="F9" t="s">
        <v>29</v>
      </c>
      <c r="G9" t="s">
        <v>135</v>
      </c>
      <c r="H9" t="s">
        <v>90</v>
      </c>
      <c r="I9" t="s">
        <v>83</v>
      </c>
      <c r="J9">
        <v>0.219</v>
      </c>
      <c r="K9" s="1"/>
    </row>
    <row r="10" spans="1:11" x14ac:dyDescent="0.35">
      <c r="A10" t="str">
        <f t="shared" si="0"/>
        <v>sante_7_reponse_1total</v>
      </c>
      <c r="B10" t="str">
        <f t="shared" si="1"/>
        <v>sante_7_reponse_1prov_medicamenttotal</v>
      </c>
      <c r="C10" t="s">
        <v>11</v>
      </c>
      <c r="D10" t="s">
        <v>11</v>
      </c>
      <c r="E10" t="s">
        <v>30</v>
      </c>
      <c r="F10" t="s">
        <v>31</v>
      </c>
      <c r="G10" t="s">
        <v>136</v>
      </c>
      <c r="H10" t="s">
        <v>91</v>
      </c>
      <c r="I10" t="s">
        <v>83</v>
      </c>
      <c r="J10">
        <v>0.20599999999999999</v>
      </c>
      <c r="K10" s="1"/>
    </row>
    <row r="11" spans="1:11" x14ac:dyDescent="0.35">
      <c r="A11" t="str">
        <f t="shared" si="0"/>
        <v>wash_15_insuff_raisons_1total</v>
      </c>
      <c r="B11" t="str">
        <f t="shared" si="1"/>
        <v>wash_15_insuff_raisons_1quantite_insufftotal</v>
      </c>
      <c r="C11" t="s">
        <v>18</v>
      </c>
      <c r="D11" t="s">
        <v>32</v>
      </c>
      <c r="E11" t="s">
        <v>33</v>
      </c>
      <c r="F11" t="s">
        <v>34</v>
      </c>
      <c r="G11" t="s">
        <v>137</v>
      </c>
      <c r="H11" t="s">
        <v>92</v>
      </c>
      <c r="I11" t="s">
        <v>83</v>
      </c>
      <c r="J11">
        <v>0.24399999999999999</v>
      </c>
      <c r="K11" s="1"/>
    </row>
    <row r="12" spans="1:11" x14ac:dyDescent="0.35">
      <c r="A12" t="str">
        <f t="shared" si="0"/>
        <v>wash_21_wash_inquiet_1total</v>
      </c>
      <c r="B12" t="str">
        <f t="shared" si="1"/>
        <v>wash_21_wash_inquiet_1eautotal</v>
      </c>
      <c r="C12" t="s">
        <v>18</v>
      </c>
      <c r="D12" t="s">
        <v>35</v>
      </c>
      <c r="E12" t="s">
        <v>36</v>
      </c>
      <c r="F12" t="s">
        <v>37</v>
      </c>
      <c r="G12" t="s">
        <v>138</v>
      </c>
      <c r="H12" t="s">
        <v>93</v>
      </c>
      <c r="I12" t="s">
        <v>83</v>
      </c>
      <c r="J12">
        <v>0.34399999999999997</v>
      </c>
      <c r="K12" s="1"/>
    </row>
    <row r="13" spans="1:11" x14ac:dyDescent="0.35">
      <c r="A13" t="str">
        <f t="shared" si="0"/>
        <v>educ_5_ecole_acces_2total</v>
      </c>
      <c r="B13" t="str">
        <f t="shared" si="1"/>
        <v>educ_5_ecole_acces_2autretotal</v>
      </c>
      <c r="C13" t="s">
        <v>7</v>
      </c>
      <c r="D13" t="s">
        <v>8</v>
      </c>
      <c r="E13" t="s">
        <v>38</v>
      </c>
      <c r="F13" t="s">
        <v>39</v>
      </c>
      <c r="G13" t="s">
        <v>139</v>
      </c>
      <c r="H13" t="s">
        <v>94</v>
      </c>
      <c r="I13" t="s">
        <v>83</v>
      </c>
      <c r="J13">
        <v>0.114</v>
      </c>
      <c r="K13" s="1"/>
    </row>
    <row r="14" spans="1:11" x14ac:dyDescent="0.35">
      <c r="A14" t="str">
        <f t="shared" si="0"/>
        <v>wash_22_wash_reponse_2total</v>
      </c>
      <c r="B14" t="str">
        <f t="shared" si="1"/>
        <v>wash_22_wash_reponse_2cash_infratotal</v>
      </c>
      <c r="C14" t="s">
        <v>11</v>
      </c>
      <c r="D14" t="s">
        <v>11</v>
      </c>
      <c r="E14" t="s">
        <v>40</v>
      </c>
      <c r="F14" t="s">
        <v>41</v>
      </c>
      <c r="G14" t="s">
        <v>140</v>
      </c>
      <c r="H14" t="s">
        <v>95</v>
      </c>
      <c r="I14" t="s">
        <v>83</v>
      </c>
      <c r="J14">
        <v>0.16700000000000001</v>
      </c>
      <c r="K14" s="1"/>
    </row>
    <row r="15" spans="1:11" x14ac:dyDescent="0.35">
      <c r="A15" t="str">
        <f t="shared" si="0"/>
        <v>mssc_2_source_rev_2total</v>
      </c>
      <c r="B15" t="str">
        <f t="shared" si="1"/>
        <v>mssc_2_source_rev_2petit_commercetotal</v>
      </c>
      <c r="C15" t="s">
        <v>14</v>
      </c>
      <c r="D15" t="s">
        <v>15</v>
      </c>
      <c r="E15" t="s">
        <v>42</v>
      </c>
      <c r="F15" t="s">
        <v>43</v>
      </c>
      <c r="G15" t="s">
        <v>141</v>
      </c>
      <c r="H15" t="s">
        <v>96</v>
      </c>
      <c r="I15" t="s">
        <v>83</v>
      </c>
      <c r="J15">
        <v>0.17899999999999999</v>
      </c>
      <c r="K15" s="1"/>
    </row>
    <row r="16" spans="1:11" x14ac:dyDescent="0.35">
      <c r="A16" t="str">
        <f t="shared" si="0"/>
        <v>wash_9_insuff_raisons_2total</v>
      </c>
      <c r="B16" t="str">
        <f t="shared" si="1"/>
        <v>wash_9_insuff_raisons_2distancetotal</v>
      </c>
      <c r="C16" t="s">
        <v>18</v>
      </c>
      <c r="D16" t="s">
        <v>19</v>
      </c>
      <c r="E16" t="s">
        <v>44</v>
      </c>
      <c r="F16" t="s">
        <v>45</v>
      </c>
      <c r="G16" t="s">
        <v>142</v>
      </c>
      <c r="H16" t="s">
        <v>97</v>
      </c>
      <c r="I16" t="s">
        <v>83</v>
      </c>
      <c r="J16">
        <v>0.151</v>
      </c>
      <c r="K16" s="1"/>
    </row>
    <row r="17" spans="1:11" x14ac:dyDescent="0.35">
      <c r="A17" t="str">
        <f t="shared" si="0"/>
        <v>nfi_7_assistance_2total</v>
      </c>
      <c r="B17" t="str">
        <f>CONCATENATE(E17,G17,I17)</f>
        <v>nfi_7_assistance_2provision_nfi_essentielstotal</v>
      </c>
      <c r="C17" t="s">
        <v>11</v>
      </c>
      <c r="D17" t="s">
        <v>11</v>
      </c>
      <c r="E17" t="s">
        <v>46</v>
      </c>
      <c r="F17" t="s">
        <v>47</v>
      </c>
      <c r="G17" t="s">
        <v>143</v>
      </c>
      <c r="H17" t="s">
        <v>98</v>
      </c>
      <c r="I17" t="s">
        <v>83</v>
      </c>
      <c r="J17">
        <v>0.17</v>
      </c>
      <c r="K17" s="1"/>
    </row>
    <row r="18" spans="1:11" x14ac:dyDescent="0.35">
      <c r="A18" t="str">
        <f t="shared" si="0"/>
        <v>educ_6_reponse_2total</v>
      </c>
      <c r="B18" t="str">
        <f t="shared" si="1"/>
        <v>educ_6_reponse_2prov_fourniturestotal</v>
      </c>
      <c r="C18" t="s">
        <v>11</v>
      </c>
      <c r="D18" t="s">
        <v>11</v>
      </c>
      <c r="E18" t="s">
        <v>48</v>
      </c>
      <c r="F18" t="s">
        <v>49</v>
      </c>
      <c r="G18" t="s">
        <v>144</v>
      </c>
      <c r="H18" t="s">
        <v>99</v>
      </c>
      <c r="I18" t="s">
        <v>83</v>
      </c>
      <c r="J18">
        <v>0.17799999999999999</v>
      </c>
      <c r="K18" s="1"/>
    </row>
    <row r="19" spans="1:11" x14ac:dyDescent="0.35">
      <c r="A19" t="str">
        <f t="shared" si="0"/>
        <v>rep_souhaitee_2total</v>
      </c>
      <c r="B19" t="str">
        <f t="shared" si="1"/>
        <v>rep_souhaitee_2washtotal</v>
      </c>
      <c r="C19" t="s">
        <v>11</v>
      </c>
      <c r="D19" t="s">
        <v>11</v>
      </c>
      <c r="E19" t="s">
        <v>50</v>
      </c>
      <c r="F19" t="s">
        <v>51</v>
      </c>
      <c r="G19" t="s">
        <v>18</v>
      </c>
      <c r="H19" t="s">
        <v>100</v>
      </c>
      <c r="I19" t="s">
        <v>83</v>
      </c>
      <c r="J19">
        <v>0.218</v>
      </c>
    </row>
    <row r="20" spans="1:11" x14ac:dyDescent="0.35">
      <c r="A20" t="str">
        <f t="shared" si="0"/>
        <v>secal_13_reponse_2total</v>
      </c>
      <c r="B20" t="str">
        <f t="shared" si="1"/>
        <v>secal_13_reponse_2cash_intrant_agritotal</v>
      </c>
      <c r="C20" t="s">
        <v>11</v>
      </c>
      <c r="D20" t="s">
        <v>11</v>
      </c>
      <c r="E20" t="s">
        <v>52</v>
      </c>
      <c r="F20" t="s">
        <v>53</v>
      </c>
      <c r="G20" t="s">
        <v>145</v>
      </c>
      <c r="H20" t="s">
        <v>101</v>
      </c>
      <c r="I20" t="s">
        <v>83</v>
      </c>
      <c r="J20">
        <v>0.19500000000000001</v>
      </c>
    </row>
    <row r="21" spans="1:11" x14ac:dyDescent="0.35">
      <c r="A21" t="str">
        <f t="shared" si="0"/>
        <v>sante_7_reponse_2total</v>
      </c>
      <c r="B21" t="str">
        <f t="shared" si="1"/>
        <v>sante_7_reponse_2cash_frais_medtotal</v>
      </c>
      <c r="C21" t="s">
        <v>11</v>
      </c>
      <c r="D21" t="s">
        <v>11</v>
      </c>
      <c r="E21" t="s">
        <v>54</v>
      </c>
      <c r="F21" t="s">
        <v>55</v>
      </c>
      <c r="G21" t="s">
        <v>146</v>
      </c>
      <c r="H21" t="s">
        <v>102</v>
      </c>
      <c r="I21" t="s">
        <v>83</v>
      </c>
      <c r="J21">
        <v>0.16900000000000001</v>
      </c>
    </row>
    <row r="22" spans="1:11" x14ac:dyDescent="0.35">
      <c r="A22" t="str">
        <f t="shared" si="0"/>
        <v>wash_15_insuff_raisons_2total</v>
      </c>
      <c r="B22" t="str">
        <f t="shared" si="1"/>
        <v>wash_15_insuff_raisons_2hygiene_insufftotal</v>
      </c>
      <c r="C22" t="s">
        <v>18</v>
      </c>
      <c r="D22" t="s">
        <v>32</v>
      </c>
      <c r="E22" t="s">
        <v>56</v>
      </c>
      <c r="F22" t="s">
        <v>57</v>
      </c>
      <c r="G22" t="s">
        <v>147</v>
      </c>
      <c r="H22" t="s">
        <v>103</v>
      </c>
      <c r="I22" t="s">
        <v>83</v>
      </c>
      <c r="J22">
        <v>0.221</v>
      </c>
    </row>
    <row r="23" spans="1:11" x14ac:dyDescent="0.35">
      <c r="A23" t="str">
        <f t="shared" si="0"/>
        <v>wash_21_wash_inquiet_2total</v>
      </c>
      <c r="B23" t="str">
        <f t="shared" si="1"/>
        <v>wash_21_wash_inquiet_2sanitairetotal</v>
      </c>
      <c r="C23" t="s">
        <v>18</v>
      </c>
      <c r="D23" t="s">
        <v>35</v>
      </c>
      <c r="E23" t="s">
        <v>58</v>
      </c>
      <c r="F23" t="s">
        <v>59</v>
      </c>
      <c r="G23" t="s">
        <v>148</v>
      </c>
      <c r="H23" t="s">
        <v>104</v>
      </c>
      <c r="I23" t="s">
        <v>83</v>
      </c>
      <c r="J23">
        <v>0.23799999999999999</v>
      </c>
    </row>
    <row r="24" spans="1:11" x14ac:dyDescent="0.35">
      <c r="A24" t="str">
        <f t="shared" si="0"/>
        <v>educ_5_ecole_acces_3total</v>
      </c>
      <c r="B24" t="str">
        <f t="shared" si="1"/>
        <v>educ_5_ecole_acces_3logistiquetotal</v>
      </c>
      <c r="C24" t="s">
        <v>7</v>
      </c>
      <c r="D24" t="s">
        <v>8</v>
      </c>
      <c r="E24" t="s">
        <v>60</v>
      </c>
      <c r="F24" t="s">
        <v>61</v>
      </c>
      <c r="G24" t="s">
        <v>149</v>
      </c>
      <c r="H24" t="s">
        <v>105</v>
      </c>
      <c r="I24" t="s">
        <v>83</v>
      </c>
      <c r="J24">
        <v>0.109</v>
      </c>
    </row>
    <row r="25" spans="1:11" x14ac:dyDescent="0.35">
      <c r="A25" t="str">
        <f t="shared" si="0"/>
        <v>wash_22_wash_reponse_3total</v>
      </c>
      <c r="B25" t="str">
        <f t="shared" si="1"/>
        <v>wash_22_wash_reponse_3cash_hygienetotal</v>
      </c>
      <c r="C25" t="s">
        <v>11</v>
      </c>
      <c r="D25" t="s">
        <v>11</v>
      </c>
      <c r="E25" t="s">
        <v>62</v>
      </c>
      <c r="F25" t="s">
        <v>63</v>
      </c>
      <c r="G25" t="s">
        <v>150</v>
      </c>
      <c r="H25" t="s">
        <v>106</v>
      </c>
      <c r="I25" t="s">
        <v>83</v>
      </c>
      <c r="J25">
        <v>0.156</v>
      </c>
    </row>
    <row r="26" spans="1:11" x14ac:dyDescent="0.35">
      <c r="A26" t="str">
        <f t="shared" si="0"/>
        <v>mssc_2_source_rev_3total</v>
      </c>
      <c r="B26" t="str">
        <f t="shared" si="1"/>
        <v>mssc_2_source_rev_3pchetotal</v>
      </c>
      <c r="C26" t="s">
        <v>14</v>
      </c>
      <c r="D26" t="s">
        <v>15</v>
      </c>
      <c r="E26" t="s">
        <v>64</v>
      </c>
      <c r="F26" t="s">
        <v>65</v>
      </c>
      <c r="G26" t="s">
        <v>151</v>
      </c>
      <c r="H26" t="s">
        <v>107</v>
      </c>
      <c r="I26" t="s">
        <v>83</v>
      </c>
      <c r="J26">
        <v>0.122</v>
      </c>
    </row>
    <row r="27" spans="1:11" x14ac:dyDescent="0.35">
      <c r="A27" t="str">
        <f t="shared" si="0"/>
        <v>wash_9_insuff_raisons_3total</v>
      </c>
      <c r="B27" t="str">
        <f t="shared" si="1"/>
        <v>wash_9_insuff_raisons_3attente_longuetotal</v>
      </c>
      <c r="C27" t="s">
        <v>18</v>
      </c>
      <c r="D27" t="s">
        <v>19</v>
      </c>
      <c r="E27" t="s">
        <v>66</v>
      </c>
      <c r="F27" t="s">
        <v>67</v>
      </c>
      <c r="G27" t="s">
        <v>152</v>
      </c>
      <c r="H27" t="s">
        <v>108</v>
      </c>
      <c r="I27" t="s">
        <v>83</v>
      </c>
      <c r="J27">
        <v>0.151</v>
      </c>
    </row>
    <row r="28" spans="1:11" x14ac:dyDescent="0.35">
      <c r="A28" t="str">
        <f t="shared" si="0"/>
        <v>nfi_7_assistance_3total</v>
      </c>
      <c r="B28" t="str">
        <f>CONCATENATE(E28,G28,I28)</f>
        <v>nfi_7_assistance_3provision_abritotal</v>
      </c>
      <c r="C28" t="s">
        <v>11</v>
      </c>
      <c r="D28" t="s">
        <v>11</v>
      </c>
      <c r="E28" t="s">
        <v>68</v>
      </c>
      <c r="F28" t="s">
        <v>69</v>
      </c>
      <c r="G28" t="s">
        <v>153</v>
      </c>
      <c r="H28" t="s">
        <v>109</v>
      </c>
      <c r="I28" t="s">
        <v>83</v>
      </c>
      <c r="J28">
        <v>0.154</v>
      </c>
    </row>
    <row r="29" spans="1:11" x14ac:dyDescent="0.35">
      <c r="A29" t="str">
        <f t="shared" si="0"/>
        <v>educ_6_reponse_3total</v>
      </c>
      <c r="B29" t="str">
        <f t="shared" si="1"/>
        <v>educ_6_reponse_3cash_fourniturestotal</v>
      </c>
      <c r="C29" t="s">
        <v>11</v>
      </c>
      <c r="D29" t="s">
        <v>11</v>
      </c>
      <c r="E29" t="s">
        <v>70</v>
      </c>
      <c r="F29" t="s">
        <v>71</v>
      </c>
      <c r="G29" t="s">
        <v>154</v>
      </c>
      <c r="H29" t="s">
        <v>110</v>
      </c>
      <c r="I29" t="s">
        <v>83</v>
      </c>
      <c r="J29">
        <v>0.16800000000000001</v>
      </c>
    </row>
    <row r="30" spans="1:11" x14ac:dyDescent="0.35">
      <c r="A30" t="str">
        <f t="shared" si="0"/>
        <v>rep_souhaitee_3total</v>
      </c>
      <c r="B30" t="str">
        <f t="shared" si="1"/>
        <v>rep_souhaitee_3santetotal</v>
      </c>
      <c r="C30" t="s">
        <v>11</v>
      </c>
      <c r="D30" t="s">
        <v>11</v>
      </c>
      <c r="E30" t="s">
        <v>72</v>
      </c>
      <c r="F30" t="s">
        <v>73</v>
      </c>
      <c r="G30" t="s">
        <v>155</v>
      </c>
      <c r="H30" t="s">
        <v>111</v>
      </c>
      <c r="I30" t="s">
        <v>83</v>
      </c>
      <c r="J30">
        <v>0.20699999999999999</v>
      </c>
    </row>
    <row r="31" spans="1:11" x14ac:dyDescent="0.35">
      <c r="A31" t="str">
        <f t="shared" si="0"/>
        <v>secal_13_reponse_3total</v>
      </c>
      <c r="B31" t="str">
        <f t="shared" si="1"/>
        <v>secal_13_reponse_3cash_nfitotal</v>
      </c>
      <c r="C31" t="s">
        <v>11</v>
      </c>
      <c r="D31" t="s">
        <v>11</v>
      </c>
      <c r="E31" t="s">
        <v>74</v>
      </c>
      <c r="F31" t="s">
        <v>75</v>
      </c>
      <c r="G31" t="s">
        <v>156</v>
      </c>
      <c r="H31" t="s">
        <v>112</v>
      </c>
      <c r="I31" t="s">
        <v>83</v>
      </c>
      <c r="J31">
        <v>0.14699999999999999</v>
      </c>
    </row>
    <row r="32" spans="1:11" x14ac:dyDescent="0.35">
      <c r="A32" t="str">
        <f t="shared" si="0"/>
        <v>sante_7_reponse_3total</v>
      </c>
      <c r="B32" t="str">
        <f t="shared" si="1"/>
        <v>sante_7_reponse_3acces_staff_cstotal</v>
      </c>
      <c r="C32" t="s">
        <v>11</v>
      </c>
      <c r="D32" t="s">
        <v>11</v>
      </c>
      <c r="E32" t="s">
        <v>76</v>
      </c>
      <c r="F32" t="s">
        <v>77</v>
      </c>
      <c r="G32" t="s">
        <v>157</v>
      </c>
      <c r="H32" t="s">
        <v>113</v>
      </c>
      <c r="I32" t="s">
        <v>83</v>
      </c>
      <c r="J32">
        <v>0.14299999999999999</v>
      </c>
    </row>
    <row r="33" spans="1:10" x14ac:dyDescent="0.35">
      <c r="A33" t="str">
        <f t="shared" si="0"/>
        <v>wash_15_insuff_raisons_3total</v>
      </c>
      <c r="B33" t="str">
        <f t="shared" si="1"/>
        <v>wash_15_insuff_raisons_3qualite_insufftotal</v>
      </c>
      <c r="C33" t="s">
        <v>18</v>
      </c>
      <c r="D33" t="s">
        <v>32</v>
      </c>
      <c r="E33" t="s">
        <v>78</v>
      </c>
      <c r="F33" t="s">
        <v>79</v>
      </c>
      <c r="G33" t="s">
        <v>158</v>
      </c>
      <c r="H33" t="s">
        <v>114</v>
      </c>
      <c r="I33" t="s">
        <v>83</v>
      </c>
      <c r="J33">
        <v>0.16400000000000001</v>
      </c>
    </row>
    <row r="34" spans="1:10" x14ac:dyDescent="0.35">
      <c r="A34" t="str">
        <f t="shared" si="0"/>
        <v>wash_21_wash_inquiet_3total</v>
      </c>
      <c r="B34" t="str">
        <f t="shared" si="1"/>
        <v>wash_21_wash_inquiet_3environmenttotal</v>
      </c>
      <c r="C34" t="s">
        <v>18</v>
      </c>
      <c r="D34" t="s">
        <v>35</v>
      </c>
      <c r="E34" t="s">
        <v>80</v>
      </c>
      <c r="F34" t="s">
        <v>81</v>
      </c>
      <c r="G34" t="s">
        <v>159</v>
      </c>
      <c r="H34" t="s">
        <v>115</v>
      </c>
      <c r="I34" t="s">
        <v>83</v>
      </c>
      <c r="J34">
        <v>0.20499999999999999</v>
      </c>
    </row>
    <row r="35" spans="1:10" x14ac:dyDescent="0.35">
      <c r="A35" t="str">
        <f t="shared" si="0"/>
        <v>educ_5_ecole_acces_1retournes</v>
      </c>
      <c r="B35" t="str">
        <f t="shared" si="1"/>
        <v>educ_5_ecole_acces_1financierretournes</v>
      </c>
      <c r="C35" t="s">
        <v>7</v>
      </c>
      <c r="D35" t="s">
        <v>8</v>
      </c>
      <c r="E35" t="s">
        <v>9</v>
      </c>
      <c r="F35" t="s">
        <v>10</v>
      </c>
      <c r="G35" t="s">
        <v>128</v>
      </c>
      <c r="H35" t="s">
        <v>82</v>
      </c>
      <c r="I35" t="s">
        <v>116</v>
      </c>
      <c r="J35">
        <v>0.245</v>
      </c>
    </row>
    <row r="36" spans="1:10" x14ac:dyDescent="0.35">
      <c r="A36" t="str">
        <f t="shared" si="0"/>
        <v>educ_5_ecole_acces_1hote</v>
      </c>
      <c r="B36" t="str">
        <f t="shared" si="1"/>
        <v>educ_5_ecole_acces_1financierhote</v>
      </c>
      <c r="C36" t="s">
        <v>7</v>
      </c>
      <c r="D36" t="s">
        <v>8</v>
      </c>
      <c r="E36" t="s">
        <v>9</v>
      </c>
      <c r="F36" t="s">
        <v>10</v>
      </c>
      <c r="G36" t="s">
        <v>128</v>
      </c>
      <c r="H36" t="s">
        <v>82</v>
      </c>
      <c r="I36" t="s">
        <v>117</v>
      </c>
      <c r="J36">
        <v>0.22800000000000001</v>
      </c>
    </row>
    <row r="37" spans="1:10" x14ac:dyDescent="0.35">
      <c r="A37" t="str">
        <f t="shared" si="0"/>
        <v>educ_5_ecole_acces_1deplaces_site</v>
      </c>
      <c r="B37" t="str">
        <f t="shared" si="1"/>
        <v>educ_5_ecole_acces_1financierdeplaces_site</v>
      </c>
      <c r="C37" t="s">
        <v>7</v>
      </c>
      <c r="D37" t="s">
        <v>8</v>
      </c>
      <c r="E37" t="s">
        <v>9</v>
      </c>
      <c r="F37" t="s">
        <v>10</v>
      </c>
      <c r="G37" t="s">
        <v>128</v>
      </c>
      <c r="H37" t="s">
        <v>82</v>
      </c>
      <c r="I37" t="s">
        <v>118</v>
      </c>
      <c r="J37">
        <v>0.23699999999999999</v>
      </c>
    </row>
    <row r="38" spans="1:10" x14ac:dyDescent="0.35">
      <c r="A38" t="str">
        <f t="shared" si="0"/>
        <v>educ_5_ecole_acces_1deplaces_FA</v>
      </c>
      <c r="B38" t="str">
        <f t="shared" si="1"/>
        <v>educ_5_ecole_acces_1financierdeplaces_FA</v>
      </c>
      <c r="C38" t="s">
        <v>7</v>
      </c>
      <c r="D38" t="s">
        <v>8</v>
      </c>
      <c r="E38" t="s">
        <v>9</v>
      </c>
      <c r="F38" t="s">
        <v>10</v>
      </c>
      <c r="G38" t="s">
        <v>128</v>
      </c>
      <c r="H38" t="s">
        <v>82</v>
      </c>
      <c r="I38" t="s">
        <v>119</v>
      </c>
      <c r="J38">
        <v>0.24299999999999999</v>
      </c>
    </row>
    <row r="39" spans="1:10" x14ac:dyDescent="0.35">
      <c r="A39" t="str">
        <f t="shared" si="0"/>
        <v>wash_22_wash_reponse_1retournes</v>
      </c>
      <c r="B39" t="str">
        <f t="shared" si="1"/>
        <v>wash_22_wash_reponse_1cash_recipient_eauretournes</v>
      </c>
      <c r="C39" t="s">
        <v>11</v>
      </c>
      <c r="D39" t="s">
        <v>11</v>
      </c>
      <c r="E39" t="s">
        <v>12</v>
      </c>
      <c r="F39" t="s">
        <v>13</v>
      </c>
      <c r="G39" t="s">
        <v>129</v>
      </c>
      <c r="H39" t="s">
        <v>84</v>
      </c>
      <c r="I39" t="s">
        <v>116</v>
      </c>
      <c r="J39">
        <v>0.22800000000000001</v>
      </c>
    </row>
    <row r="40" spans="1:10" x14ac:dyDescent="0.35">
      <c r="A40" t="str">
        <f t="shared" si="0"/>
        <v>wash_22_wash_reponse_1hote</v>
      </c>
      <c r="B40" t="str">
        <f t="shared" si="1"/>
        <v>wash_22_wash_reponse_1cash_recipient_eauhote</v>
      </c>
      <c r="C40" t="s">
        <v>11</v>
      </c>
      <c r="D40" t="s">
        <v>11</v>
      </c>
      <c r="E40" t="s">
        <v>12</v>
      </c>
      <c r="F40" t="s">
        <v>13</v>
      </c>
      <c r="G40" t="s">
        <v>129</v>
      </c>
      <c r="H40" t="s">
        <v>84</v>
      </c>
      <c r="I40" t="s">
        <v>117</v>
      </c>
      <c r="J40">
        <v>0.20300000000000001</v>
      </c>
    </row>
    <row r="41" spans="1:10" x14ac:dyDescent="0.35">
      <c r="A41" t="str">
        <f t="shared" si="0"/>
        <v>wash_22_wash_reponse_1deplaces_site</v>
      </c>
      <c r="B41" t="str">
        <f t="shared" si="1"/>
        <v>wash_22_wash_reponse_1cash_recipient_eaudeplaces_site</v>
      </c>
      <c r="C41" t="s">
        <v>11</v>
      </c>
      <c r="D41" t="s">
        <v>11</v>
      </c>
      <c r="E41" t="s">
        <v>12</v>
      </c>
      <c r="F41" t="s">
        <v>13</v>
      </c>
      <c r="G41" t="s">
        <v>129</v>
      </c>
      <c r="H41" t="s">
        <v>84</v>
      </c>
      <c r="I41" t="s">
        <v>118</v>
      </c>
      <c r="J41">
        <v>0.20899999999999999</v>
      </c>
    </row>
    <row r="42" spans="1:10" x14ac:dyDescent="0.35">
      <c r="A42" t="str">
        <f t="shared" si="0"/>
        <v>wash_22_wash_reponse_1deplaces_FA</v>
      </c>
      <c r="B42" t="str">
        <f t="shared" si="1"/>
        <v>wash_22_wash_reponse_1cash_recipient_eaudeplaces_FA</v>
      </c>
      <c r="C42" t="s">
        <v>11</v>
      </c>
      <c r="D42" t="s">
        <v>11</v>
      </c>
      <c r="E42" t="s">
        <v>12</v>
      </c>
      <c r="F42" t="s">
        <v>13</v>
      </c>
      <c r="G42" t="s">
        <v>129</v>
      </c>
      <c r="H42" t="s">
        <v>84</v>
      </c>
      <c r="I42" t="s">
        <v>119</v>
      </c>
      <c r="J42">
        <v>0.217</v>
      </c>
    </row>
    <row r="43" spans="1:10" x14ac:dyDescent="0.35">
      <c r="A43" t="str">
        <f t="shared" si="0"/>
        <v>mssc_2_source_rev_1retournes</v>
      </c>
      <c r="B43" t="str">
        <f t="shared" si="1"/>
        <v>mssc_2_source_rev_1agricretournes</v>
      </c>
      <c r="C43" t="s">
        <v>14</v>
      </c>
      <c r="D43" t="s">
        <v>15</v>
      </c>
      <c r="E43" t="s">
        <v>16</v>
      </c>
      <c r="F43" t="s">
        <v>17</v>
      </c>
      <c r="G43" t="s">
        <v>130</v>
      </c>
      <c r="H43" t="s">
        <v>85</v>
      </c>
      <c r="I43" t="s">
        <v>116</v>
      </c>
      <c r="J43">
        <v>0.29399999999999998</v>
      </c>
    </row>
    <row r="44" spans="1:10" x14ac:dyDescent="0.35">
      <c r="A44" t="str">
        <f t="shared" si="0"/>
        <v>mssc_2_source_rev_1hote</v>
      </c>
      <c r="B44" t="str">
        <f t="shared" si="1"/>
        <v>mssc_2_source_rev_1agrichote</v>
      </c>
      <c r="C44" t="s">
        <v>14</v>
      </c>
      <c r="D44" t="s">
        <v>15</v>
      </c>
      <c r="E44" t="s">
        <v>16</v>
      </c>
      <c r="F44" t="s">
        <v>17</v>
      </c>
      <c r="G44" t="s">
        <v>130</v>
      </c>
      <c r="H44" t="s">
        <v>85</v>
      </c>
      <c r="I44" t="s">
        <v>117</v>
      </c>
      <c r="J44">
        <v>0.35699999999999998</v>
      </c>
    </row>
    <row r="45" spans="1:10" x14ac:dyDescent="0.35">
      <c r="A45" t="str">
        <f t="shared" si="0"/>
        <v>mssc_2_source_rev_1deplaces_site</v>
      </c>
      <c r="B45" t="str">
        <f t="shared" si="1"/>
        <v>mssc_2_source_rev_1agricdeplaces_site</v>
      </c>
      <c r="C45" t="s">
        <v>14</v>
      </c>
      <c r="D45" t="s">
        <v>15</v>
      </c>
      <c r="E45" t="s">
        <v>16</v>
      </c>
      <c r="F45" t="s">
        <v>17</v>
      </c>
      <c r="G45" t="s">
        <v>130</v>
      </c>
      <c r="H45" t="s">
        <v>85</v>
      </c>
      <c r="I45" t="s">
        <v>118</v>
      </c>
      <c r="J45">
        <v>0.214</v>
      </c>
    </row>
    <row r="46" spans="1:10" x14ac:dyDescent="0.35">
      <c r="A46" t="str">
        <f t="shared" si="0"/>
        <v>mssc_2_source_rev_1deplaces_FA</v>
      </c>
      <c r="B46" t="str">
        <f t="shared" si="1"/>
        <v>mssc_2_source_rev_1agricdeplaces_FA</v>
      </c>
      <c r="C46" t="s">
        <v>14</v>
      </c>
      <c r="D46" t="s">
        <v>15</v>
      </c>
      <c r="E46" t="s">
        <v>16</v>
      </c>
      <c r="F46" t="s">
        <v>17</v>
      </c>
      <c r="G46" t="s">
        <v>130</v>
      </c>
      <c r="H46" t="s">
        <v>85</v>
      </c>
      <c r="I46" t="s">
        <v>119</v>
      </c>
      <c r="J46">
        <v>0.28499999999999998</v>
      </c>
    </row>
    <row r="47" spans="1:10" x14ac:dyDescent="0.35">
      <c r="A47" t="str">
        <f t="shared" si="0"/>
        <v>wash_9_insuff_raisons_1retournes</v>
      </c>
      <c r="B47" t="str">
        <f t="shared" si="1"/>
        <v>wash_9_insuff_raisons_1manque_recipretournes</v>
      </c>
      <c r="C47" t="s">
        <v>18</v>
      </c>
      <c r="D47" t="s">
        <v>19</v>
      </c>
      <c r="E47" t="s">
        <v>20</v>
      </c>
      <c r="F47" t="s">
        <v>21</v>
      </c>
      <c r="G47" t="s">
        <v>131</v>
      </c>
      <c r="H47" t="s">
        <v>86</v>
      </c>
      <c r="I47" t="s">
        <v>116</v>
      </c>
      <c r="J47">
        <v>0.27500000000000002</v>
      </c>
    </row>
    <row r="48" spans="1:10" x14ac:dyDescent="0.35">
      <c r="A48" t="str">
        <f t="shared" si="0"/>
        <v>wash_9_insuff_raisons_1hote</v>
      </c>
      <c r="B48" t="str">
        <f t="shared" si="1"/>
        <v>wash_9_insuff_raisons_1manque_reciphote</v>
      </c>
      <c r="C48" t="s">
        <v>18</v>
      </c>
      <c r="D48" t="s">
        <v>19</v>
      </c>
      <c r="E48" t="s">
        <v>20</v>
      </c>
      <c r="F48" t="s">
        <v>21</v>
      </c>
      <c r="G48" t="s">
        <v>131</v>
      </c>
      <c r="H48" t="s">
        <v>86</v>
      </c>
      <c r="I48" t="s">
        <v>117</v>
      </c>
      <c r="J48">
        <v>0.27600000000000002</v>
      </c>
    </row>
    <row r="49" spans="1:10" x14ac:dyDescent="0.35">
      <c r="A49" t="str">
        <f t="shared" si="0"/>
        <v>wash_9_insuff_raisons_1deplaces_site</v>
      </c>
      <c r="B49" t="str">
        <f t="shared" si="1"/>
        <v>wash_9_insuff_raisons_1manque_recipdeplaces_site</v>
      </c>
      <c r="C49" t="s">
        <v>18</v>
      </c>
      <c r="D49" t="s">
        <v>19</v>
      </c>
      <c r="E49" t="s">
        <v>20</v>
      </c>
      <c r="F49" t="s">
        <v>21</v>
      </c>
      <c r="G49" t="s">
        <v>131</v>
      </c>
      <c r="H49" t="s">
        <v>86</v>
      </c>
      <c r="I49" t="s">
        <v>118</v>
      </c>
      <c r="J49">
        <v>0.32400000000000001</v>
      </c>
    </row>
    <row r="50" spans="1:10" x14ac:dyDescent="0.35">
      <c r="A50" t="str">
        <f t="shared" si="0"/>
        <v>wash_9_insuff_raisons_1deplaces_FA</v>
      </c>
      <c r="B50" t="str">
        <f t="shared" si="1"/>
        <v>wash_9_insuff_raisons_1manque_recipdeplaces_FA</v>
      </c>
      <c r="C50" t="s">
        <v>18</v>
      </c>
      <c r="D50" t="s">
        <v>19</v>
      </c>
      <c r="E50" t="s">
        <v>20</v>
      </c>
      <c r="F50" t="s">
        <v>21</v>
      </c>
      <c r="G50" t="s">
        <v>131</v>
      </c>
      <c r="H50" t="s">
        <v>86</v>
      </c>
      <c r="I50" t="s">
        <v>119</v>
      </c>
      <c r="J50">
        <v>0.26</v>
      </c>
    </row>
    <row r="51" spans="1:10" x14ac:dyDescent="0.35">
      <c r="A51" t="str">
        <f t="shared" si="0"/>
        <v>nfi_7_assistance_1retournes</v>
      </c>
      <c r="B51" t="str">
        <f t="shared" si="1"/>
        <v>nfi_7_assistance_1provision_nfi_essentielsretournes</v>
      </c>
      <c r="C51" t="s">
        <v>11</v>
      </c>
      <c r="D51" t="s">
        <v>11</v>
      </c>
      <c r="E51" t="s">
        <v>22</v>
      </c>
      <c r="F51" t="s">
        <v>23</v>
      </c>
      <c r="G51" t="s">
        <v>143</v>
      </c>
      <c r="H51" t="s">
        <v>98</v>
      </c>
      <c r="I51" t="s">
        <v>116</v>
      </c>
      <c r="J51">
        <v>0.17599999999999999</v>
      </c>
    </row>
    <row r="52" spans="1:10" x14ac:dyDescent="0.35">
      <c r="A52" t="str">
        <f t="shared" si="0"/>
        <v>nfi_7_assistance_1hote</v>
      </c>
      <c r="B52" t="str">
        <f t="shared" si="1"/>
        <v>nfi_7_assistance_1provision_nfi_essentielshote</v>
      </c>
      <c r="C52" t="s">
        <v>11</v>
      </c>
      <c r="D52" t="s">
        <v>11</v>
      </c>
      <c r="E52" t="s">
        <v>22</v>
      </c>
      <c r="F52" t="s">
        <v>23</v>
      </c>
      <c r="G52" t="s">
        <v>143</v>
      </c>
      <c r="H52" t="s">
        <v>98</v>
      </c>
      <c r="I52" t="s">
        <v>117</v>
      </c>
      <c r="J52">
        <v>0.182</v>
      </c>
    </row>
    <row r="53" spans="1:10" x14ac:dyDescent="0.35">
      <c r="A53" t="str">
        <f t="shared" si="0"/>
        <v>nfi_7_assistance_1deplaces_site</v>
      </c>
      <c r="B53" t="str">
        <f t="shared" si="1"/>
        <v>nfi_7_assistance_1argent_nfi_essentielsdeplaces_site</v>
      </c>
      <c r="C53" t="s">
        <v>11</v>
      </c>
      <c r="D53" t="s">
        <v>11</v>
      </c>
      <c r="E53" t="s">
        <v>22</v>
      </c>
      <c r="F53" t="s">
        <v>23</v>
      </c>
      <c r="G53" t="s">
        <v>132</v>
      </c>
      <c r="H53" t="s">
        <v>87</v>
      </c>
      <c r="I53" t="s">
        <v>118</v>
      </c>
      <c r="J53">
        <v>0.22600000000000001</v>
      </c>
    </row>
    <row r="54" spans="1:10" x14ac:dyDescent="0.35">
      <c r="A54" t="str">
        <f t="shared" si="0"/>
        <v>nfi_7_assistance_1deplaces_FA</v>
      </c>
      <c r="B54" t="str">
        <f t="shared" si="1"/>
        <v>nfi_7_assistance_1argent_nfi_essentielsdeplaces_FA</v>
      </c>
      <c r="C54" t="s">
        <v>11</v>
      </c>
      <c r="D54" t="s">
        <v>11</v>
      </c>
      <c r="E54" t="s">
        <v>22</v>
      </c>
      <c r="F54" t="s">
        <v>23</v>
      </c>
      <c r="G54" t="s">
        <v>132</v>
      </c>
      <c r="H54" t="s">
        <v>87</v>
      </c>
      <c r="I54" t="s">
        <v>119</v>
      </c>
      <c r="J54">
        <v>0.189</v>
      </c>
    </row>
    <row r="55" spans="1:10" x14ac:dyDescent="0.35">
      <c r="A55" t="str">
        <f t="shared" si="0"/>
        <v>educ_6_reponse_1retournes</v>
      </c>
      <c r="B55" t="str">
        <f t="shared" si="1"/>
        <v>educ_6_reponse_1cash_fraisretournes</v>
      </c>
      <c r="C55" t="s">
        <v>11</v>
      </c>
      <c r="D55" t="s">
        <v>11</v>
      </c>
      <c r="E55" t="s">
        <v>24</v>
      </c>
      <c r="F55" t="s">
        <v>25</v>
      </c>
      <c r="G55" t="s">
        <v>133</v>
      </c>
      <c r="H55" t="s">
        <v>88</v>
      </c>
      <c r="I55" t="s">
        <v>116</v>
      </c>
      <c r="J55">
        <v>0.19600000000000001</v>
      </c>
    </row>
    <row r="56" spans="1:10" x14ac:dyDescent="0.35">
      <c r="A56" t="str">
        <f t="shared" si="0"/>
        <v>educ_6_reponse_1hote</v>
      </c>
      <c r="B56" t="str">
        <f t="shared" si="1"/>
        <v>educ_6_reponse_1cash_fraishote</v>
      </c>
      <c r="C56" t="s">
        <v>11</v>
      </c>
      <c r="D56" t="s">
        <v>11</v>
      </c>
      <c r="E56" t="s">
        <v>24</v>
      </c>
      <c r="F56" t="s">
        <v>25</v>
      </c>
      <c r="G56" t="s">
        <v>133</v>
      </c>
      <c r="H56" t="s">
        <v>88</v>
      </c>
      <c r="I56" t="s">
        <v>117</v>
      </c>
      <c r="J56">
        <v>0.19900000000000001</v>
      </c>
    </row>
    <row r="57" spans="1:10" x14ac:dyDescent="0.35">
      <c r="A57" t="str">
        <f t="shared" si="0"/>
        <v>educ_6_reponse_1deplaces_site</v>
      </c>
      <c r="B57" t="str">
        <f t="shared" si="1"/>
        <v>educ_6_reponse_1cash_fraisdeplaces_site</v>
      </c>
      <c r="C57" t="s">
        <v>11</v>
      </c>
      <c r="D57" t="s">
        <v>11</v>
      </c>
      <c r="E57" t="s">
        <v>24</v>
      </c>
      <c r="F57" t="s">
        <v>25</v>
      </c>
      <c r="G57" t="s">
        <v>133</v>
      </c>
      <c r="H57" t="s">
        <v>88</v>
      </c>
      <c r="I57" t="s">
        <v>118</v>
      </c>
      <c r="J57">
        <v>0.248</v>
      </c>
    </row>
    <row r="58" spans="1:10" x14ac:dyDescent="0.35">
      <c r="A58" t="str">
        <f t="shared" si="0"/>
        <v>educ_6_reponse_1deplaces_FA</v>
      </c>
      <c r="B58" t="str">
        <f t="shared" si="1"/>
        <v>educ_6_reponse_1cash_fraisdeplaces_FA</v>
      </c>
      <c r="C58" t="s">
        <v>11</v>
      </c>
      <c r="D58" t="s">
        <v>11</v>
      </c>
      <c r="E58" t="s">
        <v>24</v>
      </c>
      <c r="F58" t="s">
        <v>25</v>
      </c>
      <c r="G58" t="s">
        <v>133</v>
      </c>
      <c r="H58" t="s">
        <v>88</v>
      </c>
      <c r="I58" t="s">
        <v>119</v>
      </c>
      <c r="J58">
        <v>0.21099999999999999</v>
      </c>
    </row>
    <row r="59" spans="1:10" x14ac:dyDescent="0.35">
      <c r="A59" t="str">
        <f t="shared" si="0"/>
        <v>rep_souhaitee_1retournes</v>
      </c>
      <c r="B59" t="str">
        <f t="shared" si="1"/>
        <v>rep_souhaitee_1secalretournes</v>
      </c>
      <c r="C59" t="s">
        <v>11</v>
      </c>
      <c r="D59" t="s">
        <v>11</v>
      </c>
      <c r="E59" t="s">
        <v>26</v>
      </c>
      <c r="F59" t="s">
        <v>27</v>
      </c>
      <c r="G59" t="s">
        <v>134</v>
      </c>
      <c r="H59" t="s">
        <v>89</v>
      </c>
      <c r="I59" t="s">
        <v>116</v>
      </c>
      <c r="J59">
        <v>0.27900000000000003</v>
      </c>
    </row>
    <row r="60" spans="1:10" x14ac:dyDescent="0.35">
      <c r="A60" t="str">
        <f t="shared" si="0"/>
        <v>rep_souhaitee_1hote</v>
      </c>
      <c r="B60" t="str">
        <f t="shared" si="1"/>
        <v>rep_souhaitee_1secalhote</v>
      </c>
      <c r="C60" t="s">
        <v>11</v>
      </c>
      <c r="D60" t="s">
        <v>11</v>
      </c>
      <c r="E60" t="s">
        <v>26</v>
      </c>
      <c r="F60" t="s">
        <v>27</v>
      </c>
      <c r="G60" t="s">
        <v>134</v>
      </c>
      <c r="H60" t="s">
        <v>89</v>
      </c>
      <c r="I60" t="s">
        <v>117</v>
      </c>
      <c r="J60">
        <v>0.26500000000000001</v>
      </c>
    </row>
    <row r="61" spans="1:10" x14ac:dyDescent="0.35">
      <c r="A61" t="str">
        <f t="shared" si="0"/>
        <v>rep_souhaitee_1deplaces_site</v>
      </c>
      <c r="B61" t="str">
        <f t="shared" si="1"/>
        <v>rep_souhaitee_1secaldeplaces_site</v>
      </c>
      <c r="C61" t="s">
        <v>11</v>
      </c>
      <c r="D61" t="s">
        <v>11</v>
      </c>
      <c r="E61" t="s">
        <v>26</v>
      </c>
      <c r="F61" t="s">
        <v>27</v>
      </c>
      <c r="G61" t="s">
        <v>134</v>
      </c>
      <c r="H61" t="s">
        <v>89</v>
      </c>
      <c r="I61" t="s">
        <v>118</v>
      </c>
      <c r="J61">
        <v>0.29699999999999999</v>
      </c>
    </row>
    <row r="62" spans="1:10" x14ac:dyDescent="0.35">
      <c r="A62" t="str">
        <f t="shared" si="0"/>
        <v>rep_souhaitee_1deplaces_FA</v>
      </c>
      <c r="B62" t="str">
        <f t="shared" si="1"/>
        <v>rep_souhaitee_1secaldeplaces_FA</v>
      </c>
      <c r="C62" t="s">
        <v>11</v>
      </c>
      <c r="D62" t="s">
        <v>11</v>
      </c>
      <c r="E62" t="s">
        <v>26</v>
      </c>
      <c r="F62" t="s">
        <v>27</v>
      </c>
      <c r="G62" t="s">
        <v>134</v>
      </c>
      <c r="H62" t="s">
        <v>89</v>
      </c>
      <c r="I62" t="s">
        <v>119</v>
      </c>
      <c r="J62">
        <v>0.27400000000000002</v>
      </c>
    </row>
    <row r="63" spans="1:10" x14ac:dyDescent="0.35">
      <c r="A63" t="str">
        <f t="shared" si="0"/>
        <v>secal_13_reponse_1retournes</v>
      </c>
      <c r="B63" t="str">
        <f t="shared" si="1"/>
        <v>secal_13_reponse_1cash_nourritretournes</v>
      </c>
      <c r="C63" t="s">
        <v>11</v>
      </c>
      <c r="D63" t="s">
        <v>11</v>
      </c>
      <c r="E63" t="s">
        <v>28</v>
      </c>
      <c r="F63" t="s">
        <v>29</v>
      </c>
      <c r="G63" t="s">
        <v>135</v>
      </c>
      <c r="H63" t="s">
        <v>90</v>
      </c>
      <c r="I63" t="s">
        <v>116</v>
      </c>
      <c r="J63">
        <v>0.22500000000000001</v>
      </c>
    </row>
    <row r="64" spans="1:10" x14ac:dyDescent="0.35">
      <c r="A64" t="str">
        <f t="shared" si="0"/>
        <v>secal_13_reponse_1hote</v>
      </c>
      <c r="B64" t="str">
        <f t="shared" si="1"/>
        <v>secal_13_reponse_1cash_nourrithote</v>
      </c>
      <c r="C64" t="s">
        <v>11</v>
      </c>
      <c r="D64" t="s">
        <v>11</v>
      </c>
      <c r="E64" t="s">
        <v>28</v>
      </c>
      <c r="F64" t="s">
        <v>29</v>
      </c>
      <c r="G64" t="s">
        <v>135</v>
      </c>
      <c r="H64" t="s">
        <v>90</v>
      </c>
      <c r="I64" t="s">
        <v>117</v>
      </c>
      <c r="J64">
        <v>0.21299999999999999</v>
      </c>
    </row>
    <row r="65" spans="1:10" x14ac:dyDescent="0.35">
      <c r="A65" t="str">
        <f t="shared" si="0"/>
        <v>secal_13_reponse_1deplaces_site</v>
      </c>
      <c r="B65" t="str">
        <f t="shared" si="1"/>
        <v>secal_13_reponse_1cash_nourritdeplaces_site</v>
      </c>
      <c r="C65" t="s">
        <v>11</v>
      </c>
      <c r="D65" t="s">
        <v>11</v>
      </c>
      <c r="E65" t="s">
        <v>28</v>
      </c>
      <c r="F65" t="s">
        <v>29</v>
      </c>
      <c r="G65" t="s">
        <v>135</v>
      </c>
      <c r="H65" t="s">
        <v>90</v>
      </c>
      <c r="I65" t="s">
        <v>118</v>
      </c>
      <c r="J65">
        <v>0.245</v>
      </c>
    </row>
    <row r="66" spans="1:10" x14ac:dyDescent="0.35">
      <c r="A66" t="str">
        <f t="shared" si="0"/>
        <v>secal_13_reponse_1deplaces_FA</v>
      </c>
      <c r="B66" t="str">
        <f t="shared" si="1"/>
        <v>secal_13_reponse_1cash_nourritdeplaces_FA</v>
      </c>
      <c r="C66" t="s">
        <v>11</v>
      </c>
      <c r="D66" t="s">
        <v>11</v>
      </c>
      <c r="E66" t="s">
        <v>28</v>
      </c>
      <c r="F66" t="s">
        <v>29</v>
      </c>
      <c r="G66" t="s">
        <v>135</v>
      </c>
      <c r="H66" t="s">
        <v>90</v>
      </c>
      <c r="I66" t="s">
        <v>119</v>
      </c>
      <c r="J66">
        <v>0.224</v>
      </c>
    </row>
    <row r="67" spans="1:10" x14ac:dyDescent="0.35">
      <c r="A67" t="str">
        <f t="shared" ref="A67:A130" si="2">CONCATENATE(E67,I67)</f>
        <v>sante_7_reponse_1retournes</v>
      </c>
      <c r="B67" t="str">
        <f t="shared" ref="B67:B130" si="3">CONCATENATE(E67,G67,I67)</f>
        <v>sante_7_reponse_1prov_medicamentretournes</v>
      </c>
      <c r="C67" t="s">
        <v>11</v>
      </c>
      <c r="D67" t="s">
        <v>11</v>
      </c>
      <c r="E67" t="s">
        <v>30</v>
      </c>
      <c r="F67" t="s">
        <v>31</v>
      </c>
      <c r="G67" t="s">
        <v>136</v>
      </c>
      <c r="H67" t="s">
        <v>91</v>
      </c>
      <c r="I67" t="s">
        <v>116</v>
      </c>
      <c r="J67">
        <v>0.22500000000000001</v>
      </c>
    </row>
    <row r="68" spans="1:10" x14ac:dyDescent="0.35">
      <c r="A68" t="str">
        <f t="shared" si="2"/>
        <v>sante_7_reponse_1hote</v>
      </c>
      <c r="B68" t="str">
        <f t="shared" si="3"/>
        <v>sante_7_reponse_1prov_medicamenthote</v>
      </c>
      <c r="C68" t="s">
        <v>11</v>
      </c>
      <c r="D68" t="s">
        <v>11</v>
      </c>
      <c r="E68" t="s">
        <v>30</v>
      </c>
      <c r="F68" t="s">
        <v>31</v>
      </c>
      <c r="G68" t="s">
        <v>136</v>
      </c>
      <c r="H68" t="s">
        <v>91</v>
      </c>
      <c r="I68" t="s">
        <v>117</v>
      </c>
      <c r="J68">
        <v>0.20599999999999999</v>
      </c>
    </row>
    <row r="69" spans="1:10" x14ac:dyDescent="0.35">
      <c r="A69" t="str">
        <f t="shared" si="2"/>
        <v>sante_7_reponse_1deplaces_site</v>
      </c>
      <c r="B69" t="str">
        <f t="shared" si="3"/>
        <v>sante_7_reponse_1cash_frais_meddeplaces_site</v>
      </c>
      <c r="C69" t="s">
        <v>11</v>
      </c>
      <c r="D69" t="s">
        <v>11</v>
      </c>
      <c r="E69" t="s">
        <v>30</v>
      </c>
      <c r="F69" t="s">
        <v>31</v>
      </c>
      <c r="G69" t="s">
        <v>146</v>
      </c>
      <c r="H69" t="s">
        <v>102</v>
      </c>
      <c r="I69" t="s">
        <v>118</v>
      </c>
      <c r="J69">
        <v>0.19400000000000001</v>
      </c>
    </row>
    <row r="70" spans="1:10" x14ac:dyDescent="0.35">
      <c r="A70" t="str">
        <f t="shared" si="2"/>
        <v>sante_7_reponse_1deplaces_FA</v>
      </c>
      <c r="B70" t="str">
        <f t="shared" si="3"/>
        <v>sante_7_reponse_1prov_medicamentdeplaces_FA</v>
      </c>
      <c r="C70" t="s">
        <v>11</v>
      </c>
      <c r="D70" t="s">
        <v>11</v>
      </c>
      <c r="E70" t="s">
        <v>30</v>
      </c>
      <c r="F70" t="s">
        <v>31</v>
      </c>
      <c r="G70" t="s">
        <v>136</v>
      </c>
      <c r="H70" t="s">
        <v>91</v>
      </c>
      <c r="I70" t="s">
        <v>119</v>
      </c>
      <c r="J70">
        <v>0.19700000000000001</v>
      </c>
    </row>
    <row r="71" spans="1:10" x14ac:dyDescent="0.35">
      <c r="A71" t="str">
        <f t="shared" si="2"/>
        <v>wash_15_insuff_raisons_1retournes</v>
      </c>
      <c r="B71" t="str">
        <f t="shared" si="3"/>
        <v>wash_15_insuff_raisons_1quantite_insuffretournes</v>
      </c>
      <c r="C71" t="s">
        <v>18</v>
      </c>
      <c r="D71" t="s">
        <v>32</v>
      </c>
      <c r="E71" t="s">
        <v>33</v>
      </c>
      <c r="F71" t="s">
        <v>34</v>
      </c>
      <c r="G71" t="s">
        <v>137</v>
      </c>
      <c r="H71" t="s">
        <v>92</v>
      </c>
      <c r="I71" t="s">
        <v>116</v>
      </c>
      <c r="J71">
        <v>0.26700000000000002</v>
      </c>
    </row>
    <row r="72" spans="1:10" x14ac:dyDescent="0.35">
      <c r="A72" t="str">
        <f t="shared" si="2"/>
        <v>wash_15_insuff_raisons_1hote</v>
      </c>
      <c r="B72" t="str">
        <f t="shared" si="3"/>
        <v>wash_15_insuff_raisons_1quantite_insuffhote</v>
      </c>
      <c r="C72" t="s">
        <v>18</v>
      </c>
      <c r="D72" t="s">
        <v>32</v>
      </c>
      <c r="E72" t="s">
        <v>33</v>
      </c>
      <c r="F72" t="s">
        <v>34</v>
      </c>
      <c r="G72" t="s">
        <v>137</v>
      </c>
      <c r="H72" t="s">
        <v>92</v>
      </c>
      <c r="I72" t="s">
        <v>117</v>
      </c>
      <c r="J72">
        <v>0.22900000000000001</v>
      </c>
    </row>
    <row r="73" spans="1:10" x14ac:dyDescent="0.35">
      <c r="A73" t="str">
        <f t="shared" si="2"/>
        <v>wash_15_insuff_raisons_1deplaces_site</v>
      </c>
      <c r="B73" t="str">
        <f t="shared" si="3"/>
        <v>wash_15_insuff_raisons_1quantite_insuffdeplaces_site</v>
      </c>
      <c r="C73" t="s">
        <v>18</v>
      </c>
      <c r="D73" t="s">
        <v>32</v>
      </c>
      <c r="E73" t="s">
        <v>33</v>
      </c>
      <c r="F73" t="s">
        <v>34</v>
      </c>
      <c r="G73" t="s">
        <v>137</v>
      </c>
      <c r="H73" t="s">
        <v>92</v>
      </c>
      <c r="I73" t="s">
        <v>118</v>
      </c>
      <c r="J73">
        <v>0.31900000000000001</v>
      </c>
    </row>
    <row r="74" spans="1:10" x14ac:dyDescent="0.35">
      <c r="A74" t="str">
        <f t="shared" si="2"/>
        <v>wash_15_insuff_raisons_1deplaces_FA</v>
      </c>
      <c r="B74" t="str">
        <f t="shared" si="3"/>
        <v>wash_15_insuff_raisons_1quantite_insuffdeplaces_FA</v>
      </c>
      <c r="C74" t="s">
        <v>18</v>
      </c>
      <c r="D74" t="s">
        <v>32</v>
      </c>
      <c r="E74" t="s">
        <v>33</v>
      </c>
      <c r="F74" t="s">
        <v>34</v>
      </c>
      <c r="G74" t="s">
        <v>137</v>
      </c>
      <c r="H74" t="s">
        <v>92</v>
      </c>
      <c r="I74" t="s">
        <v>119</v>
      </c>
      <c r="J74">
        <v>0.23899999999999999</v>
      </c>
    </row>
    <row r="75" spans="1:10" x14ac:dyDescent="0.35">
      <c r="A75" t="str">
        <f t="shared" si="2"/>
        <v>wash_21_wash_inquiet_1retournes</v>
      </c>
      <c r="B75" t="str">
        <f t="shared" si="3"/>
        <v>wash_21_wash_inquiet_1eauretournes</v>
      </c>
      <c r="C75" t="s">
        <v>18</v>
      </c>
      <c r="D75" t="s">
        <v>35</v>
      </c>
      <c r="E75" t="s">
        <v>36</v>
      </c>
      <c r="F75" t="s">
        <v>37</v>
      </c>
      <c r="G75" t="s">
        <v>138</v>
      </c>
      <c r="H75" t="s">
        <v>93</v>
      </c>
      <c r="I75" t="s">
        <v>116</v>
      </c>
      <c r="J75">
        <v>0.34899999999999998</v>
      </c>
    </row>
    <row r="76" spans="1:10" x14ac:dyDescent="0.35">
      <c r="A76" t="str">
        <f t="shared" si="2"/>
        <v>wash_21_wash_inquiet_1hote</v>
      </c>
      <c r="B76" t="str">
        <f t="shared" si="3"/>
        <v>wash_21_wash_inquiet_1eauhote</v>
      </c>
      <c r="C76" t="s">
        <v>18</v>
      </c>
      <c r="D76" t="s">
        <v>35</v>
      </c>
      <c r="E76" t="s">
        <v>36</v>
      </c>
      <c r="F76" t="s">
        <v>37</v>
      </c>
      <c r="G76" t="s">
        <v>138</v>
      </c>
      <c r="H76" t="s">
        <v>93</v>
      </c>
      <c r="I76" t="s">
        <v>117</v>
      </c>
      <c r="J76">
        <v>0.34499999999999997</v>
      </c>
    </row>
    <row r="77" spans="1:10" x14ac:dyDescent="0.35">
      <c r="A77" t="str">
        <f t="shared" si="2"/>
        <v>wash_21_wash_inquiet_1deplaces_site</v>
      </c>
      <c r="B77" t="str">
        <f t="shared" si="3"/>
        <v>wash_21_wash_inquiet_1eaudeplaces_site</v>
      </c>
      <c r="C77" t="s">
        <v>18</v>
      </c>
      <c r="D77" t="s">
        <v>35</v>
      </c>
      <c r="E77" t="s">
        <v>36</v>
      </c>
      <c r="F77" t="s">
        <v>37</v>
      </c>
      <c r="G77" t="s">
        <v>138</v>
      </c>
      <c r="H77" t="s">
        <v>93</v>
      </c>
      <c r="I77" t="s">
        <v>118</v>
      </c>
      <c r="J77">
        <v>0.33700000000000002</v>
      </c>
    </row>
    <row r="78" spans="1:10" x14ac:dyDescent="0.35">
      <c r="A78" t="str">
        <f t="shared" si="2"/>
        <v>wash_21_wash_inquiet_1deplaces_FA</v>
      </c>
      <c r="B78" t="str">
        <f t="shared" si="3"/>
        <v>wash_21_wash_inquiet_1eaudeplaces_FA</v>
      </c>
      <c r="C78" t="s">
        <v>18</v>
      </c>
      <c r="D78" t="s">
        <v>35</v>
      </c>
      <c r="E78" t="s">
        <v>36</v>
      </c>
      <c r="F78" t="s">
        <v>37</v>
      </c>
      <c r="G78" t="s">
        <v>138</v>
      </c>
      <c r="H78" t="s">
        <v>93</v>
      </c>
      <c r="I78" t="s">
        <v>119</v>
      </c>
      <c r="J78">
        <v>0.34200000000000003</v>
      </c>
    </row>
    <row r="79" spans="1:10" x14ac:dyDescent="0.35">
      <c r="A79" t="str">
        <f t="shared" si="2"/>
        <v>educ_5_ecole_acces_2retournes</v>
      </c>
      <c r="B79" t="str">
        <f t="shared" si="3"/>
        <v>educ_5_ecole_acces_2logistiqueretournes</v>
      </c>
      <c r="C79" t="s">
        <v>7</v>
      </c>
      <c r="D79" t="s">
        <v>8</v>
      </c>
      <c r="E79" t="s">
        <v>38</v>
      </c>
      <c r="F79" t="s">
        <v>39</v>
      </c>
      <c r="G79" t="s">
        <v>149</v>
      </c>
      <c r="H79" t="s">
        <v>105</v>
      </c>
      <c r="I79" t="s">
        <v>116</v>
      </c>
      <c r="J79">
        <v>0.124</v>
      </c>
    </row>
    <row r="80" spans="1:10" x14ac:dyDescent="0.35">
      <c r="A80" t="str">
        <f t="shared" si="2"/>
        <v>educ_5_ecole_acces_2hote</v>
      </c>
      <c r="B80" t="str">
        <f t="shared" si="3"/>
        <v>educ_5_ecole_acces_2autrehote</v>
      </c>
      <c r="C80" t="s">
        <v>7</v>
      </c>
      <c r="D80" t="s">
        <v>8</v>
      </c>
      <c r="E80" t="s">
        <v>38</v>
      </c>
      <c r="F80" t="s">
        <v>39</v>
      </c>
      <c r="G80" t="s">
        <v>139</v>
      </c>
      <c r="H80" t="s">
        <v>94</v>
      </c>
      <c r="I80" t="s">
        <v>117</v>
      </c>
      <c r="J80">
        <v>0.124</v>
      </c>
    </row>
    <row r="81" spans="1:10" x14ac:dyDescent="0.35">
      <c r="A81" t="str">
        <f t="shared" si="2"/>
        <v>educ_5_ecole_acces_2deplaces_site</v>
      </c>
      <c r="B81" t="str">
        <f t="shared" si="3"/>
        <v>educ_5_ecole_acces_2logistiquedeplaces_site</v>
      </c>
      <c r="C81" t="s">
        <v>7</v>
      </c>
      <c r="D81" t="s">
        <v>8</v>
      </c>
      <c r="E81" t="s">
        <v>38</v>
      </c>
      <c r="F81" t="s">
        <v>39</v>
      </c>
      <c r="G81" t="s">
        <v>149</v>
      </c>
      <c r="H81" t="s">
        <v>105</v>
      </c>
      <c r="I81" t="s">
        <v>118</v>
      </c>
      <c r="J81">
        <v>0.13400000000000001</v>
      </c>
    </row>
    <row r="82" spans="1:10" x14ac:dyDescent="0.35">
      <c r="A82" t="str">
        <f t="shared" si="2"/>
        <v>educ_5_ecole_acces_2deplaces_FA</v>
      </c>
      <c r="B82" t="str">
        <f t="shared" si="3"/>
        <v>educ_5_ecole_acces_2logistiquedeplaces_FA</v>
      </c>
      <c r="C82" t="s">
        <v>7</v>
      </c>
      <c r="D82" t="s">
        <v>8</v>
      </c>
      <c r="E82" t="s">
        <v>38</v>
      </c>
      <c r="F82" t="s">
        <v>39</v>
      </c>
      <c r="G82" t="s">
        <v>149</v>
      </c>
      <c r="H82" t="s">
        <v>105</v>
      </c>
      <c r="I82" t="s">
        <v>119</v>
      </c>
      <c r="J82">
        <v>0.115</v>
      </c>
    </row>
    <row r="83" spans="1:10" x14ac:dyDescent="0.35">
      <c r="A83" t="str">
        <f t="shared" si="2"/>
        <v>wash_22_wash_reponse_2retournes</v>
      </c>
      <c r="B83" t="str">
        <f t="shared" si="3"/>
        <v>wash_22_wash_reponse_2cash_hygieneretournes</v>
      </c>
      <c r="C83" t="s">
        <v>11</v>
      </c>
      <c r="D83" t="s">
        <v>11</v>
      </c>
      <c r="E83" t="s">
        <v>40</v>
      </c>
      <c r="F83" t="s">
        <v>41</v>
      </c>
      <c r="G83" t="s">
        <v>150</v>
      </c>
      <c r="H83" t="s">
        <v>106</v>
      </c>
      <c r="I83" t="s">
        <v>116</v>
      </c>
      <c r="J83">
        <v>0.189</v>
      </c>
    </row>
    <row r="84" spans="1:10" x14ac:dyDescent="0.35">
      <c r="A84" t="str">
        <f t="shared" si="2"/>
        <v>wash_22_wash_reponse_2hote</v>
      </c>
      <c r="B84" t="str">
        <f t="shared" si="3"/>
        <v>wash_22_wash_reponse_2cash_infrahote</v>
      </c>
      <c r="C84" t="s">
        <v>11</v>
      </c>
      <c r="D84" t="s">
        <v>11</v>
      </c>
      <c r="E84" t="s">
        <v>40</v>
      </c>
      <c r="F84" t="s">
        <v>41</v>
      </c>
      <c r="G84" t="s">
        <v>140</v>
      </c>
      <c r="H84" t="s">
        <v>95</v>
      </c>
      <c r="I84" t="s">
        <v>117</v>
      </c>
      <c r="J84">
        <v>0.16400000000000001</v>
      </c>
    </row>
    <row r="85" spans="1:10" x14ac:dyDescent="0.35">
      <c r="A85" t="str">
        <f t="shared" si="2"/>
        <v>wash_22_wash_reponse_2deplaces_site</v>
      </c>
      <c r="B85" t="str">
        <f t="shared" si="3"/>
        <v>wash_22_wash_reponse_2cash_hygienedeplaces_site</v>
      </c>
      <c r="C85" t="s">
        <v>11</v>
      </c>
      <c r="D85" t="s">
        <v>11</v>
      </c>
      <c r="E85" t="s">
        <v>40</v>
      </c>
      <c r="F85" t="s">
        <v>41</v>
      </c>
      <c r="G85" t="s">
        <v>150</v>
      </c>
      <c r="H85" t="s">
        <v>106</v>
      </c>
      <c r="I85" t="s">
        <v>118</v>
      </c>
      <c r="J85">
        <v>0.182</v>
      </c>
    </row>
    <row r="86" spans="1:10" x14ac:dyDescent="0.35">
      <c r="A86" t="str">
        <f t="shared" si="2"/>
        <v>wash_22_wash_reponse_2deplaces_FA</v>
      </c>
      <c r="B86" t="str">
        <f t="shared" si="3"/>
        <v>wash_22_wash_reponse_2cash_infradeplaces_FA</v>
      </c>
      <c r="C86" t="s">
        <v>11</v>
      </c>
      <c r="D86" t="s">
        <v>11</v>
      </c>
      <c r="E86" t="s">
        <v>40</v>
      </c>
      <c r="F86" t="s">
        <v>41</v>
      </c>
      <c r="G86" t="s">
        <v>140</v>
      </c>
      <c r="H86" t="s">
        <v>95</v>
      </c>
      <c r="I86" t="s">
        <v>119</v>
      </c>
      <c r="J86">
        <v>0.17899999999999999</v>
      </c>
    </row>
    <row r="87" spans="1:10" x14ac:dyDescent="0.35">
      <c r="A87" t="str">
        <f t="shared" si="2"/>
        <v>mssc_2_source_rev_2retournes</v>
      </c>
      <c r="B87" t="str">
        <f t="shared" si="3"/>
        <v>mssc_2_source_rev_2petit_commerceretournes</v>
      </c>
      <c r="C87" t="s">
        <v>14</v>
      </c>
      <c r="D87" t="s">
        <v>15</v>
      </c>
      <c r="E87" t="s">
        <v>42</v>
      </c>
      <c r="F87" t="s">
        <v>43</v>
      </c>
      <c r="G87" t="s">
        <v>141</v>
      </c>
      <c r="H87" t="s">
        <v>96</v>
      </c>
      <c r="I87" t="s">
        <v>116</v>
      </c>
      <c r="J87">
        <v>0.19500000000000001</v>
      </c>
    </row>
    <row r="88" spans="1:10" x14ac:dyDescent="0.35">
      <c r="A88" t="str">
        <f t="shared" si="2"/>
        <v>mssc_2_source_rev_2hote</v>
      </c>
      <c r="B88" t="str">
        <f t="shared" si="3"/>
        <v>mssc_2_source_rev_2petit_commercehote</v>
      </c>
      <c r="C88" t="s">
        <v>14</v>
      </c>
      <c r="D88" t="s">
        <v>15</v>
      </c>
      <c r="E88" t="s">
        <v>42</v>
      </c>
      <c r="F88" t="s">
        <v>43</v>
      </c>
      <c r="G88" t="s">
        <v>141</v>
      </c>
      <c r="H88" t="s">
        <v>96</v>
      </c>
      <c r="I88" t="s">
        <v>117</v>
      </c>
      <c r="J88">
        <v>0.17499999999999999</v>
      </c>
    </row>
    <row r="89" spans="1:10" x14ac:dyDescent="0.35">
      <c r="A89" t="str">
        <f t="shared" si="2"/>
        <v>mssc_2_source_rev_2deplaces_site</v>
      </c>
      <c r="B89" t="str">
        <f t="shared" si="3"/>
        <v>mssc_2_source_rev_2petit_commercedeplaces_site</v>
      </c>
      <c r="C89" t="s">
        <v>14</v>
      </c>
      <c r="D89" t="s">
        <v>15</v>
      </c>
      <c r="E89" t="s">
        <v>42</v>
      </c>
      <c r="F89" t="s">
        <v>43</v>
      </c>
      <c r="G89" t="s">
        <v>141</v>
      </c>
      <c r="H89" t="s">
        <v>96</v>
      </c>
      <c r="I89" t="s">
        <v>118</v>
      </c>
      <c r="J89">
        <v>0.20799999999999999</v>
      </c>
    </row>
    <row r="90" spans="1:10" x14ac:dyDescent="0.35">
      <c r="A90" t="str">
        <f t="shared" si="2"/>
        <v>mssc_2_source_rev_2deplaces_FA</v>
      </c>
      <c r="B90" t="str">
        <f t="shared" si="3"/>
        <v>mssc_2_source_rev_2petit_commercedeplaces_FA</v>
      </c>
      <c r="C90" t="s">
        <v>14</v>
      </c>
      <c r="D90" t="s">
        <v>15</v>
      </c>
      <c r="E90" t="s">
        <v>42</v>
      </c>
      <c r="F90" t="s">
        <v>43</v>
      </c>
      <c r="G90" t="s">
        <v>141</v>
      </c>
      <c r="H90" t="s">
        <v>96</v>
      </c>
      <c r="I90" t="s">
        <v>119</v>
      </c>
      <c r="J90">
        <v>0.17</v>
      </c>
    </row>
    <row r="91" spans="1:10" x14ac:dyDescent="0.35">
      <c r="A91" t="str">
        <f t="shared" si="2"/>
        <v>wash_9_insuff_raisons_2retournes</v>
      </c>
      <c r="B91" t="str">
        <f t="shared" si="3"/>
        <v>wash_9_insuff_raisons_2distanceretournes</v>
      </c>
      <c r="C91" t="s">
        <v>18</v>
      </c>
      <c r="D91" t="s">
        <v>19</v>
      </c>
      <c r="E91" t="s">
        <v>44</v>
      </c>
      <c r="F91" t="s">
        <v>45</v>
      </c>
      <c r="G91" t="s">
        <v>142</v>
      </c>
      <c r="H91" t="s">
        <v>97</v>
      </c>
      <c r="I91" t="s">
        <v>116</v>
      </c>
      <c r="J91">
        <v>0.16</v>
      </c>
    </row>
    <row r="92" spans="1:10" x14ac:dyDescent="0.35">
      <c r="A92" t="str">
        <f t="shared" si="2"/>
        <v>wash_9_insuff_raisons_2hote</v>
      </c>
      <c r="B92" t="str">
        <f t="shared" si="3"/>
        <v>wash_9_insuff_raisons_2distancehote</v>
      </c>
      <c r="C92" t="s">
        <v>18</v>
      </c>
      <c r="D92" t="s">
        <v>19</v>
      </c>
      <c r="E92" t="s">
        <v>44</v>
      </c>
      <c r="F92" t="s">
        <v>45</v>
      </c>
      <c r="G92" t="s">
        <v>142</v>
      </c>
      <c r="H92" t="s">
        <v>97</v>
      </c>
      <c r="I92" t="s">
        <v>117</v>
      </c>
      <c r="J92">
        <v>0.153</v>
      </c>
    </row>
    <row r="93" spans="1:10" x14ac:dyDescent="0.35">
      <c r="A93" t="str">
        <f t="shared" si="2"/>
        <v>wash_9_insuff_raisons_2deplaces_site</v>
      </c>
      <c r="B93" t="str">
        <f t="shared" si="3"/>
        <v>wash_9_insuff_raisons_2attente_longuedeplaces_site</v>
      </c>
      <c r="C93" t="s">
        <v>18</v>
      </c>
      <c r="D93" t="s">
        <v>19</v>
      </c>
      <c r="E93" t="s">
        <v>44</v>
      </c>
      <c r="F93" t="s">
        <v>45</v>
      </c>
      <c r="G93" t="s">
        <v>152</v>
      </c>
      <c r="H93" t="s">
        <v>108</v>
      </c>
      <c r="I93" t="s">
        <v>118</v>
      </c>
      <c r="J93">
        <v>0.17499999999999999</v>
      </c>
    </row>
    <row r="94" spans="1:10" x14ac:dyDescent="0.35">
      <c r="A94" t="str">
        <f t="shared" si="2"/>
        <v>wash_9_insuff_raisons_2deplaces_FA</v>
      </c>
      <c r="B94" t="str">
        <f t="shared" si="3"/>
        <v>wash_9_insuff_raisons_2distancedeplaces_FA</v>
      </c>
      <c r="C94" t="s">
        <v>18</v>
      </c>
      <c r="D94" t="s">
        <v>19</v>
      </c>
      <c r="E94" t="s">
        <v>44</v>
      </c>
      <c r="F94" t="s">
        <v>45</v>
      </c>
      <c r="G94" t="s">
        <v>142</v>
      </c>
      <c r="H94" t="s">
        <v>97</v>
      </c>
      <c r="I94" t="s">
        <v>119</v>
      </c>
      <c r="J94">
        <v>0.16</v>
      </c>
    </row>
    <row r="95" spans="1:10" x14ac:dyDescent="0.35">
      <c r="A95" t="str">
        <f t="shared" si="2"/>
        <v>nfi_7_assistance_2retournes</v>
      </c>
      <c r="B95" t="str">
        <f t="shared" si="3"/>
        <v>nfi_7_assistance_2argent_nfi_essentielsretournes</v>
      </c>
      <c r="C95" t="s">
        <v>11</v>
      </c>
      <c r="D95" t="s">
        <v>11</v>
      </c>
      <c r="E95" t="s">
        <v>46</v>
      </c>
      <c r="F95" t="s">
        <v>47</v>
      </c>
      <c r="G95" t="s">
        <v>132</v>
      </c>
      <c r="H95" t="s">
        <v>87</v>
      </c>
      <c r="I95" t="s">
        <v>116</v>
      </c>
      <c r="J95">
        <v>0.17499999999999999</v>
      </c>
    </row>
    <row r="96" spans="1:10" x14ac:dyDescent="0.35">
      <c r="A96" t="str">
        <f t="shared" si="2"/>
        <v>nfi_7_assistance_2hote</v>
      </c>
      <c r="B96" t="str">
        <f t="shared" si="3"/>
        <v>nfi_7_assistance_2argent_nfi_essentielshote</v>
      </c>
      <c r="C96" t="s">
        <v>11</v>
      </c>
      <c r="D96" t="s">
        <v>11</v>
      </c>
      <c r="E96" t="s">
        <v>46</v>
      </c>
      <c r="F96" t="s">
        <v>47</v>
      </c>
      <c r="G96" t="s">
        <v>132</v>
      </c>
      <c r="H96" t="s">
        <v>87</v>
      </c>
      <c r="I96" t="s">
        <v>117</v>
      </c>
      <c r="J96">
        <v>0.16200000000000001</v>
      </c>
    </row>
    <row r="97" spans="1:10" x14ac:dyDescent="0.35">
      <c r="A97" t="str">
        <f t="shared" si="2"/>
        <v>nfi_7_assistance_2deplaces_site</v>
      </c>
      <c r="B97" t="str">
        <f t="shared" si="3"/>
        <v>nfi_7_assistance_2argent_materieldeplaces_site</v>
      </c>
      <c r="C97" t="s">
        <v>11</v>
      </c>
      <c r="D97" t="s">
        <v>11</v>
      </c>
      <c r="E97" t="s">
        <v>46</v>
      </c>
      <c r="F97" t="s">
        <v>47</v>
      </c>
      <c r="G97" t="s">
        <v>160</v>
      </c>
      <c r="H97" t="s">
        <v>120</v>
      </c>
      <c r="I97" t="s">
        <v>118</v>
      </c>
      <c r="J97">
        <v>0.16800000000000001</v>
      </c>
    </row>
    <row r="98" spans="1:10" x14ac:dyDescent="0.35">
      <c r="A98" t="str">
        <f t="shared" si="2"/>
        <v>nfi_7_assistance_2deplaces_FA</v>
      </c>
      <c r="B98" t="str">
        <f t="shared" si="3"/>
        <v>nfi_7_assistance_2provision_abrideplaces_FA</v>
      </c>
      <c r="C98" t="s">
        <v>11</v>
      </c>
      <c r="D98" t="s">
        <v>11</v>
      </c>
      <c r="E98" t="s">
        <v>46</v>
      </c>
      <c r="F98" t="s">
        <v>47</v>
      </c>
      <c r="G98" t="s">
        <v>153</v>
      </c>
      <c r="H98" t="s">
        <v>109</v>
      </c>
      <c r="I98" t="s">
        <v>119</v>
      </c>
      <c r="J98">
        <v>0.16500000000000001</v>
      </c>
    </row>
    <row r="99" spans="1:10" x14ac:dyDescent="0.35">
      <c r="A99" t="str">
        <f t="shared" si="2"/>
        <v>educ_6_reponse_2retournes</v>
      </c>
      <c r="B99" t="str">
        <f t="shared" si="3"/>
        <v>educ_6_reponse_2prov_fournituresretournes</v>
      </c>
      <c r="C99" t="s">
        <v>11</v>
      </c>
      <c r="D99" t="s">
        <v>11</v>
      </c>
      <c r="E99" t="s">
        <v>48</v>
      </c>
      <c r="F99" t="s">
        <v>49</v>
      </c>
      <c r="G99" t="s">
        <v>144</v>
      </c>
      <c r="H99" t="s">
        <v>99</v>
      </c>
      <c r="I99" t="s">
        <v>116</v>
      </c>
      <c r="J99">
        <v>0.17799999999999999</v>
      </c>
    </row>
    <row r="100" spans="1:10" x14ac:dyDescent="0.35">
      <c r="A100" t="str">
        <f t="shared" si="2"/>
        <v>educ_6_reponse_2hote</v>
      </c>
      <c r="B100" t="str">
        <f t="shared" si="3"/>
        <v>educ_6_reponse_2prov_fournitureshote</v>
      </c>
      <c r="C100" t="s">
        <v>11</v>
      </c>
      <c r="D100" t="s">
        <v>11</v>
      </c>
      <c r="E100" t="s">
        <v>48</v>
      </c>
      <c r="F100" t="s">
        <v>49</v>
      </c>
      <c r="G100" t="s">
        <v>144</v>
      </c>
      <c r="H100" t="s">
        <v>99</v>
      </c>
      <c r="I100" t="s">
        <v>117</v>
      </c>
      <c r="J100">
        <v>0.186</v>
      </c>
    </row>
    <row r="101" spans="1:10" x14ac:dyDescent="0.35">
      <c r="A101" t="str">
        <f t="shared" si="2"/>
        <v>educ_6_reponse_2deplaces_site</v>
      </c>
      <c r="B101" t="str">
        <f t="shared" si="3"/>
        <v>educ_6_reponse_2cash_fournituresdeplaces_site</v>
      </c>
      <c r="C101" t="s">
        <v>11</v>
      </c>
      <c r="D101" t="s">
        <v>11</v>
      </c>
      <c r="E101" t="s">
        <v>48</v>
      </c>
      <c r="F101" t="s">
        <v>49</v>
      </c>
      <c r="G101" t="s">
        <v>154</v>
      </c>
      <c r="H101" t="s">
        <v>110</v>
      </c>
      <c r="I101" t="s">
        <v>118</v>
      </c>
      <c r="J101">
        <v>0.22800000000000001</v>
      </c>
    </row>
    <row r="102" spans="1:10" x14ac:dyDescent="0.35">
      <c r="A102" t="str">
        <f t="shared" si="2"/>
        <v>educ_6_reponse_2deplaces_FA</v>
      </c>
      <c r="B102" t="str">
        <f t="shared" si="3"/>
        <v>educ_6_reponse_2prov_fournituresdeplaces_FA</v>
      </c>
      <c r="C102" t="s">
        <v>11</v>
      </c>
      <c r="D102" t="s">
        <v>11</v>
      </c>
      <c r="E102" t="s">
        <v>48</v>
      </c>
      <c r="F102" t="s">
        <v>49</v>
      </c>
      <c r="G102" t="s">
        <v>144</v>
      </c>
      <c r="H102" t="s">
        <v>99</v>
      </c>
      <c r="I102" t="s">
        <v>119</v>
      </c>
      <c r="J102">
        <v>0.17299999999999999</v>
      </c>
    </row>
    <row r="103" spans="1:10" x14ac:dyDescent="0.35">
      <c r="A103" t="str">
        <f t="shared" si="2"/>
        <v>rep_souhaitee_2retournes</v>
      </c>
      <c r="B103" t="str">
        <f t="shared" si="3"/>
        <v>rep_souhaitee_2washretournes</v>
      </c>
      <c r="C103" t="s">
        <v>11</v>
      </c>
      <c r="D103" t="s">
        <v>11</v>
      </c>
      <c r="E103" t="s">
        <v>50</v>
      </c>
      <c r="F103" t="s">
        <v>51</v>
      </c>
      <c r="G103" t="s">
        <v>18</v>
      </c>
      <c r="H103" t="s">
        <v>100</v>
      </c>
      <c r="I103" t="s">
        <v>116</v>
      </c>
      <c r="J103">
        <v>0.218</v>
      </c>
    </row>
    <row r="104" spans="1:10" x14ac:dyDescent="0.35">
      <c r="A104" t="str">
        <f t="shared" si="2"/>
        <v>rep_souhaitee_2hote</v>
      </c>
      <c r="B104" t="str">
        <f t="shared" si="3"/>
        <v>rep_souhaitee_2santehote</v>
      </c>
      <c r="C104" t="s">
        <v>11</v>
      </c>
      <c r="D104" t="s">
        <v>11</v>
      </c>
      <c r="E104" t="s">
        <v>50</v>
      </c>
      <c r="F104" t="s">
        <v>51</v>
      </c>
      <c r="G104" t="s">
        <v>155</v>
      </c>
      <c r="H104" t="s">
        <v>111</v>
      </c>
      <c r="I104" t="s">
        <v>117</v>
      </c>
      <c r="J104">
        <v>0.22500000000000001</v>
      </c>
    </row>
    <row r="105" spans="1:10" x14ac:dyDescent="0.35">
      <c r="A105" t="str">
        <f t="shared" si="2"/>
        <v>rep_souhaitee_2deplaces_site</v>
      </c>
      <c r="B105" t="str">
        <f t="shared" si="3"/>
        <v>rep_souhaitee_2washdeplaces_site</v>
      </c>
      <c r="C105" t="s">
        <v>11</v>
      </c>
      <c r="D105" t="s">
        <v>11</v>
      </c>
      <c r="E105" t="s">
        <v>50</v>
      </c>
      <c r="F105" t="s">
        <v>51</v>
      </c>
      <c r="G105" t="s">
        <v>18</v>
      </c>
      <c r="H105" t="s">
        <v>100</v>
      </c>
      <c r="I105" t="s">
        <v>118</v>
      </c>
      <c r="J105">
        <v>0.20699999999999999</v>
      </c>
    </row>
    <row r="106" spans="1:10" x14ac:dyDescent="0.35">
      <c r="A106" t="str">
        <f t="shared" si="2"/>
        <v>rep_souhaitee_2deplaces_FA</v>
      </c>
      <c r="B106" t="str">
        <f t="shared" si="3"/>
        <v>rep_souhaitee_2washdeplaces_FA</v>
      </c>
      <c r="C106" t="s">
        <v>11</v>
      </c>
      <c r="D106" t="s">
        <v>11</v>
      </c>
      <c r="E106" t="s">
        <v>50</v>
      </c>
      <c r="F106" t="s">
        <v>51</v>
      </c>
      <c r="G106" t="s">
        <v>18</v>
      </c>
      <c r="H106" t="s">
        <v>100</v>
      </c>
      <c r="I106" t="s">
        <v>119</v>
      </c>
      <c r="J106">
        <v>0.20799999999999999</v>
      </c>
    </row>
    <row r="107" spans="1:10" x14ac:dyDescent="0.35">
      <c r="A107" t="str">
        <f t="shared" si="2"/>
        <v>secal_13_reponse_2retournes</v>
      </c>
      <c r="B107" t="str">
        <f t="shared" si="3"/>
        <v>secal_13_reponse_2cash_intrant_agriretournes</v>
      </c>
      <c r="C107" t="s">
        <v>11</v>
      </c>
      <c r="D107" t="s">
        <v>11</v>
      </c>
      <c r="E107" t="s">
        <v>52</v>
      </c>
      <c r="F107" t="s">
        <v>53</v>
      </c>
      <c r="G107" t="s">
        <v>145</v>
      </c>
      <c r="H107" t="s">
        <v>101</v>
      </c>
      <c r="I107" t="s">
        <v>116</v>
      </c>
      <c r="J107">
        <v>0.20399999999999999</v>
      </c>
    </row>
    <row r="108" spans="1:10" x14ac:dyDescent="0.35">
      <c r="A108" t="str">
        <f t="shared" si="2"/>
        <v>secal_13_reponse_2hote</v>
      </c>
      <c r="B108" t="str">
        <f t="shared" si="3"/>
        <v>secal_13_reponse_2cash_intrant_agrihote</v>
      </c>
      <c r="C108" t="s">
        <v>11</v>
      </c>
      <c r="D108" t="s">
        <v>11</v>
      </c>
      <c r="E108" t="s">
        <v>52</v>
      </c>
      <c r="F108" t="s">
        <v>53</v>
      </c>
      <c r="G108" t="s">
        <v>145</v>
      </c>
      <c r="H108" t="s">
        <v>101</v>
      </c>
      <c r="I108" t="s">
        <v>117</v>
      </c>
      <c r="J108">
        <v>0.19400000000000001</v>
      </c>
    </row>
    <row r="109" spans="1:10" x14ac:dyDescent="0.35">
      <c r="A109" t="str">
        <f t="shared" si="2"/>
        <v>secal_13_reponse_2deplaces_site</v>
      </c>
      <c r="B109" t="str">
        <f t="shared" si="3"/>
        <v>secal_13_reponse_2cash_intrant_agrideplaces_site</v>
      </c>
      <c r="C109" t="s">
        <v>11</v>
      </c>
      <c r="D109" t="s">
        <v>11</v>
      </c>
      <c r="E109" t="s">
        <v>52</v>
      </c>
      <c r="F109" t="s">
        <v>53</v>
      </c>
      <c r="G109" t="s">
        <v>145</v>
      </c>
      <c r="H109" t="s">
        <v>101</v>
      </c>
      <c r="I109" t="s">
        <v>118</v>
      </c>
      <c r="J109">
        <v>0.20200000000000001</v>
      </c>
    </row>
    <row r="110" spans="1:10" x14ac:dyDescent="0.35">
      <c r="A110" t="str">
        <f t="shared" si="2"/>
        <v>secal_13_reponse_2deplaces_FA</v>
      </c>
      <c r="B110" t="str">
        <f t="shared" si="3"/>
        <v>secal_13_reponse_2cash_intrant_agrideplaces_FA</v>
      </c>
      <c r="C110" t="s">
        <v>11</v>
      </c>
      <c r="D110" t="s">
        <v>11</v>
      </c>
      <c r="E110" t="s">
        <v>52</v>
      </c>
      <c r="F110" t="s">
        <v>53</v>
      </c>
      <c r="G110" t="s">
        <v>145</v>
      </c>
      <c r="H110" t="s">
        <v>101</v>
      </c>
      <c r="I110" t="s">
        <v>119</v>
      </c>
      <c r="J110">
        <v>0.187</v>
      </c>
    </row>
    <row r="111" spans="1:10" x14ac:dyDescent="0.35">
      <c r="A111" t="str">
        <f t="shared" si="2"/>
        <v>sante_7_reponse_2retournes</v>
      </c>
      <c r="B111" t="str">
        <f t="shared" si="3"/>
        <v>sante_7_reponse_2cash_frais_medretournes</v>
      </c>
      <c r="C111" t="s">
        <v>11</v>
      </c>
      <c r="D111" t="s">
        <v>11</v>
      </c>
      <c r="E111" t="s">
        <v>54</v>
      </c>
      <c r="F111" t="s">
        <v>55</v>
      </c>
      <c r="G111" t="s">
        <v>146</v>
      </c>
      <c r="H111" t="s">
        <v>102</v>
      </c>
      <c r="I111" t="s">
        <v>116</v>
      </c>
      <c r="J111">
        <v>0.17699999999999999</v>
      </c>
    </row>
    <row r="112" spans="1:10" x14ac:dyDescent="0.35">
      <c r="A112" t="str">
        <f t="shared" si="2"/>
        <v>sante_7_reponse_2hote</v>
      </c>
      <c r="B112" t="str">
        <f t="shared" si="3"/>
        <v>sante_7_reponse_2cash_frais_medhote</v>
      </c>
      <c r="C112" t="s">
        <v>11</v>
      </c>
      <c r="D112" t="s">
        <v>11</v>
      </c>
      <c r="E112" t="s">
        <v>54</v>
      </c>
      <c r="F112" t="s">
        <v>55</v>
      </c>
      <c r="G112" t="s">
        <v>146</v>
      </c>
      <c r="H112" t="s">
        <v>102</v>
      </c>
      <c r="I112" t="s">
        <v>117</v>
      </c>
      <c r="J112">
        <v>0.16600000000000001</v>
      </c>
    </row>
    <row r="113" spans="1:10" x14ac:dyDescent="0.35">
      <c r="A113" t="str">
        <f t="shared" si="2"/>
        <v>sante_7_reponse_2deplaces_site</v>
      </c>
      <c r="B113" t="str">
        <f t="shared" si="3"/>
        <v>sante_7_reponse_2prov_medicamentdeplaces_site</v>
      </c>
      <c r="C113" t="s">
        <v>11</v>
      </c>
      <c r="D113" t="s">
        <v>11</v>
      </c>
      <c r="E113" t="s">
        <v>54</v>
      </c>
      <c r="F113" t="s">
        <v>55</v>
      </c>
      <c r="G113" t="s">
        <v>136</v>
      </c>
      <c r="H113" t="s">
        <v>91</v>
      </c>
      <c r="I113" t="s">
        <v>118</v>
      </c>
      <c r="J113">
        <v>0.19400000000000001</v>
      </c>
    </row>
    <row r="114" spans="1:10" x14ac:dyDescent="0.35">
      <c r="A114" t="str">
        <f t="shared" si="2"/>
        <v>sante_7_reponse_2deplaces_FA</v>
      </c>
      <c r="B114" t="str">
        <f t="shared" si="3"/>
        <v>sante_7_reponse_2cash_frais_meddeplaces_FA</v>
      </c>
      <c r="C114" t="s">
        <v>11</v>
      </c>
      <c r="D114" t="s">
        <v>11</v>
      </c>
      <c r="E114" t="s">
        <v>54</v>
      </c>
      <c r="F114" t="s">
        <v>55</v>
      </c>
      <c r="G114" t="s">
        <v>146</v>
      </c>
      <c r="H114" t="s">
        <v>102</v>
      </c>
      <c r="I114" t="s">
        <v>119</v>
      </c>
      <c r="J114">
        <v>0.16500000000000001</v>
      </c>
    </row>
    <row r="115" spans="1:10" x14ac:dyDescent="0.35">
      <c r="A115" t="str">
        <f t="shared" si="2"/>
        <v>wash_15_insuff_raisons_2retournes</v>
      </c>
      <c r="B115" t="str">
        <f t="shared" si="3"/>
        <v>wash_15_insuff_raisons_2hygiene_insuffretournes</v>
      </c>
      <c r="C115" t="s">
        <v>18</v>
      </c>
      <c r="D115" t="s">
        <v>32</v>
      </c>
      <c r="E115" t="s">
        <v>56</v>
      </c>
      <c r="F115" t="s">
        <v>57</v>
      </c>
      <c r="G115" t="s">
        <v>147</v>
      </c>
      <c r="H115" t="s">
        <v>103</v>
      </c>
      <c r="I115" t="s">
        <v>116</v>
      </c>
      <c r="J115">
        <v>0.20499999999999999</v>
      </c>
    </row>
    <row r="116" spans="1:10" x14ac:dyDescent="0.35">
      <c r="A116" t="str">
        <f t="shared" si="2"/>
        <v>wash_15_insuff_raisons_2hote</v>
      </c>
      <c r="B116" t="str">
        <f t="shared" si="3"/>
        <v>wash_15_insuff_raisons_2hygiene_insuffhote</v>
      </c>
      <c r="C116" t="s">
        <v>18</v>
      </c>
      <c r="D116" t="s">
        <v>32</v>
      </c>
      <c r="E116" t="s">
        <v>56</v>
      </c>
      <c r="F116" t="s">
        <v>57</v>
      </c>
      <c r="G116" t="s">
        <v>147</v>
      </c>
      <c r="H116" t="s">
        <v>103</v>
      </c>
      <c r="I116" t="s">
        <v>117</v>
      </c>
      <c r="J116">
        <v>0.22800000000000001</v>
      </c>
    </row>
    <row r="117" spans="1:10" x14ac:dyDescent="0.35">
      <c r="A117" t="str">
        <f t="shared" si="2"/>
        <v>wash_15_insuff_raisons_2deplaces_site</v>
      </c>
      <c r="B117" t="str">
        <f t="shared" si="3"/>
        <v>wash_15_insuff_raisons_2hygiene_insuffdeplaces_site</v>
      </c>
      <c r="C117" t="s">
        <v>18</v>
      </c>
      <c r="D117" t="s">
        <v>32</v>
      </c>
      <c r="E117" t="s">
        <v>56</v>
      </c>
      <c r="F117" t="s">
        <v>57</v>
      </c>
      <c r="G117" t="s">
        <v>147</v>
      </c>
      <c r="H117" t="s">
        <v>103</v>
      </c>
      <c r="I117" t="s">
        <v>118</v>
      </c>
      <c r="J117">
        <v>0.20899999999999999</v>
      </c>
    </row>
    <row r="118" spans="1:10" x14ac:dyDescent="0.35">
      <c r="A118" t="str">
        <f t="shared" si="2"/>
        <v>wash_15_insuff_raisons_2deplaces_FA</v>
      </c>
      <c r="B118" t="str">
        <f t="shared" si="3"/>
        <v>wash_15_insuff_raisons_2hygiene_insuffdeplaces_FA</v>
      </c>
      <c r="C118" t="s">
        <v>18</v>
      </c>
      <c r="D118" t="s">
        <v>32</v>
      </c>
      <c r="E118" t="s">
        <v>56</v>
      </c>
      <c r="F118" t="s">
        <v>57</v>
      </c>
      <c r="G118" t="s">
        <v>147</v>
      </c>
      <c r="H118" t="s">
        <v>103</v>
      </c>
      <c r="I118" t="s">
        <v>119</v>
      </c>
      <c r="J118">
        <v>0.218</v>
      </c>
    </row>
    <row r="119" spans="1:10" x14ac:dyDescent="0.35">
      <c r="A119" t="str">
        <f t="shared" si="2"/>
        <v>wash_21_wash_inquiet_2retournes</v>
      </c>
      <c r="B119" t="str">
        <f t="shared" si="3"/>
        <v>wash_21_wash_inquiet_2sanitaireretournes</v>
      </c>
      <c r="C119" t="s">
        <v>18</v>
      </c>
      <c r="D119" t="s">
        <v>35</v>
      </c>
      <c r="E119" t="s">
        <v>58</v>
      </c>
      <c r="F119" t="s">
        <v>59</v>
      </c>
      <c r="G119" t="s">
        <v>148</v>
      </c>
      <c r="H119" t="s">
        <v>104</v>
      </c>
      <c r="I119" t="s">
        <v>116</v>
      </c>
      <c r="J119">
        <v>0.23499999999999999</v>
      </c>
    </row>
    <row r="120" spans="1:10" x14ac:dyDescent="0.35">
      <c r="A120" t="str">
        <f t="shared" si="2"/>
        <v>wash_21_wash_inquiet_2hote</v>
      </c>
      <c r="B120" t="str">
        <f t="shared" si="3"/>
        <v>wash_21_wash_inquiet_2sanitairehote</v>
      </c>
      <c r="C120" t="s">
        <v>18</v>
      </c>
      <c r="D120" t="s">
        <v>35</v>
      </c>
      <c r="E120" t="s">
        <v>58</v>
      </c>
      <c r="F120" t="s">
        <v>59</v>
      </c>
      <c r="G120" t="s">
        <v>148</v>
      </c>
      <c r="H120" t="s">
        <v>104</v>
      </c>
      <c r="I120" t="s">
        <v>117</v>
      </c>
      <c r="J120">
        <v>0.24</v>
      </c>
    </row>
    <row r="121" spans="1:10" x14ac:dyDescent="0.35">
      <c r="A121" t="str">
        <f t="shared" si="2"/>
        <v>wash_21_wash_inquiet_2deplaces_site</v>
      </c>
      <c r="B121" t="str">
        <f t="shared" si="3"/>
        <v>wash_21_wash_inquiet_2sanitairedeplaces_site</v>
      </c>
      <c r="C121" t="s">
        <v>18</v>
      </c>
      <c r="D121" t="s">
        <v>35</v>
      </c>
      <c r="E121" t="s">
        <v>58</v>
      </c>
      <c r="F121" t="s">
        <v>59</v>
      </c>
      <c r="G121" t="s">
        <v>148</v>
      </c>
      <c r="H121" t="s">
        <v>104</v>
      </c>
      <c r="I121" t="s">
        <v>118</v>
      </c>
      <c r="J121">
        <v>0.24</v>
      </c>
    </row>
    <row r="122" spans="1:10" x14ac:dyDescent="0.35">
      <c r="A122" t="str">
        <f t="shared" si="2"/>
        <v>wash_21_wash_inquiet_2deplaces_FA</v>
      </c>
      <c r="B122" t="str">
        <f t="shared" si="3"/>
        <v>wash_21_wash_inquiet_2sanitairedeplaces_FA</v>
      </c>
      <c r="C122" t="s">
        <v>18</v>
      </c>
      <c r="D122" t="s">
        <v>35</v>
      </c>
      <c r="E122" t="s">
        <v>58</v>
      </c>
      <c r="F122" t="s">
        <v>59</v>
      </c>
      <c r="G122" t="s">
        <v>148</v>
      </c>
      <c r="H122" t="s">
        <v>104</v>
      </c>
      <c r="I122" t="s">
        <v>119</v>
      </c>
      <c r="J122">
        <v>0.23300000000000001</v>
      </c>
    </row>
    <row r="123" spans="1:10" x14ac:dyDescent="0.35">
      <c r="A123" t="str">
        <f t="shared" si="2"/>
        <v>educ_5_ecole_acces_3retournes</v>
      </c>
      <c r="B123" t="str">
        <f t="shared" si="3"/>
        <v>educ_5_ecole_acces_3autreretournes</v>
      </c>
      <c r="C123" t="s">
        <v>7</v>
      </c>
      <c r="D123" t="s">
        <v>8</v>
      </c>
      <c r="E123" t="s">
        <v>60</v>
      </c>
      <c r="F123" t="s">
        <v>61</v>
      </c>
      <c r="G123" t="s">
        <v>139</v>
      </c>
      <c r="H123" t="s">
        <v>94</v>
      </c>
      <c r="I123" t="s">
        <v>116</v>
      </c>
      <c r="J123">
        <v>0.104</v>
      </c>
    </row>
    <row r="124" spans="1:10" x14ac:dyDescent="0.35">
      <c r="A124" t="str">
        <f t="shared" si="2"/>
        <v>educ_5_ecole_acces_3hote</v>
      </c>
      <c r="B124" t="str">
        <f t="shared" si="3"/>
        <v>educ_5_ecole_acces_3aucunehote</v>
      </c>
      <c r="C124" t="s">
        <v>7</v>
      </c>
      <c r="D124" t="s">
        <v>8</v>
      </c>
      <c r="E124" t="s">
        <v>60</v>
      </c>
      <c r="F124" t="s">
        <v>61</v>
      </c>
      <c r="G124" t="s">
        <v>161</v>
      </c>
      <c r="H124" t="s">
        <v>121</v>
      </c>
      <c r="I124" t="s">
        <v>117</v>
      </c>
      <c r="J124">
        <v>0.1</v>
      </c>
    </row>
    <row r="125" spans="1:10" x14ac:dyDescent="0.35">
      <c r="A125" t="str">
        <f t="shared" si="2"/>
        <v>educ_5_ecole_acces_3deplaces_site</v>
      </c>
      <c r="B125" t="str">
        <f t="shared" si="3"/>
        <v>educ_5_ecole_acces_3aucunedeplaces_site</v>
      </c>
      <c r="C125" t="s">
        <v>7</v>
      </c>
      <c r="D125" t="s">
        <v>8</v>
      </c>
      <c r="E125" t="s">
        <v>60</v>
      </c>
      <c r="F125" t="s">
        <v>61</v>
      </c>
      <c r="G125" t="s">
        <v>161</v>
      </c>
      <c r="H125" t="s">
        <v>121</v>
      </c>
      <c r="I125" t="s">
        <v>118</v>
      </c>
      <c r="J125">
        <v>0.112</v>
      </c>
    </row>
    <row r="126" spans="1:10" x14ac:dyDescent="0.35">
      <c r="A126" t="str">
        <f t="shared" si="2"/>
        <v>educ_5_ecole_acces_3deplaces_FA</v>
      </c>
      <c r="B126" t="str">
        <f t="shared" si="3"/>
        <v>educ_5_ecole_acces_3aucunedeplaces_FA</v>
      </c>
      <c r="C126" t="s">
        <v>7</v>
      </c>
      <c r="D126" t="s">
        <v>8</v>
      </c>
      <c r="E126" t="s">
        <v>60</v>
      </c>
      <c r="F126" t="s">
        <v>61</v>
      </c>
      <c r="G126" t="s">
        <v>161</v>
      </c>
      <c r="H126" t="s">
        <v>121</v>
      </c>
      <c r="I126" t="s">
        <v>119</v>
      </c>
      <c r="J126">
        <v>0.109</v>
      </c>
    </row>
    <row r="127" spans="1:10" x14ac:dyDescent="0.35">
      <c r="A127" t="str">
        <f t="shared" si="2"/>
        <v>wash_22_wash_reponse_3retournes</v>
      </c>
      <c r="B127" t="str">
        <f t="shared" si="3"/>
        <v>wash_22_wash_reponse_3cash_infraretournes</v>
      </c>
      <c r="C127" t="s">
        <v>11</v>
      </c>
      <c r="D127" t="s">
        <v>11</v>
      </c>
      <c r="E127" t="s">
        <v>62</v>
      </c>
      <c r="F127" t="s">
        <v>63</v>
      </c>
      <c r="G127" t="s">
        <v>140</v>
      </c>
      <c r="H127" t="s">
        <v>95</v>
      </c>
      <c r="I127" t="s">
        <v>116</v>
      </c>
      <c r="J127">
        <v>0.16300000000000001</v>
      </c>
    </row>
    <row r="128" spans="1:10" x14ac:dyDescent="0.35">
      <c r="A128" t="str">
        <f t="shared" si="2"/>
        <v>wash_22_wash_reponse_3hote</v>
      </c>
      <c r="B128" t="str">
        <f t="shared" si="3"/>
        <v>wash_22_wash_reponse_3prov_recipienthote</v>
      </c>
      <c r="C128" t="s">
        <v>11</v>
      </c>
      <c r="D128" t="s">
        <v>11</v>
      </c>
      <c r="E128" t="s">
        <v>62</v>
      </c>
      <c r="F128" t="s">
        <v>63</v>
      </c>
      <c r="G128" t="s">
        <v>162</v>
      </c>
      <c r="H128" t="s">
        <v>122</v>
      </c>
      <c r="I128" t="s">
        <v>117</v>
      </c>
      <c r="J128">
        <v>0.154</v>
      </c>
    </row>
    <row r="129" spans="1:10" x14ac:dyDescent="0.35">
      <c r="A129" t="str">
        <f t="shared" si="2"/>
        <v>wash_22_wash_reponse_3deplaces_site</v>
      </c>
      <c r="B129" t="str">
        <f t="shared" si="3"/>
        <v>wash_22_wash_reponse_3cash_infradeplaces_site</v>
      </c>
      <c r="C129" t="s">
        <v>11</v>
      </c>
      <c r="D129" t="s">
        <v>11</v>
      </c>
      <c r="E129" t="s">
        <v>62</v>
      </c>
      <c r="F129" t="s">
        <v>63</v>
      </c>
      <c r="G129" t="s">
        <v>140</v>
      </c>
      <c r="H129" t="s">
        <v>95</v>
      </c>
      <c r="I129" t="s">
        <v>118</v>
      </c>
      <c r="J129">
        <v>0.16800000000000001</v>
      </c>
    </row>
    <row r="130" spans="1:10" x14ac:dyDescent="0.35">
      <c r="A130" t="str">
        <f t="shared" si="2"/>
        <v>wash_22_wash_reponse_3deplaces_FA</v>
      </c>
      <c r="B130" t="str">
        <f t="shared" si="3"/>
        <v>wash_22_wash_reponse_3cash_hygienedeplaces_FA</v>
      </c>
      <c r="C130" t="s">
        <v>11</v>
      </c>
      <c r="D130" t="s">
        <v>11</v>
      </c>
      <c r="E130" t="s">
        <v>62</v>
      </c>
      <c r="F130" t="s">
        <v>63</v>
      </c>
      <c r="G130" t="s">
        <v>150</v>
      </c>
      <c r="H130" t="s">
        <v>106</v>
      </c>
      <c r="I130" t="s">
        <v>119</v>
      </c>
      <c r="J130">
        <v>0.16400000000000001</v>
      </c>
    </row>
    <row r="131" spans="1:10" x14ac:dyDescent="0.35">
      <c r="A131" t="str">
        <f t="shared" ref="A131:A194" si="4">CONCATENATE(E131,I131)</f>
        <v>mssc_2_source_rev_3retournes</v>
      </c>
      <c r="B131" t="str">
        <f t="shared" ref="B131:B194" si="5">CONCATENATE(E131,G131,I131)</f>
        <v>mssc_2_source_rev_3pcheretournes</v>
      </c>
      <c r="C131" t="s">
        <v>14</v>
      </c>
      <c r="D131" t="s">
        <v>15</v>
      </c>
      <c r="E131" t="s">
        <v>64</v>
      </c>
      <c r="F131" t="s">
        <v>65</v>
      </c>
      <c r="G131" t="s">
        <v>151</v>
      </c>
      <c r="H131" t="s">
        <v>107</v>
      </c>
      <c r="I131" t="s">
        <v>116</v>
      </c>
      <c r="J131">
        <v>0.109</v>
      </c>
    </row>
    <row r="132" spans="1:10" x14ac:dyDescent="0.35">
      <c r="A132" t="str">
        <f t="shared" si="4"/>
        <v>mssc_2_source_rev_3hote</v>
      </c>
      <c r="B132" t="str">
        <f t="shared" si="5"/>
        <v>mssc_2_source_rev_3pchehote</v>
      </c>
      <c r="C132" t="s">
        <v>14</v>
      </c>
      <c r="D132" t="s">
        <v>15</v>
      </c>
      <c r="E132" t="s">
        <v>64</v>
      </c>
      <c r="F132" t="s">
        <v>65</v>
      </c>
      <c r="G132" t="s">
        <v>151</v>
      </c>
      <c r="H132" t="s">
        <v>107</v>
      </c>
      <c r="I132" t="s">
        <v>117</v>
      </c>
      <c r="J132">
        <v>0.13400000000000001</v>
      </c>
    </row>
    <row r="133" spans="1:10" x14ac:dyDescent="0.35">
      <c r="A133" t="str">
        <f t="shared" si="4"/>
        <v>mssc_2_source_rev_3deplaces_site</v>
      </c>
      <c r="B133" t="str">
        <f t="shared" si="5"/>
        <v>mssc_2_source_rev_3jtt_agricdeplaces_site</v>
      </c>
      <c r="C133" t="s">
        <v>14</v>
      </c>
      <c r="D133" t="s">
        <v>15</v>
      </c>
      <c r="E133" t="s">
        <v>64</v>
      </c>
      <c r="F133" t="s">
        <v>65</v>
      </c>
      <c r="G133" t="s">
        <v>163</v>
      </c>
      <c r="H133" t="s">
        <v>123</v>
      </c>
      <c r="I133" t="s">
        <v>118</v>
      </c>
      <c r="J133">
        <v>0.124</v>
      </c>
    </row>
    <row r="134" spans="1:10" x14ac:dyDescent="0.35">
      <c r="A134" t="str">
        <f t="shared" si="4"/>
        <v>mssc_2_source_rev_3deplaces_FA</v>
      </c>
      <c r="B134" t="str">
        <f t="shared" si="5"/>
        <v>mssc_2_source_rev_3jtt_agricdeplaces_FA</v>
      </c>
      <c r="C134" t="s">
        <v>14</v>
      </c>
      <c r="D134" t="s">
        <v>15</v>
      </c>
      <c r="E134" t="s">
        <v>64</v>
      </c>
      <c r="F134" t="s">
        <v>65</v>
      </c>
      <c r="G134" t="s">
        <v>163</v>
      </c>
      <c r="H134" t="s">
        <v>123</v>
      </c>
      <c r="I134" t="s">
        <v>119</v>
      </c>
      <c r="J134">
        <v>0.11899999999999999</v>
      </c>
    </row>
    <row r="135" spans="1:10" x14ac:dyDescent="0.35">
      <c r="A135" t="str">
        <f t="shared" si="4"/>
        <v>wash_9_insuff_raisons_3retournes</v>
      </c>
      <c r="B135" t="str">
        <f t="shared" si="5"/>
        <v>wash_9_insuff_raisons_3attente_longueretournes</v>
      </c>
      <c r="C135" t="s">
        <v>18</v>
      </c>
      <c r="D135" t="s">
        <v>19</v>
      </c>
      <c r="E135" t="s">
        <v>66</v>
      </c>
      <c r="F135" t="s">
        <v>67</v>
      </c>
      <c r="G135" t="s">
        <v>152</v>
      </c>
      <c r="H135" t="s">
        <v>108</v>
      </c>
      <c r="I135" t="s">
        <v>116</v>
      </c>
      <c r="J135">
        <v>0.152</v>
      </c>
    </row>
    <row r="136" spans="1:10" x14ac:dyDescent="0.35">
      <c r="A136" t="str">
        <f t="shared" si="4"/>
        <v>wash_9_insuff_raisons_3hote</v>
      </c>
      <c r="B136" t="str">
        <f t="shared" si="5"/>
        <v>wash_9_insuff_raisons_3attente_longuehote</v>
      </c>
      <c r="C136" t="s">
        <v>18</v>
      </c>
      <c r="D136" t="s">
        <v>19</v>
      </c>
      <c r="E136" t="s">
        <v>66</v>
      </c>
      <c r="F136" t="s">
        <v>67</v>
      </c>
      <c r="G136" t="s">
        <v>152</v>
      </c>
      <c r="H136" t="s">
        <v>108</v>
      </c>
      <c r="I136" t="s">
        <v>117</v>
      </c>
      <c r="J136">
        <v>0.14599999999999999</v>
      </c>
    </row>
    <row r="137" spans="1:10" x14ac:dyDescent="0.35">
      <c r="A137" t="str">
        <f t="shared" si="4"/>
        <v>wash_9_insuff_raisons_3deplaces_site</v>
      </c>
      <c r="B137" t="str">
        <f t="shared" si="5"/>
        <v>wash_9_insuff_raisons_3distancedeplaces_site</v>
      </c>
      <c r="C137" t="s">
        <v>18</v>
      </c>
      <c r="D137" t="s">
        <v>19</v>
      </c>
      <c r="E137" t="s">
        <v>66</v>
      </c>
      <c r="F137" t="s">
        <v>67</v>
      </c>
      <c r="G137" t="s">
        <v>142</v>
      </c>
      <c r="H137" t="s">
        <v>97</v>
      </c>
      <c r="I137" t="s">
        <v>118</v>
      </c>
      <c r="J137">
        <v>9.4899999999999998E-2</v>
      </c>
    </row>
    <row r="138" spans="1:10" x14ac:dyDescent="0.35">
      <c r="A138" t="str">
        <f t="shared" si="4"/>
        <v>wash_9_insuff_raisons_3deplaces_FA</v>
      </c>
      <c r="B138" t="str">
        <f t="shared" si="5"/>
        <v>wash_9_insuff_raisons_3attente_longuedeplaces_FA</v>
      </c>
      <c r="C138" t="s">
        <v>18</v>
      </c>
      <c r="D138" t="s">
        <v>19</v>
      </c>
      <c r="E138" t="s">
        <v>66</v>
      </c>
      <c r="F138" t="s">
        <v>67</v>
      </c>
      <c r="G138" t="s">
        <v>152</v>
      </c>
      <c r="H138" t="s">
        <v>108</v>
      </c>
      <c r="I138" t="s">
        <v>119</v>
      </c>
      <c r="J138">
        <v>0.154</v>
      </c>
    </row>
    <row r="139" spans="1:10" x14ac:dyDescent="0.35">
      <c r="A139" t="str">
        <f t="shared" si="4"/>
        <v>nfi_7_assistance_3retournes</v>
      </c>
      <c r="B139" t="str">
        <f t="shared" si="5"/>
        <v>nfi_7_assistance_3argent_materielretournes</v>
      </c>
      <c r="C139" t="s">
        <v>11</v>
      </c>
      <c r="D139" t="s">
        <v>11</v>
      </c>
      <c r="E139" t="s">
        <v>68</v>
      </c>
      <c r="F139" t="s">
        <v>69</v>
      </c>
      <c r="G139" t="s">
        <v>160</v>
      </c>
      <c r="H139" t="s">
        <v>120</v>
      </c>
      <c r="I139" t="s">
        <v>116</v>
      </c>
      <c r="J139">
        <v>0.14199999999999999</v>
      </c>
    </row>
    <row r="140" spans="1:10" x14ac:dyDescent="0.35">
      <c r="A140" t="str">
        <f t="shared" si="4"/>
        <v>nfi_7_assistance_3hote</v>
      </c>
      <c r="B140" t="str">
        <f t="shared" si="5"/>
        <v>nfi_7_assistance_3provision_abrihote</v>
      </c>
      <c r="C140" t="s">
        <v>11</v>
      </c>
      <c r="D140" t="s">
        <v>11</v>
      </c>
      <c r="E140" t="s">
        <v>68</v>
      </c>
      <c r="F140" t="s">
        <v>69</v>
      </c>
      <c r="G140" t="s">
        <v>153</v>
      </c>
      <c r="H140" t="s">
        <v>109</v>
      </c>
      <c r="I140" t="s">
        <v>117</v>
      </c>
      <c r="J140">
        <v>0.156</v>
      </c>
    </row>
    <row r="141" spans="1:10" x14ac:dyDescent="0.35">
      <c r="A141" t="str">
        <f t="shared" si="4"/>
        <v>nfi_7_assistance_3deplaces_site</v>
      </c>
      <c r="B141" t="str">
        <f t="shared" si="5"/>
        <v>nfi_7_assistance_3provision_abrideplaces_site</v>
      </c>
      <c r="C141" t="s">
        <v>11</v>
      </c>
      <c r="D141" t="s">
        <v>11</v>
      </c>
      <c r="E141" t="s">
        <v>68</v>
      </c>
      <c r="F141" t="s">
        <v>69</v>
      </c>
      <c r="G141" t="s">
        <v>153</v>
      </c>
      <c r="H141" t="s">
        <v>109</v>
      </c>
      <c r="I141" t="s">
        <v>118</v>
      </c>
      <c r="J141">
        <v>0.14499999999999999</v>
      </c>
    </row>
    <row r="142" spans="1:10" x14ac:dyDescent="0.35">
      <c r="A142" t="str">
        <f t="shared" si="4"/>
        <v>nfi_7_assistance_3deplaces_FA</v>
      </c>
      <c r="B142" t="str">
        <f t="shared" si="5"/>
        <v>nfi_7_assistance_3argent_materieldeplaces_FA</v>
      </c>
      <c r="C142" t="s">
        <v>11</v>
      </c>
      <c r="D142" t="s">
        <v>11</v>
      </c>
      <c r="E142" t="s">
        <v>68</v>
      </c>
      <c r="F142" t="s">
        <v>69</v>
      </c>
      <c r="G142" t="s">
        <v>160</v>
      </c>
      <c r="H142" t="s">
        <v>120</v>
      </c>
      <c r="I142" t="s">
        <v>119</v>
      </c>
      <c r="J142">
        <v>0.16400000000000001</v>
      </c>
    </row>
    <row r="143" spans="1:10" x14ac:dyDescent="0.35">
      <c r="A143" t="str">
        <f t="shared" si="4"/>
        <v>educ_6_reponse_3retournes</v>
      </c>
      <c r="B143" t="str">
        <f t="shared" si="5"/>
        <v>educ_6_reponse_3cash_fournituresretournes</v>
      </c>
      <c r="C143" t="s">
        <v>11</v>
      </c>
      <c r="D143" t="s">
        <v>11</v>
      </c>
      <c r="E143" t="s">
        <v>70</v>
      </c>
      <c r="F143" t="s">
        <v>71</v>
      </c>
      <c r="G143" t="s">
        <v>154</v>
      </c>
      <c r="H143" t="s">
        <v>110</v>
      </c>
      <c r="I143" t="s">
        <v>116</v>
      </c>
      <c r="J143">
        <v>0.153</v>
      </c>
    </row>
    <row r="144" spans="1:10" x14ac:dyDescent="0.35">
      <c r="A144" t="str">
        <f t="shared" si="4"/>
        <v>educ_6_reponse_3hote</v>
      </c>
      <c r="B144" t="str">
        <f t="shared" si="5"/>
        <v>educ_6_reponse_3cash_fournitureshote</v>
      </c>
      <c r="C144" t="s">
        <v>11</v>
      </c>
      <c r="D144" t="s">
        <v>11</v>
      </c>
      <c r="E144" t="s">
        <v>70</v>
      </c>
      <c r="F144" t="s">
        <v>71</v>
      </c>
      <c r="G144" t="s">
        <v>154</v>
      </c>
      <c r="H144" t="s">
        <v>110</v>
      </c>
      <c r="I144" t="s">
        <v>117</v>
      </c>
      <c r="J144">
        <v>0.16700000000000001</v>
      </c>
    </row>
    <row r="145" spans="1:10" x14ac:dyDescent="0.35">
      <c r="A145" t="str">
        <f t="shared" si="4"/>
        <v>educ_6_reponse_3deplaces_site</v>
      </c>
      <c r="B145" t="str">
        <f t="shared" si="5"/>
        <v>educ_6_reponse_3prov_fournituresdeplaces_site</v>
      </c>
      <c r="C145" t="s">
        <v>11</v>
      </c>
      <c r="D145" t="s">
        <v>11</v>
      </c>
      <c r="E145" t="s">
        <v>70</v>
      </c>
      <c r="F145" t="s">
        <v>71</v>
      </c>
      <c r="G145" t="s">
        <v>144</v>
      </c>
      <c r="H145" t="s">
        <v>99</v>
      </c>
      <c r="I145" t="s">
        <v>118</v>
      </c>
      <c r="J145">
        <v>0.109</v>
      </c>
    </row>
    <row r="146" spans="1:10" x14ac:dyDescent="0.35">
      <c r="A146" t="str">
        <f t="shared" si="4"/>
        <v>educ_6_reponse_3deplaces_FA</v>
      </c>
      <c r="B146" t="str">
        <f t="shared" si="5"/>
        <v>educ_6_reponse_3cash_fournituresdeplaces_FA</v>
      </c>
      <c r="C146" t="s">
        <v>11</v>
      </c>
      <c r="D146" t="s">
        <v>11</v>
      </c>
      <c r="E146" t="s">
        <v>70</v>
      </c>
      <c r="F146" t="s">
        <v>71</v>
      </c>
      <c r="G146" t="s">
        <v>154</v>
      </c>
      <c r="H146" t="s">
        <v>110</v>
      </c>
      <c r="I146" t="s">
        <v>119</v>
      </c>
      <c r="J146">
        <v>0.16500000000000001</v>
      </c>
    </row>
    <row r="147" spans="1:10" x14ac:dyDescent="0.35">
      <c r="A147" t="str">
        <f t="shared" si="4"/>
        <v>rep_souhaitee_3retournes</v>
      </c>
      <c r="B147" t="str">
        <f t="shared" si="5"/>
        <v>rep_souhaitee_3santeretournes</v>
      </c>
      <c r="C147" t="s">
        <v>11</v>
      </c>
      <c r="D147" t="s">
        <v>11</v>
      </c>
      <c r="E147" t="s">
        <v>72</v>
      </c>
      <c r="F147" t="s">
        <v>73</v>
      </c>
      <c r="G147" t="s">
        <v>155</v>
      </c>
      <c r="H147" t="s">
        <v>111</v>
      </c>
      <c r="I147" t="s">
        <v>116</v>
      </c>
      <c r="J147">
        <v>0.187</v>
      </c>
    </row>
    <row r="148" spans="1:10" x14ac:dyDescent="0.35">
      <c r="A148" t="str">
        <f t="shared" si="4"/>
        <v>rep_souhaitee_3hote</v>
      </c>
      <c r="B148" t="str">
        <f t="shared" si="5"/>
        <v>rep_souhaitee_3washhote</v>
      </c>
      <c r="C148" t="s">
        <v>11</v>
      </c>
      <c r="D148" t="s">
        <v>11</v>
      </c>
      <c r="E148" t="s">
        <v>72</v>
      </c>
      <c r="F148" t="s">
        <v>73</v>
      </c>
      <c r="G148" t="s">
        <v>18</v>
      </c>
      <c r="H148" t="s">
        <v>100</v>
      </c>
      <c r="I148" t="s">
        <v>117</v>
      </c>
      <c r="J148">
        <v>0.223</v>
      </c>
    </row>
    <row r="149" spans="1:10" x14ac:dyDescent="0.35">
      <c r="A149" t="str">
        <f t="shared" si="4"/>
        <v>rep_souhaitee_3deplaces_site</v>
      </c>
      <c r="B149" t="str">
        <f t="shared" si="5"/>
        <v>rep_souhaitee_3nfideplaces_site</v>
      </c>
      <c r="C149" t="s">
        <v>11</v>
      </c>
      <c r="D149" t="s">
        <v>11</v>
      </c>
      <c r="E149" t="s">
        <v>72</v>
      </c>
      <c r="F149" t="s">
        <v>73</v>
      </c>
      <c r="G149" t="s">
        <v>164</v>
      </c>
      <c r="H149" t="s">
        <v>124</v>
      </c>
      <c r="I149" t="s">
        <v>118</v>
      </c>
      <c r="J149">
        <v>0.17399999999999999</v>
      </c>
    </row>
    <row r="150" spans="1:10" x14ac:dyDescent="0.35">
      <c r="A150" t="str">
        <f t="shared" si="4"/>
        <v>rep_souhaitee_3deplaces_FA</v>
      </c>
      <c r="B150" t="str">
        <f t="shared" si="5"/>
        <v>rep_souhaitee_3santedeplaces_FA</v>
      </c>
      <c r="C150" t="s">
        <v>11</v>
      </c>
      <c r="D150" t="s">
        <v>11</v>
      </c>
      <c r="E150" t="s">
        <v>72</v>
      </c>
      <c r="F150" t="s">
        <v>73</v>
      </c>
      <c r="G150" t="s">
        <v>155</v>
      </c>
      <c r="H150" t="s">
        <v>111</v>
      </c>
      <c r="I150" t="s">
        <v>119</v>
      </c>
      <c r="J150">
        <v>0.192</v>
      </c>
    </row>
    <row r="151" spans="1:10" x14ac:dyDescent="0.35">
      <c r="A151" t="str">
        <f t="shared" si="4"/>
        <v>secal_13_reponse_3retournes</v>
      </c>
      <c r="B151" t="str">
        <f t="shared" si="5"/>
        <v>secal_13_reponse_3cash_nfiretournes</v>
      </c>
      <c r="C151" t="s">
        <v>11</v>
      </c>
      <c r="D151" t="s">
        <v>11</v>
      </c>
      <c r="E151" t="s">
        <v>74</v>
      </c>
      <c r="F151" t="s">
        <v>75</v>
      </c>
      <c r="G151" t="s">
        <v>156</v>
      </c>
      <c r="H151" t="s">
        <v>112</v>
      </c>
      <c r="I151" t="s">
        <v>116</v>
      </c>
      <c r="J151">
        <v>0.14199999999999999</v>
      </c>
    </row>
    <row r="152" spans="1:10" x14ac:dyDescent="0.35">
      <c r="A152" t="str">
        <f t="shared" si="4"/>
        <v>secal_13_reponse_3hote</v>
      </c>
      <c r="B152" t="str">
        <f t="shared" si="5"/>
        <v>secal_13_reponse_3cash_nfihote</v>
      </c>
      <c r="C152" t="s">
        <v>11</v>
      </c>
      <c r="D152" t="s">
        <v>11</v>
      </c>
      <c r="E152" t="s">
        <v>74</v>
      </c>
      <c r="F152" t="s">
        <v>75</v>
      </c>
      <c r="G152" t="s">
        <v>156</v>
      </c>
      <c r="H152" t="s">
        <v>112</v>
      </c>
      <c r="I152" t="s">
        <v>117</v>
      </c>
      <c r="J152">
        <v>0.14299999999999999</v>
      </c>
    </row>
    <row r="153" spans="1:10" x14ac:dyDescent="0.35">
      <c r="A153" t="str">
        <f t="shared" si="4"/>
        <v>secal_13_reponse_3deplaces_site</v>
      </c>
      <c r="B153" t="str">
        <f t="shared" si="5"/>
        <v>secal_13_reponse_3cash_nfideplaces_site</v>
      </c>
      <c r="C153" t="s">
        <v>11</v>
      </c>
      <c r="D153" t="s">
        <v>11</v>
      </c>
      <c r="E153" t="s">
        <v>74</v>
      </c>
      <c r="F153" t="s">
        <v>75</v>
      </c>
      <c r="G153" t="s">
        <v>156</v>
      </c>
      <c r="H153" t="s">
        <v>112</v>
      </c>
      <c r="I153" t="s">
        <v>118</v>
      </c>
      <c r="J153">
        <v>0.158</v>
      </c>
    </row>
    <row r="154" spans="1:10" x14ac:dyDescent="0.35">
      <c r="A154" t="str">
        <f t="shared" si="4"/>
        <v>secal_13_reponse_3deplaces_FA</v>
      </c>
      <c r="B154" t="str">
        <f t="shared" si="5"/>
        <v>secal_13_reponse_3cash_nfideplaces_FA</v>
      </c>
      <c r="C154" t="s">
        <v>11</v>
      </c>
      <c r="D154" t="s">
        <v>11</v>
      </c>
      <c r="E154" t="s">
        <v>74</v>
      </c>
      <c r="F154" t="s">
        <v>75</v>
      </c>
      <c r="G154" t="s">
        <v>156</v>
      </c>
      <c r="H154" t="s">
        <v>112</v>
      </c>
      <c r="I154" t="s">
        <v>119</v>
      </c>
      <c r="J154">
        <v>0.158</v>
      </c>
    </row>
    <row r="155" spans="1:10" x14ac:dyDescent="0.35">
      <c r="A155" t="str">
        <f t="shared" si="4"/>
        <v>sante_7_reponse_3retournes</v>
      </c>
      <c r="B155" t="str">
        <f t="shared" si="5"/>
        <v>sante_7_reponse_3acces_staff_csretournes</v>
      </c>
      <c r="C155" t="s">
        <v>11</v>
      </c>
      <c r="D155" t="s">
        <v>11</v>
      </c>
      <c r="E155" t="s">
        <v>76</v>
      </c>
      <c r="F155" t="s">
        <v>77</v>
      </c>
      <c r="G155" t="s">
        <v>157</v>
      </c>
      <c r="H155" t="s">
        <v>113</v>
      </c>
      <c r="I155" t="s">
        <v>116</v>
      </c>
      <c r="J155">
        <v>0.13</v>
      </c>
    </row>
    <row r="156" spans="1:10" x14ac:dyDescent="0.35">
      <c r="A156" t="str">
        <f t="shared" si="4"/>
        <v>sante_7_reponse_3hote</v>
      </c>
      <c r="B156" t="str">
        <f t="shared" si="5"/>
        <v>sante_7_reponse_3acces_staff_cshote</v>
      </c>
      <c r="C156" t="s">
        <v>11</v>
      </c>
      <c r="D156" t="s">
        <v>11</v>
      </c>
      <c r="E156" t="s">
        <v>76</v>
      </c>
      <c r="F156" t="s">
        <v>77</v>
      </c>
      <c r="G156" t="s">
        <v>157</v>
      </c>
      <c r="H156" t="s">
        <v>113</v>
      </c>
      <c r="I156" t="s">
        <v>117</v>
      </c>
      <c r="J156">
        <v>0.14199999999999999</v>
      </c>
    </row>
    <row r="157" spans="1:10" x14ac:dyDescent="0.35">
      <c r="A157" t="str">
        <f t="shared" si="4"/>
        <v>sante_7_reponse_3deplaces_site</v>
      </c>
      <c r="B157" t="str">
        <f t="shared" si="5"/>
        <v>sante_7_reponse_3acces_staff_csdeplaces_site</v>
      </c>
      <c r="C157" t="s">
        <v>11</v>
      </c>
      <c r="D157" t="s">
        <v>11</v>
      </c>
      <c r="E157" t="s">
        <v>76</v>
      </c>
      <c r="F157" t="s">
        <v>77</v>
      </c>
      <c r="G157" t="s">
        <v>157</v>
      </c>
      <c r="H157" t="s">
        <v>113</v>
      </c>
      <c r="I157" t="s">
        <v>118</v>
      </c>
      <c r="J157">
        <v>0.13600000000000001</v>
      </c>
    </row>
    <row r="158" spans="1:10" x14ac:dyDescent="0.35">
      <c r="A158" t="str">
        <f t="shared" si="4"/>
        <v>sante_7_reponse_3deplaces_FA</v>
      </c>
      <c r="B158" t="str">
        <f t="shared" si="5"/>
        <v>sante_7_reponse_3acces_staff_csdeplaces_FA</v>
      </c>
      <c r="C158" t="s">
        <v>11</v>
      </c>
      <c r="D158" t="s">
        <v>11</v>
      </c>
      <c r="E158" t="s">
        <v>76</v>
      </c>
      <c r="F158" t="s">
        <v>77</v>
      </c>
      <c r="G158" t="s">
        <v>157</v>
      </c>
      <c r="H158" t="s">
        <v>113</v>
      </c>
      <c r="I158" t="s">
        <v>119</v>
      </c>
      <c r="J158">
        <v>0.158</v>
      </c>
    </row>
    <row r="159" spans="1:10" x14ac:dyDescent="0.35">
      <c r="A159" t="str">
        <f t="shared" si="4"/>
        <v>wash_15_insuff_raisons_3retournes</v>
      </c>
      <c r="B159" t="str">
        <f t="shared" si="5"/>
        <v>wash_15_insuff_raisons_3qualite_insuffretournes</v>
      </c>
      <c r="C159" t="s">
        <v>18</v>
      </c>
      <c r="D159" t="s">
        <v>32</v>
      </c>
      <c r="E159" t="s">
        <v>78</v>
      </c>
      <c r="F159" t="s">
        <v>79</v>
      </c>
      <c r="G159" t="s">
        <v>158</v>
      </c>
      <c r="H159" t="s">
        <v>114</v>
      </c>
      <c r="I159" t="s">
        <v>116</v>
      </c>
      <c r="J159">
        <v>0.17599999999999999</v>
      </c>
    </row>
    <row r="160" spans="1:10" x14ac:dyDescent="0.35">
      <c r="A160" t="str">
        <f t="shared" si="4"/>
        <v>wash_15_insuff_raisons_3hote</v>
      </c>
      <c r="B160" t="str">
        <f t="shared" si="5"/>
        <v>wash_15_insuff_raisons_3qualite_insuffhote</v>
      </c>
      <c r="C160" t="s">
        <v>18</v>
      </c>
      <c r="D160" t="s">
        <v>32</v>
      </c>
      <c r="E160" t="s">
        <v>78</v>
      </c>
      <c r="F160" t="s">
        <v>79</v>
      </c>
      <c r="G160" t="s">
        <v>158</v>
      </c>
      <c r="H160" t="s">
        <v>114</v>
      </c>
      <c r="I160" t="s">
        <v>117</v>
      </c>
      <c r="J160">
        <v>0.16300000000000001</v>
      </c>
    </row>
    <row r="161" spans="1:11" x14ac:dyDescent="0.35">
      <c r="A161" t="str">
        <f t="shared" si="4"/>
        <v>wash_15_insuff_raisons_3deplaces_site</v>
      </c>
      <c r="B161" t="str">
        <f t="shared" si="5"/>
        <v>wash_15_insuff_raisons_3qualite_insuffdeplaces_site</v>
      </c>
      <c r="C161" t="s">
        <v>18</v>
      </c>
      <c r="D161" t="s">
        <v>32</v>
      </c>
      <c r="E161" t="s">
        <v>78</v>
      </c>
      <c r="F161" t="s">
        <v>79</v>
      </c>
      <c r="G161" t="s">
        <v>158</v>
      </c>
      <c r="H161" t="s">
        <v>114</v>
      </c>
      <c r="I161" t="s">
        <v>118</v>
      </c>
      <c r="J161">
        <v>0.158</v>
      </c>
    </row>
    <row r="162" spans="1:11" x14ac:dyDescent="0.35">
      <c r="A162" t="str">
        <f t="shared" si="4"/>
        <v>wash_15_insuff_raisons_3deplaces_FA</v>
      </c>
      <c r="B162" t="str">
        <f t="shared" si="5"/>
        <v>wash_15_insuff_raisons_3qualite_insuffdeplaces_FA</v>
      </c>
      <c r="C162" t="s">
        <v>18</v>
      </c>
      <c r="D162" t="s">
        <v>32</v>
      </c>
      <c r="E162" t="s">
        <v>78</v>
      </c>
      <c r="F162" t="s">
        <v>79</v>
      </c>
      <c r="G162" t="s">
        <v>158</v>
      </c>
      <c r="H162" t="s">
        <v>114</v>
      </c>
      <c r="I162" t="s">
        <v>119</v>
      </c>
      <c r="J162">
        <v>0.16300000000000001</v>
      </c>
    </row>
    <row r="163" spans="1:11" x14ac:dyDescent="0.35">
      <c r="A163" t="str">
        <f t="shared" si="4"/>
        <v>wash_21_wash_inquiet_3retournes</v>
      </c>
      <c r="B163" t="str">
        <f t="shared" si="5"/>
        <v>wash_21_wash_inquiet_3environmentretournes</v>
      </c>
      <c r="C163" t="s">
        <v>18</v>
      </c>
      <c r="D163" t="s">
        <v>35</v>
      </c>
      <c r="E163" t="s">
        <v>80</v>
      </c>
      <c r="F163" t="s">
        <v>81</v>
      </c>
      <c r="G163" t="s">
        <v>159</v>
      </c>
      <c r="H163" t="s">
        <v>115</v>
      </c>
      <c r="I163" t="s">
        <v>116</v>
      </c>
      <c r="J163">
        <v>0.20799999999999999</v>
      </c>
    </row>
    <row r="164" spans="1:11" x14ac:dyDescent="0.35">
      <c r="A164" t="str">
        <f t="shared" si="4"/>
        <v>wash_21_wash_inquiet_3hote</v>
      </c>
      <c r="B164" t="str">
        <f t="shared" si="5"/>
        <v>wash_21_wash_inquiet_3environmenthote</v>
      </c>
      <c r="C164" t="s">
        <v>18</v>
      </c>
      <c r="D164" t="s">
        <v>35</v>
      </c>
      <c r="E164" t="s">
        <v>80</v>
      </c>
      <c r="F164" t="s">
        <v>81</v>
      </c>
      <c r="G164" t="s">
        <v>159</v>
      </c>
      <c r="H164" t="s">
        <v>115</v>
      </c>
      <c r="I164" t="s">
        <v>117</v>
      </c>
      <c r="J164">
        <v>0.20200000000000001</v>
      </c>
    </row>
    <row r="165" spans="1:11" x14ac:dyDescent="0.35">
      <c r="A165" t="str">
        <f t="shared" si="4"/>
        <v>wash_21_wash_inquiet_3deplaces_site</v>
      </c>
      <c r="B165" t="str">
        <f t="shared" si="5"/>
        <v>wash_21_wash_inquiet_3environmentdeplaces_site</v>
      </c>
      <c r="C165" t="s">
        <v>18</v>
      </c>
      <c r="D165" t="s">
        <v>35</v>
      </c>
      <c r="E165" t="s">
        <v>80</v>
      </c>
      <c r="F165" t="s">
        <v>81</v>
      </c>
      <c r="G165" t="s">
        <v>159</v>
      </c>
      <c r="H165" t="s">
        <v>115</v>
      </c>
      <c r="I165" t="s">
        <v>118</v>
      </c>
      <c r="J165">
        <v>0.216</v>
      </c>
    </row>
    <row r="166" spans="1:11" x14ac:dyDescent="0.35">
      <c r="A166" t="str">
        <f t="shared" si="4"/>
        <v>wash_21_wash_inquiet_3deplaces_FA</v>
      </c>
      <c r="B166" t="str">
        <f t="shared" si="5"/>
        <v>wash_21_wash_inquiet_3environmentdeplaces_FA</v>
      </c>
      <c r="C166" t="s">
        <v>18</v>
      </c>
      <c r="D166" t="s">
        <v>35</v>
      </c>
      <c r="E166" t="s">
        <v>80</v>
      </c>
      <c r="F166" t="s">
        <v>81</v>
      </c>
      <c r="G166" t="s">
        <v>159</v>
      </c>
      <c r="H166" t="s">
        <v>115</v>
      </c>
      <c r="I166" t="s">
        <v>119</v>
      </c>
      <c r="J166">
        <v>0.20899999999999999</v>
      </c>
    </row>
    <row r="167" spans="1:11" x14ac:dyDescent="0.35">
      <c r="A167" t="str">
        <f t="shared" si="4"/>
        <v>educ_5_ecole_acces_1sexe_chef_menage_homme</v>
      </c>
      <c r="B167" t="str">
        <f t="shared" si="5"/>
        <v>educ_5_ecole_acces_1financiersexe_chef_menage_homme</v>
      </c>
      <c r="C167" t="s">
        <v>7</v>
      </c>
      <c r="D167" t="s">
        <v>8</v>
      </c>
      <c r="E167" t="s">
        <v>9</v>
      </c>
      <c r="F167" t="s">
        <v>10</v>
      </c>
      <c r="G167" t="s">
        <v>128</v>
      </c>
      <c r="H167" t="s">
        <v>82</v>
      </c>
      <c r="I167" t="s">
        <v>125</v>
      </c>
      <c r="J167">
        <v>0.22600000000000001</v>
      </c>
    </row>
    <row r="168" spans="1:11" x14ac:dyDescent="0.35">
      <c r="A168" t="str">
        <f t="shared" si="4"/>
        <v>educ_5_ecole_acces_1sexe_chef_menage_femme</v>
      </c>
      <c r="B168" t="str">
        <f t="shared" si="5"/>
        <v>educ_5_ecole_acces_1financiersexe_chef_menage_femme</v>
      </c>
      <c r="C168" t="s">
        <v>7</v>
      </c>
      <c r="D168" t="s">
        <v>8</v>
      </c>
      <c r="E168" t="s">
        <v>9</v>
      </c>
      <c r="F168" t="s">
        <v>10</v>
      </c>
      <c r="G168" t="s">
        <v>128</v>
      </c>
      <c r="H168" t="s">
        <v>82</v>
      </c>
      <c r="I168" t="s">
        <v>126</v>
      </c>
      <c r="J168">
        <v>0.25</v>
      </c>
    </row>
    <row r="169" spans="1:11" x14ac:dyDescent="0.35">
      <c r="A169" t="str">
        <f t="shared" si="4"/>
        <v>wash_22_wash_reponse_1sexe_chef_menage_homme</v>
      </c>
      <c r="B169" t="str">
        <f t="shared" si="5"/>
        <v>wash_22_wash_reponse_1cash_recipient_eausexe_chef_menage_homme</v>
      </c>
      <c r="C169" t="s">
        <v>11</v>
      </c>
      <c r="D169" t="s">
        <v>11</v>
      </c>
      <c r="E169" t="s">
        <v>12</v>
      </c>
      <c r="F169" t="s">
        <v>13</v>
      </c>
      <c r="G169" t="s">
        <v>129</v>
      </c>
      <c r="H169" t="s">
        <v>84</v>
      </c>
      <c r="I169" t="s">
        <v>125</v>
      </c>
      <c r="J169">
        <v>0.20599999999999999</v>
      </c>
    </row>
    <row r="170" spans="1:11" x14ac:dyDescent="0.35">
      <c r="A170" t="str">
        <f t="shared" si="4"/>
        <v>wash_22_wash_reponse_1sexe_chef_menage_femme</v>
      </c>
      <c r="B170" t="str">
        <f t="shared" si="5"/>
        <v>wash_22_wash_reponse_1cash_recipient_eausexe_chef_menage_femme</v>
      </c>
      <c r="C170" t="s">
        <v>11</v>
      </c>
      <c r="D170" t="s">
        <v>11</v>
      </c>
      <c r="E170" t="s">
        <v>12</v>
      </c>
      <c r="F170" t="s">
        <v>13</v>
      </c>
      <c r="G170" t="s">
        <v>129</v>
      </c>
      <c r="H170" t="s">
        <v>84</v>
      </c>
      <c r="I170" t="s">
        <v>126</v>
      </c>
      <c r="J170">
        <v>0.216</v>
      </c>
    </row>
    <row r="171" spans="1:11" x14ac:dyDescent="0.35">
      <c r="A171" t="str">
        <f t="shared" si="4"/>
        <v>mssc_2_source_rev_1sexe_chef_menage_homme</v>
      </c>
      <c r="B171" t="str">
        <f t="shared" si="5"/>
        <v>mssc_2_source_rev_1agricsexe_chef_menage_homme</v>
      </c>
      <c r="C171" t="s">
        <v>14</v>
      </c>
      <c r="D171" t="s">
        <v>15</v>
      </c>
      <c r="E171" t="s">
        <v>16</v>
      </c>
      <c r="F171" t="s">
        <v>17</v>
      </c>
      <c r="G171" t="s">
        <v>130</v>
      </c>
      <c r="H171" t="s">
        <v>85</v>
      </c>
      <c r="I171" t="s">
        <v>125</v>
      </c>
      <c r="J171">
        <v>0.32900000000000001</v>
      </c>
    </row>
    <row r="172" spans="1:11" x14ac:dyDescent="0.35">
      <c r="A172" t="str">
        <f t="shared" si="4"/>
        <v>mssc_2_source_rev_1sexe_chef_menage_femme</v>
      </c>
      <c r="B172" t="str">
        <f t="shared" si="5"/>
        <v>mssc_2_source_rev_1agricsexe_chef_menage_femme</v>
      </c>
      <c r="C172" t="s">
        <v>14</v>
      </c>
      <c r="D172" t="s">
        <v>15</v>
      </c>
      <c r="E172" t="s">
        <v>16</v>
      </c>
      <c r="F172" t="s">
        <v>17</v>
      </c>
      <c r="G172" t="s">
        <v>130</v>
      </c>
      <c r="H172" t="s">
        <v>85</v>
      </c>
      <c r="I172" t="s">
        <v>126</v>
      </c>
      <c r="J172">
        <v>0.312</v>
      </c>
      <c r="K172" s="1"/>
    </row>
    <row r="173" spans="1:11" x14ac:dyDescent="0.35">
      <c r="A173" t="str">
        <f t="shared" si="4"/>
        <v>wash_9_insuff_raisons_1sexe_chef_menage_homme</v>
      </c>
      <c r="B173" t="str">
        <f t="shared" si="5"/>
        <v>wash_9_insuff_raisons_1manque_recipsexe_chef_menage_homme</v>
      </c>
      <c r="C173" t="s">
        <v>18</v>
      </c>
      <c r="D173" t="s">
        <v>19</v>
      </c>
      <c r="E173" t="s">
        <v>20</v>
      </c>
      <c r="F173" t="s">
        <v>21</v>
      </c>
      <c r="G173" t="s">
        <v>131</v>
      </c>
      <c r="H173" t="s">
        <v>86</v>
      </c>
      <c r="I173" t="s">
        <v>125</v>
      </c>
      <c r="J173">
        <v>0.27900000000000003</v>
      </c>
      <c r="K173" s="1"/>
    </row>
    <row r="174" spans="1:11" x14ac:dyDescent="0.35">
      <c r="A174" t="str">
        <f t="shared" si="4"/>
        <v>wash_9_insuff_raisons_1sexe_chef_menage_femme</v>
      </c>
      <c r="B174" t="str">
        <f t="shared" si="5"/>
        <v>wash_9_insuff_raisons_1manque_recipsexe_chef_menage_femme</v>
      </c>
      <c r="C174" t="s">
        <v>18</v>
      </c>
      <c r="D174" t="s">
        <v>19</v>
      </c>
      <c r="E174" t="s">
        <v>20</v>
      </c>
      <c r="F174" t="s">
        <v>21</v>
      </c>
      <c r="G174" t="s">
        <v>131</v>
      </c>
      <c r="H174" t="s">
        <v>86</v>
      </c>
      <c r="I174" t="s">
        <v>126</v>
      </c>
      <c r="J174">
        <v>0.27100000000000002</v>
      </c>
      <c r="K174" s="1"/>
    </row>
    <row r="175" spans="1:11" x14ac:dyDescent="0.35">
      <c r="A175" t="str">
        <f t="shared" si="4"/>
        <v>nfi_7_assistance_1sexe_chef_menage_homme</v>
      </c>
      <c r="B175" t="str">
        <f t="shared" si="5"/>
        <v>nfi_7_assistance_1argent_nfi_essentielssexe_chef_menage_homme</v>
      </c>
      <c r="C175" t="s">
        <v>11</v>
      </c>
      <c r="D175" t="s">
        <v>11</v>
      </c>
      <c r="E175" t="s">
        <v>22</v>
      </c>
      <c r="F175" t="s">
        <v>23</v>
      </c>
      <c r="G175" t="s">
        <v>132</v>
      </c>
      <c r="H175" t="s">
        <v>87</v>
      </c>
      <c r="I175" t="s">
        <v>125</v>
      </c>
      <c r="J175">
        <v>0.17499999999999999</v>
      </c>
      <c r="K175" s="1"/>
    </row>
    <row r="176" spans="1:11" x14ac:dyDescent="0.35">
      <c r="A176" t="str">
        <f t="shared" si="4"/>
        <v>nfi_7_assistance_1sexe_chef_menage_femme</v>
      </c>
      <c r="B176" t="str">
        <f t="shared" si="5"/>
        <v>nfi_7_assistance_1argent_nfi_essentielssexe_chef_menage_femme</v>
      </c>
      <c r="C176" t="s">
        <v>11</v>
      </c>
      <c r="D176" t="s">
        <v>11</v>
      </c>
      <c r="E176" t="s">
        <v>22</v>
      </c>
      <c r="F176" t="s">
        <v>23</v>
      </c>
      <c r="G176" t="s">
        <v>132</v>
      </c>
      <c r="H176" t="s">
        <v>87</v>
      </c>
      <c r="I176" t="s">
        <v>126</v>
      </c>
      <c r="J176">
        <v>0.18099999999999999</v>
      </c>
      <c r="K176" s="1"/>
    </row>
    <row r="177" spans="1:11" x14ac:dyDescent="0.35">
      <c r="A177" t="str">
        <f t="shared" si="4"/>
        <v>educ_6_reponse_1sexe_chef_menage_homme</v>
      </c>
      <c r="B177" t="str">
        <f t="shared" si="5"/>
        <v>educ_6_reponse_1cash_fraissexe_chef_menage_homme</v>
      </c>
      <c r="C177" t="s">
        <v>11</v>
      </c>
      <c r="D177" t="s">
        <v>11</v>
      </c>
      <c r="E177" t="s">
        <v>24</v>
      </c>
      <c r="F177" t="s">
        <v>25</v>
      </c>
      <c r="G177" t="s">
        <v>133</v>
      </c>
      <c r="H177" t="s">
        <v>88</v>
      </c>
      <c r="I177" t="s">
        <v>125</v>
      </c>
      <c r="J177">
        <v>0.19800000000000001</v>
      </c>
      <c r="K177" s="1"/>
    </row>
    <row r="178" spans="1:11" x14ac:dyDescent="0.35">
      <c r="A178" t="str">
        <f t="shared" si="4"/>
        <v>educ_6_reponse_1sexe_chef_menage_femme</v>
      </c>
      <c r="B178" t="str">
        <f t="shared" si="5"/>
        <v>educ_6_reponse_1cash_fraissexe_chef_menage_femme</v>
      </c>
      <c r="C178" t="s">
        <v>11</v>
      </c>
      <c r="D178" t="s">
        <v>11</v>
      </c>
      <c r="E178" t="s">
        <v>24</v>
      </c>
      <c r="F178" t="s">
        <v>25</v>
      </c>
      <c r="G178" t="s">
        <v>133</v>
      </c>
      <c r="H178" t="s">
        <v>88</v>
      </c>
      <c r="I178" t="s">
        <v>126</v>
      </c>
      <c r="J178">
        <v>0.216</v>
      </c>
      <c r="K178" s="1"/>
    </row>
    <row r="179" spans="1:11" x14ac:dyDescent="0.35">
      <c r="A179" t="str">
        <f t="shared" si="4"/>
        <v>rep_souhaitee_1sexe_chef_menage_homme</v>
      </c>
      <c r="B179" t="str">
        <f t="shared" si="5"/>
        <v>rep_souhaitee_1secalsexe_chef_menage_homme</v>
      </c>
      <c r="C179" t="s">
        <v>11</v>
      </c>
      <c r="D179" t="s">
        <v>11</v>
      </c>
      <c r="E179" t="s">
        <v>26</v>
      </c>
      <c r="F179" t="s">
        <v>27</v>
      </c>
      <c r="G179" t="s">
        <v>134</v>
      </c>
      <c r="H179" t="s">
        <v>89</v>
      </c>
      <c r="I179" t="s">
        <v>125</v>
      </c>
      <c r="J179">
        <v>0.26500000000000001</v>
      </c>
      <c r="K179" s="1"/>
    </row>
    <row r="180" spans="1:11" x14ac:dyDescent="0.35">
      <c r="A180" t="str">
        <f t="shared" si="4"/>
        <v>rep_souhaitee_1sexe_chef_menage_femme</v>
      </c>
      <c r="B180" t="str">
        <f t="shared" si="5"/>
        <v>rep_souhaitee_1secalsexe_chef_menage_femme</v>
      </c>
      <c r="C180" t="s">
        <v>11</v>
      </c>
      <c r="D180" t="s">
        <v>11</v>
      </c>
      <c r="E180" t="s">
        <v>26</v>
      </c>
      <c r="F180" t="s">
        <v>27</v>
      </c>
      <c r="G180" t="s">
        <v>134</v>
      </c>
      <c r="H180" t="s">
        <v>89</v>
      </c>
      <c r="I180" t="s">
        <v>126</v>
      </c>
      <c r="J180">
        <v>0.28299999999999997</v>
      </c>
      <c r="K180" s="1"/>
    </row>
    <row r="181" spans="1:11" x14ac:dyDescent="0.35">
      <c r="A181" t="str">
        <f t="shared" si="4"/>
        <v>secal_13_reponse_1sexe_chef_menage_homme</v>
      </c>
      <c r="B181" t="str">
        <f t="shared" si="5"/>
        <v>secal_13_reponse_1cash_nourritsexe_chef_menage_homme</v>
      </c>
      <c r="C181" t="s">
        <v>11</v>
      </c>
      <c r="D181" t="s">
        <v>11</v>
      </c>
      <c r="E181" t="s">
        <v>28</v>
      </c>
      <c r="F181" t="s">
        <v>29</v>
      </c>
      <c r="G181" t="s">
        <v>135</v>
      </c>
      <c r="H181" t="s">
        <v>90</v>
      </c>
      <c r="I181" t="s">
        <v>125</v>
      </c>
      <c r="J181">
        <v>0.21099999999999999</v>
      </c>
      <c r="K181" s="1"/>
    </row>
    <row r="182" spans="1:11" x14ac:dyDescent="0.35">
      <c r="A182" t="str">
        <f t="shared" si="4"/>
        <v>secal_13_reponse_1sexe_chef_menage_femme</v>
      </c>
      <c r="B182" t="str">
        <f t="shared" si="5"/>
        <v>secal_13_reponse_1cash_nourritsexe_chef_menage_femme</v>
      </c>
      <c r="C182" t="s">
        <v>11</v>
      </c>
      <c r="D182" t="s">
        <v>11</v>
      </c>
      <c r="E182" t="s">
        <v>28</v>
      </c>
      <c r="F182" t="s">
        <v>29</v>
      </c>
      <c r="G182" t="s">
        <v>135</v>
      </c>
      <c r="H182" t="s">
        <v>90</v>
      </c>
      <c r="I182" t="s">
        <v>126</v>
      </c>
      <c r="J182">
        <v>0.23400000000000001</v>
      </c>
      <c r="K182" s="1"/>
    </row>
    <row r="183" spans="1:11" x14ac:dyDescent="0.35">
      <c r="A183" t="str">
        <f t="shared" si="4"/>
        <v>sante_7_reponse_1sexe_chef_menage_homme</v>
      </c>
      <c r="B183" t="str">
        <f t="shared" si="5"/>
        <v>sante_7_reponse_1prov_medicamentsexe_chef_menage_homme</v>
      </c>
      <c r="C183" t="s">
        <v>11</v>
      </c>
      <c r="D183" t="s">
        <v>11</v>
      </c>
      <c r="E183" t="s">
        <v>30</v>
      </c>
      <c r="F183" t="s">
        <v>31</v>
      </c>
      <c r="G183" t="s">
        <v>136</v>
      </c>
      <c r="H183" t="s">
        <v>91</v>
      </c>
      <c r="I183" t="s">
        <v>125</v>
      </c>
      <c r="J183">
        <v>0.20499999999999999</v>
      </c>
      <c r="K183" s="1"/>
    </row>
    <row r="184" spans="1:11" x14ac:dyDescent="0.35">
      <c r="A184" t="str">
        <f t="shared" si="4"/>
        <v>sante_7_reponse_1sexe_chef_menage_femme</v>
      </c>
      <c r="B184" t="str">
        <f t="shared" si="5"/>
        <v>sante_7_reponse_1prov_medicamentsexe_chef_menage_femme</v>
      </c>
      <c r="C184" t="s">
        <v>11</v>
      </c>
      <c r="D184" t="s">
        <v>11</v>
      </c>
      <c r="E184" t="s">
        <v>30</v>
      </c>
      <c r="F184" t="s">
        <v>31</v>
      </c>
      <c r="G184" t="s">
        <v>136</v>
      </c>
      <c r="H184" t="s">
        <v>91</v>
      </c>
      <c r="I184" t="s">
        <v>126</v>
      </c>
      <c r="J184">
        <v>0.20799999999999999</v>
      </c>
      <c r="K184" s="1"/>
    </row>
    <row r="185" spans="1:11" x14ac:dyDescent="0.35">
      <c r="A185" t="str">
        <f t="shared" si="4"/>
        <v>wash_15_insuff_raisons_1sexe_chef_menage_homme</v>
      </c>
      <c r="B185" t="str">
        <f t="shared" si="5"/>
        <v>wash_15_insuff_raisons_1quantite_insuffsexe_chef_menage_homme</v>
      </c>
      <c r="C185" t="s">
        <v>18</v>
      </c>
      <c r="D185" t="s">
        <v>32</v>
      </c>
      <c r="E185" t="s">
        <v>33</v>
      </c>
      <c r="F185" t="s">
        <v>34</v>
      </c>
      <c r="G185" t="s">
        <v>137</v>
      </c>
      <c r="H185" t="s">
        <v>92</v>
      </c>
      <c r="I185" t="s">
        <v>125</v>
      </c>
      <c r="J185">
        <v>0.24199999999999999</v>
      </c>
      <c r="K185" s="1"/>
    </row>
    <row r="186" spans="1:11" x14ac:dyDescent="0.35">
      <c r="A186" t="str">
        <f t="shared" si="4"/>
        <v>wash_15_insuff_raisons_1sexe_chef_menage_femme</v>
      </c>
      <c r="B186" t="str">
        <f t="shared" si="5"/>
        <v>wash_15_insuff_raisons_1quantite_insuffsexe_chef_menage_femme</v>
      </c>
      <c r="C186" t="s">
        <v>18</v>
      </c>
      <c r="D186" t="s">
        <v>32</v>
      </c>
      <c r="E186" t="s">
        <v>33</v>
      </c>
      <c r="F186" t="s">
        <v>34</v>
      </c>
      <c r="G186" t="s">
        <v>137</v>
      </c>
      <c r="H186" t="s">
        <v>92</v>
      </c>
      <c r="I186" t="s">
        <v>126</v>
      </c>
      <c r="J186">
        <v>0.247</v>
      </c>
      <c r="K186" s="1"/>
    </row>
    <row r="187" spans="1:11" x14ac:dyDescent="0.35">
      <c r="A187" t="str">
        <f t="shared" si="4"/>
        <v>wash_21_wash_inquiet_1sexe_chef_menage_homme</v>
      </c>
      <c r="B187" t="str">
        <f>CONCATENATE(E187,G187,I187)</f>
        <v>wash_21_wash_inquiet_1eausexe_chef_menage_homme</v>
      </c>
      <c r="C187" t="s">
        <v>18</v>
      </c>
      <c r="D187" t="s">
        <v>35</v>
      </c>
      <c r="E187" t="s">
        <v>36</v>
      </c>
      <c r="F187" t="s">
        <v>37</v>
      </c>
      <c r="G187" t="s">
        <v>138</v>
      </c>
      <c r="H187" t="s">
        <v>93</v>
      </c>
      <c r="I187" t="s">
        <v>125</v>
      </c>
      <c r="J187">
        <v>0.34599999999999997</v>
      </c>
      <c r="K187" s="1"/>
    </row>
    <row r="188" spans="1:11" x14ac:dyDescent="0.35">
      <c r="A188" t="str">
        <f t="shared" si="4"/>
        <v>wash_21_wash_inquiet_1sexe_chef_menage_femme</v>
      </c>
      <c r="B188" t="str">
        <f t="shared" si="5"/>
        <v>wash_21_wash_inquiet_1eausexe_chef_menage_femme</v>
      </c>
      <c r="C188" t="s">
        <v>18</v>
      </c>
      <c r="D188" t="s">
        <v>35</v>
      </c>
      <c r="E188" t="s">
        <v>36</v>
      </c>
      <c r="F188" t="s">
        <v>37</v>
      </c>
      <c r="G188" t="s">
        <v>138</v>
      </c>
      <c r="H188" t="s">
        <v>93</v>
      </c>
      <c r="I188" t="s">
        <v>126</v>
      </c>
      <c r="J188">
        <v>0.34</v>
      </c>
      <c r="K188" s="1"/>
    </row>
    <row r="189" spans="1:11" x14ac:dyDescent="0.35">
      <c r="A189" t="str">
        <f t="shared" si="4"/>
        <v>educ_5_ecole_acces_2sexe_chef_menage_homme</v>
      </c>
      <c r="B189" t="str">
        <f t="shared" si="5"/>
        <v>educ_5_ecole_acces_2autresexe_chef_menage_homme</v>
      </c>
      <c r="C189" t="s">
        <v>7</v>
      </c>
      <c r="D189" t="s">
        <v>8</v>
      </c>
      <c r="E189" t="s">
        <v>38</v>
      </c>
      <c r="F189" t="s">
        <v>39</v>
      </c>
      <c r="G189" t="s">
        <v>139</v>
      </c>
      <c r="H189" t="s">
        <v>94</v>
      </c>
      <c r="I189" t="s">
        <v>125</v>
      </c>
      <c r="J189">
        <v>0.11600000000000001</v>
      </c>
    </row>
    <row r="190" spans="1:11" x14ac:dyDescent="0.35">
      <c r="A190" t="str">
        <f t="shared" si="4"/>
        <v>educ_5_ecole_acces_2sexe_chef_menage_femme</v>
      </c>
      <c r="B190" t="str">
        <f t="shared" si="5"/>
        <v>educ_5_ecole_acces_2logistiquesexe_chef_menage_femme</v>
      </c>
      <c r="C190" t="s">
        <v>7</v>
      </c>
      <c r="D190" t="s">
        <v>8</v>
      </c>
      <c r="E190" t="s">
        <v>38</v>
      </c>
      <c r="F190" t="s">
        <v>39</v>
      </c>
      <c r="G190" t="s">
        <v>149</v>
      </c>
      <c r="H190" t="s">
        <v>105</v>
      </c>
      <c r="I190" t="s">
        <v>126</v>
      </c>
      <c r="J190">
        <v>0.115</v>
      </c>
    </row>
    <row r="191" spans="1:11" x14ac:dyDescent="0.35">
      <c r="A191" t="str">
        <f t="shared" si="4"/>
        <v>wash_22_wash_reponse_2sexe_chef_menage_homme</v>
      </c>
      <c r="B191" t="str">
        <f t="shared" si="5"/>
        <v>wash_22_wash_reponse_2cash_infrasexe_chef_menage_homme</v>
      </c>
      <c r="C191" t="s">
        <v>11</v>
      </c>
      <c r="D191" t="s">
        <v>11</v>
      </c>
      <c r="E191" t="s">
        <v>40</v>
      </c>
      <c r="F191" t="s">
        <v>41</v>
      </c>
      <c r="G191" t="s">
        <v>140</v>
      </c>
      <c r="H191" t="s">
        <v>95</v>
      </c>
      <c r="I191" t="s">
        <v>125</v>
      </c>
      <c r="J191">
        <v>0.16600000000000001</v>
      </c>
    </row>
    <row r="192" spans="1:11" x14ac:dyDescent="0.35">
      <c r="A192" t="str">
        <f t="shared" si="4"/>
        <v>wash_22_wash_reponse_2sexe_chef_menage_femme</v>
      </c>
      <c r="B192" t="str">
        <f t="shared" si="5"/>
        <v>wash_22_wash_reponse_2cash_infrasexe_chef_menage_femme</v>
      </c>
      <c r="C192" t="s">
        <v>11</v>
      </c>
      <c r="D192" t="s">
        <v>11</v>
      </c>
      <c r="E192" t="s">
        <v>40</v>
      </c>
      <c r="F192" t="s">
        <v>41</v>
      </c>
      <c r="G192" t="s">
        <v>140</v>
      </c>
      <c r="H192" t="s">
        <v>95</v>
      </c>
      <c r="I192" t="s">
        <v>126</v>
      </c>
      <c r="J192">
        <v>0.16800000000000001</v>
      </c>
    </row>
    <row r="193" spans="1:10" x14ac:dyDescent="0.35">
      <c r="A193" t="str">
        <f t="shared" si="4"/>
        <v>mssc_2_source_rev_2sexe_chef_menage_homme</v>
      </c>
      <c r="B193" t="str">
        <f t="shared" si="5"/>
        <v>mssc_2_source_rev_2petit_commercesexe_chef_menage_homme</v>
      </c>
      <c r="C193" t="s">
        <v>14</v>
      </c>
      <c r="D193" t="s">
        <v>15</v>
      </c>
      <c r="E193" t="s">
        <v>42</v>
      </c>
      <c r="F193" t="s">
        <v>43</v>
      </c>
      <c r="G193" t="s">
        <v>141</v>
      </c>
      <c r="H193" t="s">
        <v>96</v>
      </c>
      <c r="I193" t="s">
        <v>125</v>
      </c>
      <c r="J193">
        <v>0.154</v>
      </c>
    </row>
    <row r="194" spans="1:10" x14ac:dyDescent="0.35">
      <c r="A194" t="str">
        <f t="shared" si="4"/>
        <v>mssc_2_source_rev_2sexe_chef_menage_femme</v>
      </c>
      <c r="B194" t="str">
        <f t="shared" si="5"/>
        <v>mssc_2_source_rev_2petit_commercesexe_chef_menage_femme</v>
      </c>
      <c r="C194" t="s">
        <v>14</v>
      </c>
      <c r="D194" t="s">
        <v>15</v>
      </c>
      <c r="E194" t="s">
        <v>42</v>
      </c>
      <c r="F194" t="s">
        <v>43</v>
      </c>
      <c r="G194" t="s">
        <v>141</v>
      </c>
      <c r="H194" t="s">
        <v>96</v>
      </c>
      <c r="I194" t="s">
        <v>126</v>
      </c>
      <c r="J194">
        <v>0.22600000000000001</v>
      </c>
    </row>
    <row r="195" spans="1:10" x14ac:dyDescent="0.35">
      <c r="A195" t="str">
        <f t="shared" ref="A195:A232" si="6">CONCATENATE(E195,I195)</f>
        <v>wash_9_insuff_raisons_2sexe_chef_menage_homme</v>
      </c>
      <c r="B195" t="str">
        <f t="shared" ref="B195:B232" si="7">CONCATENATE(E195,G195,I195)</f>
        <v>wash_9_insuff_raisons_2distancesexe_chef_menage_homme</v>
      </c>
      <c r="C195" t="s">
        <v>18</v>
      </c>
      <c r="D195" t="s">
        <v>19</v>
      </c>
      <c r="E195" t="s">
        <v>44</v>
      </c>
      <c r="F195" t="s">
        <v>45</v>
      </c>
      <c r="G195" t="s">
        <v>142</v>
      </c>
      <c r="H195" t="s">
        <v>97</v>
      </c>
      <c r="I195" t="s">
        <v>125</v>
      </c>
      <c r="J195">
        <v>0.154</v>
      </c>
    </row>
    <row r="196" spans="1:10" x14ac:dyDescent="0.35">
      <c r="A196" t="str">
        <f t="shared" si="6"/>
        <v>wash_9_insuff_raisons_2sexe_chef_menage_femme</v>
      </c>
      <c r="B196" t="str">
        <f t="shared" si="7"/>
        <v>wash_9_insuff_raisons_2attente_longuesexe_chef_menage_femme</v>
      </c>
      <c r="C196" t="s">
        <v>18</v>
      </c>
      <c r="D196" t="s">
        <v>19</v>
      </c>
      <c r="E196" t="s">
        <v>44</v>
      </c>
      <c r="F196" t="s">
        <v>45</v>
      </c>
      <c r="G196" t="s">
        <v>152</v>
      </c>
      <c r="H196" t="s">
        <v>108</v>
      </c>
      <c r="I196" t="s">
        <v>126</v>
      </c>
      <c r="J196">
        <v>0.16</v>
      </c>
    </row>
    <row r="197" spans="1:10" x14ac:dyDescent="0.35">
      <c r="A197" t="str">
        <f t="shared" si="6"/>
        <v>nfi_7_assistance_2sexe_chef_menage_homme</v>
      </c>
      <c r="B197" t="str">
        <f t="shared" si="7"/>
        <v>nfi_7_assistance_2provision_nfi_essentielssexe_chef_menage_homme</v>
      </c>
      <c r="C197" t="s">
        <v>11</v>
      </c>
      <c r="D197" t="s">
        <v>11</v>
      </c>
      <c r="E197" t="s">
        <v>46</v>
      </c>
      <c r="F197" t="s">
        <v>47</v>
      </c>
      <c r="G197" t="s">
        <v>143</v>
      </c>
      <c r="H197" t="s">
        <v>98</v>
      </c>
      <c r="I197" t="s">
        <v>125</v>
      </c>
      <c r="J197">
        <v>0.17199999999999999</v>
      </c>
    </row>
    <row r="198" spans="1:10" x14ac:dyDescent="0.35">
      <c r="A198" t="str">
        <f t="shared" si="6"/>
        <v>nfi_7_assistance_2sexe_chef_menage_femme</v>
      </c>
      <c r="B198" t="str">
        <f t="shared" si="7"/>
        <v>nfi_7_assistance_2provision_nfi_essentielssexe_chef_menage_femme</v>
      </c>
      <c r="C198" t="s">
        <v>11</v>
      </c>
      <c r="D198" t="s">
        <v>11</v>
      </c>
      <c r="E198" t="s">
        <v>46</v>
      </c>
      <c r="F198" t="s">
        <v>47</v>
      </c>
      <c r="G198" t="s">
        <v>143</v>
      </c>
      <c r="H198" t="s">
        <v>98</v>
      </c>
      <c r="I198" t="s">
        <v>126</v>
      </c>
      <c r="J198">
        <v>0.16500000000000001</v>
      </c>
    </row>
    <row r="199" spans="1:10" x14ac:dyDescent="0.35">
      <c r="A199" t="str">
        <f t="shared" si="6"/>
        <v>educ_6_reponse_2sexe_chef_menage_homme</v>
      </c>
      <c r="B199" t="str">
        <f t="shared" si="7"/>
        <v>educ_6_reponse_2prov_fournituressexe_chef_menage_homme</v>
      </c>
      <c r="C199" t="s">
        <v>11</v>
      </c>
      <c r="D199" t="s">
        <v>11</v>
      </c>
      <c r="E199" t="s">
        <v>48</v>
      </c>
      <c r="F199" t="s">
        <v>49</v>
      </c>
      <c r="G199" t="s">
        <v>144</v>
      </c>
      <c r="H199" t="s">
        <v>99</v>
      </c>
      <c r="I199" t="s">
        <v>125</v>
      </c>
      <c r="J199">
        <v>0.182</v>
      </c>
    </row>
    <row r="200" spans="1:10" x14ac:dyDescent="0.35">
      <c r="A200" t="str">
        <f t="shared" si="6"/>
        <v>educ_6_reponse_2sexe_chef_menage_femme</v>
      </c>
      <c r="B200" t="str">
        <f t="shared" si="7"/>
        <v>educ_6_reponse_2prov_fournituressexe_chef_menage_femme</v>
      </c>
      <c r="C200" t="s">
        <v>11</v>
      </c>
      <c r="D200" t="s">
        <v>11</v>
      </c>
      <c r="E200" t="s">
        <v>48</v>
      </c>
      <c r="F200" t="s">
        <v>49</v>
      </c>
      <c r="G200" t="s">
        <v>144</v>
      </c>
      <c r="H200" t="s">
        <v>99</v>
      </c>
      <c r="I200" t="s">
        <v>126</v>
      </c>
      <c r="J200">
        <v>0.17</v>
      </c>
    </row>
    <row r="201" spans="1:10" x14ac:dyDescent="0.35">
      <c r="A201" t="str">
        <f t="shared" si="6"/>
        <v>rep_souhaitee_2sexe_chef_menage_homme</v>
      </c>
      <c r="B201" t="str">
        <f t="shared" si="7"/>
        <v>rep_souhaitee_2washsexe_chef_menage_homme</v>
      </c>
      <c r="C201" t="s">
        <v>11</v>
      </c>
      <c r="D201" t="s">
        <v>11</v>
      </c>
      <c r="E201" t="s">
        <v>50</v>
      </c>
      <c r="F201" t="s">
        <v>51</v>
      </c>
      <c r="G201" t="s">
        <v>18</v>
      </c>
      <c r="H201" t="s">
        <v>100</v>
      </c>
      <c r="I201" t="s">
        <v>125</v>
      </c>
      <c r="J201">
        <v>0.219</v>
      </c>
    </row>
    <row r="202" spans="1:10" x14ac:dyDescent="0.35">
      <c r="A202" t="str">
        <f t="shared" si="6"/>
        <v>rep_souhaitee_2sexe_chef_menage_femme</v>
      </c>
      <c r="B202" t="str">
        <f t="shared" si="7"/>
        <v>rep_souhaitee_2washsexe_chef_menage_femme</v>
      </c>
      <c r="C202" t="s">
        <v>11</v>
      </c>
      <c r="D202" t="s">
        <v>11</v>
      </c>
      <c r="E202" t="s">
        <v>50</v>
      </c>
      <c r="F202" t="s">
        <v>51</v>
      </c>
      <c r="G202" t="s">
        <v>18</v>
      </c>
      <c r="H202" t="s">
        <v>100</v>
      </c>
      <c r="I202" t="s">
        <v>126</v>
      </c>
      <c r="J202">
        <v>0.218</v>
      </c>
    </row>
    <row r="203" spans="1:10" x14ac:dyDescent="0.35">
      <c r="A203" t="str">
        <f t="shared" si="6"/>
        <v>secal_13_reponse_2sexe_chef_menage_homme</v>
      </c>
      <c r="B203" t="str">
        <f t="shared" si="7"/>
        <v>secal_13_reponse_2cash_intrant_agrisexe_chef_menage_homme</v>
      </c>
      <c r="C203" t="s">
        <v>11</v>
      </c>
      <c r="D203" t="s">
        <v>11</v>
      </c>
      <c r="E203" t="s">
        <v>52</v>
      </c>
      <c r="F203" t="s">
        <v>53</v>
      </c>
      <c r="G203" t="s">
        <v>145</v>
      </c>
      <c r="H203" t="s">
        <v>101</v>
      </c>
      <c r="I203" t="s">
        <v>125</v>
      </c>
      <c r="J203">
        <v>0.19600000000000001</v>
      </c>
    </row>
    <row r="204" spans="1:10" x14ac:dyDescent="0.35">
      <c r="A204" t="str">
        <f t="shared" si="6"/>
        <v>secal_13_reponse_2sexe_chef_menage_femme</v>
      </c>
      <c r="B204" t="str">
        <f t="shared" si="7"/>
        <v>secal_13_reponse_2cash_intrant_agrisexe_chef_menage_femme</v>
      </c>
      <c r="C204" t="s">
        <v>11</v>
      </c>
      <c r="D204" t="s">
        <v>11</v>
      </c>
      <c r="E204" t="s">
        <v>52</v>
      </c>
      <c r="F204" t="s">
        <v>53</v>
      </c>
      <c r="G204" t="s">
        <v>145</v>
      </c>
      <c r="H204" t="s">
        <v>101</v>
      </c>
      <c r="I204" t="s">
        <v>126</v>
      </c>
      <c r="J204">
        <v>0.192</v>
      </c>
    </row>
    <row r="205" spans="1:10" x14ac:dyDescent="0.35">
      <c r="A205" t="str">
        <f t="shared" si="6"/>
        <v>sante_7_reponse_2sexe_chef_menage_homme</v>
      </c>
      <c r="B205" t="str">
        <f t="shared" si="7"/>
        <v>sante_7_reponse_2cash_frais_medsexe_chef_menage_homme</v>
      </c>
      <c r="C205" t="s">
        <v>11</v>
      </c>
      <c r="D205" t="s">
        <v>11</v>
      </c>
      <c r="E205" t="s">
        <v>54</v>
      </c>
      <c r="F205" t="s">
        <v>55</v>
      </c>
      <c r="G205" t="s">
        <v>146</v>
      </c>
      <c r="H205" t="s">
        <v>102</v>
      </c>
      <c r="I205" t="s">
        <v>125</v>
      </c>
      <c r="J205">
        <v>0.16500000000000001</v>
      </c>
    </row>
    <row r="206" spans="1:10" x14ac:dyDescent="0.35">
      <c r="A206" t="str">
        <f t="shared" si="6"/>
        <v>sante_7_reponse_2sexe_chef_menage_femme</v>
      </c>
      <c r="B206" t="str">
        <f t="shared" si="7"/>
        <v>sante_7_reponse_2cash_frais_medsexe_chef_menage_femme</v>
      </c>
      <c r="C206" t="s">
        <v>11</v>
      </c>
      <c r="D206" t="s">
        <v>11</v>
      </c>
      <c r="E206" t="s">
        <v>54</v>
      </c>
      <c r="F206" t="s">
        <v>55</v>
      </c>
      <c r="G206" t="s">
        <v>146</v>
      </c>
      <c r="H206" t="s">
        <v>102</v>
      </c>
      <c r="I206" t="s">
        <v>126</v>
      </c>
      <c r="J206">
        <v>0.17599999999999999</v>
      </c>
    </row>
    <row r="207" spans="1:10" x14ac:dyDescent="0.35">
      <c r="A207" t="str">
        <f t="shared" si="6"/>
        <v>wash_15_insuff_raisons_2sexe_chef_menage_homme</v>
      </c>
      <c r="B207" t="str">
        <f t="shared" si="7"/>
        <v>wash_15_insuff_raisons_2hygiene_insuffsexe_chef_menage_homme</v>
      </c>
      <c r="C207" t="s">
        <v>18</v>
      </c>
      <c r="D207" t="s">
        <v>32</v>
      </c>
      <c r="E207" t="s">
        <v>56</v>
      </c>
      <c r="F207" t="s">
        <v>57</v>
      </c>
      <c r="G207" t="s">
        <v>147</v>
      </c>
      <c r="H207" t="s">
        <v>103</v>
      </c>
      <c r="I207" t="s">
        <v>125</v>
      </c>
      <c r="J207">
        <v>0.222</v>
      </c>
    </row>
    <row r="208" spans="1:10" x14ac:dyDescent="0.35">
      <c r="A208" t="str">
        <f t="shared" si="6"/>
        <v>wash_15_insuff_raisons_2sexe_chef_menage_femme</v>
      </c>
      <c r="B208" t="str">
        <f t="shared" si="7"/>
        <v>wash_15_insuff_raisons_2hygiene_insuffsexe_chef_menage_femme</v>
      </c>
      <c r="C208" t="s">
        <v>18</v>
      </c>
      <c r="D208" t="s">
        <v>32</v>
      </c>
      <c r="E208" t="s">
        <v>56</v>
      </c>
      <c r="F208" t="s">
        <v>57</v>
      </c>
      <c r="G208" t="s">
        <v>147</v>
      </c>
      <c r="H208" t="s">
        <v>103</v>
      </c>
      <c r="I208" t="s">
        <v>126</v>
      </c>
      <c r="J208">
        <v>0.219</v>
      </c>
    </row>
    <row r="209" spans="1:10" x14ac:dyDescent="0.35">
      <c r="A209" t="str">
        <f t="shared" si="6"/>
        <v>wash_21_wash_inquiet_2sexe_chef_menage_homme</v>
      </c>
      <c r="B209" t="str">
        <f t="shared" si="7"/>
        <v>wash_21_wash_inquiet_2sanitairesexe_chef_menage_homme</v>
      </c>
      <c r="C209" t="s">
        <v>18</v>
      </c>
      <c r="D209" t="s">
        <v>35</v>
      </c>
      <c r="E209" t="s">
        <v>58</v>
      </c>
      <c r="F209" t="s">
        <v>59</v>
      </c>
      <c r="G209" t="s">
        <v>148</v>
      </c>
      <c r="H209" t="s">
        <v>104</v>
      </c>
      <c r="I209" t="s">
        <v>125</v>
      </c>
      <c r="J209">
        <v>0.24099999999999999</v>
      </c>
    </row>
    <row r="210" spans="1:10" x14ac:dyDescent="0.35">
      <c r="A210" t="str">
        <f t="shared" si="6"/>
        <v>wash_21_wash_inquiet_2sexe_chef_menage_femme</v>
      </c>
      <c r="B210" t="str">
        <f t="shared" si="7"/>
        <v>wash_21_wash_inquiet_2sanitairesexe_chef_menage_femme</v>
      </c>
      <c r="C210" t="s">
        <v>18</v>
      </c>
      <c r="D210" t="s">
        <v>35</v>
      </c>
      <c r="E210" t="s">
        <v>58</v>
      </c>
      <c r="F210" t="s">
        <v>59</v>
      </c>
      <c r="G210" t="s">
        <v>148</v>
      </c>
      <c r="H210" t="s">
        <v>104</v>
      </c>
      <c r="I210" t="s">
        <v>126</v>
      </c>
      <c r="J210">
        <v>0.23300000000000001</v>
      </c>
    </row>
    <row r="211" spans="1:10" x14ac:dyDescent="0.35">
      <c r="A211" t="str">
        <f t="shared" si="6"/>
        <v>educ_5_ecole_acces_3sexe_chef_menage_homme</v>
      </c>
      <c r="B211" t="str">
        <f t="shared" si="7"/>
        <v>educ_5_ecole_acces_3logistiquesexe_chef_menage_homme</v>
      </c>
      <c r="C211" t="s">
        <v>7</v>
      </c>
      <c r="D211" t="s">
        <v>8</v>
      </c>
      <c r="E211" t="s">
        <v>60</v>
      </c>
      <c r="F211" t="s">
        <v>61</v>
      </c>
      <c r="G211" t="s">
        <v>149</v>
      </c>
      <c r="H211" t="s">
        <v>105</v>
      </c>
      <c r="I211" t="s">
        <v>125</v>
      </c>
      <c r="J211">
        <v>0.105</v>
      </c>
    </row>
    <row r="212" spans="1:10" x14ac:dyDescent="0.35">
      <c r="A212" t="str">
        <f t="shared" si="6"/>
        <v>educ_5_ecole_acces_3sexe_chef_menage_femme</v>
      </c>
      <c r="B212" t="str">
        <f t="shared" si="7"/>
        <v>educ_5_ecole_acces_3autresexe_chef_menage_femme</v>
      </c>
      <c r="C212" t="s">
        <v>7</v>
      </c>
      <c r="D212" t="s">
        <v>8</v>
      </c>
      <c r="E212" t="s">
        <v>60</v>
      </c>
      <c r="F212" t="s">
        <v>61</v>
      </c>
      <c r="G212" t="s">
        <v>139</v>
      </c>
      <c r="H212" t="s">
        <v>94</v>
      </c>
      <c r="I212" t="s">
        <v>126</v>
      </c>
      <c r="J212">
        <v>0.111</v>
      </c>
    </row>
    <row r="213" spans="1:10" x14ac:dyDescent="0.35">
      <c r="A213" t="str">
        <f t="shared" si="6"/>
        <v>wash_22_wash_reponse_3sexe_chef_menage_homme</v>
      </c>
      <c r="B213" t="str">
        <f t="shared" si="7"/>
        <v>wash_22_wash_reponse_3cash_hygienesexe_chef_menage_homme</v>
      </c>
      <c r="C213" t="s">
        <v>11</v>
      </c>
      <c r="D213" t="s">
        <v>11</v>
      </c>
      <c r="E213" t="s">
        <v>62</v>
      </c>
      <c r="F213" t="s">
        <v>63</v>
      </c>
      <c r="G213" t="s">
        <v>150</v>
      </c>
      <c r="H213" t="s">
        <v>106</v>
      </c>
      <c r="I213" t="s">
        <v>125</v>
      </c>
      <c r="J213">
        <v>0.153</v>
      </c>
    </row>
    <row r="214" spans="1:10" x14ac:dyDescent="0.35">
      <c r="A214" t="str">
        <f t="shared" si="6"/>
        <v>wash_22_wash_reponse_3sexe_chef_menage_femme</v>
      </c>
      <c r="B214" t="str">
        <f t="shared" si="7"/>
        <v>wash_22_wash_reponse_3cash_hygienesexe_chef_menage_femme</v>
      </c>
      <c r="C214" t="s">
        <v>11</v>
      </c>
      <c r="D214" t="s">
        <v>11</v>
      </c>
      <c r="E214" t="s">
        <v>62</v>
      </c>
      <c r="F214" t="s">
        <v>63</v>
      </c>
      <c r="G214" t="s">
        <v>150</v>
      </c>
      <c r="H214" t="s">
        <v>106</v>
      </c>
      <c r="I214" t="s">
        <v>126</v>
      </c>
      <c r="J214">
        <v>0.16300000000000001</v>
      </c>
    </row>
    <row r="215" spans="1:10" x14ac:dyDescent="0.35">
      <c r="A215" t="str">
        <f t="shared" si="6"/>
        <v>mssc_2_source_rev_3sexe_chef_menage_homme</v>
      </c>
      <c r="B215" t="str">
        <f t="shared" si="7"/>
        <v>mssc_2_source_rev_3pchesexe_chef_menage_homme</v>
      </c>
      <c r="C215" t="s">
        <v>14</v>
      </c>
      <c r="D215" t="s">
        <v>15</v>
      </c>
      <c r="E215" t="s">
        <v>64</v>
      </c>
      <c r="F215" t="s">
        <v>65</v>
      </c>
      <c r="G215" t="s">
        <v>151</v>
      </c>
      <c r="H215" t="s">
        <v>107</v>
      </c>
      <c r="I215" t="s">
        <v>125</v>
      </c>
      <c r="J215">
        <v>0.14000000000000001</v>
      </c>
    </row>
    <row r="216" spans="1:10" x14ac:dyDescent="0.35">
      <c r="A216" t="str">
        <f t="shared" si="6"/>
        <v>mssc_2_source_rev_3sexe_chef_menage_femme</v>
      </c>
      <c r="B216" t="str">
        <f t="shared" si="7"/>
        <v>mssc_2_source_rev_3jtt_agricsexe_chef_menage_femme</v>
      </c>
      <c r="C216" t="s">
        <v>14</v>
      </c>
      <c r="D216" t="s">
        <v>15</v>
      </c>
      <c r="E216" t="s">
        <v>64</v>
      </c>
      <c r="F216" t="s">
        <v>65</v>
      </c>
      <c r="G216" t="s">
        <v>163</v>
      </c>
      <c r="H216" t="s">
        <v>123</v>
      </c>
      <c r="I216" t="s">
        <v>126</v>
      </c>
      <c r="J216">
        <v>9.4799999999999995E-2</v>
      </c>
    </row>
    <row r="217" spans="1:10" x14ac:dyDescent="0.35">
      <c r="A217" t="str">
        <f t="shared" si="6"/>
        <v>wash_9_insuff_raisons_3sexe_chef_menage_homme</v>
      </c>
      <c r="B217" t="str">
        <f t="shared" si="7"/>
        <v>wash_9_insuff_raisons_3attente_longuesexe_chef_menage_homme</v>
      </c>
      <c r="C217" t="s">
        <v>18</v>
      </c>
      <c r="D217" t="s">
        <v>19</v>
      </c>
      <c r="E217" t="s">
        <v>66</v>
      </c>
      <c r="F217" t="s">
        <v>67</v>
      </c>
      <c r="G217" t="s">
        <v>152</v>
      </c>
      <c r="H217" t="s">
        <v>108</v>
      </c>
      <c r="I217" t="s">
        <v>125</v>
      </c>
      <c r="J217">
        <v>0.14599999999999999</v>
      </c>
    </row>
    <row r="218" spans="1:10" x14ac:dyDescent="0.35">
      <c r="A218" t="str">
        <f t="shared" si="6"/>
        <v>wash_9_insuff_raisons_3sexe_chef_menage_femme</v>
      </c>
      <c r="B218" t="str">
        <f t="shared" si="7"/>
        <v>wash_9_insuff_raisons_3distancesexe_chef_menage_femme</v>
      </c>
      <c r="C218" t="s">
        <v>18</v>
      </c>
      <c r="D218" t="s">
        <v>19</v>
      </c>
      <c r="E218" t="s">
        <v>66</v>
      </c>
      <c r="F218" t="s">
        <v>67</v>
      </c>
      <c r="G218" t="s">
        <v>142</v>
      </c>
      <c r="H218" t="s">
        <v>97</v>
      </c>
      <c r="I218" t="s">
        <v>126</v>
      </c>
      <c r="J218">
        <v>0.14599999999999999</v>
      </c>
    </row>
    <row r="219" spans="1:10" x14ac:dyDescent="0.35">
      <c r="A219" t="str">
        <f t="shared" si="6"/>
        <v>nfi_7_assistance_3sexe_chef_menage_homme</v>
      </c>
      <c r="B219" t="str">
        <f t="shared" si="7"/>
        <v>nfi_7_assistance_3argent_materielsexe_chef_menage_homme</v>
      </c>
      <c r="C219" t="s">
        <v>11</v>
      </c>
      <c r="D219" t="s">
        <v>11</v>
      </c>
      <c r="E219" t="s">
        <v>68</v>
      </c>
      <c r="F219" t="s">
        <v>69</v>
      </c>
      <c r="G219" t="s">
        <v>160</v>
      </c>
      <c r="H219" t="s">
        <v>120</v>
      </c>
      <c r="I219" t="s">
        <v>125</v>
      </c>
      <c r="J219">
        <v>0.156</v>
      </c>
    </row>
    <row r="220" spans="1:10" x14ac:dyDescent="0.35">
      <c r="A220" t="str">
        <f t="shared" si="6"/>
        <v>nfi_7_assistance_3sexe_chef_menage_femme</v>
      </c>
      <c r="B220" t="str">
        <f t="shared" si="7"/>
        <v>nfi_7_assistance_3provision_abrisexe_chef_menage_femme</v>
      </c>
      <c r="C220" t="s">
        <v>11</v>
      </c>
      <c r="D220" t="s">
        <v>11</v>
      </c>
      <c r="E220" t="s">
        <v>68</v>
      </c>
      <c r="F220" t="s">
        <v>69</v>
      </c>
      <c r="G220" t="s">
        <v>153</v>
      </c>
      <c r="H220" t="s">
        <v>109</v>
      </c>
      <c r="I220" t="s">
        <v>126</v>
      </c>
      <c r="J220">
        <v>0.155</v>
      </c>
    </row>
    <row r="221" spans="1:10" x14ac:dyDescent="0.35">
      <c r="A221" t="str">
        <f t="shared" si="6"/>
        <v>educ_6_reponse_3sexe_chef_menage_homme</v>
      </c>
      <c r="B221" t="str">
        <f t="shared" si="7"/>
        <v>educ_6_reponse_3cash_fournituressexe_chef_menage_homme</v>
      </c>
      <c r="C221" t="s">
        <v>11</v>
      </c>
      <c r="D221" t="s">
        <v>11</v>
      </c>
      <c r="E221" t="s">
        <v>70</v>
      </c>
      <c r="F221" t="s">
        <v>71</v>
      </c>
      <c r="G221" t="s">
        <v>154</v>
      </c>
      <c r="H221" t="s">
        <v>110</v>
      </c>
      <c r="I221" t="s">
        <v>125</v>
      </c>
      <c r="J221">
        <v>0.17</v>
      </c>
    </row>
    <row r="222" spans="1:10" x14ac:dyDescent="0.35">
      <c r="A222" t="str">
        <f t="shared" si="6"/>
        <v>educ_6_reponse_3sexe_chef_menage_femme</v>
      </c>
      <c r="B222" t="str">
        <f t="shared" si="7"/>
        <v>educ_6_reponse_3cash_fournituressexe_chef_menage_femme</v>
      </c>
      <c r="C222" t="s">
        <v>11</v>
      </c>
      <c r="D222" t="s">
        <v>11</v>
      </c>
      <c r="E222" t="s">
        <v>70</v>
      </c>
      <c r="F222" t="s">
        <v>71</v>
      </c>
      <c r="G222" t="s">
        <v>154</v>
      </c>
      <c r="H222" t="s">
        <v>110</v>
      </c>
      <c r="I222" t="s">
        <v>126</v>
      </c>
      <c r="J222">
        <v>0.16600000000000001</v>
      </c>
    </row>
    <row r="223" spans="1:10" x14ac:dyDescent="0.35">
      <c r="A223" t="str">
        <f t="shared" si="6"/>
        <v>rep_souhaitee_3sexe_chef_menage_homme</v>
      </c>
      <c r="B223" t="str">
        <f t="shared" si="7"/>
        <v>rep_souhaitee_3santesexe_chef_menage_homme</v>
      </c>
      <c r="C223" t="s">
        <v>11</v>
      </c>
      <c r="D223" t="s">
        <v>11</v>
      </c>
      <c r="E223" t="s">
        <v>72</v>
      </c>
      <c r="F223" t="s">
        <v>73</v>
      </c>
      <c r="G223" t="s">
        <v>155</v>
      </c>
      <c r="H223" t="s">
        <v>111</v>
      </c>
      <c r="I223" t="s">
        <v>125</v>
      </c>
      <c r="J223">
        <v>0.21299999999999999</v>
      </c>
    </row>
    <row r="224" spans="1:10" x14ac:dyDescent="0.35">
      <c r="A224" t="str">
        <f t="shared" si="6"/>
        <v>rep_souhaitee_3sexe_chef_menage_femme</v>
      </c>
      <c r="B224" t="str">
        <f t="shared" si="7"/>
        <v>rep_souhaitee_3santesexe_chef_menage_femme</v>
      </c>
      <c r="C224" t="s">
        <v>11</v>
      </c>
      <c r="D224" t="s">
        <v>11</v>
      </c>
      <c r="E224" t="s">
        <v>72</v>
      </c>
      <c r="F224" t="s">
        <v>73</v>
      </c>
      <c r="G224" t="s">
        <v>155</v>
      </c>
      <c r="H224" t="s">
        <v>111</v>
      </c>
      <c r="I224" t="s">
        <v>126</v>
      </c>
      <c r="J224">
        <v>0.19700000000000001</v>
      </c>
    </row>
    <row r="225" spans="1:10" x14ac:dyDescent="0.35">
      <c r="A225" t="str">
        <f t="shared" si="6"/>
        <v>secal_13_reponse_3sexe_chef_menage_homme</v>
      </c>
      <c r="B225" t="str">
        <f t="shared" si="7"/>
        <v>secal_13_reponse_3cash_nfisexe_chef_menage_homme</v>
      </c>
      <c r="C225" t="s">
        <v>11</v>
      </c>
      <c r="D225" t="s">
        <v>11</v>
      </c>
      <c r="E225" t="s">
        <v>74</v>
      </c>
      <c r="F225" t="s">
        <v>75</v>
      </c>
      <c r="G225" t="s">
        <v>156</v>
      </c>
      <c r="H225" t="s">
        <v>112</v>
      </c>
      <c r="I225" t="s">
        <v>125</v>
      </c>
      <c r="J225">
        <v>0.14299999999999999</v>
      </c>
    </row>
    <row r="226" spans="1:10" x14ac:dyDescent="0.35">
      <c r="A226" t="str">
        <f t="shared" si="6"/>
        <v>secal_13_reponse_3sexe_chef_menage_femme</v>
      </c>
      <c r="B226" t="str">
        <f t="shared" si="7"/>
        <v>secal_13_reponse_3cash_nfisexe_chef_menage_femme</v>
      </c>
      <c r="C226" t="s">
        <v>11</v>
      </c>
      <c r="D226" t="s">
        <v>11</v>
      </c>
      <c r="E226" t="s">
        <v>74</v>
      </c>
      <c r="F226" t="s">
        <v>75</v>
      </c>
      <c r="G226" t="s">
        <v>156</v>
      </c>
      <c r="H226" t="s">
        <v>112</v>
      </c>
      <c r="I226" t="s">
        <v>126</v>
      </c>
      <c r="J226">
        <v>0.154</v>
      </c>
    </row>
    <row r="227" spans="1:10" x14ac:dyDescent="0.35">
      <c r="A227" t="str">
        <f t="shared" si="6"/>
        <v>sante_7_reponse_3sexe_chef_menage_homme</v>
      </c>
      <c r="B227" t="str">
        <f t="shared" si="7"/>
        <v>sante_7_reponse_3acces_staff_cssexe_chef_menage_homme</v>
      </c>
      <c r="C227" t="s">
        <v>11</v>
      </c>
      <c r="D227" t="s">
        <v>11</v>
      </c>
      <c r="E227" t="s">
        <v>76</v>
      </c>
      <c r="F227" t="s">
        <v>77</v>
      </c>
      <c r="G227" t="s">
        <v>157</v>
      </c>
      <c r="H227" t="s">
        <v>113</v>
      </c>
      <c r="I227" t="s">
        <v>125</v>
      </c>
      <c r="J227">
        <v>0.14599999999999999</v>
      </c>
    </row>
    <row r="228" spans="1:10" x14ac:dyDescent="0.35">
      <c r="A228" t="str">
        <f t="shared" si="6"/>
        <v>sante_7_reponse_3sexe_chef_menage_femme</v>
      </c>
      <c r="B228" t="str">
        <f t="shared" si="7"/>
        <v>sante_7_reponse_3acces_staff_cssexe_chef_menage_femme</v>
      </c>
      <c r="C228" t="s">
        <v>11</v>
      </c>
      <c r="D228" t="s">
        <v>11</v>
      </c>
      <c r="E228" t="s">
        <v>76</v>
      </c>
      <c r="F228" t="s">
        <v>77</v>
      </c>
      <c r="G228" t="s">
        <v>157</v>
      </c>
      <c r="H228" t="s">
        <v>113</v>
      </c>
      <c r="I228" t="s">
        <v>126</v>
      </c>
      <c r="J228">
        <v>0.13800000000000001</v>
      </c>
    </row>
    <row r="229" spans="1:10" x14ac:dyDescent="0.35">
      <c r="A229" t="str">
        <f t="shared" si="6"/>
        <v>wash_15_insuff_raisons_3sexe_chef_menage_homme</v>
      </c>
      <c r="B229" t="str">
        <f t="shared" si="7"/>
        <v>wash_15_insuff_raisons_3qualite_insuffsexe_chef_menage_homme</v>
      </c>
      <c r="C229" t="s">
        <v>18</v>
      </c>
      <c r="D229" t="s">
        <v>32</v>
      </c>
      <c r="E229" t="s">
        <v>78</v>
      </c>
      <c r="F229" t="s">
        <v>79</v>
      </c>
      <c r="G229" t="s">
        <v>158</v>
      </c>
      <c r="H229" t="s">
        <v>114</v>
      </c>
      <c r="I229" t="s">
        <v>125</v>
      </c>
      <c r="J229">
        <v>0.16400000000000001</v>
      </c>
    </row>
    <row r="230" spans="1:10" x14ac:dyDescent="0.35">
      <c r="A230" t="str">
        <f t="shared" si="6"/>
        <v>wash_15_insuff_raisons_3sexe_chef_menage_femme</v>
      </c>
      <c r="B230" t="str">
        <f t="shared" si="7"/>
        <v>wash_15_insuff_raisons_3qualite_insuffsexe_chef_menage_femme</v>
      </c>
      <c r="C230" t="s">
        <v>18</v>
      </c>
      <c r="D230" t="s">
        <v>32</v>
      </c>
      <c r="E230" t="s">
        <v>78</v>
      </c>
      <c r="F230" t="s">
        <v>79</v>
      </c>
      <c r="G230" t="s">
        <v>158</v>
      </c>
      <c r="H230" t="s">
        <v>114</v>
      </c>
      <c r="I230" t="s">
        <v>126</v>
      </c>
      <c r="J230">
        <v>0.16500000000000001</v>
      </c>
    </row>
    <row r="231" spans="1:10" x14ac:dyDescent="0.35">
      <c r="A231" t="str">
        <f t="shared" si="6"/>
        <v>wash_21_wash_inquiet_3sexe_chef_menage_homme</v>
      </c>
      <c r="B231" t="str">
        <f t="shared" si="7"/>
        <v>wash_21_wash_inquiet_3environmentsexe_chef_menage_homme</v>
      </c>
      <c r="C231" t="s">
        <v>18</v>
      </c>
      <c r="D231" t="s">
        <v>35</v>
      </c>
      <c r="E231" t="s">
        <v>80</v>
      </c>
      <c r="F231" t="s">
        <v>81</v>
      </c>
      <c r="G231" t="s">
        <v>159</v>
      </c>
      <c r="H231" t="s">
        <v>115</v>
      </c>
      <c r="I231" t="s">
        <v>125</v>
      </c>
      <c r="J231">
        <v>0.20399999999999999</v>
      </c>
    </row>
    <row r="232" spans="1:10" x14ac:dyDescent="0.35">
      <c r="A232" t="str">
        <f t="shared" si="6"/>
        <v>wash_21_wash_inquiet_3sexe_chef_menage_femme</v>
      </c>
      <c r="B232" t="str">
        <f t="shared" si="7"/>
        <v>wash_21_wash_inquiet_3environmentsexe_chef_menage_femme</v>
      </c>
      <c r="C232" t="s">
        <v>18</v>
      </c>
      <c r="D232" t="s">
        <v>35</v>
      </c>
      <c r="E232" t="s">
        <v>80</v>
      </c>
      <c r="F232" t="s">
        <v>81</v>
      </c>
      <c r="G232" t="s">
        <v>159</v>
      </c>
      <c r="H232" t="s">
        <v>115</v>
      </c>
      <c r="I232" t="s">
        <v>126</v>
      </c>
      <c r="J232">
        <v>0.20699999999999999</v>
      </c>
    </row>
    <row r="342" spans="11:11" x14ac:dyDescent="0.35">
      <c r="K342" s="1"/>
    </row>
    <row r="343" spans="11:11" x14ac:dyDescent="0.35">
      <c r="K343" s="1"/>
    </row>
    <row r="344" spans="11:11" x14ac:dyDescent="0.35">
      <c r="K344" s="1"/>
    </row>
    <row r="345" spans="11:11" x14ac:dyDescent="0.35">
      <c r="K345" s="1"/>
    </row>
    <row r="346" spans="11:11" x14ac:dyDescent="0.35">
      <c r="K346" s="1"/>
    </row>
    <row r="347" spans="11:11" x14ac:dyDescent="0.35">
      <c r="K347" s="1"/>
    </row>
    <row r="348" spans="11:11" x14ac:dyDescent="0.35">
      <c r="K348" s="1"/>
    </row>
    <row r="349" spans="11:11" x14ac:dyDescent="0.35">
      <c r="K349" s="1"/>
    </row>
    <row r="350" spans="11:11" x14ac:dyDescent="0.35">
      <c r="K350" s="1"/>
    </row>
    <row r="351" spans="11:11" x14ac:dyDescent="0.35">
      <c r="K351" s="1"/>
    </row>
    <row r="352" spans="11:11" x14ac:dyDescent="0.35">
      <c r="K352" s="1"/>
    </row>
    <row r="353" spans="11:11" x14ac:dyDescent="0.35">
      <c r="K353" s="1"/>
    </row>
    <row r="354" spans="11:11" x14ac:dyDescent="0.35">
      <c r="K354" s="1"/>
    </row>
    <row r="355" spans="11:11" x14ac:dyDescent="0.35">
      <c r="K355" s="1"/>
    </row>
    <row r="356" spans="11:11" x14ac:dyDescent="0.35">
      <c r="K356" s="1"/>
    </row>
    <row r="357" spans="11:11" x14ac:dyDescent="0.35">
      <c r="K357" s="1"/>
    </row>
    <row r="358" spans="11:11" x14ac:dyDescent="0.35">
      <c r="K358" s="1"/>
    </row>
    <row r="512" spans="11:11" x14ac:dyDescent="0.35">
      <c r="K512" s="1"/>
    </row>
    <row r="513" spans="11:11" x14ac:dyDescent="0.35">
      <c r="K513" s="1"/>
    </row>
    <row r="514" spans="11:11" x14ac:dyDescent="0.35">
      <c r="K514" s="1"/>
    </row>
    <row r="515" spans="11:11" x14ac:dyDescent="0.35">
      <c r="K515" s="1"/>
    </row>
    <row r="516" spans="11:11" x14ac:dyDescent="0.35">
      <c r="K516" s="1"/>
    </row>
    <row r="517" spans="11:11" x14ac:dyDescent="0.35">
      <c r="K517" s="1"/>
    </row>
    <row r="518" spans="11:11" x14ac:dyDescent="0.35">
      <c r="K518" s="1"/>
    </row>
    <row r="519" spans="11:11" x14ac:dyDescent="0.35">
      <c r="K519" s="1"/>
    </row>
    <row r="520" spans="11:11" x14ac:dyDescent="0.35">
      <c r="K520" s="1"/>
    </row>
    <row r="521" spans="11:11" x14ac:dyDescent="0.35">
      <c r="K521" s="1"/>
    </row>
    <row r="522" spans="11:11" x14ac:dyDescent="0.35">
      <c r="K522" s="1"/>
    </row>
    <row r="523" spans="11:11" x14ac:dyDescent="0.35">
      <c r="K523" s="1"/>
    </row>
    <row r="524" spans="11:11" x14ac:dyDescent="0.35">
      <c r="K524" s="1"/>
    </row>
    <row r="525" spans="11:11" x14ac:dyDescent="0.35">
      <c r="K525" s="1"/>
    </row>
    <row r="526" spans="11:11" x14ac:dyDescent="0.35">
      <c r="K526" s="1"/>
    </row>
    <row r="527" spans="11:11" x14ac:dyDescent="0.35">
      <c r="K527" s="1"/>
    </row>
    <row r="528" spans="11:11" x14ac:dyDescent="0.35">
      <c r="K528" s="1"/>
    </row>
    <row r="529" spans="11:11" x14ac:dyDescent="0.35">
      <c r="K529" s="1"/>
    </row>
    <row r="530" spans="11:11" x14ac:dyDescent="0.35">
      <c r="K530" s="1"/>
    </row>
    <row r="531" spans="11:11" x14ac:dyDescent="0.35">
      <c r="K531" s="1"/>
    </row>
    <row r="532" spans="11:11" x14ac:dyDescent="0.35">
      <c r="K532" s="1"/>
    </row>
    <row r="533" spans="11:11" x14ac:dyDescent="0.35">
      <c r="K533" s="1"/>
    </row>
    <row r="534" spans="11:11" x14ac:dyDescent="0.35">
      <c r="K534" s="1"/>
    </row>
    <row r="535" spans="11:11" x14ac:dyDescent="0.35">
      <c r="K535" s="1"/>
    </row>
    <row r="536" spans="11:11" x14ac:dyDescent="0.35">
      <c r="K536" s="1"/>
    </row>
    <row r="537" spans="11:11" x14ac:dyDescent="0.35">
      <c r="K537" s="1"/>
    </row>
    <row r="538" spans="11:11" x14ac:dyDescent="0.35">
      <c r="K538" s="1"/>
    </row>
    <row r="539" spans="11:11" x14ac:dyDescent="0.35">
      <c r="K539" s="1"/>
    </row>
    <row r="540" spans="11:11" x14ac:dyDescent="0.35">
      <c r="K540" s="1"/>
    </row>
    <row r="541" spans="11:11" x14ac:dyDescent="0.35">
      <c r="K541" s="1"/>
    </row>
    <row r="542" spans="11:11" x14ac:dyDescent="0.35">
      <c r="K542" s="1"/>
    </row>
    <row r="543" spans="11:11" x14ac:dyDescent="0.35">
      <c r="K543" s="1"/>
    </row>
    <row r="544" spans="11:11" x14ac:dyDescent="0.35">
      <c r="K544" s="1"/>
    </row>
    <row r="545" spans="11:11" x14ac:dyDescent="0.35">
      <c r="K545" s="1"/>
    </row>
    <row r="546" spans="11:11" x14ac:dyDescent="0.35">
      <c r="K546" s="1"/>
    </row>
    <row r="547" spans="11:11" x14ac:dyDescent="0.35">
      <c r="K547" s="1"/>
    </row>
    <row r="548" spans="11:11" x14ac:dyDescent="0.35">
      <c r="K548" s="1"/>
    </row>
    <row r="549" spans="11:11" x14ac:dyDescent="0.35">
      <c r="K549" s="1"/>
    </row>
    <row r="550" spans="11:11" x14ac:dyDescent="0.35">
      <c r="K550" s="1"/>
    </row>
    <row r="551" spans="11:11" x14ac:dyDescent="0.35">
      <c r="K551" s="1"/>
    </row>
    <row r="552" spans="11:11" x14ac:dyDescent="0.35">
      <c r="K552" s="1"/>
    </row>
    <row r="553" spans="11:11" x14ac:dyDescent="0.35">
      <c r="K553" s="1"/>
    </row>
    <row r="554" spans="11:11" x14ac:dyDescent="0.35">
      <c r="K554" s="1"/>
    </row>
    <row r="555" spans="11:11" x14ac:dyDescent="0.35">
      <c r="K555" s="1"/>
    </row>
    <row r="556" spans="11:11" x14ac:dyDescent="0.35">
      <c r="K556" s="1"/>
    </row>
    <row r="557" spans="11:11" x14ac:dyDescent="0.35">
      <c r="K557" s="1"/>
    </row>
    <row r="558" spans="11:11" x14ac:dyDescent="0.35">
      <c r="K558" s="1"/>
    </row>
    <row r="559" spans="11:11" x14ac:dyDescent="0.35">
      <c r="K559" s="1"/>
    </row>
    <row r="560" spans="11:11" x14ac:dyDescent="0.35">
      <c r="K560" s="1"/>
    </row>
    <row r="561" spans="11:11" x14ac:dyDescent="0.35">
      <c r="K561" s="1"/>
    </row>
    <row r="562" spans="11:11" x14ac:dyDescent="0.35">
      <c r="K562" s="1"/>
    </row>
    <row r="563" spans="11:11" x14ac:dyDescent="0.35">
      <c r="K563" s="1"/>
    </row>
    <row r="564" spans="11:11" x14ac:dyDescent="0.35">
      <c r="K564" s="1"/>
    </row>
    <row r="565" spans="11:11" x14ac:dyDescent="0.35">
      <c r="K565" s="1"/>
    </row>
    <row r="1052" spans="11:11" x14ac:dyDescent="0.35">
      <c r="K1052" s="1"/>
    </row>
    <row r="1053" spans="11:11" x14ac:dyDescent="0.35">
      <c r="K1053" s="1"/>
    </row>
    <row r="1054" spans="11:11" x14ac:dyDescent="0.35">
      <c r="K1054" s="1"/>
    </row>
    <row r="1055" spans="11:11" x14ac:dyDescent="0.35">
      <c r="K1055" s="1"/>
    </row>
    <row r="1056" spans="11:11" x14ac:dyDescent="0.35">
      <c r="K1056" s="1"/>
    </row>
    <row r="1057" spans="11:11" x14ac:dyDescent="0.35">
      <c r="K1057" s="1"/>
    </row>
    <row r="1058" spans="11:11" x14ac:dyDescent="0.35">
      <c r="K1058" s="1"/>
    </row>
    <row r="1059" spans="11:11" x14ac:dyDescent="0.35">
      <c r="K1059" s="1"/>
    </row>
    <row r="1060" spans="11:11" x14ac:dyDescent="0.35">
      <c r="K1060" s="1"/>
    </row>
    <row r="1061" spans="11:11" x14ac:dyDescent="0.35">
      <c r="K1061" s="1"/>
    </row>
    <row r="1062" spans="11:11" x14ac:dyDescent="0.35">
      <c r="K1062" s="1"/>
    </row>
    <row r="1063" spans="11:11" x14ac:dyDescent="0.35">
      <c r="K1063" s="1"/>
    </row>
    <row r="1064" spans="11:11" x14ac:dyDescent="0.35">
      <c r="K1064" s="1"/>
    </row>
    <row r="1065" spans="11:11" x14ac:dyDescent="0.35">
      <c r="K1065" s="1"/>
    </row>
    <row r="1066" spans="11:11" x14ac:dyDescent="0.35">
      <c r="K1066" s="1"/>
    </row>
    <row r="1067" spans="11:11" x14ac:dyDescent="0.35">
      <c r="K1067" s="1"/>
    </row>
    <row r="1068" spans="11:11" x14ac:dyDescent="0.35">
      <c r="K1068" s="1"/>
    </row>
    <row r="1069" spans="11:11" x14ac:dyDescent="0.35">
      <c r="K1069" s="1"/>
    </row>
    <row r="1070" spans="11:11" x14ac:dyDescent="0.35">
      <c r="K1070" s="1"/>
    </row>
    <row r="1071" spans="11:11" x14ac:dyDescent="0.35">
      <c r="K1071" s="1"/>
    </row>
    <row r="1072" spans="11:11" x14ac:dyDescent="0.35">
      <c r="K1072" s="1"/>
    </row>
    <row r="1073" spans="11:11" x14ac:dyDescent="0.35">
      <c r="K1073" s="1"/>
    </row>
    <row r="1074" spans="11:11" x14ac:dyDescent="0.35">
      <c r="K1074" s="1"/>
    </row>
    <row r="1075" spans="11:11" x14ac:dyDescent="0.35">
      <c r="K1075" s="1"/>
    </row>
    <row r="1076" spans="11:11" x14ac:dyDescent="0.35">
      <c r="K1076" s="1"/>
    </row>
    <row r="1077" spans="11:11" x14ac:dyDescent="0.35">
      <c r="K1077" s="1"/>
    </row>
    <row r="1078" spans="11:11" x14ac:dyDescent="0.35">
      <c r="K1078" s="1"/>
    </row>
    <row r="1079" spans="11:11" x14ac:dyDescent="0.35">
      <c r="K1079" s="1"/>
    </row>
    <row r="1080" spans="11:11" x14ac:dyDescent="0.35">
      <c r="K1080" s="1"/>
    </row>
    <row r="1081" spans="11:11" x14ac:dyDescent="0.35">
      <c r="K1081" s="1"/>
    </row>
    <row r="1082" spans="11:11" x14ac:dyDescent="0.35">
      <c r="K1082" s="1"/>
    </row>
    <row r="1083" spans="11:11" x14ac:dyDescent="0.35">
      <c r="K1083" s="1"/>
    </row>
    <row r="1084" spans="11:11" x14ac:dyDescent="0.35">
      <c r="K1084" s="1"/>
    </row>
    <row r="1085" spans="11:11" x14ac:dyDescent="0.35">
      <c r="K1085" s="1"/>
    </row>
    <row r="1086" spans="11:11" x14ac:dyDescent="0.35">
      <c r="K1086" s="1"/>
    </row>
    <row r="1087" spans="11:11" x14ac:dyDescent="0.35">
      <c r="K1087" s="1"/>
    </row>
    <row r="1088" spans="11:11" x14ac:dyDescent="0.35">
      <c r="K1088" s="1"/>
    </row>
    <row r="1089" spans="11:11" x14ac:dyDescent="0.35">
      <c r="K1089" s="1"/>
    </row>
    <row r="1090" spans="11:11" x14ac:dyDescent="0.35">
      <c r="K1090" s="1"/>
    </row>
    <row r="1091" spans="11:11" x14ac:dyDescent="0.35">
      <c r="K1091" s="1"/>
    </row>
    <row r="1092" spans="11:11" x14ac:dyDescent="0.35">
      <c r="K1092" s="1"/>
    </row>
    <row r="1093" spans="11:11" x14ac:dyDescent="0.35">
      <c r="K1093" s="1"/>
    </row>
    <row r="1094" spans="11:11" x14ac:dyDescent="0.35">
      <c r="K1094" s="1"/>
    </row>
    <row r="1095" spans="11:11" x14ac:dyDescent="0.35">
      <c r="K1095" s="1"/>
    </row>
    <row r="1096" spans="11:11" x14ac:dyDescent="0.35">
      <c r="K1096" s="1"/>
    </row>
    <row r="1097" spans="11:11" x14ac:dyDescent="0.35">
      <c r="K1097" s="1"/>
    </row>
    <row r="1098" spans="11:11" x14ac:dyDescent="0.35">
      <c r="K1098" s="1"/>
    </row>
    <row r="1099" spans="11:11" x14ac:dyDescent="0.35">
      <c r="K1099" s="1"/>
    </row>
    <row r="1100" spans="11:11" x14ac:dyDescent="0.35">
      <c r="K1100" s="1"/>
    </row>
    <row r="1101" spans="11:11" x14ac:dyDescent="0.35">
      <c r="K1101" s="1"/>
    </row>
    <row r="1102" spans="11:11" x14ac:dyDescent="0.35">
      <c r="K1102" s="1"/>
    </row>
    <row r="1103" spans="11:11" x14ac:dyDescent="0.35">
      <c r="K1103" s="1"/>
    </row>
    <row r="1104" spans="11:11" x14ac:dyDescent="0.35">
      <c r="K1104" s="1"/>
    </row>
    <row r="1105" spans="11:11" x14ac:dyDescent="0.35">
      <c r="K1105" s="1"/>
    </row>
    <row r="1592" spans="11:11" x14ac:dyDescent="0.35">
      <c r="K1592" s="1"/>
    </row>
    <row r="1593" spans="11:11" x14ac:dyDescent="0.35">
      <c r="K1593" s="1"/>
    </row>
    <row r="1594" spans="11:11" x14ac:dyDescent="0.35">
      <c r="K1594" s="1"/>
    </row>
    <row r="1595" spans="11:11" x14ac:dyDescent="0.35">
      <c r="K1595" s="1"/>
    </row>
    <row r="1596" spans="11:11" x14ac:dyDescent="0.35">
      <c r="K1596" s="1"/>
    </row>
    <row r="1597" spans="11:11" x14ac:dyDescent="0.35">
      <c r="K1597" s="1"/>
    </row>
    <row r="1598" spans="11:11" x14ac:dyDescent="0.35">
      <c r="K1598" s="1"/>
    </row>
    <row r="1599" spans="11:11" x14ac:dyDescent="0.35">
      <c r="K1599" s="1"/>
    </row>
    <row r="1600" spans="11:11" x14ac:dyDescent="0.35">
      <c r="K1600" s="1"/>
    </row>
    <row r="1601" spans="11:11" x14ac:dyDescent="0.35">
      <c r="K1601" s="1"/>
    </row>
    <row r="1602" spans="11:11" x14ac:dyDescent="0.35">
      <c r="K1602" s="1"/>
    </row>
    <row r="1603" spans="11:11" x14ac:dyDescent="0.35">
      <c r="K1603" s="1"/>
    </row>
    <row r="1604" spans="11:11" x14ac:dyDescent="0.35">
      <c r="K1604" s="1"/>
    </row>
    <row r="1605" spans="11:11" x14ac:dyDescent="0.35">
      <c r="K1605" s="1"/>
    </row>
    <row r="1606" spans="11:11" x14ac:dyDescent="0.35">
      <c r="K1606" s="1"/>
    </row>
    <row r="1607" spans="11:11" x14ac:dyDescent="0.35">
      <c r="K1607" s="1"/>
    </row>
    <row r="1608" spans="11:11" x14ac:dyDescent="0.35">
      <c r="K1608" s="1"/>
    </row>
    <row r="1609" spans="11:11" x14ac:dyDescent="0.35">
      <c r="K1609" s="1"/>
    </row>
    <row r="1610" spans="11:11" x14ac:dyDescent="0.35">
      <c r="K1610" s="1"/>
    </row>
    <row r="1611" spans="11:11" x14ac:dyDescent="0.35">
      <c r="K1611" s="1"/>
    </row>
    <row r="1612" spans="11:11" x14ac:dyDescent="0.35">
      <c r="K1612" s="1"/>
    </row>
    <row r="1613" spans="11:11" x14ac:dyDescent="0.35">
      <c r="K1613" s="1"/>
    </row>
    <row r="1614" spans="11:11" x14ac:dyDescent="0.35">
      <c r="K1614" s="1"/>
    </row>
    <row r="1615" spans="11:11" x14ac:dyDescent="0.35">
      <c r="K1615" s="1"/>
    </row>
    <row r="1616" spans="11:11" x14ac:dyDescent="0.35">
      <c r="K1616" s="1"/>
    </row>
    <row r="1617" spans="11:11" x14ac:dyDescent="0.35">
      <c r="K1617" s="1"/>
    </row>
    <row r="1618" spans="11:11" x14ac:dyDescent="0.35">
      <c r="K1618" s="1"/>
    </row>
    <row r="1619" spans="11:11" x14ac:dyDescent="0.35">
      <c r="K1619" s="1"/>
    </row>
    <row r="1620" spans="11:11" x14ac:dyDescent="0.35">
      <c r="K1620" s="1"/>
    </row>
    <row r="1621" spans="11:11" x14ac:dyDescent="0.35">
      <c r="K1621" s="1"/>
    </row>
    <row r="1622" spans="11:11" x14ac:dyDescent="0.35">
      <c r="K1622" s="1"/>
    </row>
    <row r="1623" spans="11:11" x14ac:dyDescent="0.35">
      <c r="K1623" s="1"/>
    </row>
    <row r="1624" spans="11:11" x14ac:dyDescent="0.35">
      <c r="K1624" s="1"/>
    </row>
    <row r="1625" spans="11:11" x14ac:dyDescent="0.35">
      <c r="K1625" s="1"/>
    </row>
    <row r="1626" spans="11:11" x14ac:dyDescent="0.35">
      <c r="K1626" s="1"/>
    </row>
    <row r="1627" spans="11:11" x14ac:dyDescent="0.35">
      <c r="K1627" s="1"/>
    </row>
    <row r="1628" spans="11:11" x14ac:dyDescent="0.35">
      <c r="K1628" s="1"/>
    </row>
    <row r="1629" spans="11:11" x14ac:dyDescent="0.35">
      <c r="K1629" s="1"/>
    </row>
    <row r="1630" spans="11:11" x14ac:dyDescent="0.35">
      <c r="K1630" s="1"/>
    </row>
    <row r="1631" spans="11:11" x14ac:dyDescent="0.35">
      <c r="K1631" s="1"/>
    </row>
    <row r="1632" spans="11:11" x14ac:dyDescent="0.35">
      <c r="K1632" s="1"/>
    </row>
    <row r="1633" spans="11:11" x14ac:dyDescent="0.35">
      <c r="K1633" s="1"/>
    </row>
    <row r="1634" spans="11:11" x14ac:dyDescent="0.35">
      <c r="K1634" s="1"/>
    </row>
    <row r="1635" spans="11:11" x14ac:dyDescent="0.35">
      <c r="K1635" s="1"/>
    </row>
    <row r="1636" spans="11:11" x14ac:dyDescent="0.35">
      <c r="K1636" s="1"/>
    </row>
    <row r="1637" spans="11:11" x14ac:dyDescent="0.35">
      <c r="K1637" s="1"/>
    </row>
    <row r="1638" spans="11:11" x14ac:dyDescent="0.35">
      <c r="K1638" s="1"/>
    </row>
    <row r="1639" spans="11:11" x14ac:dyDescent="0.35">
      <c r="K1639" s="1"/>
    </row>
    <row r="1640" spans="11:11" x14ac:dyDescent="0.35">
      <c r="K1640" s="1"/>
    </row>
    <row r="1641" spans="11:11" x14ac:dyDescent="0.35">
      <c r="K1641" s="1"/>
    </row>
    <row r="1642" spans="11:11" x14ac:dyDescent="0.35">
      <c r="K1642" s="1"/>
    </row>
    <row r="1643" spans="11:11" x14ac:dyDescent="0.35">
      <c r="K1643" s="1"/>
    </row>
    <row r="1644" spans="11:11" x14ac:dyDescent="0.35">
      <c r="K1644" s="1"/>
    </row>
    <row r="1645" spans="11:11" x14ac:dyDescent="0.35">
      <c r="K1645" s="1"/>
    </row>
  </sheetData>
  <autoFilter ref="A1:J2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2"/>
  <sheetViews>
    <sheetView workbookViewId="0">
      <selection activeCell="D18" sqref="D18"/>
    </sheetView>
  </sheetViews>
  <sheetFormatPr defaultRowHeight="14.5" x14ac:dyDescent="0.35"/>
  <cols>
    <col min="1" max="1" width="23.6328125" bestFit="1" customWidth="1"/>
    <col min="2" max="2" width="21.08984375" style="3" bestFit="1" customWidth="1"/>
    <col min="3" max="3" width="17.08984375" bestFit="1" customWidth="1"/>
    <col min="4" max="4" width="19.81640625" bestFit="1" customWidth="1"/>
    <col min="5" max="5" width="9.453125" bestFit="1" customWidth="1"/>
    <col min="6" max="6" width="14.54296875" bestFit="1" customWidth="1"/>
    <col min="7" max="7" width="8.26953125" bestFit="1" customWidth="1"/>
    <col min="9" max="9" width="21.08984375" style="4" bestFit="1" customWidth="1"/>
  </cols>
  <sheetData>
    <row r="1" spans="1:9" x14ac:dyDescent="0.35">
      <c r="A1" t="s">
        <v>302</v>
      </c>
      <c r="B1" s="3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311</v>
      </c>
      <c r="I1" s="4" t="s">
        <v>312</v>
      </c>
    </row>
    <row r="2" spans="1:9" hidden="1" x14ac:dyDescent="0.35">
      <c r="A2" t="s">
        <v>9</v>
      </c>
      <c r="B2" t="s">
        <v>128</v>
      </c>
      <c r="C2" t="s">
        <v>83</v>
      </c>
      <c r="D2" t="s">
        <v>83</v>
      </c>
      <c r="E2" t="s">
        <v>268</v>
      </c>
      <c r="F2" t="s">
        <v>6</v>
      </c>
      <c r="G2">
        <v>0.22700000000000001</v>
      </c>
      <c r="H2">
        <f>VLOOKUP(CONCATENATE(A2,B2,C2),admin0_old!B:J,9,FALSE)</f>
        <v>0.23400000000000001</v>
      </c>
      <c r="I2" t="b">
        <f>IF(ISNA(H2),VLOOKUP(CONCATENATE(A2,D2),admin0_old!A:J,7,FALSE))</f>
        <v>0</v>
      </c>
    </row>
    <row r="3" spans="1:9" hidden="1" x14ac:dyDescent="0.35">
      <c r="A3" t="s">
        <v>12</v>
      </c>
      <c r="B3" t="s">
        <v>129</v>
      </c>
      <c r="C3" t="s">
        <v>83</v>
      </c>
      <c r="D3" t="s">
        <v>83</v>
      </c>
      <c r="E3" t="s">
        <v>268</v>
      </c>
      <c r="F3" t="s">
        <v>6</v>
      </c>
      <c r="G3">
        <v>0.19900000000000001</v>
      </c>
      <c r="H3">
        <f>VLOOKUP(CONCATENATE(A3,B3,C3),admin0_old!B:J,9,FALSE)</f>
        <v>0.21</v>
      </c>
      <c r="I3" t="b">
        <f>IF(ISNA(H3),VLOOKUP(CONCATENATE(A3,D3),admin0_old!A:J,7,FALSE))</f>
        <v>0</v>
      </c>
    </row>
    <row r="4" spans="1:9" hidden="1" x14ac:dyDescent="0.35">
      <c r="A4" t="s">
        <v>16</v>
      </c>
      <c r="B4" t="s">
        <v>130</v>
      </c>
      <c r="C4" t="s">
        <v>83</v>
      </c>
      <c r="D4" t="s">
        <v>83</v>
      </c>
      <c r="E4" t="s">
        <v>268</v>
      </c>
      <c r="F4" t="s">
        <v>6</v>
      </c>
      <c r="G4">
        <v>0.28299999999999997</v>
      </c>
      <c r="H4">
        <f>VLOOKUP(CONCATENATE(A4,B4,C4),admin0_old!B:J,9,FALSE)</f>
        <v>0.32300000000000001</v>
      </c>
      <c r="I4" t="b">
        <f>IF(ISNA(H4),VLOOKUP(CONCATENATE(A4,D4),admin0_old!A:J,7,FALSE))</f>
        <v>0</v>
      </c>
    </row>
    <row r="5" spans="1:9" hidden="1" x14ac:dyDescent="0.35">
      <c r="A5" t="s">
        <v>20</v>
      </c>
      <c r="B5" t="s">
        <v>131</v>
      </c>
      <c r="C5" t="s">
        <v>83</v>
      </c>
      <c r="D5" t="s">
        <v>83</v>
      </c>
      <c r="E5" t="s">
        <v>268</v>
      </c>
      <c r="F5" t="s">
        <v>6</v>
      </c>
      <c r="G5">
        <v>0.248</v>
      </c>
      <c r="H5">
        <f>VLOOKUP(CONCATENATE(A5,B5,C5),admin0_old!B:J,9,FALSE)</f>
        <v>0.27600000000000002</v>
      </c>
      <c r="I5" t="b">
        <f>IF(ISNA(H5),VLOOKUP(CONCATENATE(A5,D5),admin0_old!A:J,7,FALSE))</f>
        <v>0</v>
      </c>
    </row>
    <row r="6" spans="1:9" x14ac:dyDescent="0.35">
      <c r="A6" t="s">
        <v>60</v>
      </c>
      <c r="B6" s="3" t="s">
        <v>161</v>
      </c>
      <c r="C6" t="s">
        <v>83</v>
      </c>
      <c r="D6" t="s">
        <v>83</v>
      </c>
      <c r="E6" t="s">
        <v>268</v>
      </c>
      <c r="F6" t="s">
        <v>6</v>
      </c>
      <c r="G6">
        <v>0.122</v>
      </c>
      <c r="H6" t="e">
        <f>VLOOKUP(CONCATENATE(A6,B6,C6),admin0_old!B:J,9,FALSE)</f>
        <v>#N/A</v>
      </c>
      <c r="I6" s="4" t="str">
        <f>IF(ISNA(H6),VLOOKUP(CONCATENATE(A6,D6),admin0_old!A:J,7,FALSE))</f>
        <v>logistique</v>
      </c>
    </row>
    <row r="7" spans="1:9" hidden="1" x14ac:dyDescent="0.35">
      <c r="A7" t="s">
        <v>24</v>
      </c>
      <c r="B7" t="s">
        <v>133</v>
      </c>
      <c r="C7" t="s">
        <v>83</v>
      </c>
      <c r="D7" t="s">
        <v>83</v>
      </c>
      <c r="E7" t="s">
        <v>268</v>
      </c>
      <c r="F7" t="s">
        <v>6</v>
      </c>
      <c r="G7">
        <v>0.20499999999999999</v>
      </c>
      <c r="H7">
        <f>VLOOKUP(CONCATENATE(A7,B7,C7),admin0_old!B:J,9,FALSE)</f>
        <v>0.20399999999999999</v>
      </c>
      <c r="I7" t="b">
        <f>IF(ISNA(H7),VLOOKUP(CONCATENATE(A7,D7),admin0_old!A:J,7,FALSE))</f>
        <v>0</v>
      </c>
    </row>
    <row r="8" spans="1:9" hidden="1" x14ac:dyDescent="0.35">
      <c r="A8" t="s">
        <v>26</v>
      </c>
      <c r="B8" t="s">
        <v>134</v>
      </c>
      <c r="C8" t="s">
        <v>83</v>
      </c>
      <c r="D8" t="s">
        <v>83</v>
      </c>
      <c r="E8" t="s">
        <v>268</v>
      </c>
      <c r="F8" t="s">
        <v>6</v>
      </c>
      <c r="G8">
        <v>0.26200000000000001</v>
      </c>
      <c r="H8">
        <f>VLOOKUP(CONCATENATE(A8,B8,C8),admin0_old!B:J,9,FALSE)</f>
        <v>0.27100000000000002</v>
      </c>
      <c r="I8" t="b">
        <f>IF(ISNA(H8),VLOOKUP(CONCATENATE(A8,D8),admin0_old!A:J,7,FALSE))</f>
        <v>0</v>
      </c>
    </row>
    <row r="9" spans="1:9" hidden="1" x14ac:dyDescent="0.35">
      <c r="A9" t="s">
        <v>28</v>
      </c>
      <c r="B9" t="s">
        <v>135</v>
      </c>
      <c r="C9" t="s">
        <v>83</v>
      </c>
      <c r="D9" t="s">
        <v>83</v>
      </c>
      <c r="E9" t="s">
        <v>268</v>
      </c>
      <c r="F9" t="s">
        <v>6</v>
      </c>
      <c r="G9">
        <v>0.218</v>
      </c>
      <c r="H9">
        <f>VLOOKUP(CONCATENATE(A9,B9,C9),admin0_old!B:J,9,FALSE)</f>
        <v>0.219</v>
      </c>
      <c r="I9" t="b">
        <f>IF(ISNA(H9),VLOOKUP(CONCATENATE(A9,D9),admin0_old!A:J,7,FALSE))</f>
        <v>0</v>
      </c>
    </row>
    <row r="10" spans="1:9" hidden="1" x14ac:dyDescent="0.35">
      <c r="A10" t="s">
        <v>30</v>
      </c>
      <c r="B10" t="s">
        <v>136</v>
      </c>
      <c r="C10" t="s">
        <v>83</v>
      </c>
      <c r="D10" t="s">
        <v>83</v>
      </c>
      <c r="E10" t="s">
        <v>268</v>
      </c>
      <c r="F10" t="s">
        <v>6</v>
      </c>
      <c r="G10">
        <v>0.19600000000000001</v>
      </c>
      <c r="H10">
        <f>VLOOKUP(CONCATENATE(A10,B10,C10),admin0_old!B:J,9,FALSE)</f>
        <v>0.20599999999999999</v>
      </c>
      <c r="I10" t="b">
        <f>IF(ISNA(H10),VLOOKUP(CONCATENATE(A10,D10),admin0_old!A:J,7,FALSE))</f>
        <v>0</v>
      </c>
    </row>
    <row r="11" spans="1:9" hidden="1" x14ac:dyDescent="0.35">
      <c r="A11" t="s">
        <v>33</v>
      </c>
      <c r="B11" t="s">
        <v>137</v>
      </c>
      <c r="C11" t="s">
        <v>83</v>
      </c>
      <c r="D11" t="s">
        <v>83</v>
      </c>
      <c r="E11" t="s">
        <v>268</v>
      </c>
      <c r="F11" t="s">
        <v>6</v>
      </c>
      <c r="G11">
        <v>0.247</v>
      </c>
      <c r="H11">
        <f>VLOOKUP(CONCATENATE(A11,B11,C11),admin0_old!B:J,9,FALSE)</f>
        <v>0.24399999999999999</v>
      </c>
      <c r="I11" t="b">
        <f>IF(ISNA(H11),VLOOKUP(CONCATENATE(A11,D11),admin0_old!A:J,7,FALSE))</f>
        <v>0</v>
      </c>
    </row>
    <row r="12" spans="1:9" hidden="1" x14ac:dyDescent="0.35">
      <c r="A12" t="s">
        <v>36</v>
      </c>
      <c r="B12" t="s">
        <v>138</v>
      </c>
      <c r="C12" t="s">
        <v>83</v>
      </c>
      <c r="D12" t="s">
        <v>83</v>
      </c>
      <c r="E12" t="s">
        <v>268</v>
      </c>
      <c r="F12" t="s">
        <v>6</v>
      </c>
      <c r="G12">
        <v>0.34300000000000003</v>
      </c>
      <c r="H12">
        <f>VLOOKUP(CONCATENATE(A12,B12,C12),admin0_old!B:J,9,FALSE)</f>
        <v>0.34399999999999997</v>
      </c>
      <c r="I12" t="b">
        <f>IF(ISNA(H12),VLOOKUP(CONCATENATE(A12,D12),admin0_old!A:J,7,FALSE))</f>
        <v>0</v>
      </c>
    </row>
    <row r="13" spans="1:9" hidden="1" x14ac:dyDescent="0.35">
      <c r="A13" t="s">
        <v>38</v>
      </c>
      <c r="B13" t="s">
        <v>139</v>
      </c>
      <c r="C13" t="s">
        <v>83</v>
      </c>
      <c r="D13" t="s">
        <v>83</v>
      </c>
      <c r="E13" t="s">
        <v>268</v>
      </c>
      <c r="F13" t="s">
        <v>6</v>
      </c>
      <c r="G13">
        <v>0.124</v>
      </c>
      <c r="H13">
        <f>VLOOKUP(CONCATENATE(A13,B13,C13),admin0_old!B:J,9,FALSE)</f>
        <v>0.114</v>
      </c>
      <c r="I13" t="b">
        <f>IF(ISNA(H13),VLOOKUP(CONCATENATE(A13,D13),admin0_old!A:J,7,FALSE))</f>
        <v>0</v>
      </c>
    </row>
    <row r="14" spans="1:9" hidden="1" x14ac:dyDescent="0.35">
      <c r="A14" t="s">
        <v>40</v>
      </c>
      <c r="B14" t="s">
        <v>140</v>
      </c>
      <c r="C14" t="s">
        <v>83</v>
      </c>
      <c r="D14" t="s">
        <v>83</v>
      </c>
      <c r="E14" t="s">
        <v>268</v>
      </c>
      <c r="F14" t="s">
        <v>6</v>
      </c>
      <c r="G14">
        <v>0.16200000000000001</v>
      </c>
      <c r="H14">
        <f>VLOOKUP(CONCATENATE(A14,B14,C14),admin0_old!B:J,9,FALSE)</f>
        <v>0.16700000000000001</v>
      </c>
      <c r="I14" t="b">
        <f>IF(ISNA(H14),VLOOKUP(CONCATENATE(A14,D14),admin0_old!A:J,7,FALSE))</f>
        <v>0</v>
      </c>
    </row>
    <row r="15" spans="1:9" hidden="1" x14ac:dyDescent="0.35">
      <c r="A15" t="s">
        <v>42</v>
      </c>
      <c r="B15" t="s">
        <v>141</v>
      </c>
      <c r="C15" t="s">
        <v>83</v>
      </c>
      <c r="D15" t="s">
        <v>83</v>
      </c>
      <c r="E15" t="s">
        <v>268</v>
      </c>
      <c r="F15" t="s">
        <v>6</v>
      </c>
      <c r="G15">
        <v>0.216</v>
      </c>
      <c r="H15">
        <f>VLOOKUP(CONCATENATE(A15,B15,C15),admin0_old!B:J,9,FALSE)</f>
        <v>0.17899999999999999</v>
      </c>
      <c r="I15" t="b">
        <f>IF(ISNA(H15),VLOOKUP(CONCATENATE(A15,D15),admin0_old!A:J,7,FALSE))</f>
        <v>0</v>
      </c>
    </row>
    <row r="16" spans="1:9" x14ac:dyDescent="0.35">
      <c r="A16" t="s">
        <v>48</v>
      </c>
      <c r="B16" s="3" t="s">
        <v>154</v>
      </c>
      <c r="C16" t="s">
        <v>83</v>
      </c>
      <c r="D16" t="s">
        <v>83</v>
      </c>
      <c r="E16" t="s">
        <v>268</v>
      </c>
      <c r="F16" t="s">
        <v>6</v>
      </c>
      <c r="G16">
        <v>0.17199999999999999</v>
      </c>
      <c r="H16" t="e">
        <f>VLOOKUP(CONCATENATE(A16,B16,C16),admin0_old!B:J,9,FALSE)</f>
        <v>#N/A</v>
      </c>
      <c r="I16" s="4" t="str">
        <f>IF(ISNA(H16),VLOOKUP(CONCATENATE(A16,D16),admin0_old!A:J,7,FALSE))</f>
        <v>prov_fournitures</v>
      </c>
    </row>
    <row r="17" spans="1:9" x14ac:dyDescent="0.35">
      <c r="A17" t="s">
        <v>70</v>
      </c>
      <c r="B17" s="3" t="s">
        <v>144</v>
      </c>
      <c r="C17" t="s">
        <v>83</v>
      </c>
      <c r="D17" t="s">
        <v>83</v>
      </c>
      <c r="E17" t="s">
        <v>268</v>
      </c>
      <c r="F17" t="s">
        <v>6</v>
      </c>
      <c r="G17">
        <v>0.16600000000000001</v>
      </c>
      <c r="H17" t="e">
        <f>VLOOKUP(CONCATENATE(A17,B17,C17),admin0_old!B:J,9,FALSE)</f>
        <v>#N/A</v>
      </c>
      <c r="I17" s="4" t="str">
        <f>IF(ISNA(H17),VLOOKUP(CONCATENATE(A17,D17),admin0_old!A:J,7,FALSE))</f>
        <v>cash_fournitures</v>
      </c>
    </row>
    <row r="18" spans="1:9" x14ac:dyDescent="0.35">
      <c r="A18" t="s">
        <v>22</v>
      </c>
      <c r="B18" s="3" t="s">
        <v>160</v>
      </c>
      <c r="C18" t="s">
        <v>83</v>
      </c>
      <c r="D18" t="s">
        <v>83</v>
      </c>
      <c r="E18" t="s">
        <v>268</v>
      </c>
      <c r="F18" t="s">
        <v>6</v>
      </c>
      <c r="G18">
        <v>0.17299999999999999</v>
      </c>
      <c r="H18" t="e">
        <f>VLOOKUP(CONCATENATE(A18,B18,C18),admin0_old!B:J,9,FALSE)</f>
        <v>#N/A</v>
      </c>
      <c r="I18" s="4" t="str">
        <f>IF(ISNA(H18),VLOOKUP(CONCATENATE(A18,D18),admin0_old!A:J,7,FALSE))</f>
        <v>argent_nfi_essentiels</v>
      </c>
    </row>
    <row r="19" spans="1:9" hidden="1" x14ac:dyDescent="0.35">
      <c r="A19" t="s">
        <v>50</v>
      </c>
      <c r="B19" t="s">
        <v>18</v>
      </c>
      <c r="C19" t="s">
        <v>83</v>
      </c>
      <c r="D19" t="s">
        <v>83</v>
      </c>
      <c r="E19" t="s">
        <v>268</v>
      </c>
      <c r="F19" t="s">
        <v>6</v>
      </c>
      <c r="G19">
        <v>0.22500000000000001</v>
      </c>
      <c r="H19">
        <f>VLOOKUP(CONCATENATE(A19,B19,C19),admin0_old!B:J,9,FALSE)</f>
        <v>0.218</v>
      </c>
      <c r="I19" t="b">
        <f>IF(ISNA(H19),VLOOKUP(CONCATENATE(A19,D19),admin0_old!A:J,7,FALSE))</f>
        <v>0</v>
      </c>
    </row>
    <row r="20" spans="1:9" hidden="1" x14ac:dyDescent="0.35">
      <c r="A20" t="s">
        <v>52</v>
      </c>
      <c r="B20" t="s">
        <v>145</v>
      </c>
      <c r="C20" t="s">
        <v>83</v>
      </c>
      <c r="D20" t="s">
        <v>83</v>
      </c>
      <c r="E20" t="s">
        <v>268</v>
      </c>
      <c r="F20" t="s">
        <v>6</v>
      </c>
      <c r="G20">
        <v>0.184</v>
      </c>
      <c r="H20">
        <f>VLOOKUP(CONCATENATE(A20,B20,C20),admin0_old!B:J,9,FALSE)</f>
        <v>0.19500000000000001</v>
      </c>
      <c r="I20" t="b">
        <f>IF(ISNA(H20),VLOOKUP(CONCATENATE(A20,D20),admin0_old!A:J,7,FALSE))</f>
        <v>0</v>
      </c>
    </row>
    <row r="21" spans="1:9" hidden="1" x14ac:dyDescent="0.35">
      <c r="A21" t="s">
        <v>54</v>
      </c>
      <c r="B21" t="s">
        <v>146</v>
      </c>
      <c r="C21" t="s">
        <v>83</v>
      </c>
      <c r="D21" t="s">
        <v>83</v>
      </c>
      <c r="E21" t="s">
        <v>268</v>
      </c>
      <c r="F21" t="s">
        <v>6</v>
      </c>
      <c r="G21">
        <v>0.16900000000000001</v>
      </c>
      <c r="H21">
        <f>VLOOKUP(CONCATENATE(A21,B21,C21),admin0_old!B:J,9,FALSE)</f>
        <v>0.16900000000000001</v>
      </c>
      <c r="I21" t="b">
        <f>IF(ISNA(H21),VLOOKUP(CONCATENATE(A21,D21),admin0_old!A:J,7,FALSE))</f>
        <v>0</v>
      </c>
    </row>
    <row r="22" spans="1:9" hidden="1" x14ac:dyDescent="0.35">
      <c r="A22" t="s">
        <v>56</v>
      </c>
      <c r="B22" t="s">
        <v>147</v>
      </c>
      <c r="C22" t="s">
        <v>83</v>
      </c>
      <c r="D22" t="s">
        <v>83</v>
      </c>
      <c r="E22" t="s">
        <v>268</v>
      </c>
      <c r="F22" t="s">
        <v>6</v>
      </c>
      <c r="G22">
        <v>0.22600000000000001</v>
      </c>
      <c r="H22">
        <f>VLOOKUP(CONCATENATE(A22,B22,C22),admin0_old!B:J,9,FALSE)</f>
        <v>0.221</v>
      </c>
      <c r="I22" t="b">
        <f>IF(ISNA(H22),VLOOKUP(CONCATENATE(A22,D22),admin0_old!A:J,7,FALSE))</f>
        <v>0</v>
      </c>
    </row>
    <row r="23" spans="1:9" hidden="1" x14ac:dyDescent="0.35">
      <c r="A23" t="s">
        <v>58</v>
      </c>
      <c r="B23" t="s">
        <v>148</v>
      </c>
      <c r="C23" t="s">
        <v>83</v>
      </c>
      <c r="D23" t="s">
        <v>83</v>
      </c>
      <c r="E23" t="s">
        <v>268</v>
      </c>
      <c r="F23" t="s">
        <v>6</v>
      </c>
      <c r="G23">
        <v>0.22900000000000001</v>
      </c>
      <c r="H23">
        <f>VLOOKUP(CONCATENATE(A23,B23,C23),admin0_old!B:J,9,FALSE)</f>
        <v>0.23799999999999999</v>
      </c>
      <c r="I23" t="b">
        <f>IF(ISNA(H23),VLOOKUP(CONCATENATE(A23,D23),admin0_old!A:J,7,FALSE))</f>
        <v>0</v>
      </c>
    </row>
    <row r="24" spans="1:9" x14ac:dyDescent="0.35">
      <c r="A24" t="s">
        <v>46</v>
      </c>
      <c r="B24" s="3" t="s">
        <v>132</v>
      </c>
      <c r="C24" t="s">
        <v>83</v>
      </c>
      <c r="D24" t="s">
        <v>83</v>
      </c>
      <c r="E24" t="s">
        <v>268</v>
      </c>
      <c r="F24" t="s">
        <v>6</v>
      </c>
      <c r="G24">
        <v>0.16400000000000001</v>
      </c>
      <c r="H24" t="e">
        <f>VLOOKUP(CONCATENATE(A24,B24,C24),admin0_old!B:J,9,FALSE)</f>
        <v>#N/A</v>
      </c>
      <c r="I24" s="4" t="str">
        <f>IF(ISNA(H24),VLOOKUP(CONCATENATE(A24,D24),admin0_old!A:J,7,FALSE))</f>
        <v>provision_nfi_essentiels</v>
      </c>
    </row>
    <row r="25" spans="1:9" hidden="1" x14ac:dyDescent="0.35">
      <c r="A25" t="s">
        <v>62</v>
      </c>
      <c r="B25" t="s">
        <v>150</v>
      </c>
      <c r="C25" t="s">
        <v>83</v>
      </c>
      <c r="D25" t="s">
        <v>83</v>
      </c>
      <c r="E25" t="s">
        <v>268</v>
      </c>
      <c r="F25" t="s">
        <v>6</v>
      </c>
      <c r="G25">
        <v>0.153</v>
      </c>
      <c r="H25">
        <f>VLOOKUP(CONCATENATE(A25,B25,C25),admin0_old!B:J,9,FALSE)</f>
        <v>0.156</v>
      </c>
      <c r="I25" t="b">
        <f>IF(ISNA(H25),VLOOKUP(CONCATENATE(A25,D25),admin0_old!A:J,7,FALSE))</f>
        <v>0</v>
      </c>
    </row>
    <row r="26" spans="1:9" hidden="1" x14ac:dyDescent="0.35">
      <c r="A26" t="s">
        <v>64</v>
      </c>
      <c r="B26" t="s">
        <v>151</v>
      </c>
      <c r="C26" t="s">
        <v>83</v>
      </c>
      <c r="D26" t="s">
        <v>83</v>
      </c>
      <c r="E26" t="s">
        <v>268</v>
      </c>
      <c r="F26" t="s">
        <v>6</v>
      </c>
      <c r="G26">
        <v>9.8599999999999993E-2</v>
      </c>
      <c r="H26">
        <f>VLOOKUP(CONCATENATE(A26,B26,C26),admin0_old!B:J,9,FALSE)</f>
        <v>0.122</v>
      </c>
      <c r="I26" t="b">
        <f>IF(ISNA(H26),VLOOKUP(CONCATENATE(A26,D26),admin0_old!A:J,7,FALSE))</f>
        <v>0</v>
      </c>
    </row>
    <row r="27" spans="1:9" x14ac:dyDescent="0.35">
      <c r="A27" t="s">
        <v>68</v>
      </c>
      <c r="B27" s="3" t="s">
        <v>143</v>
      </c>
      <c r="C27" t="s">
        <v>83</v>
      </c>
      <c r="D27" t="s">
        <v>83</v>
      </c>
      <c r="E27" t="s">
        <v>268</v>
      </c>
      <c r="F27" t="s">
        <v>6</v>
      </c>
      <c r="G27">
        <v>0.151</v>
      </c>
      <c r="H27" t="e">
        <f>VLOOKUP(CONCATENATE(A27,B27,C27),admin0_old!B:J,9,FALSE)</f>
        <v>#N/A</v>
      </c>
      <c r="I27" s="4" t="str">
        <f>IF(ISNA(H27),VLOOKUP(CONCATENATE(A27,D27),admin0_old!A:J,7,FALSE))</f>
        <v>provision_abri</v>
      </c>
    </row>
    <row r="28" spans="1:9" x14ac:dyDescent="0.35">
      <c r="A28" t="s">
        <v>78</v>
      </c>
      <c r="B28" s="3" t="s">
        <v>184</v>
      </c>
      <c r="C28" t="s">
        <v>83</v>
      </c>
      <c r="D28" t="s">
        <v>83</v>
      </c>
      <c r="E28" t="s">
        <v>268</v>
      </c>
      <c r="F28" t="s">
        <v>6</v>
      </c>
      <c r="G28">
        <v>0.16</v>
      </c>
      <c r="H28" t="e">
        <f>VLOOKUP(CONCATENATE(A28,B28,C28),admin0_old!B:J,9,FALSE)</f>
        <v>#N/A</v>
      </c>
      <c r="I28" s="4" t="str">
        <f>IF(ISNA(H28),VLOOKUP(CONCATENATE(A28,D28),admin0_old!A:J,7,FALSE))</f>
        <v>qualite_insuff</v>
      </c>
    </row>
    <row r="29" spans="1:9" x14ac:dyDescent="0.35">
      <c r="A29" t="s">
        <v>44</v>
      </c>
      <c r="B29" s="3" t="s">
        <v>152</v>
      </c>
      <c r="C29" t="s">
        <v>83</v>
      </c>
      <c r="D29" t="s">
        <v>83</v>
      </c>
      <c r="E29" t="s">
        <v>268</v>
      </c>
      <c r="F29" t="s">
        <v>6</v>
      </c>
      <c r="G29">
        <v>0.17100000000000001</v>
      </c>
      <c r="H29" t="e">
        <f>VLOOKUP(CONCATENATE(A29,B29,C29),admin0_old!B:J,9,FALSE)</f>
        <v>#N/A</v>
      </c>
      <c r="I29" s="4" t="str">
        <f>IF(ISNA(H29),VLOOKUP(CONCATENATE(A29,D29),admin0_old!A:J,7,FALSE))</f>
        <v>distance</v>
      </c>
    </row>
    <row r="30" spans="1:9" hidden="1" x14ac:dyDescent="0.35">
      <c r="A30" t="s">
        <v>72</v>
      </c>
      <c r="B30" t="s">
        <v>155</v>
      </c>
      <c r="C30" t="s">
        <v>83</v>
      </c>
      <c r="D30" t="s">
        <v>83</v>
      </c>
      <c r="E30" t="s">
        <v>268</v>
      </c>
      <c r="F30" t="s">
        <v>6</v>
      </c>
      <c r="G30">
        <v>0.214</v>
      </c>
      <c r="H30">
        <f>VLOOKUP(CONCATENATE(A30,B30,C30),admin0_old!B:J,9,FALSE)</f>
        <v>0.20699999999999999</v>
      </c>
      <c r="I30" t="b">
        <f>IF(ISNA(H30),VLOOKUP(CONCATENATE(A30,D30),admin0_old!A:J,7,FALSE))</f>
        <v>0</v>
      </c>
    </row>
    <row r="31" spans="1:9" hidden="1" x14ac:dyDescent="0.35">
      <c r="A31" t="s">
        <v>74</v>
      </c>
      <c r="B31" t="s">
        <v>156</v>
      </c>
      <c r="C31" t="s">
        <v>83</v>
      </c>
      <c r="D31" t="s">
        <v>83</v>
      </c>
      <c r="E31" t="s">
        <v>268</v>
      </c>
      <c r="F31" t="s">
        <v>6</v>
      </c>
      <c r="G31">
        <v>0.151</v>
      </c>
      <c r="H31">
        <f>VLOOKUP(CONCATENATE(A31,B31,C31),admin0_old!B:J,9,FALSE)</f>
        <v>0.14699999999999999</v>
      </c>
      <c r="I31" t="b">
        <f>IF(ISNA(H31),VLOOKUP(CONCATENATE(A31,D31),admin0_old!A:J,7,FALSE))</f>
        <v>0</v>
      </c>
    </row>
    <row r="32" spans="1:9" hidden="1" x14ac:dyDescent="0.35">
      <c r="A32" t="s">
        <v>76</v>
      </c>
      <c r="B32" t="s">
        <v>157</v>
      </c>
      <c r="C32" t="s">
        <v>83</v>
      </c>
      <c r="D32" t="s">
        <v>83</v>
      </c>
      <c r="E32" t="s">
        <v>268</v>
      </c>
      <c r="F32" t="s">
        <v>6</v>
      </c>
      <c r="G32">
        <v>0.13900000000000001</v>
      </c>
      <c r="H32">
        <f>VLOOKUP(CONCATENATE(A32,B32,C32),admin0_old!B:J,9,FALSE)</f>
        <v>0.14299999999999999</v>
      </c>
      <c r="I32" t="b">
        <f>IF(ISNA(H32),VLOOKUP(CONCATENATE(A32,D32),admin0_old!A:J,7,FALSE))</f>
        <v>0</v>
      </c>
    </row>
    <row r="33" spans="1:9" x14ac:dyDescent="0.35">
      <c r="A33" t="s">
        <v>66</v>
      </c>
      <c r="B33" s="3" t="s">
        <v>142</v>
      </c>
      <c r="C33" t="s">
        <v>83</v>
      </c>
      <c r="D33" t="s">
        <v>83</v>
      </c>
      <c r="E33" t="s">
        <v>268</v>
      </c>
      <c r="F33" t="s">
        <v>6</v>
      </c>
      <c r="G33">
        <v>0.156</v>
      </c>
      <c r="H33" t="e">
        <f>VLOOKUP(CONCATENATE(A33,B33,C33),admin0_old!B:J,9,FALSE)</f>
        <v>#N/A</v>
      </c>
      <c r="I33" s="4" t="str">
        <f>IF(ISNA(H33),VLOOKUP(CONCATENATE(A33,D33),admin0_old!A:J,7,FALSE))</f>
        <v>attente_longue</v>
      </c>
    </row>
    <row r="34" spans="1:9" hidden="1" x14ac:dyDescent="0.35">
      <c r="A34" t="s">
        <v>80</v>
      </c>
      <c r="B34" t="s">
        <v>159</v>
      </c>
      <c r="C34" t="s">
        <v>83</v>
      </c>
      <c r="D34" t="s">
        <v>83</v>
      </c>
      <c r="E34" t="s">
        <v>268</v>
      </c>
      <c r="F34" t="s">
        <v>6</v>
      </c>
      <c r="G34">
        <v>0.20399999999999999</v>
      </c>
      <c r="H34">
        <f>VLOOKUP(CONCATENATE(A34,B34,C34),admin0_old!B:J,9,FALSE)</f>
        <v>0.20499999999999999</v>
      </c>
      <c r="I34" t="b">
        <f>IF(ISNA(H34),VLOOKUP(CONCATENATE(A34,D34),admin0_old!A:J,7,FALSE))</f>
        <v>0</v>
      </c>
    </row>
    <row r="35" spans="1:9" hidden="1" x14ac:dyDescent="0.35">
      <c r="A35" t="s">
        <v>9</v>
      </c>
      <c r="B35" t="s">
        <v>128</v>
      </c>
      <c r="C35" t="s">
        <v>309</v>
      </c>
      <c r="D35" t="s">
        <v>116</v>
      </c>
      <c r="E35" t="s">
        <v>268</v>
      </c>
      <c r="F35" t="s">
        <v>6</v>
      </c>
      <c r="G35">
        <v>0.247</v>
      </c>
      <c r="H35">
        <f>VLOOKUP(CONCATENATE(A35,B35,D35),admin0_old!B:J,9,FALSE)</f>
        <v>0.245</v>
      </c>
      <c r="I35" t="b">
        <f>IF(ISNA(H35),VLOOKUP(CONCATENATE(A35,D35),admin0_old!A:J,7,FALSE))</f>
        <v>0</v>
      </c>
    </row>
    <row r="36" spans="1:9" hidden="1" x14ac:dyDescent="0.35">
      <c r="A36" t="s">
        <v>9</v>
      </c>
      <c r="B36" t="s">
        <v>128</v>
      </c>
      <c r="C36" t="s">
        <v>309</v>
      </c>
      <c r="D36" t="s">
        <v>117</v>
      </c>
      <c r="E36" t="s">
        <v>268</v>
      </c>
      <c r="F36" t="s">
        <v>6</v>
      </c>
      <c r="G36">
        <v>0.22600000000000001</v>
      </c>
      <c r="H36">
        <f>VLOOKUP(CONCATENATE(A36,B36,D36),admin0_old!B:J,9,FALSE)</f>
        <v>0.22800000000000001</v>
      </c>
      <c r="I36" t="b">
        <f>IF(ISNA(H36),VLOOKUP(CONCATENATE(A36,D36),admin0_old!A:J,7,FALSE))</f>
        <v>0</v>
      </c>
    </row>
    <row r="37" spans="1:9" hidden="1" x14ac:dyDescent="0.35">
      <c r="A37" t="s">
        <v>9</v>
      </c>
      <c r="B37" t="s">
        <v>128</v>
      </c>
      <c r="C37" t="s">
        <v>309</v>
      </c>
      <c r="D37" t="s">
        <v>118</v>
      </c>
      <c r="E37" t="s">
        <v>268</v>
      </c>
      <c r="F37" t="s">
        <v>6</v>
      </c>
      <c r="G37">
        <v>0.217</v>
      </c>
      <c r="H37">
        <f>VLOOKUP(CONCATENATE(A37,B37,D37),admin0_old!B:J,9,FALSE)</f>
        <v>0.23699999999999999</v>
      </c>
      <c r="I37" t="b">
        <f>IF(ISNA(H37),VLOOKUP(CONCATENATE(A37,D37),admin0_old!A:J,7,FALSE))</f>
        <v>0</v>
      </c>
    </row>
    <row r="38" spans="1:9" hidden="1" x14ac:dyDescent="0.35">
      <c r="A38" t="s">
        <v>9</v>
      </c>
      <c r="B38" t="s">
        <v>128</v>
      </c>
      <c r="C38" t="s">
        <v>309</v>
      </c>
      <c r="D38" t="s">
        <v>119</v>
      </c>
      <c r="E38" t="s">
        <v>268</v>
      </c>
      <c r="F38" t="s">
        <v>6</v>
      </c>
      <c r="G38">
        <v>0.26300000000000001</v>
      </c>
      <c r="H38">
        <f>VLOOKUP(CONCATENATE(A38,B38,D38),admin0_old!B:J,9,FALSE)</f>
        <v>0.24299999999999999</v>
      </c>
      <c r="I38" t="b">
        <f>IF(ISNA(H38),VLOOKUP(CONCATENATE(A38,D38),admin0_old!A:J,7,FALSE))</f>
        <v>0</v>
      </c>
    </row>
    <row r="39" spans="1:9" hidden="1" x14ac:dyDescent="0.35">
      <c r="A39" t="s">
        <v>12</v>
      </c>
      <c r="B39" t="s">
        <v>129</v>
      </c>
      <c r="C39" t="s">
        <v>309</v>
      </c>
      <c r="D39" t="s">
        <v>116</v>
      </c>
      <c r="E39" t="s">
        <v>268</v>
      </c>
      <c r="F39" t="s">
        <v>6</v>
      </c>
      <c r="G39">
        <v>0.23899999999999999</v>
      </c>
      <c r="H39">
        <f>VLOOKUP(CONCATENATE(A39,B39,D39),admin0_old!B:J,9,FALSE)</f>
        <v>0.22800000000000001</v>
      </c>
      <c r="I39" t="b">
        <f>IF(ISNA(H39),VLOOKUP(CONCATENATE(A39,D39),admin0_old!A:J,7,FALSE))</f>
        <v>0</v>
      </c>
    </row>
    <row r="40" spans="1:9" hidden="1" x14ac:dyDescent="0.35">
      <c r="A40" t="s">
        <v>12</v>
      </c>
      <c r="B40" t="s">
        <v>129</v>
      </c>
      <c r="C40" t="s">
        <v>309</v>
      </c>
      <c r="D40" t="s">
        <v>117</v>
      </c>
      <c r="E40" t="s">
        <v>268</v>
      </c>
      <c r="F40" t="s">
        <v>6</v>
      </c>
      <c r="G40">
        <v>0.191</v>
      </c>
      <c r="H40">
        <f>VLOOKUP(CONCATENATE(A40,B40,D40),admin0_old!B:J,9,FALSE)</f>
        <v>0.20300000000000001</v>
      </c>
      <c r="I40" t="b">
        <f>IF(ISNA(H40),VLOOKUP(CONCATENATE(A40,D40),admin0_old!A:J,7,FALSE))</f>
        <v>0</v>
      </c>
    </row>
    <row r="41" spans="1:9" hidden="1" x14ac:dyDescent="0.35">
      <c r="A41" t="s">
        <v>12</v>
      </c>
      <c r="B41" t="s">
        <v>129</v>
      </c>
      <c r="C41" t="s">
        <v>309</v>
      </c>
      <c r="D41" t="s">
        <v>118</v>
      </c>
      <c r="E41" t="s">
        <v>268</v>
      </c>
      <c r="F41" t="s">
        <v>6</v>
      </c>
      <c r="G41">
        <v>0.223</v>
      </c>
      <c r="H41">
        <f>VLOOKUP(CONCATENATE(A41,B41,D41),admin0_old!B:J,9,FALSE)</f>
        <v>0.20899999999999999</v>
      </c>
      <c r="I41" t="b">
        <f>IF(ISNA(H41),VLOOKUP(CONCATENATE(A41,D41),admin0_old!A:J,7,FALSE))</f>
        <v>0</v>
      </c>
    </row>
    <row r="42" spans="1:9" hidden="1" x14ac:dyDescent="0.35">
      <c r="A42" t="s">
        <v>12</v>
      </c>
      <c r="B42" t="s">
        <v>129</v>
      </c>
      <c r="C42" t="s">
        <v>309</v>
      </c>
      <c r="D42" t="s">
        <v>119</v>
      </c>
      <c r="E42" t="s">
        <v>268</v>
      </c>
      <c r="F42" t="s">
        <v>6</v>
      </c>
      <c r="G42">
        <v>0.216</v>
      </c>
      <c r="H42">
        <f>VLOOKUP(CONCATENATE(A42,B42,D42),admin0_old!B:J,9,FALSE)</f>
        <v>0.217</v>
      </c>
      <c r="I42" t="b">
        <f>IF(ISNA(H42),VLOOKUP(CONCATENATE(A42,D42),admin0_old!A:J,7,FALSE))</f>
        <v>0</v>
      </c>
    </row>
    <row r="43" spans="1:9" hidden="1" x14ac:dyDescent="0.35">
      <c r="A43" t="s">
        <v>16</v>
      </c>
      <c r="B43" t="s">
        <v>130</v>
      </c>
      <c r="C43" t="s">
        <v>309</v>
      </c>
      <c r="D43" t="s">
        <v>116</v>
      </c>
      <c r="E43" t="s">
        <v>268</v>
      </c>
      <c r="F43" t="s">
        <v>6</v>
      </c>
      <c r="G43">
        <v>0.32900000000000001</v>
      </c>
      <c r="H43">
        <f>VLOOKUP(CONCATENATE(A43,B43,D43),admin0_old!B:J,9,FALSE)</f>
        <v>0.29399999999999998</v>
      </c>
      <c r="I43" t="b">
        <f>IF(ISNA(H43),VLOOKUP(CONCATENATE(A43,D43),admin0_old!A:J,7,FALSE))</f>
        <v>0</v>
      </c>
    </row>
    <row r="44" spans="1:9" hidden="1" x14ac:dyDescent="0.35">
      <c r="A44" t="s">
        <v>16</v>
      </c>
      <c r="B44" t="s">
        <v>130</v>
      </c>
      <c r="C44" t="s">
        <v>309</v>
      </c>
      <c r="D44" t="s">
        <v>117</v>
      </c>
      <c r="E44" t="s">
        <v>268</v>
      </c>
      <c r="F44" t="s">
        <v>6</v>
      </c>
      <c r="G44">
        <v>0.28999999999999998</v>
      </c>
      <c r="H44">
        <f>VLOOKUP(CONCATENATE(A44,B44,D44),admin0_old!B:J,9,FALSE)</f>
        <v>0.35699999999999998</v>
      </c>
      <c r="I44" t="b">
        <f>IF(ISNA(H44),VLOOKUP(CONCATENATE(A44,D44),admin0_old!A:J,7,FALSE))</f>
        <v>0</v>
      </c>
    </row>
    <row r="45" spans="1:9" x14ac:dyDescent="0.35">
      <c r="A45" t="s">
        <v>38</v>
      </c>
      <c r="B45" s="3" t="s">
        <v>139</v>
      </c>
      <c r="C45" t="s">
        <v>310</v>
      </c>
      <c r="D45" t="s">
        <v>270</v>
      </c>
      <c r="E45" t="s">
        <v>268</v>
      </c>
      <c r="F45" t="s">
        <v>6</v>
      </c>
      <c r="G45">
        <v>0.11700000000000001</v>
      </c>
      <c r="H45" t="e">
        <f>VLOOKUP(CONCATENATE(A45,B45,C45,"_",D45),admin0_old!B:J,9,FALSE)</f>
        <v>#N/A</v>
      </c>
      <c r="I45" s="4" t="str">
        <f>IF(ISNA(H45),VLOOKUP(CONCATENATE(A45,C45,"_",D45),admin0_old!A:J,7,FALSE))</f>
        <v>logistique</v>
      </c>
    </row>
    <row r="46" spans="1:9" x14ac:dyDescent="0.35">
      <c r="A46" t="s">
        <v>60</v>
      </c>
      <c r="B46" s="3" t="s">
        <v>161</v>
      </c>
      <c r="C46" t="s">
        <v>310</v>
      </c>
      <c r="D46" t="s">
        <v>269</v>
      </c>
      <c r="E46" t="s">
        <v>268</v>
      </c>
      <c r="F46" t="s">
        <v>6</v>
      </c>
      <c r="G46">
        <v>0.125</v>
      </c>
      <c r="H46" t="e">
        <f>VLOOKUP(CONCATENATE(A46,B46,C46,"_",D46),admin0_old!B:J,9,FALSE)</f>
        <v>#N/A</v>
      </c>
      <c r="I46" s="4" t="str">
        <f>IF(ISNA(H46),VLOOKUP(CONCATENATE(A46,C46,"_",D46),admin0_old!A:J,7,FALSE))</f>
        <v>logistique</v>
      </c>
    </row>
    <row r="47" spans="1:9" hidden="1" x14ac:dyDescent="0.35">
      <c r="A47" t="s">
        <v>20</v>
      </c>
      <c r="B47" t="s">
        <v>131</v>
      </c>
      <c r="C47" t="s">
        <v>309</v>
      </c>
      <c r="D47" t="s">
        <v>116</v>
      </c>
      <c r="E47" t="s">
        <v>268</v>
      </c>
      <c r="F47" t="s">
        <v>6</v>
      </c>
      <c r="G47">
        <v>0.30399999999999999</v>
      </c>
      <c r="H47">
        <f>VLOOKUP(CONCATENATE(A47,B47,D47),admin0_old!B:J,9,FALSE)</f>
        <v>0.27500000000000002</v>
      </c>
      <c r="I47" t="b">
        <f>IF(ISNA(H47),VLOOKUP(CONCATENATE(A47,D47),admin0_old!A:J,7,FALSE))</f>
        <v>0</v>
      </c>
    </row>
    <row r="48" spans="1:9" hidden="1" x14ac:dyDescent="0.35">
      <c r="A48" t="s">
        <v>20</v>
      </c>
      <c r="B48" t="s">
        <v>131</v>
      </c>
      <c r="C48" t="s">
        <v>309</v>
      </c>
      <c r="D48" t="s">
        <v>117</v>
      </c>
      <c r="E48" t="s">
        <v>268</v>
      </c>
      <c r="F48" t="s">
        <v>6</v>
      </c>
      <c r="G48">
        <v>0.247</v>
      </c>
      <c r="H48">
        <f>VLOOKUP(CONCATENATE(A48,B48,D48),admin0_old!B:J,9,FALSE)</f>
        <v>0.27600000000000002</v>
      </c>
      <c r="I48" t="b">
        <f>IF(ISNA(H48),VLOOKUP(CONCATENATE(A48,D48),admin0_old!A:J,7,FALSE))</f>
        <v>0</v>
      </c>
    </row>
    <row r="49" spans="1:9" hidden="1" x14ac:dyDescent="0.35">
      <c r="A49" t="s">
        <v>20</v>
      </c>
      <c r="B49" t="s">
        <v>131</v>
      </c>
      <c r="C49" t="s">
        <v>309</v>
      </c>
      <c r="D49" t="s">
        <v>118</v>
      </c>
      <c r="E49" t="s">
        <v>268</v>
      </c>
      <c r="F49" t="s">
        <v>6</v>
      </c>
      <c r="G49">
        <v>0.29099999999999998</v>
      </c>
      <c r="H49">
        <f>VLOOKUP(CONCATENATE(A49,B49,D49),admin0_old!B:J,9,FALSE)</f>
        <v>0.32400000000000001</v>
      </c>
      <c r="I49" t="b">
        <f>IF(ISNA(H49),VLOOKUP(CONCATENATE(A49,D49),admin0_old!A:J,7,FALSE))</f>
        <v>0</v>
      </c>
    </row>
    <row r="50" spans="1:9" hidden="1" x14ac:dyDescent="0.35">
      <c r="A50" t="s">
        <v>20</v>
      </c>
      <c r="B50" t="s">
        <v>131</v>
      </c>
      <c r="C50" t="s">
        <v>309</v>
      </c>
      <c r="D50" t="s">
        <v>119</v>
      </c>
      <c r="E50" t="s">
        <v>268</v>
      </c>
      <c r="F50" t="s">
        <v>6</v>
      </c>
      <c r="G50">
        <v>0.22500000000000001</v>
      </c>
      <c r="H50">
        <f>VLOOKUP(CONCATENATE(A50,B50,D50),admin0_old!B:J,9,FALSE)</f>
        <v>0.26</v>
      </c>
      <c r="I50" t="b">
        <f>IF(ISNA(H50),VLOOKUP(CONCATENATE(A50,D50),admin0_old!A:J,7,FALSE))</f>
        <v>0</v>
      </c>
    </row>
    <row r="51" spans="1:9" hidden="1" x14ac:dyDescent="0.35">
      <c r="A51" t="s">
        <v>22</v>
      </c>
      <c r="B51" t="s">
        <v>143</v>
      </c>
      <c r="C51" t="s">
        <v>309</v>
      </c>
      <c r="D51" t="s">
        <v>116</v>
      </c>
      <c r="E51" t="s">
        <v>268</v>
      </c>
      <c r="F51" t="s">
        <v>6</v>
      </c>
      <c r="G51">
        <v>0.186</v>
      </c>
      <c r="H51">
        <f>VLOOKUP(CONCATENATE(A51,B51,D51),admin0_old!B:J,9,FALSE)</f>
        <v>0.17599999999999999</v>
      </c>
      <c r="I51" t="b">
        <f>IF(ISNA(H51),VLOOKUP(CONCATENATE(A51,D51),admin0_old!A:J,7,FALSE))</f>
        <v>0</v>
      </c>
    </row>
    <row r="52" spans="1:9" x14ac:dyDescent="0.35">
      <c r="A52" t="s">
        <v>60</v>
      </c>
      <c r="B52" s="3" t="s">
        <v>161</v>
      </c>
      <c r="C52" t="s">
        <v>310</v>
      </c>
      <c r="D52" t="s">
        <v>270</v>
      </c>
      <c r="E52" t="s">
        <v>268</v>
      </c>
      <c r="F52" t="s">
        <v>6</v>
      </c>
      <c r="G52">
        <v>0.111</v>
      </c>
      <c r="H52" t="e">
        <f>VLOOKUP(CONCATENATE(A52,B52,C52,"_",D52),admin0_old!B:J,9,FALSE)</f>
        <v>#N/A</v>
      </c>
      <c r="I52" s="4" t="str">
        <f>IF(ISNA(H52),VLOOKUP(CONCATENATE(A52,C52,"_",D52),admin0_old!A:J,7,FALSE))</f>
        <v>autre</v>
      </c>
    </row>
    <row r="53" spans="1:9" hidden="1" x14ac:dyDescent="0.35">
      <c r="A53" t="s">
        <v>22</v>
      </c>
      <c r="B53" t="s">
        <v>132</v>
      </c>
      <c r="C53" t="s">
        <v>309</v>
      </c>
      <c r="D53" t="s">
        <v>118</v>
      </c>
      <c r="E53" t="s">
        <v>268</v>
      </c>
      <c r="F53" t="s">
        <v>6</v>
      </c>
      <c r="G53">
        <v>0.25</v>
      </c>
      <c r="H53">
        <f>VLOOKUP(CONCATENATE(A53,B53,D53),admin0_old!B:J,9,FALSE)</f>
        <v>0.22600000000000001</v>
      </c>
      <c r="I53" t="b">
        <f>IF(ISNA(H53),VLOOKUP(CONCATENATE(A53,D53),admin0_old!A:J,7,FALSE))</f>
        <v>0</v>
      </c>
    </row>
    <row r="54" spans="1:9" x14ac:dyDescent="0.35">
      <c r="A54" t="s">
        <v>48</v>
      </c>
      <c r="B54" s="3" t="s">
        <v>154</v>
      </c>
      <c r="C54" t="s">
        <v>310</v>
      </c>
      <c r="D54" t="s">
        <v>269</v>
      </c>
      <c r="E54" t="s">
        <v>268</v>
      </c>
      <c r="F54" t="s">
        <v>6</v>
      </c>
      <c r="G54">
        <v>0.184</v>
      </c>
      <c r="H54" t="e">
        <f>VLOOKUP(CONCATENATE(A54,B54,C54,"_",D54),admin0_old!B:J,9,FALSE)</f>
        <v>#N/A</v>
      </c>
      <c r="I54" s="4" t="str">
        <f>IF(ISNA(H54),VLOOKUP(CONCATENATE(A54,C54,"_",D54),admin0_old!A:J,7,FALSE))</f>
        <v>prov_fournitures</v>
      </c>
    </row>
    <row r="55" spans="1:9" x14ac:dyDescent="0.35">
      <c r="A55" t="s">
        <v>70</v>
      </c>
      <c r="B55" s="3" t="s">
        <v>144</v>
      </c>
      <c r="C55" t="s">
        <v>310</v>
      </c>
      <c r="D55" t="s">
        <v>269</v>
      </c>
      <c r="E55" t="s">
        <v>268</v>
      </c>
      <c r="F55" t="s">
        <v>6</v>
      </c>
      <c r="G55">
        <v>0.158</v>
      </c>
      <c r="H55" t="e">
        <f>VLOOKUP(CONCATENATE(A55,B55,C55,"_",D55),admin0_old!B:J,9,FALSE)</f>
        <v>#N/A</v>
      </c>
      <c r="I55" s="4" t="str">
        <f>IF(ISNA(H55),VLOOKUP(CONCATENATE(A55,C55,"_",D55),admin0_old!A:J,7,FALSE))</f>
        <v>cash_fournitures</v>
      </c>
    </row>
    <row r="56" spans="1:9" hidden="1" x14ac:dyDescent="0.35">
      <c r="A56" t="s">
        <v>24</v>
      </c>
      <c r="B56" t="s">
        <v>133</v>
      </c>
      <c r="C56" t="s">
        <v>309</v>
      </c>
      <c r="D56" t="s">
        <v>117</v>
      </c>
      <c r="E56" t="s">
        <v>268</v>
      </c>
      <c r="F56" t="s">
        <v>6</v>
      </c>
      <c r="G56">
        <v>0.20499999999999999</v>
      </c>
      <c r="H56">
        <f>VLOOKUP(CONCATENATE(A56,B56,D56),admin0_old!B:J,9,FALSE)</f>
        <v>0.19900000000000001</v>
      </c>
      <c r="I56" t="b">
        <f>IF(ISNA(H56),VLOOKUP(CONCATENATE(A56,D56),admin0_old!A:J,7,FALSE))</f>
        <v>0</v>
      </c>
    </row>
    <row r="57" spans="1:9" x14ac:dyDescent="0.35">
      <c r="A57" t="s">
        <v>22</v>
      </c>
      <c r="B57" s="3" t="s">
        <v>160</v>
      </c>
      <c r="C57" t="s">
        <v>310</v>
      </c>
      <c r="D57" t="s">
        <v>270</v>
      </c>
      <c r="E57" t="s">
        <v>268</v>
      </c>
      <c r="F57" t="s">
        <v>6</v>
      </c>
      <c r="G57">
        <v>0.184</v>
      </c>
      <c r="H57" t="e">
        <f>VLOOKUP(CONCATENATE(A57,B57,C57,"_",D57),admin0_old!B:J,9,FALSE)</f>
        <v>#N/A</v>
      </c>
      <c r="I57" s="4" t="str">
        <f>IF(ISNA(H57),VLOOKUP(CONCATENATE(A57,C57,"_",D57),admin0_old!A:J,7,FALSE))</f>
        <v>argent_nfi_essentiels</v>
      </c>
    </row>
    <row r="58" spans="1:9" hidden="1" x14ac:dyDescent="0.35">
      <c r="A58" t="s">
        <v>24</v>
      </c>
      <c r="B58" t="s">
        <v>133</v>
      </c>
      <c r="C58" t="s">
        <v>309</v>
      </c>
      <c r="D58" t="s">
        <v>119</v>
      </c>
      <c r="E58" t="s">
        <v>268</v>
      </c>
      <c r="F58" t="s">
        <v>6</v>
      </c>
      <c r="G58">
        <v>0.23599999999999999</v>
      </c>
      <c r="H58">
        <f>VLOOKUP(CONCATENATE(A58,B58,D58),admin0_old!B:J,9,FALSE)</f>
        <v>0.21099999999999999</v>
      </c>
      <c r="I58" t="b">
        <f>IF(ISNA(H58),VLOOKUP(CONCATENATE(A58,D58),admin0_old!A:J,7,FALSE))</f>
        <v>0</v>
      </c>
    </row>
    <row r="59" spans="1:9" hidden="1" x14ac:dyDescent="0.35">
      <c r="A59" t="s">
        <v>26</v>
      </c>
      <c r="B59" t="s">
        <v>134</v>
      </c>
      <c r="C59" t="s">
        <v>309</v>
      </c>
      <c r="D59" t="s">
        <v>116</v>
      </c>
      <c r="E59" t="s">
        <v>268</v>
      </c>
      <c r="F59" t="s">
        <v>6</v>
      </c>
      <c r="G59">
        <v>0.29699999999999999</v>
      </c>
      <c r="H59">
        <f>VLOOKUP(CONCATENATE(A59,B59,D59),admin0_old!B:J,9,FALSE)</f>
        <v>0.27900000000000003</v>
      </c>
      <c r="I59" t="b">
        <f>IF(ISNA(H59),VLOOKUP(CONCATENATE(A59,D59),admin0_old!A:J,7,FALSE))</f>
        <v>0</v>
      </c>
    </row>
    <row r="60" spans="1:9" hidden="1" x14ac:dyDescent="0.35">
      <c r="A60" t="s">
        <v>26</v>
      </c>
      <c r="B60" t="s">
        <v>134</v>
      </c>
      <c r="C60" t="s">
        <v>309</v>
      </c>
      <c r="D60" t="s">
        <v>117</v>
      </c>
      <c r="E60" t="s">
        <v>268</v>
      </c>
      <c r="F60" t="s">
        <v>6</v>
      </c>
      <c r="G60">
        <v>0.26300000000000001</v>
      </c>
      <c r="H60">
        <f>VLOOKUP(CONCATENATE(A60,B60,D60),admin0_old!B:J,9,FALSE)</f>
        <v>0.26500000000000001</v>
      </c>
      <c r="I60" t="b">
        <f>IF(ISNA(H60),VLOOKUP(CONCATENATE(A60,D60),admin0_old!A:J,7,FALSE))</f>
        <v>0</v>
      </c>
    </row>
    <row r="61" spans="1:9" hidden="1" x14ac:dyDescent="0.35">
      <c r="A61" t="s">
        <v>26</v>
      </c>
      <c r="B61" t="s">
        <v>134</v>
      </c>
      <c r="C61" t="s">
        <v>309</v>
      </c>
      <c r="D61" t="s">
        <v>118</v>
      </c>
      <c r="E61" t="s">
        <v>268</v>
      </c>
      <c r="F61" t="s">
        <v>6</v>
      </c>
      <c r="G61">
        <v>0.3</v>
      </c>
      <c r="H61">
        <f>VLOOKUP(CONCATENATE(A61,B61,D61),admin0_old!B:J,9,FALSE)</f>
        <v>0.29699999999999999</v>
      </c>
      <c r="I61" t="b">
        <f>IF(ISNA(H61),VLOOKUP(CONCATENATE(A61,D61),admin0_old!A:J,7,FALSE))</f>
        <v>0</v>
      </c>
    </row>
    <row r="62" spans="1:9" hidden="1" x14ac:dyDescent="0.35">
      <c r="A62" t="s">
        <v>26</v>
      </c>
      <c r="B62" t="s">
        <v>134</v>
      </c>
      <c r="C62" t="s">
        <v>309</v>
      </c>
      <c r="D62" t="s">
        <v>119</v>
      </c>
      <c r="E62" t="s">
        <v>268</v>
      </c>
      <c r="F62" t="s">
        <v>6</v>
      </c>
      <c r="G62">
        <v>0.26400000000000001</v>
      </c>
      <c r="H62">
        <f>VLOOKUP(CONCATENATE(A62,B62,D62),admin0_old!B:J,9,FALSE)</f>
        <v>0.27400000000000002</v>
      </c>
      <c r="I62" t="b">
        <f>IF(ISNA(H62),VLOOKUP(CONCATENATE(A62,D62),admin0_old!A:J,7,FALSE))</f>
        <v>0</v>
      </c>
    </row>
    <row r="63" spans="1:9" hidden="1" x14ac:dyDescent="0.35">
      <c r="A63" t="s">
        <v>28</v>
      </c>
      <c r="B63" t="s">
        <v>135</v>
      </c>
      <c r="C63" t="s">
        <v>309</v>
      </c>
      <c r="D63" t="s">
        <v>116</v>
      </c>
      <c r="E63" t="s">
        <v>268</v>
      </c>
      <c r="F63" t="s">
        <v>6</v>
      </c>
      <c r="G63">
        <v>0.23499999999999999</v>
      </c>
      <c r="H63">
        <f>VLOOKUP(CONCATENATE(A63,B63,D63),admin0_old!B:J,9,FALSE)</f>
        <v>0.22500000000000001</v>
      </c>
      <c r="I63" t="b">
        <f>IF(ISNA(H63),VLOOKUP(CONCATENATE(A63,D63),admin0_old!A:J,7,FALSE))</f>
        <v>0</v>
      </c>
    </row>
    <row r="64" spans="1:9" hidden="1" x14ac:dyDescent="0.35">
      <c r="A64" t="s">
        <v>28</v>
      </c>
      <c r="B64" t="s">
        <v>135</v>
      </c>
      <c r="C64" t="s">
        <v>309</v>
      </c>
      <c r="D64" t="s">
        <v>117</v>
      </c>
      <c r="E64" t="s">
        <v>268</v>
      </c>
      <c r="F64" t="s">
        <v>6</v>
      </c>
      <c r="G64">
        <v>0.216</v>
      </c>
      <c r="H64">
        <f>VLOOKUP(CONCATENATE(A64,B64,D64),admin0_old!B:J,9,FALSE)</f>
        <v>0.21299999999999999</v>
      </c>
      <c r="I64" t="b">
        <f>IF(ISNA(H64),VLOOKUP(CONCATENATE(A64,D64),admin0_old!A:J,7,FALSE))</f>
        <v>0</v>
      </c>
    </row>
    <row r="65" spans="1:9" hidden="1" x14ac:dyDescent="0.35">
      <c r="A65" t="s">
        <v>28</v>
      </c>
      <c r="B65" t="s">
        <v>135</v>
      </c>
      <c r="C65" t="s">
        <v>309</v>
      </c>
      <c r="D65" t="s">
        <v>118</v>
      </c>
      <c r="E65" t="s">
        <v>268</v>
      </c>
      <c r="F65" t="s">
        <v>6</v>
      </c>
      <c r="G65">
        <v>0.252</v>
      </c>
      <c r="H65">
        <f>VLOOKUP(CONCATENATE(A65,B65,D65),admin0_old!B:J,9,FALSE)</f>
        <v>0.245</v>
      </c>
      <c r="I65" t="b">
        <f>IF(ISNA(H65),VLOOKUP(CONCATENATE(A65,D65),admin0_old!A:J,7,FALSE))</f>
        <v>0</v>
      </c>
    </row>
    <row r="66" spans="1:9" hidden="1" x14ac:dyDescent="0.35">
      <c r="A66" t="s">
        <v>28</v>
      </c>
      <c r="B66" t="s">
        <v>135</v>
      </c>
      <c r="C66" t="s">
        <v>309</v>
      </c>
      <c r="D66" t="s">
        <v>119</v>
      </c>
      <c r="E66" t="s">
        <v>268</v>
      </c>
      <c r="F66" t="s">
        <v>6</v>
      </c>
      <c r="G66">
        <v>0.23799999999999999</v>
      </c>
      <c r="H66">
        <f>VLOOKUP(CONCATENATE(A66,B66,D66),admin0_old!B:J,9,FALSE)</f>
        <v>0.224</v>
      </c>
      <c r="I66" t="b">
        <f>IF(ISNA(H66),VLOOKUP(CONCATENATE(A66,D66),admin0_old!A:J,7,FALSE))</f>
        <v>0</v>
      </c>
    </row>
    <row r="67" spans="1:9" hidden="1" x14ac:dyDescent="0.35">
      <c r="A67" t="s">
        <v>30</v>
      </c>
      <c r="B67" t="s">
        <v>136</v>
      </c>
      <c r="C67" t="s">
        <v>309</v>
      </c>
      <c r="D67" t="s">
        <v>116</v>
      </c>
      <c r="E67" t="s">
        <v>268</v>
      </c>
      <c r="F67" t="s">
        <v>6</v>
      </c>
      <c r="G67">
        <v>0.191</v>
      </c>
      <c r="H67">
        <f>VLOOKUP(CONCATENATE(A67,B67,D67),admin0_old!B:J,9,FALSE)</f>
        <v>0.22500000000000001</v>
      </c>
      <c r="I67" t="b">
        <f>IF(ISNA(H67),VLOOKUP(CONCATENATE(A67,D67),admin0_old!A:J,7,FALSE))</f>
        <v>0</v>
      </c>
    </row>
    <row r="68" spans="1:9" hidden="1" x14ac:dyDescent="0.35">
      <c r="A68" t="s">
        <v>30</v>
      </c>
      <c r="B68" t="s">
        <v>136</v>
      </c>
      <c r="C68" t="s">
        <v>309</v>
      </c>
      <c r="D68" t="s">
        <v>117</v>
      </c>
      <c r="E68" t="s">
        <v>268</v>
      </c>
      <c r="F68" t="s">
        <v>6</v>
      </c>
      <c r="G68">
        <v>0.20200000000000001</v>
      </c>
      <c r="H68">
        <f>VLOOKUP(CONCATENATE(A68,B68,D68),admin0_old!B:J,9,FALSE)</f>
        <v>0.20599999999999999</v>
      </c>
      <c r="I68" t="b">
        <f>IF(ISNA(H68),VLOOKUP(CONCATENATE(A68,D68),admin0_old!A:J,7,FALSE))</f>
        <v>0</v>
      </c>
    </row>
    <row r="69" spans="1:9" hidden="1" x14ac:dyDescent="0.35">
      <c r="A69" t="s">
        <v>30</v>
      </c>
      <c r="B69" t="s">
        <v>146</v>
      </c>
      <c r="C69" t="s">
        <v>309</v>
      </c>
      <c r="D69" t="s">
        <v>118</v>
      </c>
      <c r="E69" t="s">
        <v>268</v>
      </c>
      <c r="F69" t="s">
        <v>6</v>
      </c>
      <c r="G69">
        <v>0.188</v>
      </c>
      <c r="H69">
        <f>VLOOKUP(CONCATENATE(A69,B69,D69),admin0_old!B:J,9,FALSE)</f>
        <v>0.19400000000000001</v>
      </c>
      <c r="I69" t="b">
        <f>IF(ISNA(H69),VLOOKUP(CONCATENATE(A69,D69),admin0_old!A:J,7,FALSE))</f>
        <v>0</v>
      </c>
    </row>
    <row r="70" spans="1:9" x14ac:dyDescent="0.35">
      <c r="A70" t="s">
        <v>46</v>
      </c>
      <c r="B70" s="3" t="s">
        <v>160</v>
      </c>
      <c r="C70" t="s">
        <v>310</v>
      </c>
      <c r="D70" t="s">
        <v>269</v>
      </c>
      <c r="E70" t="s">
        <v>268</v>
      </c>
      <c r="F70" t="s">
        <v>6</v>
      </c>
      <c r="G70">
        <v>0.16</v>
      </c>
      <c r="H70" t="e">
        <f>VLOOKUP(CONCATENATE(A70,B70,C70,"_",D70),admin0_old!B:J,9,FALSE)</f>
        <v>#N/A</v>
      </c>
      <c r="I70" s="4" t="str">
        <f>IF(ISNA(H70),VLOOKUP(CONCATENATE(A70,C70,"_",D70),admin0_old!A:J,7,FALSE))</f>
        <v>provision_nfi_essentiels</v>
      </c>
    </row>
    <row r="71" spans="1:9" hidden="1" x14ac:dyDescent="0.35">
      <c r="A71" t="s">
        <v>33</v>
      </c>
      <c r="B71" t="s">
        <v>137</v>
      </c>
      <c r="C71" t="s">
        <v>309</v>
      </c>
      <c r="D71" t="s">
        <v>116</v>
      </c>
      <c r="E71" t="s">
        <v>268</v>
      </c>
      <c r="F71" t="s">
        <v>6</v>
      </c>
      <c r="G71">
        <v>0.30499999999999999</v>
      </c>
      <c r="H71">
        <f>VLOOKUP(CONCATENATE(A71,B71,D71),admin0_old!B:J,9,FALSE)</f>
        <v>0.26700000000000002</v>
      </c>
      <c r="I71" t="b">
        <f>IF(ISNA(H71),VLOOKUP(CONCATENATE(A71,D71),admin0_old!A:J,7,FALSE))</f>
        <v>0</v>
      </c>
    </row>
    <row r="72" spans="1:9" hidden="1" x14ac:dyDescent="0.35">
      <c r="A72" t="s">
        <v>33</v>
      </c>
      <c r="B72" t="s">
        <v>137</v>
      </c>
      <c r="C72" t="s">
        <v>309</v>
      </c>
      <c r="D72" t="s">
        <v>117</v>
      </c>
      <c r="E72" t="s">
        <v>268</v>
      </c>
      <c r="F72" t="s">
        <v>6</v>
      </c>
      <c r="G72">
        <v>0.24099999999999999</v>
      </c>
      <c r="H72">
        <f>VLOOKUP(CONCATENATE(A72,B72,D72),admin0_old!B:J,9,FALSE)</f>
        <v>0.22900000000000001</v>
      </c>
      <c r="I72" t="b">
        <f>IF(ISNA(H72),VLOOKUP(CONCATENATE(A72,D72),admin0_old!A:J,7,FALSE))</f>
        <v>0</v>
      </c>
    </row>
    <row r="73" spans="1:9" hidden="1" x14ac:dyDescent="0.35">
      <c r="A73" t="s">
        <v>33</v>
      </c>
      <c r="B73" t="s">
        <v>137</v>
      </c>
      <c r="C73" t="s">
        <v>309</v>
      </c>
      <c r="D73" t="s">
        <v>118</v>
      </c>
      <c r="E73" t="s">
        <v>268</v>
      </c>
      <c r="F73" t="s">
        <v>6</v>
      </c>
      <c r="G73">
        <v>0.33900000000000002</v>
      </c>
      <c r="H73">
        <f>VLOOKUP(CONCATENATE(A73,B73,D73),admin0_old!B:J,9,FALSE)</f>
        <v>0.31900000000000001</v>
      </c>
      <c r="I73" t="b">
        <f>IF(ISNA(H73),VLOOKUP(CONCATENATE(A73,D73),admin0_old!A:J,7,FALSE))</f>
        <v>0</v>
      </c>
    </row>
    <row r="74" spans="1:9" hidden="1" x14ac:dyDescent="0.35">
      <c r="A74" t="s">
        <v>33</v>
      </c>
      <c r="B74" t="s">
        <v>137</v>
      </c>
      <c r="C74" t="s">
        <v>309</v>
      </c>
      <c r="D74" t="s">
        <v>119</v>
      </c>
      <c r="E74" t="s">
        <v>268</v>
      </c>
      <c r="F74" t="s">
        <v>6</v>
      </c>
      <c r="G74">
        <v>0.247</v>
      </c>
      <c r="H74">
        <f>VLOOKUP(CONCATENATE(A74,B74,D74),admin0_old!B:J,9,FALSE)</f>
        <v>0.23899999999999999</v>
      </c>
      <c r="I74" t="b">
        <f>IF(ISNA(H74),VLOOKUP(CONCATENATE(A74,D74),admin0_old!A:J,7,FALSE))</f>
        <v>0</v>
      </c>
    </row>
    <row r="75" spans="1:9" hidden="1" x14ac:dyDescent="0.35">
      <c r="A75" t="s">
        <v>36</v>
      </c>
      <c r="B75" t="s">
        <v>138</v>
      </c>
      <c r="C75" t="s">
        <v>309</v>
      </c>
      <c r="D75" t="s">
        <v>116</v>
      </c>
      <c r="E75" t="s">
        <v>268</v>
      </c>
      <c r="F75" t="s">
        <v>6</v>
      </c>
      <c r="G75">
        <v>0.313</v>
      </c>
      <c r="H75">
        <f>VLOOKUP(CONCATENATE(A75,B75,D75),admin0_old!B:J,9,FALSE)</f>
        <v>0.34899999999999998</v>
      </c>
      <c r="I75" t="b">
        <f>IF(ISNA(H75),VLOOKUP(CONCATENATE(A75,D75),admin0_old!A:J,7,FALSE))</f>
        <v>0</v>
      </c>
    </row>
    <row r="76" spans="1:9" hidden="1" x14ac:dyDescent="0.35">
      <c r="A76" t="s">
        <v>36</v>
      </c>
      <c r="B76" t="s">
        <v>138</v>
      </c>
      <c r="C76" t="s">
        <v>309</v>
      </c>
      <c r="D76" t="s">
        <v>117</v>
      </c>
      <c r="E76" t="s">
        <v>268</v>
      </c>
      <c r="F76" t="s">
        <v>6</v>
      </c>
      <c r="G76">
        <v>0.34399999999999997</v>
      </c>
      <c r="H76">
        <f>VLOOKUP(CONCATENATE(A76,B76,D76),admin0_old!B:J,9,FALSE)</f>
        <v>0.34499999999999997</v>
      </c>
      <c r="I76" t="b">
        <f>IF(ISNA(H76),VLOOKUP(CONCATENATE(A76,D76),admin0_old!A:J,7,FALSE))</f>
        <v>0</v>
      </c>
    </row>
    <row r="77" spans="1:9" hidden="1" x14ac:dyDescent="0.35">
      <c r="A77" t="s">
        <v>36</v>
      </c>
      <c r="B77" t="s">
        <v>138</v>
      </c>
      <c r="C77" t="s">
        <v>309</v>
      </c>
      <c r="D77" t="s">
        <v>118</v>
      </c>
      <c r="E77" t="s">
        <v>268</v>
      </c>
      <c r="F77" t="s">
        <v>6</v>
      </c>
      <c r="G77">
        <v>0.30199999999999999</v>
      </c>
      <c r="H77">
        <f>VLOOKUP(CONCATENATE(A77,B77,D77),admin0_old!B:J,9,FALSE)</f>
        <v>0.33700000000000002</v>
      </c>
      <c r="I77" t="b">
        <f>IF(ISNA(H77),VLOOKUP(CONCATENATE(A77,D77),admin0_old!A:J,7,FALSE))</f>
        <v>0</v>
      </c>
    </row>
    <row r="78" spans="1:9" hidden="1" x14ac:dyDescent="0.35">
      <c r="A78" t="s">
        <v>36</v>
      </c>
      <c r="B78" t="s">
        <v>138</v>
      </c>
      <c r="C78" t="s">
        <v>309</v>
      </c>
      <c r="D78" t="s">
        <v>119</v>
      </c>
      <c r="E78" t="s">
        <v>268</v>
      </c>
      <c r="F78" t="s">
        <v>6</v>
      </c>
      <c r="G78">
        <v>0.34200000000000003</v>
      </c>
      <c r="H78">
        <f>VLOOKUP(CONCATENATE(A78,B78,D78),admin0_old!B:J,9,FALSE)</f>
        <v>0.34200000000000003</v>
      </c>
      <c r="I78" t="b">
        <f>IF(ISNA(H78),VLOOKUP(CONCATENATE(A78,D78),admin0_old!A:J,7,FALSE))</f>
        <v>0</v>
      </c>
    </row>
    <row r="79" spans="1:9" x14ac:dyDescent="0.35">
      <c r="A79" t="s">
        <v>46</v>
      </c>
      <c r="B79" s="3" t="s">
        <v>132</v>
      </c>
      <c r="C79" t="s">
        <v>310</v>
      </c>
      <c r="D79" t="s">
        <v>270</v>
      </c>
      <c r="E79" t="s">
        <v>268</v>
      </c>
      <c r="F79" t="s">
        <v>6</v>
      </c>
      <c r="G79">
        <v>0.14699999999999999</v>
      </c>
      <c r="H79" t="e">
        <f>VLOOKUP(CONCATENATE(A79,B79,C79,"_",D79),admin0_old!B:J,9,FALSE)</f>
        <v>#N/A</v>
      </c>
      <c r="I79" s="4" t="str">
        <f>IF(ISNA(H79),VLOOKUP(CONCATENATE(A79,C79,"_",D79),admin0_old!A:J,7,FALSE))</f>
        <v>provision_nfi_essentiels</v>
      </c>
    </row>
    <row r="80" spans="1:9" hidden="1" x14ac:dyDescent="0.35">
      <c r="A80" t="s">
        <v>38</v>
      </c>
      <c r="B80" t="s">
        <v>139</v>
      </c>
      <c r="C80" t="s">
        <v>309</v>
      </c>
      <c r="D80" t="s">
        <v>117</v>
      </c>
      <c r="E80" t="s">
        <v>268</v>
      </c>
      <c r="F80" t="s">
        <v>6</v>
      </c>
      <c r="G80">
        <v>0.13200000000000001</v>
      </c>
      <c r="H80">
        <f>VLOOKUP(CONCATENATE(A80,B80,D80),admin0_old!B:J,9,FALSE)</f>
        <v>0.124</v>
      </c>
      <c r="I80" t="b">
        <f>IF(ISNA(H80),VLOOKUP(CONCATENATE(A80,D80),admin0_old!A:J,7,FALSE))</f>
        <v>0</v>
      </c>
    </row>
    <row r="81" spans="1:9" hidden="1" x14ac:dyDescent="0.35">
      <c r="A81" t="s">
        <v>38</v>
      </c>
      <c r="B81" t="s">
        <v>149</v>
      </c>
      <c r="C81" t="s">
        <v>309</v>
      </c>
      <c r="D81" t="s">
        <v>118</v>
      </c>
      <c r="E81" t="s">
        <v>268</v>
      </c>
      <c r="F81" t="s">
        <v>6</v>
      </c>
      <c r="G81">
        <v>0.13700000000000001</v>
      </c>
      <c r="H81">
        <f>VLOOKUP(CONCATENATE(A81,B81,D81),admin0_old!B:J,9,FALSE)</f>
        <v>0.13400000000000001</v>
      </c>
      <c r="I81" t="b">
        <f>IF(ISNA(H81),VLOOKUP(CONCATENATE(A81,D81),admin0_old!A:J,7,FALSE))</f>
        <v>0</v>
      </c>
    </row>
    <row r="82" spans="1:9" hidden="1" x14ac:dyDescent="0.35">
      <c r="A82" t="s">
        <v>38</v>
      </c>
      <c r="B82" t="s">
        <v>149</v>
      </c>
      <c r="C82" t="s">
        <v>309</v>
      </c>
      <c r="D82" t="s">
        <v>119</v>
      </c>
      <c r="E82" t="s">
        <v>268</v>
      </c>
      <c r="F82" t="s">
        <v>6</v>
      </c>
      <c r="G82">
        <v>0.129</v>
      </c>
      <c r="H82">
        <f>VLOOKUP(CONCATENATE(A82,B82,D82),admin0_old!B:J,9,FALSE)</f>
        <v>0.115</v>
      </c>
      <c r="I82" t="b">
        <f>IF(ISNA(H82),VLOOKUP(CONCATENATE(A82,D82),admin0_old!A:J,7,FALSE))</f>
        <v>0</v>
      </c>
    </row>
    <row r="83" spans="1:9" hidden="1" x14ac:dyDescent="0.35">
      <c r="A83" t="s">
        <v>40</v>
      </c>
      <c r="B83" t="s">
        <v>150</v>
      </c>
      <c r="C83" t="s">
        <v>309</v>
      </c>
      <c r="D83" t="s">
        <v>116</v>
      </c>
      <c r="E83" t="s">
        <v>268</v>
      </c>
      <c r="F83" t="s">
        <v>6</v>
      </c>
      <c r="G83">
        <v>0.22</v>
      </c>
      <c r="H83">
        <f>VLOOKUP(CONCATENATE(A83,B83,D83),admin0_old!B:J,9,FALSE)</f>
        <v>0.189</v>
      </c>
      <c r="I83" t="b">
        <f>IF(ISNA(H83),VLOOKUP(CONCATENATE(A83,D83),admin0_old!A:J,7,FALSE))</f>
        <v>0</v>
      </c>
    </row>
    <row r="84" spans="1:9" hidden="1" x14ac:dyDescent="0.35">
      <c r="A84" t="s">
        <v>40</v>
      </c>
      <c r="B84" t="s">
        <v>140</v>
      </c>
      <c r="C84" t="s">
        <v>309</v>
      </c>
      <c r="D84" t="s">
        <v>117</v>
      </c>
      <c r="E84" t="s">
        <v>268</v>
      </c>
      <c r="F84" t="s">
        <v>6</v>
      </c>
      <c r="G84">
        <v>0.16300000000000001</v>
      </c>
      <c r="H84">
        <f>VLOOKUP(CONCATENATE(A84,B84,D84),admin0_old!B:J,9,FALSE)</f>
        <v>0.16400000000000001</v>
      </c>
      <c r="I84" t="b">
        <f>IF(ISNA(H84),VLOOKUP(CONCATENATE(A84,D84),admin0_old!A:J,7,FALSE))</f>
        <v>0</v>
      </c>
    </row>
    <row r="85" spans="1:9" hidden="1" x14ac:dyDescent="0.35">
      <c r="A85" t="s">
        <v>40</v>
      </c>
      <c r="B85" t="s">
        <v>150</v>
      </c>
      <c r="C85" t="s">
        <v>309</v>
      </c>
      <c r="D85" t="s">
        <v>118</v>
      </c>
      <c r="E85" t="s">
        <v>268</v>
      </c>
      <c r="F85" t="s">
        <v>6</v>
      </c>
      <c r="G85">
        <v>0.182</v>
      </c>
      <c r="H85">
        <f>VLOOKUP(CONCATENATE(A85,B85,D85),admin0_old!B:J,9,FALSE)</f>
        <v>0.182</v>
      </c>
      <c r="I85" t="b">
        <f>IF(ISNA(H85),VLOOKUP(CONCATENATE(A85,D85),admin0_old!A:J,7,FALSE))</f>
        <v>0</v>
      </c>
    </row>
    <row r="86" spans="1:9" hidden="1" x14ac:dyDescent="0.35">
      <c r="A86" t="s">
        <v>40</v>
      </c>
      <c r="B86" t="s">
        <v>140</v>
      </c>
      <c r="C86" t="s">
        <v>309</v>
      </c>
      <c r="D86" t="s">
        <v>119</v>
      </c>
      <c r="E86" t="s">
        <v>268</v>
      </c>
      <c r="F86" t="s">
        <v>6</v>
      </c>
      <c r="G86">
        <v>0.17599999999999999</v>
      </c>
      <c r="H86">
        <f>VLOOKUP(CONCATENATE(A86,B86,D86),admin0_old!B:J,9,FALSE)</f>
        <v>0.17899999999999999</v>
      </c>
      <c r="I86" t="b">
        <f>IF(ISNA(H86),VLOOKUP(CONCATENATE(A86,D86),admin0_old!A:J,7,FALSE))</f>
        <v>0</v>
      </c>
    </row>
    <row r="87" spans="1:9" hidden="1" x14ac:dyDescent="0.35">
      <c r="A87" t="s">
        <v>42</v>
      </c>
      <c r="B87" t="s">
        <v>141</v>
      </c>
      <c r="C87" t="s">
        <v>309</v>
      </c>
      <c r="D87" t="s">
        <v>116</v>
      </c>
      <c r="E87" t="s">
        <v>268</v>
      </c>
      <c r="F87" t="s">
        <v>6</v>
      </c>
      <c r="G87">
        <v>0.223</v>
      </c>
      <c r="H87">
        <f>VLOOKUP(CONCATENATE(A87,B87,D87),admin0_old!B:J,9,FALSE)</f>
        <v>0.19500000000000001</v>
      </c>
      <c r="I87" t="b">
        <f>IF(ISNA(H87),VLOOKUP(CONCATENATE(A87,D87),admin0_old!A:J,7,FALSE))</f>
        <v>0</v>
      </c>
    </row>
    <row r="88" spans="1:9" hidden="1" x14ac:dyDescent="0.35">
      <c r="A88" t="s">
        <v>42</v>
      </c>
      <c r="B88" t="s">
        <v>141</v>
      </c>
      <c r="C88" t="s">
        <v>309</v>
      </c>
      <c r="D88" t="s">
        <v>117</v>
      </c>
      <c r="E88" t="s">
        <v>268</v>
      </c>
      <c r="F88" t="s">
        <v>6</v>
      </c>
      <c r="G88">
        <v>0.217</v>
      </c>
      <c r="H88">
        <f>VLOOKUP(CONCATENATE(A88,B88,D88),admin0_old!B:J,9,FALSE)</f>
        <v>0.17499999999999999</v>
      </c>
      <c r="I88" t="b">
        <f>IF(ISNA(H88),VLOOKUP(CONCATENATE(A88,D88),admin0_old!A:J,7,FALSE))</f>
        <v>0</v>
      </c>
    </row>
    <row r="89" spans="1:9" x14ac:dyDescent="0.35">
      <c r="A89" t="s">
        <v>68</v>
      </c>
      <c r="B89" s="3" t="s">
        <v>143</v>
      </c>
      <c r="C89" t="s">
        <v>310</v>
      </c>
      <c r="D89" t="s">
        <v>269</v>
      </c>
      <c r="E89" t="s">
        <v>268</v>
      </c>
      <c r="F89" t="s">
        <v>6</v>
      </c>
      <c r="G89">
        <v>0.158</v>
      </c>
      <c r="H89" t="e">
        <f>VLOOKUP(CONCATENATE(A89,B89,C89,"_",D89),admin0_old!B:J,9,FALSE)</f>
        <v>#N/A</v>
      </c>
      <c r="I89" s="4" t="str">
        <f>IF(ISNA(H89),VLOOKUP(CONCATENATE(A89,C89,"_",D89),admin0_old!A:J,7,FALSE))</f>
        <v>argent_materiel</v>
      </c>
    </row>
    <row r="90" spans="1:9" x14ac:dyDescent="0.35">
      <c r="A90" t="s">
        <v>78</v>
      </c>
      <c r="B90" s="3" t="s">
        <v>184</v>
      </c>
      <c r="C90" t="s">
        <v>310</v>
      </c>
      <c r="D90" t="s">
        <v>269</v>
      </c>
      <c r="E90" t="s">
        <v>268</v>
      </c>
      <c r="F90" t="s">
        <v>6</v>
      </c>
      <c r="G90">
        <v>0.16500000000000001</v>
      </c>
      <c r="H90" t="e">
        <f>VLOOKUP(CONCATENATE(A90,B90,C90,"_",D90),admin0_old!B:J,9,FALSE)</f>
        <v>#N/A</v>
      </c>
      <c r="I90" s="4" t="str">
        <f>IF(ISNA(H90),VLOOKUP(CONCATENATE(A90,C90,"_",D90),admin0_old!A:J,7,FALSE))</f>
        <v>qualite_insuff</v>
      </c>
    </row>
    <row r="91" spans="1:9" hidden="1" x14ac:dyDescent="0.35">
      <c r="A91" t="s">
        <v>44</v>
      </c>
      <c r="B91" t="s">
        <v>142</v>
      </c>
      <c r="C91" t="s">
        <v>309</v>
      </c>
      <c r="D91" t="s">
        <v>116</v>
      </c>
      <c r="E91" t="s">
        <v>268</v>
      </c>
      <c r="F91" t="s">
        <v>6</v>
      </c>
      <c r="G91">
        <v>0.19900000000000001</v>
      </c>
      <c r="H91">
        <f>VLOOKUP(CONCATENATE(A91,B91,D91),admin0_old!B:J,9,FALSE)</f>
        <v>0.16</v>
      </c>
      <c r="I91" t="b">
        <f>IF(ISNA(H91),VLOOKUP(CONCATENATE(A91,D91),admin0_old!A:J,7,FALSE))</f>
        <v>0</v>
      </c>
    </row>
    <row r="92" spans="1:9" x14ac:dyDescent="0.35">
      <c r="A92" t="s">
        <v>44</v>
      </c>
      <c r="B92" s="3" t="s">
        <v>152</v>
      </c>
      <c r="C92" t="s">
        <v>310</v>
      </c>
      <c r="D92" t="s">
        <v>269</v>
      </c>
      <c r="E92" t="s">
        <v>268</v>
      </c>
      <c r="F92" t="s">
        <v>6</v>
      </c>
      <c r="G92">
        <v>0.17</v>
      </c>
      <c r="H92" t="e">
        <f>VLOOKUP(CONCATENATE(A92,B92,C92,"_",D92),admin0_old!B:J,9,FALSE)</f>
        <v>#N/A</v>
      </c>
      <c r="I92" s="4" t="str">
        <f>IF(ISNA(H92),VLOOKUP(CONCATENATE(A92,C92,"_",D92),admin0_old!A:J,7,FALSE))</f>
        <v>distance</v>
      </c>
    </row>
    <row r="93" spans="1:9" hidden="1" x14ac:dyDescent="0.35">
      <c r="A93" t="s">
        <v>44</v>
      </c>
      <c r="B93" t="s">
        <v>152</v>
      </c>
      <c r="C93" t="s">
        <v>309</v>
      </c>
      <c r="D93" t="s">
        <v>118</v>
      </c>
      <c r="E93" t="s">
        <v>268</v>
      </c>
      <c r="F93" t="s">
        <v>6</v>
      </c>
      <c r="G93">
        <v>0.20300000000000001</v>
      </c>
      <c r="H93">
        <f>VLOOKUP(CONCATENATE(A93,B93,D93),admin0_old!B:J,9,FALSE)</f>
        <v>0.17499999999999999</v>
      </c>
      <c r="I93" t="b">
        <f>IF(ISNA(H93),VLOOKUP(CONCATENATE(A93,D93),admin0_old!A:J,7,FALSE))</f>
        <v>0</v>
      </c>
    </row>
    <row r="94" spans="1:9" x14ac:dyDescent="0.35">
      <c r="A94" t="s">
        <v>66</v>
      </c>
      <c r="B94" s="3" t="s">
        <v>142</v>
      </c>
      <c r="C94" t="s">
        <v>310</v>
      </c>
      <c r="D94" t="s">
        <v>269</v>
      </c>
      <c r="E94" t="s">
        <v>268</v>
      </c>
      <c r="F94" t="s">
        <v>6</v>
      </c>
      <c r="G94">
        <v>0.16500000000000001</v>
      </c>
      <c r="H94" t="e">
        <f>VLOOKUP(CONCATENATE(A94,B94,C94,"_",D94),admin0_old!B:J,9,FALSE)</f>
        <v>#N/A</v>
      </c>
      <c r="I94" s="4" t="str">
        <f>IF(ISNA(H94),VLOOKUP(CONCATENATE(A94,C94,"_",D94),admin0_old!A:J,7,FALSE))</f>
        <v>attente_longue</v>
      </c>
    </row>
    <row r="95" spans="1:9" x14ac:dyDescent="0.35">
      <c r="A95" t="s">
        <v>38</v>
      </c>
      <c r="B95" s="3" t="s">
        <v>201</v>
      </c>
      <c r="C95" t="s">
        <v>309</v>
      </c>
      <c r="D95" t="s">
        <v>116</v>
      </c>
      <c r="E95" t="s">
        <v>268</v>
      </c>
      <c r="F95" t="s">
        <v>6</v>
      </c>
      <c r="G95">
        <v>0.125</v>
      </c>
      <c r="H95" t="e">
        <f>VLOOKUP(CONCATENATE(A95,B95,D95),admin0_old!B:J,9,FALSE)</f>
        <v>#N/A</v>
      </c>
      <c r="I95" s="4" t="str">
        <f>IF(ISNA(H95),VLOOKUP(CONCATENATE(A95,D95),admin0_old!A:J,7,FALSE))</f>
        <v>logistique</v>
      </c>
    </row>
    <row r="96" spans="1:9" hidden="1" x14ac:dyDescent="0.35">
      <c r="A96" t="s">
        <v>46</v>
      </c>
      <c r="B96" t="s">
        <v>132</v>
      </c>
      <c r="C96" t="s">
        <v>309</v>
      </c>
      <c r="D96" t="s">
        <v>117</v>
      </c>
      <c r="E96" t="s">
        <v>268</v>
      </c>
      <c r="F96" t="s">
        <v>6</v>
      </c>
      <c r="G96">
        <v>0.161</v>
      </c>
      <c r="H96">
        <f>VLOOKUP(CONCATENATE(A96,B96,D96),admin0_old!B:J,9,FALSE)</f>
        <v>0.16200000000000001</v>
      </c>
      <c r="I96" t="b">
        <f>IF(ISNA(H96),VLOOKUP(CONCATENATE(A96,D96),admin0_old!A:J,7,FALSE))</f>
        <v>0</v>
      </c>
    </row>
    <row r="97" spans="1:9" hidden="1" x14ac:dyDescent="0.35">
      <c r="A97" t="s">
        <v>46</v>
      </c>
      <c r="B97" t="s">
        <v>160</v>
      </c>
      <c r="C97" t="s">
        <v>309</v>
      </c>
      <c r="D97" t="s">
        <v>118</v>
      </c>
      <c r="E97" t="s">
        <v>268</v>
      </c>
      <c r="F97" t="s">
        <v>6</v>
      </c>
      <c r="G97">
        <v>0.20399999999999999</v>
      </c>
      <c r="H97">
        <f>VLOOKUP(CONCATENATE(A97,B97,D97),admin0_old!B:J,9,FALSE)</f>
        <v>0.16800000000000001</v>
      </c>
      <c r="I97" t="b">
        <f>IF(ISNA(H97),VLOOKUP(CONCATENATE(A97,D97),admin0_old!A:J,7,FALSE))</f>
        <v>0</v>
      </c>
    </row>
    <row r="98" spans="1:9" x14ac:dyDescent="0.35">
      <c r="A98" t="s">
        <v>60</v>
      </c>
      <c r="B98" s="3" t="s">
        <v>174</v>
      </c>
      <c r="C98" t="s">
        <v>309</v>
      </c>
      <c r="D98" t="s">
        <v>116</v>
      </c>
      <c r="E98" t="s">
        <v>268</v>
      </c>
      <c r="F98" t="s">
        <v>6</v>
      </c>
      <c r="G98">
        <v>0.11</v>
      </c>
      <c r="H98" t="e">
        <f>VLOOKUP(CONCATENATE(A98,B98,D98),admin0_old!B:J,9,FALSE)</f>
        <v>#N/A</v>
      </c>
      <c r="I98" s="4" t="str">
        <f>IF(ISNA(H98),VLOOKUP(CONCATENATE(A98,D98),admin0_old!A:J,7,FALSE))</f>
        <v>autre</v>
      </c>
    </row>
    <row r="99" spans="1:9" x14ac:dyDescent="0.35">
      <c r="A99" t="s">
        <v>60</v>
      </c>
      <c r="B99" s="3" t="s">
        <v>174</v>
      </c>
      <c r="C99" t="s">
        <v>309</v>
      </c>
      <c r="D99" t="s">
        <v>118</v>
      </c>
      <c r="E99" t="s">
        <v>268</v>
      </c>
      <c r="F99" t="s">
        <v>6</v>
      </c>
      <c r="G99">
        <v>0.13300000000000001</v>
      </c>
      <c r="H99" t="e">
        <f>VLOOKUP(CONCATENATE(A99,B99,D99),admin0_old!B:J,9,FALSE)</f>
        <v>#N/A</v>
      </c>
      <c r="I99" s="4" t="str">
        <f>IF(ISNA(H99),VLOOKUP(CONCATENATE(A99,D99),admin0_old!A:J,7,FALSE))</f>
        <v>aucune</v>
      </c>
    </row>
    <row r="100" spans="1:9" hidden="1" x14ac:dyDescent="0.35">
      <c r="A100" t="s">
        <v>48</v>
      </c>
      <c r="B100" t="s">
        <v>144</v>
      </c>
      <c r="C100" t="s">
        <v>309</v>
      </c>
      <c r="D100" t="s">
        <v>117</v>
      </c>
      <c r="E100" t="s">
        <v>268</v>
      </c>
      <c r="F100" t="s">
        <v>6</v>
      </c>
      <c r="G100">
        <v>0.17399999999999999</v>
      </c>
      <c r="H100">
        <f>VLOOKUP(CONCATENATE(A100,B100,D100),admin0_old!B:J,9,FALSE)</f>
        <v>0.186</v>
      </c>
      <c r="I100" t="b">
        <f>IF(ISNA(H100),VLOOKUP(CONCATENATE(A100,D100),admin0_old!A:J,7,FALSE))</f>
        <v>0</v>
      </c>
    </row>
    <row r="101" spans="1:9" x14ac:dyDescent="0.35">
      <c r="A101" t="s">
        <v>24</v>
      </c>
      <c r="B101" s="3" t="s">
        <v>144</v>
      </c>
      <c r="C101" t="s">
        <v>309</v>
      </c>
      <c r="D101" t="s">
        <v>116</v>
      </c>
      <c r="E101" t="s">
        <v>268</v>
      </c>
      <c r="F101" t="s">
        <v>6</v>
      </c>
      <c r="G101">
        <v>0.16900000000000001</v>
      </c>
      <c r="H101" t="e">
        <f>VLOOKUP(CONCATENATE(A101,B101,D101),admin0_old!B:J,9,FALSE)</f>
        <v>#N/A</v>
      </c>
      <c r="I101" s="4" t="str">
        <f>IF(ISNA(H101),VLOOKUP(CONCATENATE(A101,D101),admin0_old!A:J,7,FALSE))</f>
        <v>cash_frais</v>
      </c>
    </row>
    <row r="102" spans="1:9" x14ac:dyDescent="0.35">
      <c r="A102" t="s">
        <v>24</v>
      </c>
      <c r="B102" s="3" t="s">
        <v>154</v>
      </c>
      <c r="C102" t="s">
        <v>309</v>
      </c>
      <c r="D102" t="s">
        <v>118</v>
      </c>
      <c r="E102" t="s">
        <v>268</v>
      </c>
      <c r="F102" t="s">
        <v>6</v>
      </c>
      <c r="G102">
        <v>0.252</v>
      </c>
      <c r="H102" t="e">
        <f>VLOOKUP(CONCATENATE(A102,B102,D102),admin0_old!B:J,9,FALSE)</f>
        <v>#N/A</v>
      </c>
      <c r="I102" s="4" t="str">
        <f>IF(ISNA(H102),VLOOKUP(CONCATENATE(A102,D102),admin0_old!A:J,7,FALSE))</f>
        <v>cash_frais</v>
      </c>
    </row>
    <row r="103" spans="1:9" hidden="1" x14ac:dyDescent="0.35">
      <c r="A103" t="s">
        <v>50</v>
      </c>
      <c r="B103" t="s">
        <v>18</v>
      </c>
      <c r="C103" t="s">
        <v>309</v>
      </c>
      <c r="D103" t="s">
        <v>116</v>
      </c>
      <c r="E103" t="s">
        <v>268</v>
      </c>
      <c r="F103" t="s">
        <v>6</v>
      </c>
      <c r="G103">
        <v>0.19800000000000001</v>
      </c>
      <c r="H103">
        <f>VLOOKUP(CONCATENATE(A103,B103,D103),admin0_old!B:J,9,FALSE)</f>
        <v>0.218</v>
      </c>
      <c r="I103" t="b">
        <f>IF(ISNA(H103),VLOOKUP(CONCATENATE(A103,D103),admin0_old!A:J,7,FALSE))</f>
        <v>0</v>
      </c>
    </row>
    <row r="104" spans="1:9" x14ac:dyDescent="0.35">
      <c r="A104" t="s">
        <v>48</v>
      </c>
      <c r="B104" s="3" t="s">
        <v>133</v>
      </c>
      <c r="C104" t="s">
        <v>309</v>
      </c>
      <c r="D104" t="s">
        <v>116</v>
      </c>
      <c r="E104" t="s">
        <v>268</v>
      </c>
      <c r="F104" t="s">
        <v>6</v>
      </c>
      <c r="G104">
        <v>0.159</v>
      </c>
      <c r="H104" t="e">
        <f>VLOOKUP(CONCATENATE(A104,B104,D104),admin0_old!B:J,9,FALSE)</f>
        <v>#N/A</v>
      </c>
      <c r="I104" s="4" t="str">
        <f>IF(ISNA(H104),VLOOKUP(CONCATENATE(A104,D104),admin0_old!A:J,7,FALSE))</f>
        <v>prov_fournitures</v>
      </c>
    </row>
    <row r="105" spans="1:9" hidden="1" x14ac:dyDescent="0.35">
      <c r="A105" t="s">
        <v>50</v>
      </c>
      <c r="B105" t="s">
        <v>18</v>
      </c>
      <c r="C105" t="s">
        <v>309</v>
      </c>
      <c r="D105" t="s">
        <v>118</v>
      </c>
      <c r="E105" t="s">
        <v>268</v>
      </c>
      <c r="F105" t="s">
        <v>6</v>
      </c>
      <c r="G105">
        <v>0.22500000000000001</v>
      </c>
      <c r="H105">
        <f>VLOOKUP(CONCATENATE(A105,B105,D105),admin0_old!B:J,9,FALSE)</f>
        <v>0.20699999999999999</v>
      </c>
      <c r="I105" t="b">
        <f>IF(ISNA(H105),VLOOKUP(CONCATENATE(A105,D105),admin0_old!A:J,7,FALSE))</f>
        <v>0</v>
      </c>
    </row>
    <row r="106" spans="1:9" hidden="1" x14ac:dyDescent="0.35">
      <c r="A106" t="s">
        <v>50</v>
      </c>
      <c r="B106" t="s">
        <v>18</v>
      </c>
      <c r="C106" t="s">
        <v>309</v>
      </c>
      <c r="D106" t="s">
        <v>119</v>
      </c>
      <c r="E106" t="s">
        <v>268</v>
      </c>
      <c r="F106" t="s">
        <v>6</v>
      </c>
      <c r="G106">
        <v>0.21299999999999999</v>
      </c>
      <c r="H106">
        <f>VLOOKUP(CONCATENATE(A106,B106,D106),admin0_old!B:J,9,FALSE)</f>
        <v>0.20799999999999999</v>
      </c>
      <c r="I106" t="b">
        <f>IF(ISNA(H106),VLOOKUP(CONCATENATE(A106,D106),admin0_old!A:J,7,FALSE))</f>
        <v>0</v>
      </c>
    </row>
    <row r="107" spans="1:9" hidden="1" x14ac:dyDescent="0.35">
      <c r="A107" t="s">
        <v>52</v>
      </c>
      <c r="B107" t="s">
        <v>145</v>
      </c>
      <c r="C107" t="s">
        <v>309</v>
      </c>
      <c r="D107" t="s">
        <v>116</v>
      </c>
      <c r="E107" t="s">
        <v>268</v>
      </c>
      <c r="F107" t="s">
        <v>6</v>
      </c>
      <c r="G107">
        <v>0.23400000000000001</v>
      </c>
      <c r="H107">
        <f>VLOOKUP(CONCATENATE(A107,B107,D107),admin0_old!B:J,9,FALSE)</f>
        <v>0.20399999999999999</v>
      </c>
      <c r="I107" t="b">
        <f>IF(ISNA(H107),VLOOKUP(CONCATENATE(A107,D107),admin0_old!A:J,7,FALSE))</f>
        <v>0</v>
      </c>
    </row>
    <row r="108" spans="1:9" hidden="1" x14ac:dyDescent="0.35">
      <c r="A108" t="s">
        <v>52</v>
      </c>
      <c r="B108" t="s">
        <v>145</v>
      </c>
      <c r="C108" t="s">
        <v>309</v>
      </c>
      <c r="D108" t="s">
        <v>117</v>
      </c>
      <c r="E108" t="s">
        <v>268</v>
      </c>
      <c r="F108" t="s">
        <v>6</v>
      </c>
      <c r="G108">
        <v>0.17899999999999999</v>
      </c>
      <c r="H108">
        <f>VLOOKUP(CONCATENATE(A108,B108,D108),admin0_old!B:J,9,FALSE)</f>
        <v>0.19400000000000001</v>
      </c>
      <c r="I108" t="b">
        <f>IF(ISNA(H108),VLOOKUP(CONCATENATE(A108,D108),admin0_old!A:J,7,FALSE))</f>
        <v>0</v>
      </c>
    </row>
    <row r="109" spans="1:9" hidden="1" x14ac:dyDescent="0.35">
      <c r="A109" t="s">
        <v>52</v>
      </c>
      <c r="B109" t="s">
        <v>145</v>
      </c>
      <c r="C109" t="s">
        <v>309</v>
      </c>
      <c r="D109" t="s">
        <v>118</v>
      </c>
      <c r="E109" t="s">
        <v>268</v>
      </c>
      <c r="F109" t="s">
        <v>6</v>
      </c>
      <c r="G109">
        <v>0.186</v>
      </c>
      <c r="H109">
        <f>VLOOKUP(CONCATENATE(A109,B109,D109),admin0_old!B:J,9,FALSE)</f>
        <v>0.20200000000000001</v>
      </c>
      <c r="I109" t="b">
        <f>IF(ISNA(H109),VLOOKUP(CONCATENATE(A109,D109),admin0_old!A:J,7,FALSE))</f>
        <v>0</v>
      </c>
    </row>
    <row r="110" spans="1:9" x14ac:dyDescent="0.35">
      <c r="A110" t="s">
        <v>48</v>
      </c>
      <c r="B110" s="3" t="s">
        <v>133</v>
      </c>
      <c r="C110" t="s">
        <v>309</v>
      </c>
      <c r="D110" t="s">
        <v>118</v>
      </c>
      <c r="E110" t="s">
        <v>268</v>
      </c>
      <c r="F110" t="s">
        <v>6</v>
      </c>
      <c r="G110">
        <v>0.23300000000000001</v>
      </c>
      <c r="H110" t="e">
        <f>VLOOKUP(CONCATENATE(A110,B110,D110),admin0_old!B:J,9,FALSE)</f>
        <v>#N/A</v>
      </c>
      <c r="I110" s="4" t="str">
        <f>IF(ISNA(H110),VLOOKUP(CONCATENATE(A110,D110),admin0_old!A:J,7,FALSE))</f>
        <v>cash_fournitures</v>
      </c>
    </row>
    <row r="111" spans="1:9" hidden="1" x14ac:dyDescent="0.35">
      <c r="A111" t="s">
        <v>54</v>
      </c>
      <c r="B111" t="s">
        <v>146</v>
      </c>
      <c r="C111" t="s">
        <v>309</v>
      </c>
      <c r="D111" t="s">
        <v>116</v>
      </c>
      <c r="E111" t="s">
        <v>268</v>
      </c>
      <c r="F111" t="s">
        <v>6</v>
      </c>
      <c r="G111">
        <v>0.17799999999999999</v>
      </c>
      <c r="H111">
        <f>VLOOKUP(CONCATENATE(A111,B111,D111),admin0_old!B:J,9,FALSE)</f>
        <v>0.17699999999999999</v>
      </c>
      <c r="I111" t="b">
        <f>IF(ISNA(H111),VLOOKUP(CONCATENATE(A111,D111),admin0_old!A:J,7,FALSE))</f>
        <v>0</v>
      </c>
    </row>
    <row r="112" spans="1:9" hidden="1" x14ac:dyDescent="0.35">
      <c r="A112" t="s">
        <v>54</v>
      </c>
      <c r="B112" t="s">
        <v>146</v>
      </c>
      <c r="C112" t="s">
        <v>309</v>
      </c>
      <c r="D112" t="s">
        <v>117</v>
      </c>
      <c r="E112" t="s">
        <v>268</v>
      </c>
      <c r="F112" t="s">
        <v>6</v>
      </c>
      <c r="G112">
        <v>0.16300000000000001</v>
      </c>
      <c r="H112">
        <f>VLOOKUP(CONCATENATE(A112,B112,D112),admin0_old!B:J,9,FALSE)</f>
        <v>0.16600000000000001</v>
      </c>
      <c r="I112" t="b">
        <f>IF(ISNA(H112),VLOOKUP(CONCATENATE(A112,D112),admin0_old!A:J,7,FALSE))</f>
        <v>0</v>
      </c>
    </row>
    <row r="113" spans="1:9" hidden="1" x14ac:dyDescent="0.35">
      <c r="A113" t="s">
        <v>54</v>
      </c>
      <c r="B113" t="s">
        <v>136</v>
      </c>
      <c r="C113" t="s">
        <v>309</v>
      </c>
      <c r="D113" t="s">
        <v>118</v>
      </c>
      <c r="E113" t="s">
        <v>268</v>
      </c>
      <c r="F113" t="s">
        <v>6</v>
      </c>
      <c r="G113">
        <v>0.183</v>
      </c>
      <c r="H113">
        <f>VLOOKUP(CONCATENATE(A113,B113,D113),admin0_old!B:J,9,FALSE)</f>
        <v>0.19400000000000001</v>
      </c>
      <c r="I113" t="b">
        <f>IF(ISNA(H113),VLOOKUP(CONCATENATE(A113,D113),admin0_old!A:J,7,FALSE))</f>
        <v>0</v>
      </c>
    </row>
    <row r="114" spans="1:9" x14ac:dyDescent="0.35">
      <c r="A114" t="s">
        <v>48</v>
      </c>
      <c r="B114" s="3" t="s">
        <v>154</v>
      </c>
      <c r="C114" t="s">
        <v>309</v>
      </c>
      <c r="D114" t="s">
        <v>119</v>
      </c>
      <c r="E114" t="s">
        <v>268</v>
      </c>
      <c r="F114" t="s">
        <v>6</v>
      </c>
      <c r="G114">
        <v>0.186</v>
      </c>
      <c r="H114" t="e">
        <f>VLOOKUP(CONCATENATE(A114,B114,D114),admin0_old!B:J,9,FALSE)</f>
        <v>#N/A</v>
      </c>
      <c r="I114" s="4" t="str">
        <f>IF(ISNA(H114),VLOOKUP(CONCATENATE(A114,D114),admin0_old!A:J,7,FALSE))</f>
        <v>prov_fournitures</v>
      </c>
    </row>
    <row r="115" spans="1:9" hidden="1" x14ac:dyDescent="0.35">
      <c r="A115" t="s">
        <v>56</v>
      </c>
      <c r="B115" t="s">
        <v>147</v>
      </c>
      <c r="C115" t="s">
        <v>309</v>
      </c>
      <c r="D115" t="s">
        <v>116</v>
      </c>
      <c r="E115" t="s">
        <v>268</v>
      </c>
      <c r="F115" t="s">
        <v>6</v>
      </c>
      <c r="G115">
        <v>0.19800000000000001</v>
      </c>
      <c r="H115">
        <f>VLOOKUP(CONCATENATE(A115,B115,D115),admin0_old!B:J,9,FALSE)</f>
        <v>0.20499999999999999</v>
      </c>
      <c r="I115" t="b">
        <f>IF(ISNA(H115),VLOOKUP(CONCATENATE(A115,D115),admin0_old!A:J,7,FALSE))</f>
        <v>0</v>
      </c>
    </row>
    <row r="116" spans="1:9" hidden="1" x14ac:dyDescent="0.35">
      <c r="A116" t="s">
        <v>56</v>
      </c>
      <c r="B116" t="s">
        <v>147</v>
      </c>
      <c r="C116" t="s">
        <v>309</v>
      </c>
      <c r="D116" t="s">
        <v>117</v>
      </c>
      <c r="E116" t="s">
        <v>268</v>
      </c>
      <c r="F116" t="s">
        <v>6</v>
      </c>
      <c r="G116">
        <v>0.23599999999999999</v>
      </c>
      <c r="H116">
        <f>VLOOKUP(CONCATENATE(A116,B116,D116),admin0_old!B:J,9,FALSE)</f>
        <v>0.22800000000000001</v>
      </c>
      <c r="I116" t="b">
        <f>IF(ISNA(H116),VLOOKUP(CONCATENATE(A116,D116),admin0_old!A:J,7,FALSE))</f>
        <v>0</v>
      </c>
    </row>
    <row r="117" spans="1:9" hidden="1" x14ac:dyDescent="0.35">
      <c r="A117" t="s">
        <v>56</v>
      </c>
      <c r="B117" t="s">
        <v>147</v>
      </c>
      <c r="C117" t="s">
        <v>309</v>
      </c>
      <c r="D117" t="s">
        <v>118</v>
      </c>
      <c r="E117" t="s">
        <v>268</v>
      </c>
      <c r="F117" t="s">
        <v>6</v>
      </c>
      <c r="G117">
        <v>0.21099999999999999</v>
      </c>
      <c r="H117">
        <f>VLOOKUP(CONCATENATE(A117,B117,D117),admin0_old!B:J,9,FALSE)</f>
        <v>0.20899999999999999</v>
      </c>
      <c r="I117" t="b">
        <f>IF(ISNA(H117),VLOOKUP(CONCATENATE(A117,D117),admin0_old!A:J,7,FALSE))</f>
        <v>0</v>
      </c>
    </row>
    <row r="118" spans="1:9" hidden="1" x14ac:dyDescent="0.35">
      <c r="A118" t="s">
        <v>56</v>
      </c>
      <c r="B118" t="s">
        <v>147</v>
      </c>
      <c r="C118" t="s">
        <v>309</v>
      </c>
      <c r="D118" t="s">
        <v>119</v>
      </c>
      <c r="E118" t="s">
        <v>268</v>
      </c>
      <c r="F118" t="s">
        <v>6</v>
      </c>
      <c r="G118">
        <v>0.23599999999999999</v>
      </c>
      <c r="H118">
        <f>VLOOKUP(CONCATENATE(A118,B118,D118),admin0_old!B:J,9,FALSE)</f>
        <v>0.218</v>
      </c>
      <c r="I118" t="b">
        <f>IF(ISNA(H118),VLOOKUP(CONCATENATE(A118,D118),admin0_old!A:J,7,FALSE))</f>
        <v>0</v>
      </c>
    </row>
    <row r="119" spans="1:9" hidden="1" x14ac:dyDescent="0.35">
      <c r="A119" t="s">
        <v>58</v>
      </c>
      <c r="B119" t="s">
        <v>148</v>
      </c>
      <c r="C119" t="s">
        <v>309</v>
      </c>
      <c r="D119" t="s">
        <v>116</v>
      </c>
      <c r="E119" t="s">
        <v>268</v>
      </c>
      <c r="F119" t="s">
        <v>6</v>
      </c>
      <c r="G119">
        <v>0.247</v>
      </c>
      <c r="H119">
        <f>VLOOKUP(CONCATENATE(A119,B119,D119),admin0_old!B:J,9,FALSE)</f>
        <v>0.23499999999999999</v>
      </c>
      <c r="I119" t="b">
        <f>IF(ISNA(H119),VLOOKUP(CONCATENATE(A119,D119),admin0_old!A:J,7,FALSE))</f>
        <v>0</v>
      </c>
    </row>
    <row r="120" spans="1:9" hidden="1" x14ac:dyDescent="0.35">
      <c r="A120" t="s">
        <v>58</v>
      </c>
      <c r="B120" t="s">
        <v>148</v>
      </c>
      <c r="C120" t="s">
        <v>309</v>
      </c>
      <c r="D120" t="s">
        <v>117</v>
      </c>
      <c r="E120" t="s">
        <v>268</v>
      </c>
      <c r="F120" t="s">
        <v>6</v>
      </c>
      <c r="G120">
        <v>0.23200000000000001</v>
      </c>
      <c r="H120">
        <f>VLOOKUP(CONCATENATE(A120,B120,D120),admin0_old!B:J,9,FALSE)</f>
        <v>0.24</v>
      </c>
      <c r="I120" t="b">
        <f>IF(ISNA(H120),VLOOKUP(CONCATENATE(A120,D120),admin0_old!A:J,7,FALSE))</f>
        <v>0</v>
      </c>
    </row>
    <row r="121" spans="1:9" hidden="1" x14ac:dyDescent="0.35">
      <c r="A121" t="s">
        <v>58</v>
      </c>
      <c r="B121" t="s">
        <v>148</v>
      </c>
      <c r="C121" t="s">
        <v>309</v>
      </c>
      <c r="D121" t="s">
        <v>118</v>
      </c>
      <c r="E121" t="s">
        <v>268</v>
      </c>
      <c r="F121" t="s">
        <v>6</v>
      </c>
      <c r="G121">
        <v>0.246</v>
      </c>
      <c r="H121">
        <f>VLOOKUP(CONCATENATE(A121,B121,D121),admin0_old!B:J,9,FALSE)</f>
        <v>0.24</v>
      </c>
      <c r="I121" t="b">
        <f>IF(ISNA(H121),VLOOKUP(CONCATENATE(A121,D121),admin0_old!A:J,7,FALSE))</f>
        <v>0</v>
      </c>
    </row>
    <row r="122" spans="1:9" hidden="1" x14ac:dyDescent="0.35">
      <c r="A122" t="s">
        <v>58</v>
      </c>
      <c r="B122" t="s">
        <v>148</v>
      </c>
      <c r="C122" t="s">
        <v>309</v>
      </c>
      <c r="D122" t="s">
        <v>119</v>
      </c>
      <c r="E122" t="s">
        <v>268</v>
      </c>
      <c r="F122" t="s">
        <v>6</v>
      </c>
      <c r="G122">
        <v>0.23100000000000001</v>
      </c>
      <c r="H122">
        <f>VLOOKUP(CONCATENATE(A122,B122,D122),admin0_old!B:J,9,FALSE)</f>
        <v>0.23300000000000001</v>
      </c>
      <c r="I122" t="b">
        <f>IF(ISNA(H122),VLOOKUP(CONCATENATE(A122,D122),admin0_old!A:J,7,FALSE))</f>
        <v>0</v>
      </c>
    </row>
    <row r="123" spans="1:9" x14ac:dyDescent="0.35">
      <c r="A123" t="s">
        <v>70</v>
      </c>
      <c r="B123" s="3" t="s">
        <v>191</v>
      </c>
      <c r="C123" t="s">
        <v>309</v>
      </c>
      <c r="D123" t="s">
        <v>116</v>
      </c>
      <c r="E123" t="s">
        <v>268</v>
      </c>
      <c r="F123" t="s">
        <v>6</v>
      </c>
      <c r="G123">
        <v>0.128</v>
      </c>
      <c r="H123" t="e">
        <f>VLOOKUP(CONCATENATE(A123,B123,D123),admin0_old!B:J,9,FALSE)</f>
        <v>#N/A</v>
      </c>
      <c r="I123" s="4" t="str">
        <f>IF(ISNA(H123),VLOOKUP(CONCATENATE(A123,D123),admin0_old!A:J,7,FALSE))</f>
        <v>cash_fournitures</v>
      </c>
    </row>
    <row r="124" spans="1:9" hidden="1" x14ac:dyDescent="0.35">
      <c r="A124" t="s">
        <v>60</v>
      </c>
      <c r="B124" t="s">
        <v>161</v>
      </c>
      <c r="C124" t="s">
        <v>309</v>
      </c>
      <c r="D124" t="s">
        <v>117</v>
      </c>
      <c r="E124" t="s">
        <v>268</v>
      </c>
      <c r="F124" t="s">
        <v>6</v>
      </c>
      <c r="G124">
        <v>0.126</v>
      </c>
      <c r="H124">
        <f>VLOOKUP(CONCATENATE(A124,B124,D124),admin0_old!B:J,9,FALSE)</f>
        <v>0.1</v>
      </c>
      <c r="I124" t="b">
        <f>IF(ISNA(H124),VLOOKUP(CONCATENATE(A124,D124),admin0_old!A:J,7,FALSE))</f>
        <v>0</v>
      </c>
    </row>
    <row r="125" spans="1:9" x14ac:dyDescent="0.35">
      <c r="A125" t="s">
        <v>70</v>
      </c>
      <c r="B125" s="3" t="s">
        <v>192</v>
      </c>
      <c r="C125" t="s">
        <v>309</v>
      </c>
      <c r="D125" t="s">
        <v>118</v>
      </c>
      <c r="E125" t="s">
        <v>268</v>
      </c>
      <c r="F125" t="s">
        <v>6</v>
      </c>
      <c r="G125">
        <v>0.13700000000000001</v>
      </c>
      <c r="H125" t="e">
        <f>VLOOKUP(CONCATENATE(A125,B125,D125),admin0_old!B:J,9,FALSE)</f>
        <v>#N/A</v>
      </c>
      <c r="I125" s="4" t="str">
        <f>IF(ISNA(H125),VLOOKUP(CONCATENATE(A125,D125),admin0_old!A:J,7,FALSE))</f>
        <v>prov_fournitures</v>
      </c>
    </row>
    <row r="126" spans="1:9" hidden="1" x14ac:dyDescent="0.35">
      <c r="A126" t="s">
        <v>60</v>
      </c>
      <c r="B126" t="s">
        <v>161</v>
      </c>
      <c r="C126" t="s">
        <v>309</v>
      </c>
      <c r="D126" t="s">
        <v>119</v>
      </c>
      <c r="E126" t="s">
        <v>268</v>
      </c>
      <c r="F126" t="s">
        <v>6</v>
      </c>
      <c r="G126">
        <v>0.11899999999999999</v>
      </c>
      <c r="H126">
        <f>VLOOKUP(CONCATENATE(A126,B126,D126),admin0_old!B:J,9,FALSE)</f>
        <v>0.109</v>
      </c>
      <c r="I126" t="b">
        <f>IF(ISNA(H126),VLOOKUP(CONCATENATE(A126,D126),admin0_old!A:J,7,FALSE))</f>
        <v>0</v>
      </c>
    </row>
    <row r="127" spans="1:9" hidden="1" x14ac:dyDescent="0.35">
      <c r="A127" t="s">
        <v>62</v>
      </c>
      <c r="B127" t="s">
        <v>140</v>
      </c>
      <c r="C127" t="s">
        <v>309</v>
      </c>
      <c r="D127" t="s">
        <v>116</v>
      </c>
      <c r="E127" t="s">
        <v>268</v>
      </c>
      <c r="F127" t="s">
        <v>6</v>
      </c>
      <c r="G127">
        <v>0.16500000000000001</v>
      </c>
      <c r="H127">
        <f>VLOOKUP(CONCATENATE(A127,B127,D127),admin0_old!B:J,9,FALSE)</f>
        <v>0.16300000000000001</v>
      </c>
      <c r="I127" t="b">
        <f>IF(ISNA(H127),VLOOKUP(CONCATENATE(A127,D127),admin0_old!A:J,7,FALSE))</f>
        <v>0</v>
      </c>
    </row>
    <row r="128" spans="1:9" hidden="1" x14ac:dyDescent="0.35">
      <c r="A128" t="s">
        <v>62</v>
      </c>
      <c r="B128" t="s">
        <v>162</v>
      </c>
      <c r="C128" t="s">
        <v>309</v>
      </c>
      <c r="D128" t="s">
        <v>117</v>
      </c>
      <c r="E128" t="s">
        <v>268</v>
      </c>
      <c r="F128" t="s">
        <v>6</v>
      </c>
      <c r="G128">
        <v>0.153</v>
      </c>
      <c r="H128">
        <f>VLOOKUP(CONCATENATE(A128,B128,D128),admin0_old!B:J,9,FALSE)</f>
        <v>0.154</v>
      </c>
      <c r="I128" t="b">
        <f>IF(ISNA(H128),VLOOKUP(CONCATENATE(A128,D128),admin0_old!A:J,7,FALSE))</f>
        <v>0</v>
      </c>
    </row>
    <row r="129" spans="1:9" hidden="1" x14ac:dyDescent="0.35">
      <c r="A129" t="s">
        <v>62</v>
      </c>
      <c r="B129" t="s">
        <v>140</v>
      </c>
      <c r="C129" t="s">
        <v>309</v>
      </c>
      <c r="D129" t="s">
        <v>118</v>
      </c>
      <c r="E129" t="s">
        <v>268</v>
      </c>
      <c r="F129" t="s">
        <v>6</v>
      </c>
      <c r="G129">
        <v>0.17799999999999999</v>
      </c>
      <c r="H129">
        <f>VLOOKUP(CONCATENATE(A129,B129,D129),admin0_old!B:J,9,FALSE)</f>
        <v>0.16800000000000001</v>
      </c>
      <c r="I129" t="b">
        <f>IF(ISNA(H129),VLOOKUP(CONCATENATE(A129,D129),admin0_old!A:J,7,FALSE))</f>
        <v>0</v>
      </c>
    </row>
    <row r="130" spans="1:9" hidden="1" x14ac:dyDescent="0.35">
      <c r="A130" t="s">
        <v>62</v>
      </c>
      <c r="B130" t="s">
        <v>150</v>
      </c>
      <c r="C130" t="s">
        <v>309</v>
      </c>
      <c r="D130" t="s">
        <v>119</v>
      </c>
      <c r="E130" t="s">
        <v>268</v>
      </c>
      <c r="F130" t="s">
        <v>6</v>
      </c>
      <c r="G130">
        <v>0.14699999999999999</v>
      </c>
      <c r="H130">
        <f>VLOOKUP(CONCATENATE(A130,B130,D130),admin0_old!B:J,9,FALSE)</f>
        <v>0.16400000000000001</v>
      </c>
      <c r="I130" t="b">
        <f>IF(ISNA(H130),VLOOKUP(CONCATENATE(A130,D130),admin0_old!A:J,7,FALSE))</f>
        <v>0</v>
      </c>
    </row>
    <row r="131" spans="1:9" hidden="1" x14ac:dyDescent="0.35">
      <c r="A131" t="s">
        <v>64</v>
      </c>
      <c r="B131" t="s">
        <v>151</v>
      </c>
      <c r="C131" t="s">
        <v>309</v>
      </c>
      <c r="D131" t="s">
        <v>116</v>
      </c>
      <c r="E131" t="s">
        <v>268</v>
      </c>
      <c r="F131" t="s">
        <v>6</v>
      </c>
      <c r="G131">
        <v>0.121</v>
      </c>
      <c r="H131">
        <f>VLOOKUP(CONCATENATE(A131,B131,D131),admin0_old!B:J,9,FALSE)</f>
        <v>0.109</v>
      </c>
      <c r="I131" t="b">
        <f>IF(ISNA(H131),VLOOKUP(CONCATENATE(A131,D131),admin0_old!A:J,7,FALSE))</f>
        <v>0</v>
      </c>
    </row>
    <row r="132" spans="1:9" hidden="1" x14ac:dyDescent="0.35">
      <c r="A132" t="s">
        <v>64</v>
      </c>
      <c r="B132" t="s">
        <v>151</v>
      </c>
      <c r="C132" t="s">
        <v>309</v>
      </c>
      <c r="D132" t="s">
        <v>117</v>
      </c>
      <c r="E132" t="s">
        <v>268</v>
      </c>
      <c r="F132" t="s">
        <v>6</v>
      </c>
      <c r="G132">
        <v>9.9099999999999994E-2</v>
      </c>
      <c r="H132">
        <f>VLOOKUP(CONCATENATE(A132,B132,D132),admin0_old!B:J,9,FALSE)</f>
        <v>0.13400000000000001</v>
      </c>
      <c r="I132" t="b">
        <f>IF(ISNA(H132),VLOOKUP(CONCATENATE(A132,D132),admin0_old!A:J,7,FALSE))</f>
        <v>0</v>
      </c>
    </row>
    <row r="133" spans="1:9" hidden="1" x14ac:dyDescent="0.35">
      <c r="A133" t="s">
        <v>64</v>
      </c>
      <c r="B133" t="s">
        <v>163</v>
      </c>
      <c r="C133" t="s">
        <v>309</v>
      </c>
      <c r="D133" t="s">
        <v>118</v>
      </c>
      <c r="E133" t="s">
        <v>268</v>
      </c>
      <c r="F133" t="s">
        <v>6</v>
      </c>
      <c r="G133">
        <v>0.105</v>
      </c>
      <c r="H133">
        <f>VLOOKUP(CONCATENATE(A133,B133,D133),admin0_old!B:J,9,FALSE)</f>
        <v>0.124</v>
      </c>
      <c r="I133" t="b">
        <f>IF(ISNA(H133),VLOOKUP(CONCATENATE(A133,D133),admin0_old!A:J,7,FALSE))</f>
        <v>0</v>
      </c>
    </row>
    <row r="134" spans="1:9" x14ac:dyDescent="0.35">
      <c r="A134" t="s">
        <v>70</v>
      </c>
      <c r="B134" s="3" t="s">
        <v>144</v>
      </c>
      <c r="C134" t="s">
        <v>309</v>
      </c>
      <c r="D134" t="s">
        <v>119</v>
      </c>
      <c r="E134" t="s">
        <v>268</v>
      </c>
      <c r="F134" t="s">
        <v>6</v>
      </c>
      <c r="G134">
        <v>0.122</v>
      </c>
      <c r="H134" t="e">
        <f>VLOOKUP(CONCATENATE(A134,B134,D134),admin0_old!B:J,9,FALSE)</f>
        <v>#N/A</v>
      </c>
      <c r="I134" s="4" t="str">
        <f>IF(ISNA(H134),VLOOKUP(CONCATENATE(A134,D134),admin0_old!A:J,7,FALSE))</f>
        <v>cash_fournitures</v>
      </c>
    </row>
    <row r="135" spans="1:9" hidden="1" x14ac:dyDescent="0.35">
      <c r="A135" t="s">
        <v>66</v>
      </c>
      <c r="B135" t="s">
        <v>152</v>
      </c>
      <c r="C135" t="s">
        <v>309</v>
      </c>
      <c r="D135" t="s">
        <v>116</v>
      </c>
      <c r="E135" t="s">
        <v>268</v>
      </c>
      <c r="F135" t="s">
        <v>6</v>
      </c>
      <c r="G135">
        <v>0.16600000000000001</v>
      </c>
      <c r="H135">
        <f>VLOOKUP(CONCATENATE(A135,B135,D135),admin0_old!B:J,9,FALSE)</f>
        <v>0.152</v>
      </c>
      <c r="I135" t="b">
        <f>IF(ISNA(H135),VLOOKUP(CONCATENATE(A135,D135),admin0_old!A:J,7,FALSE))</f>
        <v>0</v>
      </c>
    </row>
    <row r="136" spans="1:9" x14ac:dyDescent="0.35">
      <c r="A136" t="s">
        <v>16</v>
      </c>
      <c r="B136" s="3" t="s">
        <v>141</v>
      </c>
      <c r="C136" t="s">
        <v>309</v>
      </c>
      <c r="D136" t="s">
        <v>118</v>
      </c>
      <c r="E136" t="s">
        <v>268</v>
      </c>
      <c r="F136" t="s">
        <v>6</v>
      </c>
      <c r="G136">
        <v>0.24</v>
      </c>
      <c r="H136" t="e">
        <f>VLOOKUP(CONCATENATE(A136,B136,D136),admin0_old!B:J,9,FALSE)</f>
        <v>#N/A</v>
      </c>
      <c r="I136" s="4" t="str">
        <f>IF(ISNA(H136),VLOOKUP(CONCATENATE(A136,D136),admin0_old!A:J,7,FALSE))</f>
        <v>agric</v>
      </c>
    </row>
    <row r="137" spans="1:9" hidden="1" x14ac:dyDescent="0.35">
      <c r="A137" t="s">
        <v>66</v>
      </c>
      <c r="B137" t="s">
        <v>142</v>
      </c>
      <c r="C137" t="s">
        <v>309</v>
      </c>
      <c r="D137" t="s">
        <v>118</v>
      </c>
      <c r="E137" t="s">
        <v>268</v>
      </c>
      <c r="F137" t="s">
        <v>6</v>
      </c>
      <c r="G137">
        <v>0.111</v>
      </c>
      <c r="H137">
        <f>VLOOKUP(CONCATENATE(A137,B137,D137),admin0_old!B:J,9,FALSE)</f>
        <v>9.4899999999999998E-2</v>
      </c>
      <c r="I137" t="b">
        <f>IF(ISNA(H137),VLOOKUP(CONCATENATE(A137,D137),admin0_old!A:J,7,FALSE))</f>
        <v>0</v>
      </c>
    </row>
    <row r="138" spans="1:9" x14ac:dyDescent="0.35">
      <c r="A138" t="s">
        <v>16</v>
      </c>
      <c r="B138" s="3" t="s">
        <v>141</v>
      </c>
      <c r="C138" t="s">
        <v>309</v>
      </c>
      <c r="D138" t="s">
        <v>119</v>
      </c>
      <c r="E138" t="s">
        <v>268</v>
      </c>
      <c r="F138" t="s">
        <v>6</v>
      </c>
      <c r="G138">
        <v>0.23100000000000001</v>
      </c>
      <c r="H138" t="e">
        <f>VLOOKUP(CONCATENATE(A138,B138,D138),admin0_old!B:J,9,FALSE)</f>
        <v>#N/A</v>
      </c>
      <c r="I138" s="4" t="str">
        <f>IF(ISNA(H138),VLOOKUP(CONCATENATE(A138,D138),admin0_old!A:J,7,FALSE))</f>
        <v>agric</v>
      </c>
    </row>
    <row r="139" spans="1:9" x14ac:dyDescent="0.35">
      <c r="A139" t="s">
        <v>42</v>
      </c>
      <c r="B139" s="3" t="s">
        <v>130</v>
      </c>
      <c r="C139" t="s">
        <v>309</v>
      </c>
      <c r="D139" t="s">
        <v>118</v>
      </c>
      <c r="E139" t="s">
        <v>268</v>
      </c>
      <c r="F139" t="s">
        <v>6</v>
      </c>
      <c r="G139">
        <v>0.184</v>
      </c>
      <c r="H139" t="e">
        <f>VLOOKUP(CONCATENATE(A139,B139,D139),admin0_old!B:J,9,FALSE)</f>
        <v>#N/A</v>
      </c>
      <c r="I139" s="4" t="str">
        <f>IF(ISNA(H139),VLOOKUP(CONCATENATE(A139,D139),admin0_old!A:J,7,FALSE))</f>
        <v>petit_commerce</v>
      </c>
    </row>
    <row r="140" spans="1:9" x14ac:dyDescent="0.35">
      <c r="A140" t="s">
        <v>42</v>
      </c>
      <c r="B140" s="3" t="s">
        <v>130</v>
      </c>
      <c r="C140" t="s">
        <v>309</v>
      </c>
      <c r="D140" t="s">
        <v>119</v>
      </c>
      <c r="E140" t="s">
        <v>268</v>
      </c>
      <c r="F140" t="s">
        <v>6</v>
      </c>
      <c r="G140">
        <v>0.214</v>
      </c>
      <c r="H140" t="e">
        <f>VLOOKUP(CONCATENATE(A140,B140,D140),admin0_old!B:J,9,FALSE)</f>
        <v>#N/A</v>
      </c>
      <c r="I140" s="4" t="str">
        <f>IF(ISNA(H140),VLOOKUP(CONCATENATE(A140,D140),admin0_old!A:J,7,FALSE))</f>
        <v>petit_commerce</v>
      </c>
    </row>
    <row r="141" spans="1:9" hidden="1" x14ac:dyDescent="0.35">
      <c r="A141" t="s">
        <v>68</v>
      </c>
      <c r="B141" t="s">
        <v>153</v>
      </c>
      <c r="C141" t="s">
        <v>309</v>
      </c>
      <c r="D141" t="s">
        <v>118</v>
      </c>
      <c r="E141" t="s">
        <v>268</v>
      </c>
      <c r="F141" t="s">
        <v>6</v>
      </c>
      <c r="G141">
        <v>0.13800000000000001</v>
      </c>
      <c r="H141">
        <f>VLOOKUP(CONCATENATE(A141,B141,D141),admin0_old!B:J,9,FALSE)</f>
        <v>0.14499999999999999</v>
      </c>
      <c r="I141" t="b">
        <f>IF(ISNA(H141),VLOOKUP(CONCATENATE(A141,D141),admin0_old!A:J,7,FALSE))</f>
        <v>0</v>
      </c>
    </row>
    <row r="142" spans="1:9" x14ac:dyDescent="0.35">
      <c r="A142" t="s">
        <v>64</v>
      </c>
      <c r="B142" s="3" t="s">
        <v>177</v>
      </c>
      <c r="C142" t="s">
        <v>309</v>
      </c>
      <c r="D142" t="s">
        <v>119</v>
      </c>
      <c r="E142" t="s">
        <v>268</v>
      </c>
      <c r="F142" t="s">
        <v>6</v>
      </c>
      <c r="G142">
        <v>0.104</v>
      </c>
      <c r="H142" t="e">
        <f>VLOOKUP(CONCATENATE(A142,B142,D142),admin0_old!B:J,9,FALSE)</f>
        <v>#N/A</v>
      </c>
      <c r="I142" s="4" t="str">
        <f>IF(ISNA(H142),VLOOKUP(CONCATENATE(A142,D142),admin0_old!A:J,7,FALSE))</f>
        <v>jtt_agric</v>
      </c>
    </row>
    <row r="143" spans="1:9" x14ac:dyDescent="0.35">
      <c r="A143" t="s">
        <v>22</v>
      </c>
      <c r="B143" s="3" t="s">
        <v>160</v>
      </c>
      <c r="C143" t="s">
        <v>309</v>
      </c>
      <c r="D143" t="s">
        <v>117</v>
      </c>
      <c r="E143" t="s">
        <v>268</v>
      </c>
      <c r="F143" t="s">
        <v>6</v>
      </c>
      <c r="G143">
        <v>0.17699999999999999</v>
      </c>
      <c r="H143" t="e">
        <f>VLOOKUP(CONCATENATE(A143,B143,D143),admin0_old!B:J,9,FALSE)</f>
        <v>#N/A</v>
      </c>
      <c r="I143" s="4" t="str">
        <f>IF(ISNA(H143),VLOOKUP(CONCATENATE(A143,D143),admin0_old!A:J,7,FALSE))</f>
        <v>provision_nfi_essentiels</v>
      </c>
    </row>
    <row r="144" spans="1:9" hidden="1" x14ac:dyDescent="0.35">
      <c r="A144" t="s">
        <v>70</v>
      </c>
      <c r="B144" t="s">
        <v>154</v>
      </c>
      <c r="C144" t="s">
        <v>309</v>
      </c>
      <c r="D144" t="s">
        <v>117</v>
      </c>
      <c r="E144" t="s">
        <v>268</v>
      </c>
      <c r="F144" t="s">
        <v>6</v>
      </c>
      <c r="G144">
        <v>0.17199999999999999</v>
      </c>
      <c r="H144">
        <f>VLOOKUP(CONCATENATE(A144,B144,D144),admin0_old!B:J,9,FALSE)</f>
        <v>0.16700000000000001</v>
      </c>
      <c r="I144" t="b">
        <f>IF(ISNA(H144),VLOOKUP(CONCATENATE(A144,D144),admin0_old!A:J,7,FALSE))</f>
        <v>0</v>
      </c>
    </row>
    <row r="145" spans="1:9" x14ac:dyDescent="0.35">
      <c r="A145" t="s">
        <v>22</v>
      </c>
      <c r="B145" s="3" t="s">
        <v>153</v>
      </c>
      <c r="C145" t="s">
        <v>309</v>
      </c>
      <c r="D145" t="s">
        <v>119</v>
      </c>
      <c r="E145" t="s">
        <v>268</v>
      </c>
      <c r="F145" t="s">
        <v>6</v>
      </c>
      <c r="G145">
        <v>0.17799999999999999</v>
      </c>
      <c r="H145" t="e">
        <f>VLOOKUP(CONCATENATE(A145,B145,D145),admin0_old!B:J,9,FALSE)</f>
        <v>#N/A</v>
      </c>
      <c r="I145" s="4" t="str">
        <f>IF(ISNA(H145),VLOOKUP(CONCATENATE(A145,D145),admin0_old!A:J,7,FALSE))</f>
        <v>argent_nfi_essentiels</v>
      </c>
    </row>
    <row r="146" spans="1:9" x14ac:dyDescent="0.35">
      <c r="A146" t="s">
        <v>46</v>
      </c>
      <c r="B146" s="3" t="s">
        <v>160</v>
      </c>
      <c r="C146" t="s">
        <v>309</v>
      </c>
      <c r="D146" t="s">
        <v>116</v>
      </c>
      <c r="E146" t="s">
        <v>268</v>
      </c>
      <c r="F146" t="s">
        <v>6</v>
      </c>
      <c r="G146">
        <v>0.17599999999999999</v>
      </c>
      <c r="H146" t="e">
        <f>VLOOKUP(CONCATENATE(A146,B146,D146),admin0_old!B:J,9,FALSE)</f>
        <v>#N/A</v>
      </c>
      <c r="I146" s="4" t="str">
        <f>IF(ISNA(H146),VLOOKUP(CONCATENATE(A146,D146),admin0_old!A:J,7,FALSE))</f>
        <v>argent_nfi_essentiels</v>
      </c>
    </row>
    <row r="147" spans="1:9" hidden="1" x14ac:dyDescent="0.35">
      <c r="A147" t="s">
        <v>72</v>
      </c>
      <c r="B147" t="s">
        <v>155</v>
      </c>
      <c r="C147" t="s">
        <v>309</v>
      </c>
      <c r="D147" t="s">
        <v>116</v>
      </c>
      <c r="E147" t="s">
        <v>268</v>
      </c>
      <c r="F147" t="s">
        <v>6</v>
      </c>
      <c r="G147">
        <v>0.19500000000000001</v>
      </c>
      <c r="H147">
        <f>VLOOKUP(CONCATENATE(A147,B147,D147),admin0_old!B:J,9,FALSE)</f>
        <v>0.187</v>
      </c>
      <c r="I147" t="b">
        <f>IF(ISNA(H147),VLOOKUP(CONCATENATE(A147,D147),admin0_old!A:J,7,FALSE))</f>
        <v>0</v>
      </c>
    </row>
    <row r="148" spans="1:9" x14ac:dyDescent="0.35">
      <c r="A148" t="s">
        <v>46</v>
      </c>
      <c r="B148" s="3" t="s">
        <v>160</v>
      </c>
      <c r="C148" t="s">
        <v>309</v>
      </c>
      <c r="D148" t="s">
        <v>119</v>
      </c>
      <c r="E148" t="s">
        <v>268</v>
      </c>
      <c r="F148" t="s">
        <v>6</v>
      </c>
      <c r="G148">
        <v>0.16</v>
      </c>
      <c r="H148" t="e">
        <f>VLOOKUP(CONCATENATE(A148,B148,D148),admin0_old!B:J,9,FALSE)</f>
        <v>#N/A</v>
      </c>
      <c r="I148" s="4" t="str">
        <f>IF(ISNA(H148),VLOOKUP(CONCATENATE(A148,D148),admin0_old!A:J,7,FALSE))</f>
        <v>provision_abri</v>
      </c>
    </row>
    <row r="149" spans="1:9" hidden="1" x14ac:dyDescent="0.35">
      <c r="A149" t="s">
        <v>72</v>
      </c>
      <c r="B149" t="s">
        <v>164</v>
      </c>
      <c r="C149" t="s">
        <v>309</v>
      </c>
      <c r="D149" t="s">
        <v>118</v>
      </c>
      <c r="E149" t="s">
        <v>268</v>
      </c>
      <c r="F149" t="s">
        <v>6</v>
      </c>
      <c r="G149">
        <v>0.187</v>
      </c>
      <c r="H149">
        <f>VLOOKUP(CONCATENATE(A149,B149,D149),admin0_old!B:J,9,FALSE)</f>
        <v>0.17399999999999999</v>
      </c>
      <c r="I149" t="b">
        <f>IF(ISNA(H149),VLOOKUP(CONCATENATE(A149,D149),admin0_old!A:J,7,FALSE))</f>
        <v>0</v>
      </c>
    </row>
    <row r="150" spans="1:9" hidden="1" x14ac:dyDescent="0.35">
      <c r="A150" t="s">
        <v>72</v>
      </c>
      <c r="B150" t="s">
        <v>155</v>
      </c>
      <c r="C150" t="s">
        <v>309</v>
      </c>
      <c r="D150" t="s">
        <v>119</v>
      </c>
      <c r="E150" t="s">
        <v>268</v>
      </c>
      <c r="F150" t="s">
        <v>6</v>
      </c>
      <c r="G150">
        <v>0.2</v>
      </c>
      <c r="H150">
        <f>VLOOKUP(CONCATENATE(A150,B150,D150),admin0_old!B:J,9,FALSE)</f>
        <v>0.192</v>
      </c>
      <c r="I150" t="b">
        <f>IF(ISNA(H150),VLOOKUP(CONCATENATE(A150,D150),admin0_old!A:J,7,FALSE))</f>
        <v>0</v>
      </c>
    </row>
    <row r="151" spans="1:9" hidden="1" x14ac:dyDescent="0.35">
      <c r="A151" t="s">
        <v>74</v>
      </c>
      <c r="B151" t="s">
        <v>156</v>
      </c>
      <c r="C151" t="s">
        <v>309</v>
      </c>
      <c r="D151" t="s">
        <v>116</v>
      </c>
      <c r="E151" t="s">
        <v>268</v>
      </c>
      <c r="F151" t="s">
        <v>6</v>
      </c>
      <c r="G151">
        <v>0.13600000000000001</v>
      </c>
      <c r="H151">
        <f>VLOOKUP(CONCATENATE(A151,B151,D151),admin0_old!B:J,9,FALSE)</f>
        <v>0.14199999999999999</v>
      </c>
      <c r="I151" t="b">
        <f>IF(ISNA(H151),VLOOKUP(CONCATENATE(A151,D151),admin0_old!A:J,7,FALSE))</f>
        <v>0</v>
      </c>
    </row>
    <row r="152" spans="1:9" hidden="1" x14ac:dyDescent="0.35">
      <c r="A152" t="s">
        <v>74</v>
      </c>
      <c r="B152" t="s">
        <v>156</v>
      </c>
      <c r="C152" t="s">
        <v>309</v>
      </c>
      <c r="D152" t="s">
        <v>117</v>
      </c>
      <c r="E152" t="s">
        <v>268</v>
      </c>
      <c r="F152" t="s">
        <v>6</v>
      </c>
      <c r="G152">
        <v>0.14899999999999999</v>
      </c>
      <c r="H152">
        <f>VLOOKUP(CONCATENATE(A152,B152,D152),admin0_old!B:J,9,FALSE)</f>
        <v>0.14299999999999999</v>
      </c>
      <c r="I152" t="b">
        <f>IF(ISNA(H152),VLOOKUP(CONCATENATE(A152,D152),admin0_old!A:J,7,FALSE))</f>
        <v>0</v>
      </c>
    </row>
    <row r="153" spans="1:9" hidden="1" x14ac:dyDescent="0.35">
      <c r="A153" t="s">
        <v>74</v>
      </c>
      <c r="B153" t="s">
        <v>156</v>
      </c>
      <c r="C153" t="s">
        <v>309</v>
      </c>
      <c r="D153" t="s">
        <v>118</v>
      </c>
      <c r="E153" t="s">
        <v>268</v>
      </c>
      <c r="F153" t="s">
        <v>6</v>
      </c>
      <c r="G153">
        <v>0.159</v>
      </c>
      <c r="H153">
        <f>VLOOKUP(CONCATENATE(A153,B153,D153),admin0_old!B:J,9,FALSE)</f>
        <v>0.158</v>
      </c>
      <c r="I153" t="b">
        <f>IF(ISNA(H153),VLOOKUP(CONCATENATE(A153,D153),admin0_old!A:J,7,FALSE))</f>
        <v>0</v>
      </c>
    </row>
    <row r="154" spans="1:9" x14ac:dyDescent="0.35">
      <c r="A154" t="s">
        <v>68</v>
      </c>
      <c r="B154" s="3" t="s">
        <v>132</v>
      </c>
      <c r="C154" t="s">
        <v>309</v>
      </c>
      <c r="D154" t="s">
        <v>116</v>
      </c>
      <c r="E154" t="s">
        <v>268</v>
      </c>
      <c r="F154" t="s">
        <v>6</v>
      </c>
      <c r="G154">
        <v>0.16900000000000001</v>
      </c>
      <c r="H154" t="e">
        <f>VLOOKUP(CONCATENATE(A154,B154,D154),admin0_old!B:J,9,FALSE)</f>
        <v>#N/A</v>
      </c>
      <c r="I154" s="4" t="str">
        <f>IF(ISNA(H154),VLOOKUP(CONCATENATE(A154,D154),admin0_old!A:J,7,FALSE))</f>
        <v>argent_materiel</v>
      </c>
    </row>
    <row r="155" spans="1:9" hidden="1" x14ac:dyDescent="0.35">
      <c r="A155" t="s">
        <v>76</v>
      </c>
      <c r="B155" t="s">
        <v>157</v>
      </c>
      <c r="C155" t="s">
        <v>309</v>
      </c>
      <c r="D155" t="s">
        <v>116</v>
      </c>
      <c r="E155" t="s">
        <v>268</v>
      </c>
      <c r="F155" t="s">
        <v>6</v>
      </c>
      <c r="G155">
        <v>0.14699999999999999</v>
      </c>
      <c r="H155">
        <f>VLOOKUP(CONCATENATE(A155,B155,D155),admin0_old!B:J,9,FALSE)</f>
        <v>0.13</v>
      </c>
      <c r="I155" t="b">
        <f>IF(ISNA(H155),VLOOKUP(CONCATENATE(A155,D155),admin0_old!A:J,7,FALSE))</f>
        <v>0</v>
      </c>
    </row>
    <row r="156" spans="1:9" hidden="1" x14ac:dyDescent="0.35">
      <c r="A156" t="s">
        <v>76</v>
      </c>
      <c r="B156" t="s">
        <v>157</v>
      </c>
      <c r="C156" t="s">
        <v>309</v>
      </c>
      <c r="D156" t="s">
        <v>117</v>
      </c>
      <c r="E156" t="s">
        <v>268</v>
      </c>
      <c r="F156" t="s">
        <v>6</v>
      </c>
      <c r="G156">
        <v>0.13600000000000001</v>
      </c>
      <c r="H156">
        <f>VLOOKUP(CONCATENATE(A156,B156,D156),admin0_old!B:J,9,FALSE)</f>
        <v>0.14199999999999999</v>
      </c>
      <c r="I156" t="b">
        <f>IF(ISNA(H156),VLOOKUP(CONCATENATE(A156,D156),admin0_old!A:J,7,FALSE))</f>
        <v>0</v>
      </c>
    </row>
    <row r="157" spans="1:9" hidden="1" x14ac:dyDescent="0.35">
      <c r="A157" t="s">
        <v>76</v>
      </c>
      <c r="B157" t="s">
        <v>157</v>
      </c>
      <c r="C157" t="s">
        <v>309</v>
      </c>
      <c r="D157" t="s">
        <v>118</v>
      </c>
      <c r="E157" t="s">
        <v>268</v>
      </c>
      <c r="F157" t="s">
        <v>6</v>
      </c>
      <c r="G157">
        <v>0.127</v>
      </c>
      <c r="H157">
        <f>VLOOKUP(CONCATENATE(A157,B157,D157),admin0_old!B:J,9,FALSE)</f>
        <v>0.13600000000000001</v>
      </c>
      <c r="I157" t="b">
        <f>IF(ISNA(H157),VLOOKUP(CONCATENATE(A157,D157),admin0_old!A:J,7,FALSE))</f>
        <v>0</v>
      </c>
    </row>
    <row r="158" spans="1:9" hidden="1" x14ac:dyDescent="0.35">
      <c r="A158" t="s">
        <v>76</v>
      </c>
      <c r="B158" t="s">
        <v>157</v>
      </c>
      <c r="C158" t="s">
        <v>309</v>
      </c>
      <c r="D158" t="s">
        <v>119</v>
      </c>
      <c r="E158" t="s">
        <v>268</v>
      </c>
      <c r="F158" t="s">
        <v>6</v>
      </c>
      <c r="G158">
        <v>0.16</v>
      </c>
      <c r="H158">
        <f>VLOOKUP(CONCATENATE(A158,B158,D158),admin0_old!B:J,9,FALSE)</f>
        <v>0.158</v>
      </c>
      <c r="I158" t="b">
        <f>IF(ISNA(H158),VLOOKUP(CONCATENATE(A158,D158),admin0_old!A:J,7,FALSE))</f>
        <v>0</v>
      </c>
    </row>
    <row r="159" spans="1:9" hidden="1" x14ac:dyDescent="0.35">
      <c r="A159" t="s">
        <v>78</v>
      </c>
      <c r="B159" t="s">
        <v>158</v>
      </c>
      <c r="C159" t="s">
        <v>309</v>
      </c>
      <c r="D159" t="s">
        <v>116</v>
      </c>
      <c r="E159" t="s">
        <v>268</v>
      </c>
      <c r="F159" t="s">
        <v>6</v>
      </c>
      <c r="G159">
        <v>0.16400000000000001</v>
      </c>
      <c r="H159">
        <f>VLOOKUP(CONCATENATE(A159,B159,D159),admin0_old!B:J,9,FALSE)</f>
        <v>0.17599999999999999</v>
      </c>
      <c r="I159" t="b">
        <f>IF(ISNA(H159),VLOOKUP(CONCATENATE(A159,D159),admin0_old!A:J,7,FALSE))</f>
        <v>0</v>
      </c>
    </row>
    <row r="160" spans="1:9" x14ac:dyDescent="0.35">
      <c r="A160" t="s">
        <v>68</v>
      </c>
      <c r="B160" s="3" t="s">
        <v>143</v>
      </c>
      <c r="C160" t="s">
        <v>309</v>
      </c>
      <c r="D160" t="s">
        <v>117</v>
      </c>
      <c r="E160" t="s">
        <v>268</v>
      </c>
      <c r="F160" t="s">
        <v>6</v>
      </c>
      <c r="G160">
        <v>0.14899999999999999</v>
      </c>
      <c r="H160" t="e">
        <f>VLOOKUP(CONCATENATE(A160,B160,D160),admin0_old!B:J,9,FALSE)</f>
        <v>#N/A</v>
      </c>
      <c r="I160" s="4" t="str">
        <f>IF(ISNA(H160),VLOOKUP(CONCATENATE(A160,D160),admin0_old!A:J,7,FALSE))</f>
        <v>provision_abri</v>
      </c>
    </row>
    <row r="161" spans="1:9" hidden="1" x14ac:dyDescent="0.35">
      <c r="A161" t="s">
        <v>78</v>
      </c>
      <c r="B161" t="s">
        <v>158</v>
      </c>
      <c r="C161" t="s">
        <v>309</v>
      </c>
      <c r="D161" t="s">
        <v>118</v>
      </c>
      <c r="E161" t="s">
        <v>268</v>
      </c>
      <c r="F161" t="s">
        <v>6</v>
      </c>
      <c r="G161">
        <v>0.156</v>
      </c>
      <c r="H161">
        <f>VLOOKUP(CONCATENATE(A161,B161,D161),admin0_old!B:J,9,FALSE)</f>
        <v>0.158</v>
      </c>
      <c r="I161" t="b">
        <f>IF(ISNA(H161),VLOOKUP(CONCATENATE(A161,D161),admin0_old!A:J,7,FALSE))</f>
        <v>0</v>
      </c>
    </row>
    <row r="162" spans="1:9" x14ac:dyDescent="0.35">
      <c r="A162" t="s">
        <v>68</v>
      </c>
      <c r="B162" s="3" t="s">
        <v>132</v>
      </c>
      <c r="C162" t="s">
        <v>309</v>
      </c>
      <c r="D162" t="s">
        <v>119</v>
      </c>
      <c r="E162" t="s">
        <v>268</v>
      </c>
      <c r="F162" t="s">
        <v>6</v>
      </c>
      <c r="G162">
        <v>0.158</v>
      </c>
      <c r="H162" t="e">
        <f>VLOOKUP(CONCATENATE(A162,B162,D162),admin0_old!B:J,9,FALSE)</f>
        <v>#N/A</v>
      </c>
      <c r="I162" s="4" t="str">
        <f>IF(ISNA(H162),VLOOKUP(CONCATENATE(A162,D162),admin0_old!A:J,7,FALSE))</f>
        <v>argent_materiel</v>
      </c>
    </row>
    <row r="163" spans="1:9" hidden="1" x14ac:dyDescent="0.35">
      <c r="A163" t="s">
        <v>80</v>
      </c>
      <c r="B163" t="s">
        <v>159</v>
      </c>
      <c r="C163" t="s">
        <v>309</v>
      </c>
      <c r="D163" t="s">
        <v>116</v>
      </c>
      <c r="E163" t="s">
        <v>268</v>
      </c>
      <c r="F163" t="s">
        <v>6</v>
      </c>
      <c r="G163">
        <v>0.21</v>
      </c>
      <c r="H163">
        <f>VLOOKUP(CONCATENATE(A163,B163,D163),admin0_old!B:J,9,FALSE)</f>
        <v>0.20799999999999999</v>
      </c>
      <c r="I163" t="b">
        <f>IF(ISNA(H163),VLOOKUP(CONCATENATE(A163,D163),admin0_old!A:J,7,FALSE))</f>
        <v>0</v>
      </c>
    </row>
    <row r="164" spans="1:9" hidden="1" x14ac:dyDescent="0.35">
      <c r="A164" t="s">
        <v>80</v>
      </c>
      <c r="B164" t="s">
        <v>159</v>
      </c>
      <c r="C164" t="s">
        <v>309</v>
      </c>
      <c r="D164" t="s">
        <v>117</v>
      </c>
      <c r="E164" t="s">
        <v>268</v>
      </c>
      <c r="F164" t="s">
        <v>6</v>
      </c>
      <c r="G164">
        <v>0.2</v>
      </c>
      <c r="H164">
        <f>VLOOKUP(CONCATENATE(A164,B164,D164),admin0_old!B:J,9,FALSE)</f>
        <v>0.20200000000000001</v>
      </c>
      <c r="I164" t="b">
        <f>IF(ISNA(H164),VLOOKUP(CONCATENATE(A164,D164),admin0_old!A:J,7,FALSE))</f>
        <v>0</v>
      </c>
    </row>
    <row r="165" spans="1:9" hidden="1" x14ac:dyDescent="0.35">
      <c r="A165" t="s">
        <v>80</v>
      </c>
      <c r="B165" t="s">
        <v>159</v>
      </c>
      <c r="C165" t="s">
        <v>309</v>
      </c>
      <c r="D165" t="s">
        <v>118</v>
      </c>
      <c r="E165" t="s">
        <v>268</v>
      </c>
      <c r="F165" t="s">
        <v>6</v>
      </c>
      <c r="G165">
        <v>0.21199999999999999</v>
      </c>
      <c r="H165">
        <f>VLOOKUP(CONCATENATE(A165,B165,D165),admin0_old!B:J,9,FALSE)</f>
        <v>0.216</v>
      </c>
      <c r="I165" t="b">
        <f>IF(ISNA(H165),VLOOKUP(CONCATENATE(A165,D165),admin0_old!A:J,7,FALSE))</f>
        <v>0</v>
      </c>
    </row>
    <row r="166" spans="1:9" hidden="1" x14ac:dyDescent="0.35">
      <c r="A166" t="s">
        <v>80</v>
      </c>
      <c r="B166" t="s">
        <v>159</v>
      </c>
      <c r="C166" t="s">
        <v>309</v>
      </c>
      <c r="D166" t="s">
        <v>119</v>
      </c>
      <c r="E166" t="s">
        <v>268</v>
      </c>
      <c r="F166" t="s">
        <v>6</v>
      </c>
      <c r="G166">
        <v>0.20799999999999999</v>
      </c>
      <c r="H166">
        <f>VLOOKUP(CONCATENATE(A166,B166,D166),admin0_old!B:J,9,FALSE)</f>
        <v>0.20899999999999999</v>
      </c>
      <c r="I166" t="b">
        <f>IF(ISNA(H166),VLOOKUP(CONCATENATE(A166,D166),admin0_old!A:J,7,FALSE))</f>
        <v>0</v>
      </c>
    </row>
    <row r="167" spans="1:9" hidden="1" x14ac:dyDescent="0.35">
      <c r="A167" t="s">
        <v>9</v>
      </c>
      <c r="B167" t="s">
        <v>128</v>
      </c>
      <c r="C167" t="s">
        <v>310</v>
      </c>
      <c r="D167" t="s">
        <v>269</v>
      </c>
      <c r="E167" t="s">
        <v>268</v>
      </c>
      <c r="F167" t="s">
        <v>6</v>
      </c>
      <c r="G167">
        <v>0.223</v>
      </c>
      <c r="H167">
        <f>VLOOKUP(CONCATENATE(A167,B167,C167,"_",D167),admin0_old!B:J,9,FALSE)</f>
        <v>0.22600000000000001</v>
      </c>
      <c r="I167" t="b">
        <f>IF(ISNA(H167),VLOOKUP(CONCATENATE(A167,C167,"_",D167),admin0_old!A:J,7,FALSE))</f>
        <v>0</v>
      </c>
    </row>
    <row r="168" spans="1:9" hidden="1" x14ac:dyDescent="0.35">
      <c r="A168" t="s">
        <v>9</v>
      </c>
      <c r="B168" t="s">
        <v>128</v>
      </c>
      <c r="C168" t="s">
        <v>310</v>
      </c>
      <c r="D168" t="s">
        <v>270</v>
      </c>
      <c r="E168" t="s">
        <v>268</v>
      </c>
      <c r="F168" t="s">
        <v>6</v>
      </c>
      <c r="G168">
        <v>0.23499999999999999</v>
      </c>
      <c r="H168">
        <f>VLOOKUP(CONCATENATE(A168,B168,C168,"_",D168),admin0_old!B:J,9,FALSE)</f>
        <v>0.25</v>
      </c>
      <c r="I168" t="b">
        <f>IF(ISNA(H168),VLOOKUP(CONCATENATE(A168,C168,"_",D168),admin0_old!A:J,7,FALSE))</f>
        <v>0</v>
      </c>
    </row>
    <row r="169" spans="1:9" hidden="1" x14ac:dyDescent="0.35">
      <c r="A169" t="s">
        <v>12</v>
      </c>
      <c r="B169" t="s">
        <v>129</v>
      </c>
      <c r="C169" t="s">
        <v>310</v>
      </c>
      <c r="D169" t="s">
        <v>269</v>
      </c>
      <c r="E169" t="s">
        <v>268</v>
      </c>
      <c r="F169" t="s">
        <v>6</v>
      </c>
      <c r="G169">
        <v>0.19500000000000001</v>
      </c>
      <c r="H169">
        <f>VLOOKUP(CONCATENATE(A169,B169,C169,"_",D169),admin0_old!B:J,9,FALSE)</f>
        <v>0.20599999999999999</v>
      </c>
      <c r="I169" t="b">
        <f>IF(ISNA(H169),VLOOKUP(CONCATENATE(A169,C169,"_",D169),admin0_old!A:J,7,FALSE))</f>
        <v>0</v>
      </c>
    </row>
    <row r="170" spans="1:9" hidden="1" x14ac:dyDescent="0.35">
      <c r="A170" t="s">
        <v>12</v>
      </c>
      <c r="B170" t="s">
        <v>129</v>
      </c>
      <c r="C170" t="s">
        <v>310</v>
      </c>
      <c r="D170" t="s">
        <v>270</v>
      </c>
      <c r="E170" t="s">
        <v>268</v>
      </c>
      <c r="F170" t="s">
        <v>6</v>
      </c>
      <c r="G170">
        <v>0.2</v>
      </c>
      <c r="H170">
        <f>VLOOKUP(CONCATENATE(A170,B170,C170,"_",D170),admin0_old!B:J,9,FALSE)</f>
        <v>0.216</v>
      </c>
      <c r="I170" t="b">
        <f>IF(ISNA(H170),VLOOKUP(CONCATENATE(A170,C170,"_",D170),admin0_old!A:J,7,FALSE))</f>
        <v>0</v>
      </c>
    </row>
    <row r="171" spans="1:9" hidden="1" x14ac:dyDescent="0.35">
      <c r="A171" t="s">
        <v>16</v>
      </c>
      <c r="B171" t="s">
        <v>130</v>
      </c>
      <c r="C171" t="s">
        <v>310</v>
      </c>
      <c r="D171" t="s">
        <v>269</v>
      </c>
      <c r="E171" t="s">
        <v>268</v>
      </c>
      <c r="F171" t="s">
        <v>6</v>
      </c>
      <c r="G171">
        <v>0.27500000000000002</v>
      </c>
      <c r="H171">
        <f>VLOOKUP(CONCATENATE(A171,B171,C171,"_",D171),admin0_old!B:J,9,FALSE)</f>
        <v>0.32900000000000001</v>
      </c>
      <c r="I171" t="b">
        <f>IF(ISNA(H171),VLOOKUP(CONCATENATE(A171,C171,"_",D171),admin0_old!A:J,7,FALSE))</f>
        <v>0</v>
      </c>
    </row>
    <row r="172" spans="1:9" hidden="1" x14ac:dyDescent="0.35">
      <c r="A172" t="s">
        <v>16</v>
      </c>
      <c r="B172" t="s">
        <v>130</v>
      </c>
      <c r="C172" t="s">
        <v>310</v>
      </c>
      <c r="D172" t="s">
        <v>270</v>
      </c>
      <c r="E172" t="s">
        <v>268</v>
      </c>
      <c r="F172" t="s">
        <v>6</v>
      </c>
      <c r="G172">
        <v>0.29799999999999999</v>
      </c>
      <c r="H172">
        <f>VLOOKUP(CONCATENATE(A172,B172,C172,"_",D172),admin0_old!B:J,9,FALSE)</f>
        <v>0.312</v>
      </c>
      <c r="I172" t="b">
        <f>IF(ISNA(H172),VLOOKUP(CONCATENATE(A172,C172,"_",D172),admin0_old!A:J,7,FALSE))</f>
        <v>0</v>
      </c>
    </row>
    <row r="173" spans="1:9" hidden="1" x14ac:dyDescent="0.35">
      <c r="A173" t="s">
        <v>20</v>
      </c>
      <c r="B173" t="s">
        <v>131</v>
      </c>
      <c r="C173" t="s">
        <v>310</v>
      </c>
      <c r="D173" t="s">
        <v>269</v>
      </c>
      <c r="E173" t="s">
        <v>268</v>
      </c>
      <c r="F173" t="s">
        <v>6</v>
      </c>
      <c r="G173">
        <v>0.24099999999999999</v>
      </c>
      <c r="H173">
        <f>VLOOKUP(CONCATENATE(A173,B173,C173,"_",D173),admin0_old!B:J,9,FALSE)</f>
        <v>0.27900000000000003</v>
      </c>
      <c r="I173" t="b">
        <f>IF(ISNA(H173),VLOOKUP(CONCATENATE(A173,C173,"_",D173),admin0_old!A:J,7,FALSE))</f>
        <v>0</v>
      </c>
    </row>
    <row r="174" spans="1:9" hidden="1" x14ac:dyDescent="0.35">
      <c r="A174" t="s">
        <v>20</v>
      </c>
      <c r="B174" t="s">
        <v>131</v>
      </c>
      <c r="C174" t="s">
        <v>310</v>
      </c>
      <c r="D174" t="s">
        <v>270</v>
      </c>
      <c r="E174" t="s">
        <v>268</v>
      </c>
      <c r="F174" t="s">
        <v>6</v>
      </c>
      <c r="G174">
        <v>0.252</v>
      </c>
      <c r="H174">
        <f>VLOOKUP(CONCATENATE(A174,B174,C174,"_",D174),admin0_old!B:J,9,FALSE)</f>
        <v>0.27100000000000002</v>
      </c>
      <c r="I174" t="b">
        <f>IF(ISNA(H174),VLOOKUP(CONCATENATE(A174,C174,"_",D174),admin0_old!A:J,7,FALSE))</f>
        <v>0</v>
      </c>
    </row>
    <row r="175" spans="1:9" hidden="1" x14ac:dyDescent="0.35">
      <c r="A175" t="s">
        <v>22</v>
      </c>
      <c r="B175" t="s">
        <v>132</v>
      </c>
      <c r="C175" t="s">
        <v>310</v>
      </c>
      <c r="D175" t="s">
        <v>269</v>
      </c>
      <c r="E175" t="s">
        <v>268</v>
      </c>
      <c r="F175" t="s">
        <v>6</v>
      </c>
      <c r="G175">
        <v>0.18</v>
      </c>
      <c r="H175">
        <f>VLOOKUP(CONCATENATE(A175,B175,C175,"_",D175),admin0_old!B:J,9,FALSE)</f>
        <v>0.17499999999999999</v>
      </c>
      <c r="I175" t="b">
        <f>IF(ISNA(H175),VLOOKUP(CONCATENATE(A175,C175,"_",D175),admin0_old!A:J,7,FALSE))</f>
        <v>0</v>
      </c>
    </row>
    <row r="176" spans="1:9" x14ac:dyDescent="0.35">
      <c r="A176" t="s">
        <v>50</v>
      </c>
      <c r="B176" s="3" t="s">
        <v>18</v>
      </c>
      <c r="C176" t="s">
        <v>309</v>
      </c>
      <c r="D176" t="s">
        <v>117</v>
      </c>
      <c r="E176" t="s">
        <v>268</v>
      </c>
      <c r="F176" t="s">
        <v>6</v>
      </c>
      <c r="G176">
        <v>0.22700000000000001</v>
      </c>
      <c r="H176" t="e">
        <f>VLOOKUP(CONCATENATE(A176,B176,D176),admin0_old!B:J,9,FALSE)</f>
        <v>#N/A</v>
      </c>
      <c r="I176" s="4" t="str">
        <f>IF(ISNA(H176),VLOOKUP(CONCATENATE(A176,D176),admin0_old!A:J,7,FALSE))</f>
        <v>sante</v>
      </c>
    </row>
    <row r="177" spans="1:9" hidden="1" x14ac:dyDescent="0.35">
      <c r="A177" t="s">
        <v>24</v>
      </c>
      <c r="B177" t="s">
        <v>133</v>
      </c>
      <c r="C177" t="s">
        <v>310</v>
      </c>
      <c r="D177" t="s">
        <v>269</v>
      </c>
      <c r="E177" t="s">
        <v>268</v>
      </c>
      <c r="F177" t="s">
        <v>6</v>
      </c>
      <c r="G177">
        <v>0.20799999999999999</v>
      </c>
      <c r="H177">
        <f>VLOOKUP(CONCATENATE(A177,B177,C177,"_",D177),admin0_old!B:J,9,FALSE)</f>
        <v>0.19800000000000001</v>
      </c>
      <c r="I177" t="b">
        <f>IF(ISNA(H177),VLOOKUP(CONCATENATE(A177,C177,"_",D177),admin0_old!A:J,7,FALSE))</f>
        <v>0</v>
      </c>
    </row>
    <row r="178" spans="1:9" hidden="1" x14ac:dyDescent="0.35">
      <c r="A178" t="s">
        <v>24</v>
      </c>
      <c r="B178" t="s">
        <v>133</v>
      </c>
      <c r="C178" t="s">
        <v>310</v>
      </c>
      <c r="D178" t="s">
        <v>270</v>
      </c>
      <c r="E178" t="s">
        <v>268</v>
      </c>
      <c r="F178" t="s">
        <v>6</v>
      </c>
      <c r="G178">
        <v>0.20399999999999999</v>
      </c>
      <c r="H178">
        <f>VLOOKUP(CONCATENATE(A178,B178,C178,"_",D178),admin0_old!B:J,9,FALSE)</f>
        <v>0.216</v>
      </c>
      <c r="I178" t="b">
        <f>IF(ISNA(H178),VLOOKUP(CONCATENATE(A178,C178,"_",D178),admin0_old!A:J,7,FALSE))</f>
        <v>0</v>
      </c>
    </row>
    <row r="179" spans="1:9" hidden="1" x14ac:dyDescent="0.35">
      <c r="A179" t="s">
        <v>26</v>
      </c>
      <c r="B179" t="s">
        <v>134</v>
      </c>
      <c r="C179" t="s">
        <v>310</v>
      </c>
      <c r="D179" t="s">
        <v>269</v>
      </c>
      <c r="E179" t="s">
        <v>268</v>
      </c>
      <c r="F179" t="s">
        <v>6</v>
      </c>
      <c r="G179">
        <v>0.26200000000000001</v>
      </c>
      <c r="H179">
        <f>VLOOKUP(CONCATENATE(A179,B179,C179,"_",D179),admin0_old!B:J,9,FALSE)</f>
        <v>0.26500000000000001</v>
      </c>
      <c r="I179" t="b">
        <f>IF(ISNA(H179),VLOOKUP(CONCATENATE(A179,C179,"_",D179),admin0_old!A:J,7,FALSE))</f>
        <v>0</v>
      </c>
    </row>
    <row r="180" spans="1:9" hidden="1" x14ac:dyDescent="0.35">
      <c r="A180" t="s">
        <v>26</v>
      </c>
      <c r="B180" t="s">
        <v>134</v>
      </c>
      <c r="C180" t="s">
        <v>310</v>
      </c>
      <c r="D180" t="s">
        <v>270</v>
      </c>
      <c r="E180" t="s">
        <v>268</v>
      </c>
      <c r="F180" t="s">
        <v>6</v>
      </c>
      <c r="G180">
        <v>0.26600000000000001</v>
      </c>
      <c r="H180">
        <f>VLOOKUP(CONCATENATE(A180,B180,C180,"_",D180),admin0_old!B:J,9,FALSE)</f>
        <v>0.28299999999999997</v>
      </c>
      <c r="I180" t="b">
        <f>IF(ISNA(H180),VLOOKUP(CONCATENATE(A180,C180,"_",D180),admin0_old!A:J,7,FALSE))</f>
        <v>0</v>
      </c>
    </row>
    <row r="181" spans="1:9" hidden="1" x14ac:dyDescent="0.35">
      <c r="A181" t="s">
        <v>28</v>
      </c>
      <c r="B181" t="s">
        <v>135</v>
      </c>
      <c r="C181" t="s">
        <v>310</v>
      </c>
      <c r="D181" t="s">
        <v>269</v>
      </c>
      <c r="E181" t="s">
        <v>268</v>
      </c>
      <c r="F181" t="s">
        <v>6</v>
      </c>
      <c r="G181">
        <v>0.21099999999999999</v>
      </c>
      <c r="H181">
        <f>VLOOKUP(CONCATENATE(A181,B181,C181,"_",D181),admin0_old!B:J,9,FALSE)</f>
        <v>0.21099999999999999</v>
      </c>
      <c r="I181" t="b">
        <f>IF(ISNA(H181),VLOOKUP(CONCATENATE(A181,C181,"_",D181),admin0_old!A:J,7,FALSE))</f>
        <v>0</v>
      </c>
    </row>
    <row r="182" spans="1:9" hidden="1" x14ac:dyDescent="0.35">
      <c r="A182" t="s">
        <v>28</v>
      </c>
      <c r="B182" t="s">
        <v>135</v>
      </c>
      <c r="C182" t="s">
        <v>310</v>
      </c>
      <c r="D182" t="s">
        <v>270</v>
      </c>
      <c r="E182" t="s">
        <v>268</v>
      </c>
      <c r="F182" t="s">
        <v>6</v>
      </c>
      <c r="G182">
        <v>0.23</v>
      </c>
      <c r="H182">
        <f>VLOOKUP(CONCATENATE(A182,B182,C182,"_",D182),admin0_old!B:J,9,FALSE)</f>
        <v>0.23400000000000001</v>
      </c>
      <c r="I182" t="b">
        <f>IF(ISNA(H182),VLOOKUP(CONCATENATE(A182,C182,"_",D182),admin0_old!A:J,7,FALSE))</f>
        <v>0</v>
      </c>
    </row>
    <row r="183" spans="1:9" hidden="1" x14ac:dyDescent="0.35">
      <c r="A183" t="s">
        <v>30</v>
      </c>
      <c r="B183" t="s">
        <v>136</v>
      </c>
      <c r="C183" t="s">
        <v>310</v>
      </c>
      <c r="D183" t="s">
        <v>269</v>
      </c>
      <c r="E183" t="s">
        <v>268</v>
      </c>
      <c r="F183" t="s">
        <v>6</v>
      </c>
      <c r="G183">
        <v>0.19600000000000001</v>
      </c>
      <c r="H183">
        <f>VLOOKUP(CONCATENATE(A183,B183,C183,"_",D183),admin0_old!B:J,9,FALSE)</f>
        <v>0.20499999999999999</v>
      </c>
      <c r="I183" t="b">
        <f>IF(ISNA(H183),VLOOKUP(CONCATENATE(A183,C183,"_",D183),admin0_old!A:J,7,FALSE))</f>
        <v>0</v>
      </c>
    </row>
    <row r="184" spans="1:9" hidden="1" x14ac:dyDescent="0.35">
      <c r="A184" t="s">
        <v>30</v>
      </c>
      <c r="B184" t="s">
        <v>136</v>
      </c>
      <c r="C184" t="s">
        <v>310</v>
      </c>
      <c r="D184" t="s">
        <v>270</v>
      </c>
      <c r="E184" t="s">
        <v>268</v>
      </c>
      <c r="F184" t="s">
        <v>6</v>
      </c>
      <c r="G184">
        <v>0.20699999999999999</v>
      </c>
      <c r="H184">
        <f>VLOOKUP(CONCATENATE(A184,B184,C184,"_",D184),admin0_old!B:J,9,FALSE)</f>
        <v>0.20799999999999999</v>
      </c>
      <c r="I184" t="b">
        <f>IF(ISNA(H184),VLOOKUP(CONCATENATE(A184,C184,"_",D184),admin0_old!A:J,7,FALSE))</f>
        <v>0</v>
      </c>
    </row>
    <row r="185" spans="1:9" hidden="1" x14ac:dyDescent="0.35">
      <c r="A185" t="s">
        <v>33</v>
      </c>
      <c r="B185" t="s">
        <v>137</v>
      </c>
      <c r="C185" t="s">
        <v>310</v>
      </c>
      <c r="D185" t="s">
        <v>269</v>
      </c>
      <c r="E185" t="s">
        <v>268</v>
      </c>
      <c r="F185" t="s">
        <v>6</v>
      </c>
      <c r="G185">
        <v>0.249</v>
      </c>
      <c r="H185">
        <f>VLOOKUP(CONCATENATE(A185,B185,C185,"_",D185),admin0_old!B:J,9,FALSE)</f>
        <v>0.24199999999999999</v>
      </c>
      <c r="I185" t="b">
        <f>IF(ISNA(H185),VLOOKUP(CONCATENATE(A185,C185,"_",D185),admin0_old!A:J,7,FALSE))</f>
        <v>0</v>
      </c>
    </row>
    <row r="186" spans="1:9" hidden="1" x14ac:dyDescent="0.35">
      <c r="A186" t="s">
        <v>33</v>
      </c>
      <c r="B186" t="s">
        <v>137</v>
      </c>
      <c r="C186" t="s">
        <v>310</v>
      </c>
      <c r="D186" t="s">
        <v>270</v>
      </c>
      <c r="E186" t="s">
        <v>268</v>
      </c>
      <c r="F186" t="s">
        <v>6</v>
      </c>
      <c r="G186">
        <v>0.248</v>
      </c>
      <c r="H186">
        <f>VLOOKUP(CONCATENATE(A186,B186,C186,"_",D186),admin0_old!B:J,9,FALSE)</f>
        <v>0.247</v>
      </c>
      <c r="I186" t="b">
        <f>IF(ISNA(H186),VLOOKUP(CONCATENATE(A186,C186,"_",D186),admin0_old!A:J,7,FALSE))</f>
        <v>0</v>
      </c>
    </row>
    <row r="187" spans="1:9" hidden="1" x14ac:dyDescent="0.35">
      <c r="A187" t="s">
        <v>36</v>
      </c>
      <c r="B187" t="s">
        <v>138</v>
      </c>
      <c r="C187" t="s">
        <v>310</v>
      </c>
      <c r="D187" t="s">
        <v>269</v>
      </c>
      <c r="E187" t="s">
        <v>268</v>
      </c>
      <c r="F187" t="s">
        <v>6</v>
      </c>
      <c r="G187">
        <v>0.34399999999999997</v>
      </c>
      <c r="H187">
        <f>VLOOKUP(CONCATENATE(A187,B187,C187,"_",D187),admin0_old!B:J,9,FALSE)</f>
        <v>0.34599999999999997</v>
      </c>
      <c r="I187" t="b">
        <f>IF(ISNA(H187),VLOOKUP(CONCATENATE(A187,C187,"_",D187),admin0_old!A:J,7,FALSE))</f>
        <v>0</v>
      </c>
    </row>
    <row r="188" spans="1:9" hidden="1" x14ac:dyDescent="0.35">
      <c r="A188" t="s">
        <v>36</v>
      </c>
      <c r="B188" t="s">
        <v>138</v>
      </c>
      <c r="C188" t="s">
        <v>310</v>
      </c>
      <c r="D188" t="s">
        <v>270</v>
      </c>
      <c r="E188" t="s">
        <v>268</v>
      </c>
      <c r="F188" t="s">
        <v>6</v>
      </c>
      <c r="G188">
        <v>0.33900000000000002</v>
      </c>
      <c r="H188">
        <f>VLOOKUP(CONCATENATE(A188,B188,C188,"_",D188),admin0_old!B:J,9,FALSE)</f>
        <v>0.34</v>
      </c>
      <c r="I188" t="b">
        <f>IF(ISNA(H188),VLOOKUP(CONCATENATE(A188,C188,"_",D188),admin0_old!A:J,7,FALSE))</f>
        <v>0</v>
      </c>
    </row>
    <row r="189" spans="1:9" hidden="1" x14ac:dyDescent="0.35">
      <c r="A189" t="s">
        <v>38</v>
      </c>
      <c r="B189" t="s">
        <v>139</v>
      </c>
      <c r="C189" t="s">
        <v>310</v>
      </c>
      <c r="D189" t="s">
        <v>269</v>
      </c>
      <c r="E189" t="s">
        <v>268</v>
      </c>
      <c r="F189" t="s">
        <v>6</v>
      </c>
      <c r="G189">
        <v>0.128</v>
      </c>
      <c r="H189">
        <f>VLOOKUP(CONCATENATE(A189,B189,C189,"_",D189),admin0_old!B:J,9,FALSE)</f>
        <v>0.11600000000000001</v>
      </c>
      <c r="I189" t="b">
        <f>IF(ISNA(H189),VLOOKUP(CONCATENATE(A189,C189,"_",D189),admin0_old!A:J,7,FALSE))</f>
        <v>0</v>
      </c>
    </row>
    <row r="190" spans="1:9" x14ac:dyDescent="0.35">
      <c r="A190" t="s">
        <v>72</v>
      </c>
      <c r="B190" s="3" t="s">
        <v>155</v>
      </c>
      <c r="C190" t="s">
        <v>309</v>
      </c>
      <c r="D190" t="s">
        <v>117</v>
      </c>
      <c r="E190" t="s">
        <v>268</v>
      </c>
      <c r="F190" t="s">
        <v>6</v>
      </c>
      <c r="G190">
        <v>0.222</v>
      </c>
      <c r="H190" t="e">
        <f>VLOOKUP(CONCATENATE(A190,B190,D190),admin0_old!B:J,9,FALSE)</f>
        <v>#N/A</v>
      </c>
      <c r="I190" s="4" t="str">
        <f>IF(ISNA(H190),VLOOKUP(CONCATENATE(A190,D190),admin0_old!A:J,7,FALSE))</f>
        <v>wash</v>
      </c>
    </row>
    <row r="191" spans="1:9" hidden="1" x14ac:dyDescent="0.35">
      <c r="A191" t="s">
        <v>40</v>
      </c>
      <c r="B191" t="s">
        <v>140</v>
      </c>
      <c r="C191" t="s">
        <v>310</v>
      </c>
      <c r="D191" t="s">
        <v>269</v>
      </c>
      <c r="E191" t="s">
        <v>268</v>
      </c>
      <c r="F191" t="s">
        <v>6</v>
      </c>
      <c r="G191">
        <v>0.16200000000000001</v>
      </c>
      <c r="H191">
        <f>VLOOKUP(CONCATENATE(A191,B191,C191,"_",D191),admin0_old!B:J,9,FALSE)</f>
        <v>0.16600000000000001</v>
      </c>
      <c r="I191" t="b">
        <f>IF(ISNA(H191),VLOOKUP(CONCATENATE(A191,C191,"_",D191),admin0_old!A:J,7,FALSE))</f>
        <v>0</v>
      </c>
    </row>
    <row r="192" spans="1:9" hidden="1" x14ac:dyDescent="0.35">
      <c r="A192" t="s">
        <v>40</v>
      </c>
      <c r="B192" t="s">
        <v>140</v>
      </c>
      <c r="C192" t="s">
        <v>310</v>
      </c>
      <c r="D192" t="s">
        <v>270</v>
      </c>
      <c r="E192" t="s">
        <v>268</v>
      </c>
      <c r="F192" t="s">
        <v>6</v>
      </c>
      <c r="G192">
        <v>0.158</v>
      </c>
      <c r="H192">
        <f>VLOOKUP(CONCATENATE(A192,B192,C192,"_",D192),admin0_old!B:J,9,FALSE)</f>
        <v>0.16800000000000001</v>
      </c>
      <c r="I192" t="b">
        <f>IF(ISNA(H192),VLOOKUP(CONCATENATE(A192,C192,"_",D192),admin0_old!A:J,7,FALSE))</f>
        <v>0</v>
      </c>
    </row>
    <row r="193" spans="1:9" hidden="1" x14ac:dyDescent="0.35">
      <c r="A193" t="s">
        <v>42</v>
      </c>
      <c r="B193" t="s">
        <v>141</v>
      </c>
      <c r="C193" t="s">
        <v>310</v>
      </c>
      <c r="D193" t="s">
        <v>269</v>
      </c>
      <c r="E193" t="s">
        <v>268</v>
      </c>
      <c r="F193" t="s">
        <v>6</v>
      </c>
      <c r="G193">
        <v>0.19400000000000001</v>
      </c>
      <c r="H193">
        <f>VLOOKUP(CONCATENATE(A193,B193,C193,"_",D193),admin0_old!B:J,9,FALSE)</f>
        <v>0.154</v>
      </c>
      <c r="I193" t="b">
        <f>IF(ISNA(H193),VLOOKUP(CONCATENATE(A193,C193,"_",D193),admin0_old!A:J,7,FALSE))</f>
        <v>0</v>
      </c>
    </row>
    <row r="194" spans="1:9" hidden="1" x14ac:dyDescent="0.35">
      <c r="A194" t="s">
        <v>42</v>
      </c>
      <c r="B194" t="s">
        <v>141</v>
      </c>
      <c r="C194" t="s">
        <v>310</v>
      </c>
      <c r="D194" t="s">
        <v>270</v>
      </c>
      <c r="E194" t="s">
        <v>268</v>
      </c>
      <c r="F194" t="s">
        <v>6</v>
      </c>
      <c r="G194">
        <v>0.255</v>
      </c>
      <c r="H194">
        <f>VLOOKUP(CONCATENATE(A194,B194,C194,"_",D194),admin0_old!B:J,9,FALSE)</f>
        <v>0.22600000000000001</v>
      </c>
      <c r="I194" t="b">
        <f>IF(ISNA(H194),VLOOKUP(CONCATENATE(A194,C194,"_",D194),admin0_old!A:J,7,FALSE))</f>
        <v>0</v>
      </c>
    </row>
    <row r="195" spans="1:9" x14ac:dyDescent="0.35">
      <c r="A195" t="s">
        <v>30</v>
      </c>
      <c r="B195" s="3" t="s">
        <v>146</v>
      </c>
      <c r="C195" t="s">
        <v>309</v>
      </c>
      <c r="D195" t="s">
        <v>119</v>
      </c>
      <c r="E195" t="s">
        <v>268</v>
      </c>
      <c r="F195" t="s">
        <v>6</v>
      </c>
      <c r="G195">
        <v>0.17</v>
      </c>
      <c r="H195" t="e">
        <f>VLOOKUP(CONCATENATE(A195,B195,D195),admin0_old!B:J,9,FALSE)</f>
        <v>#N/A</v>
      </c>
      <c r="I195" s="4" t="str">
        <f>IF(ISNA(H195),VLOOKUP(CONCATENATE(A195,D195),admin0_old!A:J,7,FALSE))</f>
        <v>prov_medicament</v>
      </c>
    </row>
    <row r="196" spans="1:9" hidden="1" x14ac:dyDescent="0.35">
      <c r="A196" t="s">
        <v>44</v>
      </c>
      <c r="B196" t="s">
        <v>152</v>
      </c>
      <c r="C196" t="s">
        <v>310</v>
      </c>
      <c r="D196" t="s">
        <v>270</v>
      </c>
      <c r="E196" t="s">
        <v>268</v>
      </c>
      <c r="F196" t="s">
        <v>6</v>
      </c>
      <c r="G196">
        <v>0.17699999999999999</v>
      </c>
      <c r="H196">
        <f>VLOOKUP(CONCATENATE(A196,B196,C196,"_",D196),admin0_old!B:J,9,FALSE)</f>
        <v>0.16</v>
      </c>
      <c r="I196" t="b">
        <f>IF(ISNA(H196),VLOOKUP(CONCATENATE(A196,C196,"_",D196),admin0_old!A:J,7,FALSE))</f>
        <v>0</v>
      </c>
    </row>
    <row r="197" spans="1:9" x14ac:dyDescent="0.35">
      <c r="A197" t="s">
        <v>54</v>
      </c>
      <c r="B197" s="3" t="s">
        <v>136</v>
      </c>
      <c r="C197" t="s">
        <v>309</v>
      </c>
      <c r="D197" t="s">
        <v>119</v>
      </c>
      <c r="E197" t="s">
        <v>268</v>
      </c>
      <c r="F197" t="s">
        <v>6</v>
      </c>
      <c r="G197">
        <v>0.16600000000000001</v>
      </c>
      <c r="H197" t="e">
        <f>VLOOKUP(CONCATENATE(A197,B197,D197),admin0_old!B:J,9,FALSE)</f>
        <v>#N/A</v>
      </c>
      <c r="I197" s="4" t="str">
        <f>IF(ISNA(H197),VLOOKUP(CONCATENATE(A197,D197),admin0_old!A:J,7,FALSE))</f>
        <v>cash_frais_med</v>
      </c>
    </row>
    <row r="198" spans="1:9" x14ac:dyDescent="0.35">
      <c r="A198" t="s">
        <v>52</v>
      </c>
      <c r="B198" s="3" t="s">
        <v>156</v>
      </c>
      <c r="C198" t="s">
        <v>309</v>
      </c>
      <c r="D198" t="s">
        <v>119</v>
      </c>
      <c r="E198" t="s">
        <v>268</v>
      </c>
      <c r="F198" t="s">
        <v>6</v>
      </c>
      <c r="G198">
        <v>0.192</v>
      </c>
      <c r="H198" t="e">
        <f>VLOOKUP(CONCATENATE(A198,B198,D198),admin0_old!B:J,9,FALSE)</f>
        <v>#N/A</v>
      </c>
      <c r="I198" s="4" t="str">
        <f>IF(ISNA(H198),VLOOKUP(CONCATENATE(A198,D198),admin0_old!A:J,7,FALSE))</f>
        <v>cash_intrant_agri</v>
      </c>
    </row>
    <row r="199" spans="1:9" x14ac:dyDescent="0.35">
      <c r="A199" t="s">
        <v>74</v>
      </c>
      <c r="B199" s="3" t="s">
        <v>145</v>
      </c>
      <c r="C199" t="s">
        <v>309</v>
      </c>
      <c r="D199" t="s">
        <v>119</v>
      </c>
      <c r="E199" t="s">
        <v>268</v>
      </c>
      <c r="F199" t="s">
        <v>6</v>
      </c>
      <c r="G199">
        <v>0.14599999999999999</v>
      </c>
      <c r="H199" t="e">
        <f>VLOOKUP(CONCATENATE(A199,B199,D199),admin0_old!B:J,9,FALSE)</f>
        <v>#N/A</v>
      </c>
      <c r="I199" s="4" t="str">
        <f>IF(ISNA(H199),VLOOKUP(CONCATENATE(A199,D199),admin0_old!A:J,7,FALSE))</f>
        <v>cash_nfi</v>
      </c>
    </row>
    <row r="200" spans="1:9" hidden="1" x14ac:dyDescent="0.35">
      <c r="A200" t="s">
        <v>48</v>
      </c>
      <c r="B200" t="s">
        <v>144</v>
      </c>
      <c r="C200" t="s">
        <v>310</v>
      </c>
      <c r="D200" t="s">
        <v>270</v>
      </c>
      <c r="E200" t="s">
        <v>268</v>
      </c>
      <c r="F200" t="s">
        <v>6</v>
      </c>
      <c r="G200">
        <v>0.17599999999999999</v>
      </c>
      <c r="H200">
        <f>VLOOKUP(CONCATENATE(A200,B200,C200,"_",D200),admin0_old!B:J,9,FALSE)</f>
        <v>0.17</v>
      </c>
      <c r="I200" t="b">
        <f>IF(ISNA(H200),VLOOKUP(CONCATENATE(A200,C200,"_",D200),admin0_old!A:J,7,FALSE))</f>
        <v>0</v>
      </c>
    </row>
    <row r="201" spans="1:9" hidden="1" x14ac:dyDescent="0.35">
      <c r="A201" t="s">
        <v>50</v>
      </c>
      <c r="B201" t="s">
        <v>18</v>
      </c>
      <c r="C201" t="s">
        <v>310</v>
      </c>
      <c r="D201" t="s">
        <v>269</v>
      </c>
      <c r="E201" t="s">
        <v>268</v>
      </c>
      <c r="F201" t="s">
        <v>6</v>
      </c>
      <c r="G201">
        <v>0.22600000000000001</v>
      </c>
      <c r="H201">
        <f>VLOOKUP(CONCATENATE(A201,B201,C201,"_",D201),admin0_old!B:J,9,FALSE)</f>
        <v>0.219</v>
      </c>
      <c r="I201" t="b">
        <f>IF(ISNA(H201),VLOOKUP(CONCATENATE(A201,C201,"_",D201),admin0_old!A:J,7,FALSE))</f>
        <v>0</v>
      </c>
    </row>
    <row r="202" spans="1:9" hidden="1" x14ac:dyDescent="0.35">
      <c r="A202" t="s">
        <v>50</v>
      </c>
      <c r="B202" t="s">
        <v>18</v>
      </c>
      <c r="C202" t="s">
        <v>310</v>
      </c>
      <c r="D202" t="s">
        <v>270</v>
      </c>
      <c r="E202" t="s">
        <v>268</v>
      </c>
      <c r="F202" t="s">
        <v>6</v>
      </c>
      <c r="G202">
        <v>0.221</v>
      </c>
      <c r="H202">
        <f>VLOOKUP(CONCATENATE(A202,B202,C202,"_",D202),admin0_old!B:J,9,FALSE)</f>
        <v>0.218</v>
      </c>
      <c r="I202" t="b">
        <f>IF(ISNA(H202),VLOOKUP(CONCATENATE(A202,C202,"_",D202),admin0_old!A:J,7,FALSE))</f>
        <v>0</v>
      </c>
    </row>
    <row r="203" spans="1:9" hidden="1" x14ac:dyDescent="0.35">
      <c r="A203" t="s">
        <v>52</v>
      </c>
      <c r="B203" t="s">
        <v>145</v>
      </c>
      <c r="C203" t="s">
        <v>310</v>
      </c>
      <c r="D203" t="s">
        <v>269</v>
      </c>
      <c r="E203" t="s">
        <v>268</v>
      </c>
      <c r="F203" t="s">
        <v>6</v>
      </c>
      <c r="G203">
        <v>0.189</v>
      </c>
      <c r="H203">
        <f>VLOOKUP(CONCATENATE(A203,B203,C203,"_",D203),admin0_old!B:J,9,FALSE)</f>
        <v>0.19600000000000001</v>
      </c>
      <c r="I203" t="b">
        <f>IF(ISNA(H203),VLOOKUP(CONCATENATE(A203,C203,"_",D203),admin0_old!A:J,7,FALSE))</f>
        <v>0</v>
      </c>
    </row>
    <row r="204" spans="1:9" hidden="1" x14ac:dyDescent="0.35">
      <c r="A204" t="s">
        <v>52</v>
      </c>
      <c r="B204" t="s">
        <v>145</v>
      </c>
      <c r="C204" t="s">
        <v>310</v>
      </c>
      <c r="D204" t="s">
        <v>270</v>
      </c>
      <c r="E204" t="s">
        <v>268</v>
      </c>
      <c r="F204" t="s">
        <v>6</v>
      </c>
      <c r="G204">
        <v>0.17599999999999999</v>
      </c>
      <c r="H204">
        <f>VLOOKUP(CONCATENATE(A204,B204,C204,"_",D204),admin0_old!B:J,9,FALSE)</f>
        <v>0.192</v>
      </c>
      <c r="I204" t="b">
        <f>IF(ISNA(H204),VLOOKUP(CONCATENATE(A204,C204,"_",D204),admin0_old!A:J,7,FALSE))</f>
        <v>0</v>
      </c>
    </row>
    <row r="205" spans="1:9" hidden="1" x14ac:dyDescent="0.35">
      <c r="A205" t="s">
        <v>54</v>
      </c>
      <c r="B205" t="s">
        <v>146</v>
      </c>
      <c r="C205" t="s">
        <v>310</v>
      </c>
      <c r="D205" t="s">
        <v>269</v>
      </c>
      <c r="E205" t="s">
        <v>268</v>
      </c>
      <c r="F205" t="s">
        <v>6</v>
      </c>
      <c r="G205">
        <v>0.16800000000000001</v>
      </c>
      <c r="H205">
        <f>VLOOKUP(CONCATENATE(A205,B205,C205,"_",D205),admin0_old!B:J,9,FALSE)</f>
        <v>0.16500000000000001</v>
      </c>
      <c r="I205" t="b">
        <f>IF(ISNA(H205),VLOOKUP(CONCATENATE(A205,C205,"_",D205),admin0_old!A:J,7,FALSE))</f>
        <v>0</v>
      </c>
    </row>
    <row r="206" spans="1:9" hidden="1" x14ac:dyDescent="0.35">
      <c r="A206" t="s">
        <v>54</v>
      </c>
      <c r="B206" t="s">
        <v>146</v>
      </c>
      <c r="C206" t="s">
        <v>310</v>
      </c>
      <c r="D206" t="s">
        <v>270</v>
      </c>
      <c r="E206" t="s">
        <v>268</v>
      </c>
      <c r="F206" t="s">
        <v>6</v>
      </c>
      <c r="G206">
        <v>0.16500000000000001</v>
      </c>
      <c r="H206">
        <f>VLOOKUP(CONCATENATE(A206,B206,C206,"_",D206),admin0_old!B:J,9,FALSE)</f>
        <v>0.17599999999999999</v>
      </c>
      <c r="I206" t="b">
        <f>IF(ISNA(H206),VLOOKUP(CONCATENATE(A206,C206,"_",D206),admin0_old!A:J,7,FALSE))</f>
        <v>0</v>
      </c>
    </row>
    <row r="207" spans="1:9" hidden="1" x14ac:dyDescent="0.35">
      <c r="A207" t="s">
        <v>56</v>
      </c>
      <c r="B207" t="s">
        <v>147</v>
      </c>
      <c r="C207" t="s">
        <v>310</v>
      </c>
      <c r="D207" t="s">
        <v>269</v>
      </c>
      <c r="E207" t="s">
        <v>268</v>
      </c>
      <c r="F207" t="s">
        <v>6</v>
      </c>
      <c r="G207">
        <v>0.23200000000000001</v>
      </c>
      <c r="H207">
        <f>VLOOKUP(CONCATENATE(A207,B207,C207,"_",D207),admin0_old!B:J,9,FALSE)</f>
        <v>0.222</v>
      </c>
      <c r="I207" t="b">
        <f>IF(ISNA(H207),VLOOKUP(CONCATENATE(A207,C207,"_",D207),admin0_old!A:J,7,FALSE))</f>
        <v>0</v>
      </c>
    </row>
    <row r="208" spans="1:9" hidden="1" x14ac:dyDescent="0.35">
      <c r="A208" t="s">
        <v>56</v>
      </c>
      <c r="B208" t="s">
        <v>147</v>
      </c>
      <c r="C208" t="s">
        <v>310</v>
      </c>
      <c r="D208" t="s">
        <v>270</v>
      </c>
      <c r="E208" t="s">
        <v>268</v>
      </c>
      <c r="F208" t="s">
        <v>6</v>
      </c>
      <c r="G208">
        <v>0.216</v>
      </c>
      <c r="H208">
        <f>VLOOKUP(CONCATENATE(A208,B208,C208,"_",D208),admin0_old!B:J,9,FALSE)</f>
        <v>0.219</v>
      </c>
      <c r="I208" t="b">
        <f>IF(ISNA(H208),VLOOKUP(CONCATENATE(A208,C208,"_",D208),admin0_old!A:J,7,FALSE))</f>
        <v>0</v>
      </c>
    </row>
    <row r="209" spans="1:9" hidden="1" x14ac:dyDescent="0.35">
      <c r="A209" t="s">
        <v>58</v>
      </c>
      <c r="B209" t="s">
        <v>148</v>
      </c>
      <c r="C209" t="s">
        <v>310</v>
      </c>
      <c r="D209" t="s">
        <v>269</v>
      </c>
      <c r="E209" t="s">
        <v>268</v>
      </c>
      <c r="F209" t="s">
        <v>6</v>
      </c>
      <c r="G209">
        <v>0.22900000000000001</v>
      </c>
      <c r="H209">
        <f>VLOOKUP(CONCATENATE(A209,B209,C209,"_",D209),admin0_old!B:J,9,FALSE)</f>
        <v>0.24099999999999999</v>
      </c>
      <c r="I209" t="b">
        <f>IF(ISNA(H209),VLOOKUP(CONCATENATE(A209,C209,"_",D209),admin0_old!A:J,7,FALSE))</f>
        <v>0</v>
      </c>
    </row>
    <row r="210" spans="1:9" hidden="1" x14ac:dyDescent="0.35">
      <c r="A210" t="s">
        <v>58</v>
      </c>
      <c r="B210" t="s">
        <v>148</v>
      </c>
      <c r="C210" t="s">
        <v>310</v>
      </c>
      <c r="D210" t="s">
        <v>270</v>
      </c>
      <c r="E210" t="s">
        <v>268</v>
      </c>
      <c r="F210" t="s">
        <v>6</v>
      </c>
      <c r="G210">
        <v>0.23</v>
      </c>
      <c r="H210">
        <f>VLOOKUP(CONCATENATE(A210,B210,C210,"_",D210),admin0_old!B:J,9,FALSE)</f>
        <v>0.23300000000000001</v>
      </c>
      <c r="I210" t="b">
        <f>IF(ISNA(H210),VLOOKUP(CONCATENATE(A210,C210,"_",D210),admin0_old!A:J,7,FALSE))</f>
        <v>0</v>
      </c>
    </row>
    <row r="211" spans="1:9" x14ac:dyDescent="0.35">
      <c r="A211" t="s">
        <v>78</v>
      </c>
      <c r="B211" s="3" t="s">
        <v>184</v>
      </c>
      <c r="C211" t="s">
        <v>309</v>
      </c>
      <c r="D211" t="s">
        <v>117</v>
      </c>
      <c r="E211" t="s">
        <v>268</v>
      </c>
      <c r="F211" t="s">
        <v>6</v>
      </c>
      <c r="G211">
        <v>0.16400000000000001</v>
      </c>
      <c r="H211" t="e">
        <f>VLOOKUP(CONCATENATE(A211,B211,D211),admin0_old!B:J,9,FALSE)</f>
        <v>#N/A</v>
      </c>
      <c r="I211" s="4" t="str">
        <f>IF(ISNA(H211),VLOOKUP(CONCATENATE(A211,D211),admin0_old!A:J,7,FALSE))</f>
        <v>qualite_insuff</v>
      </c>
    </row>
    <row r="212" spans="1:9" x14ac:dyDescent="0.35">
      <c r="A212" t="s">
        <v>78</v>
      </c>
      <c r="B212" s="3" t="s">
        <v>184</v>
      </c>
      <c r="C212" t="s">
        <v>309</v>
      </c>
      <c r="D212" t="s">
        <v>119</v>
      </c>
      <c r="E212" t="s">
        <v>268</v>
      </c>
      <c r="F212" t="s">
        <v>6</v>
      </c>
      <c r="G212">
        <v>0.17499999999999999</v>
      </c>
      <c r="H212" t="e">
        <f>VLOOKUP(CONCATENATE(A212,B212,D212),admin0_old!B:J,9,FALSE)</f>
        <v>#N/A</v>
      </c>
      <c r="I212" s="4" t="str">
        <f>IF(ISNA(H212),VLOOKUP(CONCATENATE(A212,D212),admin0_old!A:J,7,FALSE))</f>
        <v>qualite_insuff</v>
      </c>
    </row>
    <row r="213" spans="1:9" hidden="1" x14ac:dyDescent="0.35">
      <c r="A213" t="s">
        <v>62</v>
      </c>
      <c r="B213" t="s">
        <v>150</v>
      </c>
      <c r="C213" t="s">
        <v>310</v>
      </c>
      <c r="D213" t="s">
        <v>269</v>
      </c>
      <c r="E213" t="s">
        <v>268</v>
      </c>
      <c r="F213" t="s">
        <v>6</v>
      </c>
      <c r="G213">
        <v>0.14899999999999999</v>
      </c>
      <c r="H213">
        <f>VLOOKUP(CONCATENATE(A213,B213,C213,"_",D213),admin0_old!B:J,9,FALSE)</f>
        <v>0.153</v>
      </c>
      <c r="I213" t="b">
        <f>IF(ISNA(H213),VLOOKUP(CONCATENATE(A213,C213,"_",D213),admin0_old!A:J,7,FALSE))</f>
        <v>0</v>
      </c>
    </row>
    <row r="214" spans="1:9" hidden="1" x14ac:dyDescent="0.35">
      <c r="A214" t="s">
        <v>62</v>
      </c>
      <c r="B214" t="s">
        <v>150</v>
      </c>
      <c r="C214" t="s">
        <v>310</v>
      </c>
      <c r="D214" t="s">
        <v>270</v>
      </c>
      <c r="E214" t="s">
        <v>268</v>
      </c>
      <c r="F214" t="s">
        <v>6</v>
      </c>
      <c r="G214">
        <v>0.156</v>
      </c>
      <c r="H214">
        <f>VLOOKUP(CONCATENATE(A214,B214,C214,"_",D214),admin0_old!B:J,9,FALSE)</f>
        <v>0.16300000000000001</v>
      </c>
      <c r="I214" t="b">
        <f>IF(ISNA(H214),VLOOKUP(CONCATENATE(A214,C214,"_",D214),admin0_old!A:J,7,FALSE))</f>
        <v>0</v>
      </c>
    </row>
    <row r="215" spans="1:9" hidden="1" x14ac:dyDescent="0.35">
      <c r="A215" t="s">
        <v>64</v>
      </c>
      <c r="B215" t="s">
        <v>151</v>
      </c>
      <c r="C215" t="s">
        <v>310</v>
      </c>
      <c r="D215" t="s">
        <v>269</v>
      </c>
      <c r="E215" t="s">
        <v>268</v>
      </c>
      <c r="F215" t="s">
        <v>6</v>
      </c>
      <c r="G215">
        <v>0.106</v>
      </c>
      <c r="H215">
        <f>VLOOKUP(CONCATENATE(A215,B215,C215,"_",D215),admin0_old!B:J,9,FALSE)</f>
        <v>0.14000000000000001</v>
      </c>
      <c r="I215" t="b">
        <f>IF(ISNA(H215),VLOOKUP(CONCATENATE(A215,C215,"_",D215),admin0_old!A:J,7,FALSE))</f>
        <v>0</v>
      </c>
    </row>
    <row r="216" spans="1:9" hidden="1" x14ac:dyDescent="0.35">
      <c r="A216" t="s">
        <v>64</v>
      </c>
      <c r="B216" t="s">
        <v>163</v>
      </c>
      <c r="C216" t="s">
        <v>310</v>
      </c>
      <c r="D216" t="s">
        <v>270</v>
      </c>
      <c r="E216" t="s">
        <v>268</v>
      </c>
      <c r="F216" t="s">
        <v>6</v>
      </c>
      <c r="G216">
        <v>8.4199999999999997E-2</v>
      </c>
      <c r="H216">
        <f>VLOOKUP(CONCATENATE(A216,B216,C216,"_",D216),admin0_old!B:J,9,FALSE)</f>
        <v>9.4799999999999995E-2</v>
      </c>
      <c r="I216" t="b">
        <f>IF(ISNA(H216),VLOOKUP(CONCATENATE(A216,C216,"_",D216),admin0_old!A:J,7,FALSE))</f>
        <v>0</v>
      </c>
    </row>
    <row r="217" spans="1:9" x14ac:dyDescent="0.35">
      <c r="A217" t="s">
        <v>44</v>
      </c>
      <c r="B217" s="3" t="s">
        <v>152</v>
      </c>
      <c r="C217" t="s">
        <v>309</v>
      </c>
      <c r="D217" t="s">
        <v>117</v>
      </c>
      <c r="E217" t="s">
        <v>268</v>
      </c>
      <c r="F217" t="s">
        <v>6</v>
      </c>
      <c r="G217">
        <v>0.17399999999999999</v>
      </c>
      <c r="H217" t="e">
        <f>VLOOKUP(CONCATENATE(A217,B217,D217),admin0_old!B:J,9,FALSE)</f>
        <v>#N/A</v>
      </c>
      <c r="I217" s="4" t="str">
        <f>IF(ISNA(H217),VLOOKUP(CONCATENATE(A217,D217),admin0_old!A:J,7,FALSE))</f>
        <v>distance</v>
      </c>
    </row>
    <row r="218" spans="1:9" hidden="1" x14ac:dyDescent="0.35">
      <c r="A218" t="s">
        <v>66</v>
      </c>
      <c r="B218" t="s">
        <v>142</v>
      </c>
      <c r="C218" t="s">
        <v>310</v>
      </c>
      <c r="D218" t="s">
        <v>270</v>
      </c>
      <c r="E218" t="s">
        <v>268</v>
      </c>
      <c r="F218" t="s">
        <v>6</v>
      </c>
      <c r="G218">
        <v>0.152</v>
      </c>
      <c r="H218">
        <f>VLOOKUP(CONCATENATE(A218,B218,C218,"_",D218),admin0_old!B:J,9,FALSE)</f>
        <v>0.14599999999999999</v>
      </c>
      <c r="I218" t="b">
        <f>IF(ISNA(H218),VLOOKUP(CONCATENATE(A218,C218,"_",D218),admin0_old!A:J,7,FALSE))</f>
        <v>0</v>
      </c>
    </row>
    <row r="219" spans="1:9" x14ac:dyDescent="0.35">
      <c r="A219" t="s">
        <v>44</v>
      </c>
      <c r="B219" s="3" t="s">
        <v>152</v>
      </c>
      <c r="C219" t="s">
        <v>309</v>
      </c>
      <c r="D219" t="s">
        <v>119</v>
      </c>
      <c r="E219" t="s">
        <v>268</v>
      </c>
      <c r="F219" t="s">
        <v>6</v>
      </c>
      <c r="G219">
        <v>0.17799999999999999</v>
      </c>
      <c r="H219" t="e">
        <f>VLOOKUP(CONCATENATE(A219,B219,D219),admin0_old!B:J,9,FALSE)</f>
        <v>#N/A</v>
      </c>
      <c r="I219" s="4" t="str">
        <f>IF(ISNA(H219),VLOOKUP(CONCATENATE(A219,D219),admin0_old!A:J,7,FALSE))</f>
        <v>distance</v>
      </c>
    </row>
    <row r="220" spans="1:9" hidden="1" x14ac:dyDescent="0.35">
      <c r="A220" t="s">
        <v>68</v>
      </c>
      <c r="B220" t="s">
        <v>153</v>
      </c>
      <c r="C220" t="s">
        <v>310</v>
      </c>
      <c r="D220" t="s">
        <v>270</v>
      </c>
      <c r="E220" t="s">
        <v>268</v>
      </c>
      <c r="F220" t="s">
        <v>6</v>
      </c>
      <c r="G220">
        <v>0.13800000000000001</v>
      </c>
      <c r="H220">
        <f>VLOOKUP(CONCATENATE(A220,B220,C220,"_",D220),admin0_old!B:J,9,FALSE)</f>
        <v>0.155</v>
      </c>
      <c r="I220" t="b">
        <f>IF(ISNA(H220),VLOOKUP(CONCATENATE(A220,C220,"_",D220),admin0_old!A:J,7,FALSE))</f>
        <v>0</v>
      </c>
    </row>
    <row r="221" spans="1:9" x14ac:dyDescent="0.35">
      <c r="A221" t="s">
        <v>66</v>
      </c>
      <c r="B221" s="3" t="s">
        <v>142</v>
      </c>
      <c r="C221" t="s">
        <v>309</v>
      </c>
      <c r="D221" t="s">
        <v>117</v>
      </c>
      <c r="E221" t="s">
        <v>268</v>
      </c>
      <c r="F221" t="s">
        <v>6</v>
      </c>
      <c r="G221">
        <v>0.15</v>
      </c>
      <c r="H221" t="e">
        <f>VLOOKUP(CONCATENATE(A221,B221,D221),admin0_old!B:J,9,FALSE)</f>
        <v>#N/A</v>
      </c>
      <c r="I221" s="4" t="str">
        <f>IF(ISNA(H221),VLOOKUP(CONCATENATE(A221,D221),admin0_old!A:J,7,FALSE))</f>
        <v>attente_longue</v>
      </c>
    </row>
    <row r="222" spans="1:9" hidden="1" x14ac:dyDescent="0.35">
      <c r="A222" t="s">
        <v>70</v>
      </c>
      <c r="B222" t="s">
        <v>154</v>
      </c>
      <c r="C222" t="s">
        <v>310</v>
      </c>
      <c r="D222" t="s">
        <v>270</v>
      </c>
      <c r="E222" t="s">
        <v>268</v>
      </c>
      <c r="F222" t="s">
        <v>6</v>
      </c>
      <c r="G222">
        <v>0.16500000000000001</v>
      </c>
      <c r="H222">
        <f>VLOOKUP(CONCATENATE(A222,B222,C222,"_",D222),admin0_old!B:J,9,FALSE)</f>
        <v>0.16600000000000001</v>
      </c>
      <c r="I222" t="b">
        <f>IF(ISNA(H222),VLOOKUP(CONCATENATE(A222,C222,"_",D222),admin0_old!A:J,7,FALSE))</f>
        <v>0</v>
      </c>
    </row>
    <row r="223" spans="1:9" hidden="1" x14ac:dyDescent="0.35">
      <c r="A223" t="s">
        <v>72</v>
      </c>
      <c r="B223" t="s">
        <v>155</v>
      </c>
      <c r="C223" t="s">
        <v>310</v>
      </c>
      <c r="D223" t="s">
        <v>269</v>
      </c>
      <c r="E223" t="s">
        <v>268</v>
      </c>
      <c r="F223" t="s">
        <v>6</v>
      </c>
      <c r="G223">
        <v>0.217</v>
      </c>
      <c r="H223">
        <f>VLOOKUP(CONCATENATE(A223,B223,C223,"_",D223),admin0_old!B:J,9,FALSE)</f>
        <v>0.21299999999999999</v>
      </c>
      <c r="I223" t="b">
        <f>IF(ISNA(H223),VLOOKUP(CONCATENATE(A223,C223,"_",D223),admin0_old!A:J,7,FALSE))</f>
        <v>0</v>
      </c>
    </row>
    <row r="224" spans="1:9" hidden="1" x14ac:dyDescent="0.35">
      <c r="A224" t="s">
        <v>72</v>
      </c>
      <c r="B224" t="s">
        <v>155</v>
      </c>
      <c r="C224" t="s">
        <v>310</v>
      </c>
      <c r="D224" t="s">
        <v>270</v>
      </c>
      <c r="E224" t="s">
        <v>268</v>
      </c>
      <c r="F224" t="s">
        <v>6</v>
      </c>
      <c r="G224">
        <v>0.214</v>
      </c>
      <c r="H224">
        <f>VLOOKUP(CONCATENATE(A224,B224,C224,"_",D224),admin0_old!B:J,9,FALSE)</f>
        <v>0.19700000000000001</v>
      </c>
      <c r="I224" t="b">
        <f>IF(ISNA(H224),VLOOKUP(CONCATENATE(A224,C224,"_",D224),admin0_old!A:J,7,FALSE))</f>
        <v>0</v>
      </c>
    </row>
    <row r="225" spans="1:9" hidden="1" x14ac:dyDescent="0.35">
      <c r="A225" t="s">
        <v>74</v>
      </c>
      <c r="B225" t="s">
        <v>156</v>
      </c>
      <c r="C225" t="s">
        <v>310</v>
      </c>
      <c r="D225" t="s">
        <v>269</v>
      </c>
      <c r="E225" t="s">
        <v>268</v>
      </c>
      <c r="F225" t="s">
        <v>6</v>
      </c>
      <c r="G225">
        <v>0.14799999999999999</v>
      </c>
      <c r="H225">
        <f>VLOOKUP(CONCATENATE(A225,B225,C225,"_",D225),admin0_old!B:J,9,FALSE)</f>
        <v>0.14299999999999999</v>
      </c>
      <c r="I225" t="b">
        <f>IF(ISNA(H225),VLOOKUP(CONCATENATE(A225,C225,"_",D225),admin0_old!A:J,7,FALSE))</f>
        <v>0</v>
      </c>
    </row>
    <row r="226" spans="1:9" hidden="1" x14ac:dyDescent="0.35">
      <c r="A226" t="s">
        <v>74</v>
      </c>
      <c r="B226" t="s">
        <v>156</v>
      </c>
      <c r="C226" t="s">
        <v>310</v>
      </c>
      <c r="D226" t="s">
        <v>270</v>
      </c>
      <c r="E226" t="s">
        <v>268</v>
      </c>
      <c r="F226" t="s">
        <v>6</v>
      </c>
      <c r="G226">
        <v>0.16300000000000001</v>
      </c>
      <c r="H226">
        <f>VLOOKUP(CONCATENATE(A226,B226,C226,"_",D226),admin0_old!B:J,9,FALSE)</f>
        <v>0.154</v>
      </c>
      <c r="I226" t="b">
        <f>IF(ISNA(H226),VLOOKUP(CONCATENATE(A226,C226,"_",D226),admin0_old!A:J,7,FALSE))</f>
        <v>0</v>
      </c>
    </row>
    <row r="227" spans="1:9" hidden="1" x14ac:dyDescent="0.35">
      <c r="A227" t="s">
        <v>76</v>
      </c>
      <c r="B227" t="s">
        <v>157</v>
      </c>
      <c r="C227" t="s">
        <v>310</v>
      </c>
      <c r="D227" t="s">
        <v>269</v>
      </c>
      <c r="E227" t="s">
        <v>268</v>
      </c>
      <c r="F227" t="s">
        <v>6</v>
      </c>
      <c r="G227">
        <v>0.14099999999999999</v>
      </c>
      <c r="H227">
        <f>VLOOKUP(CONCATENATE(A227,B227,C227,"_",D227),admin0_old!B:J,9,FALSE)</f>
        <v>0.14599999999999999</v>
      </c>
      <c r="I227" t="b">
        <f>IF(ISNA(H227),VLOOKUP(CONCATENATE(A227,C227,"_",D227),admin0_old!A:J,7,FALSE))</f>
        <v>0</v>
      </c>
    </row>
    <row r="228" spans="1:9" hidden="1" x14ac:dyDescent="0.35">
      <c r="A228" t="s">
        <v>76</v>
      </c>
      <c r="B228" t="s">
        <v>157</v>
      </c>
      <c r="C228" t="s">
        <v>310</v>
      </c>
      <c r="D228" t="s">
        <v>270</v>
      </c>
      <c r="E228" t="s">
        <v>268</v>
      </c>
      <c r="F228" t="s">
        <v>6</v>
      </c>
      <c r="G228">
        <v>0.14099999999999999</v>
      </c>
      <c r="H228">
        <f>VLOOKUP(CONCATENATE(A228,B228,C228,"_",D228),admin0_old!B:J,9,FALSE)</f>
        <v>0.13800000000000001</v>
      </c>
      <c r="I228" t="b">
        <f>IF(ISNA(H228),VLOOKUP(CONCATENATE(A228,C228,"_",D228),admin0_old!A:J,7,FALSE))</f>
        <v>0</v>
      </c>
    </row>
    <row r="229" spans="1:9" x14ac:dyDescent="0.35">
      <c r="A229" t="s">
        <v>66</v>
      </c>
      <c r="B229" s="3" t="s">
        <v>142</v>
      </c>
      <c r="C229" t="s">
        <v>309</v>
      </c>
      <c r="D229" t="s">
        <v>119</v>
      </c>
      <c r="E229" t="s">
        <v>268</v>
      </c>
      <c r="F229" t="s">
        <v>6</v>
      </c>
      <c r="G229">
        <v>0.17199999999999999</v>
      </c>
      <c r="H229" t="e">
        <f>VLOOKUP(CONCATENATE(A229,B229,D229),admin0_old!B:J,9,FALSE)</f>
        <v>#N/A</v>
      </c>
      <c r="I229" s="4" t="str">
        <f>IF(ISNA(H229),VLOOKUP(CONCATENATE(A229,D229),admin0_old!A:J,7,FALSE))</f>
        <v>attente_longue</v>
      </c>
    </row>
    <row r="230" spans="1:9" hidden="1" x14ac:dyDescent="0.35">
      <c r="A230" t="s">
        <v>78</v>
      </c>
      <c r="B230" t="s">
        <v>158</v>
      </c>
      <c r="C230" t="s">
        <v>310</v>
      </c>
      <c r="D230" t="s">
        <v>270</v>
      </c>
      <c r="E230" t="s">
        <v>268</v>
      </c>
      <c r="F230" t="s">
        <v>6</v>
      </c>
      <c r="G230">
        <v>0.158</v>
      </c>
      <c r="H230">
        <f>VLOOKUP(CONCATENATE(A230,B230,C230,"_",D230),admin0_old!B:J,9,FALSE)</f>
        <v>0.16500000000000001</v>
      </c>
      <c r="I230" t="b">
        <f>IF(ISNA(H230),VLOOKUP(CONCATENATE(A230,C230,"_",D230),admin0_old!A:J,7,FALSE))</f>
        <v>0</v>
      </c>
    </row>
    <row r="231" spans="1:9" hidden="1" x14ac:dyDescent="0.35">
      <c r="A231" t="s">
        <v>80</v>
      </c>
      <c r="B231" t="s">
        <v>159</v>
      </c>
      <c r="C231" t="s">
        <v>310</v>
      </c>
      <c r="D231" t="s">
        <v>269</v>
      </c>
      <c r="E231" t="s">
        <v>268</v>
      </c>
      <c r="F231" t="s">
        <v>6</v>
      </c>
      <c r="G231">
        <v>0.20100000000000001</v>
      </c>
      <c r="H231">
        <f>VLOOKUP(CONCATENATE(A231,B231,C231,"_",D231),admin0_old!B:J,9,FALSE)</f>
        <v>0.20399999999999999</v>
      </c>
      <c r="I231" t="b">
        <f>IF(ISNA(H231),VLOOKUP(CONCATENATE(A231,C231,"_",D231),admin0_old!A:J,7,FALSE))</f>
        <v>0</v>
      </c>
    </row>
    <row r="232" spans="1:9" hidden="1" x14ac:dyDescent="0.35">
      <c r="A232" t="s">
        <v>80</v>
      </c>
      <c r="B232" t="s">
        <v>159</v>
      </c>
      <c r="C232" t="s">
        <v>310</v>
      </c>
      <c r="D232" t="s">
        <v>270</v>
      </c>
      <c r="E232" t="s">
        <v>268</v>
      </c>
      <c r="F232" t="s">
        <v>6</v>
      </c>
      <c r="G232">
        <v>0.20899999999999999</v>
      </c>
      <c r="H232">
        <f>VLOOKUP(CONCATENATE(A232,B232,C232,"_",D232),admin0_old!B:J,9,FALSE)</f>
        <v>0.20699999999999999</v>
      </c>
      <c r="I232" t="b">
        <f>IF(ISNA(H232),VLOOKUP(CONCATENATE(A232,C232,"_",D232),admin0_old!A:J,7,FALSE))</f>
        <v>0</v>
      </c>
    </row>
  </sheetData>
  <autoFilter ref="A1:I232">
    <filterColumn colId="8">
      <filters>
        <filter val="agric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intrant_agri"/>
        <filter val="cash_nfi"/>
        <filter val="distance"/>
        <filter val="jtt_agric"/>
        <filter val="logistique"/>
        <filter val="petit_commerce"/>
        <filter val="prov_fournitures"/>
        <filter val="prov_medicament"/>
        <filter val="provision_abri"/>
        <filter val="provision_nfi_essentiels"/>
        <filter val="qualite_insuff"/>
        <filter val="sante"/>
        <filter val="wash"/>
      </filters>
    </filterColumn>
    <sortState ref="A6:I229">
      <sortCondition descending="1" ref="C1:C2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4"/>
  <sheetViews>
    <sheetView topLeftCell="A2119" workbookViewId="0">
      <selection activeCell="A2140" sqref="A1:XFD1048576"/>
    </sheetView>
  </sheetViews>
  <sheetFormatPr defaultRowHeight="14.5" x14ac:dyDescent="0.35"/>
  <cols>
    <col min="1" max="1" width="45.90625" customWidth="1"/>
    <col min="2" max="2" width="42.36328125" customWidth="1"/>
    <col min="3" max="3" width="9.90625" customWidth="1"/>
    <col min="4" max="4" width="0" hidden="1" customWidth="1"/>
  </cols>
  <sheetData>
    <row r="1" spans="1:11" x14ac:dyDescent="0.35"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</row>
    <row r="2" spans="1:11" x14ac:dyDescent="0.35">
      <c r="A2" t="str">
        <f>CONCATENATE(E2,F2,C2,J2)</f>
        <v>educ_5_ecole_acces_1financiertotalBamingui_Bangoran</v>
      </c>
      <c r="B2" t="str">
        <f>CONCATENATE(E2,C2,J2)</f>
        <v>educ_5_ecole_acces_1totalBamingui_Bangoran</v>
      </c>
      <c r="C2" t="str">
        <f>IF(G2="total", "total",H2)</f>
        <v>total</v>
      </c>
      <c r="D2">
        <v>44216</v>
      </c>
      <c r="E2" t="s">
        <v>9</v>
      </c>
      <c r="F2" t="s">
        <v>128</v>
      </c>
      <c r="G2" t="s">
        <v>83</v>
      </c>
      <c r="H2" t="s">
        <v>314</v>
      </c>
      <c r="I2" t="s">
        <v>313</v>
      </c>
      <c r="J2" t="s">
        <v>271</v>
      </c>
      <c r="K2" s="1">
        <v>0.22600000000000001</v>
      </c>
    </row>
    <row r="3" spans="1:11" x14ac:dyDescent="0.35">
      <c r="A3" t="str">
        <f t="shared" ref="A3:A66" si="0">CONCATENATE(E3,F3,C3,J3)</f>
        <v>educ_5_ecole_acces_1financierretournesBamingui_Bangoran</v>
      </c>
      <c r="B3" t="str">
        <f t="shared" ref="B3:B66" si="1">CONCATENATE(E3,C3,J3)</f>
        <v>educ_5_ecole_acces_1retournesBamingui_Bangoran</v>
      </c>
      <c r="C3" t="str">
        <f t="shared" ref="C3:C66" si="2">IF(G3="total", "total",H3)</f>
        <v>retournes</v>
      </c>
      <c r="D3">
        <v>44777</v>
      </c>
      <c r="E3" t="s">
        <v>9</v>
      </c>
      <c r="F3" t="s">
        <v>128</v>
      </c>
      <c r="G3" t="s">
        <v>309</v>
      </c>
      <c r="H3" t="s">
        <v>116</v>
      </c>
      <c r="I3" t="s">
        <v>313</v>
      </c>
      <c r="J3" t="s">
        <v>271</v>
      </c>
      <c r="K3" s="1">
        <v>0.22800000000000001</v>
      </c>
    </row>
    <row r="4" spans="1:11" x14ac:dyDescent="0.35">
      <c r="A4" t="str">
        <f t="shared" si="0"/>
        <v>educ_5_ecole_acces_1financierhoteBamingui_Bangoran</v>
      </c>
      <c r="B4" t="str">
        <f t="shared" si="1"/>
        <v>educ_5_ecole_acces_1hoteBamingui_Bangoran</v>
      </c>
      <c r="C4" t="str">
        <f t="shared" si="2"/>
        <v>hote</v>
      </c>
      <c r="D4">
        <v>44778</v>
      </c>
      <c r="E4" t="s">
        <v>9</v>
      </c>
      <c r="F4" t="s">
        <v>128</v>
      </c>
      <c r="G4" t="s">
        <v>309</v>
      </c>
      <c r="H4" t="s">
        <v>117</v>
      </c>
      <c r="I4" t="s">
        <v>313</v>
      </c>
      <c r="J4" t="s">
        <v>271</v>
      </c>
      <c r="K4" s="1">
        <v>0.16900000000000001</v>
      </c>
    </row>
    <row r="5" spans="1:11" x14ac:dyDescent="0.35">
      <c r="A5" t="str">
        <f t="shared" si="0"/>
        <v>educ_5_ecole_acces_1autredeplaces_siteBamingui_Bangoran</v>
      </c>
      <c r="B5" t="str">
        <f t="shared" si="1"/>
        <v>educ_5_ecole_acces_1deplaces_siteBamingui_Bangoran</v>
      </c>
      <c r="C5" t="str">
        <f t="shared" si="2"/>
        <v>deplaces_site</v>
      </c>
      <c r="D5">
        <v>44779</v>
      </c>
      <c r="E5" t="s">
        <v>9</v>
      </c>
      <c r="F5" t="s">
        <v>139</v>
      </c>
      <c r="G5" t="s">
        <v>309</v>
      </c>
      <c r="H5" t="s">
        <v>118</v>
      </c>
      <c r="I5" t="s">
        <v>313</v>
      </c>
      <c r="J5" t="s">
        <v>271</v>
      </c>
      <c r="K5" s="1">
        <v>0.19</v>
      </c>
    </row>
    <row r="6" spans="1:11" x14ac:dyDescent="0.35">
      <c r="A6" t="str">
        <f t="shared" si="0"/>
        <v>educ_5_ecole_acces_1financierdeplaces_FABamingui_Bangoran</v>
      </c>
      <c r="B6" t="str">
        <f t="shared" si="1"/>
        <v>educ_5_ecole_acces_1deplaces_FABamingui_Bangoran</v>
      </c>
      <c r="C6" t="str">
        <f t="shared" si="2"/>
        <v>deplaces_FA</v>
      </c>
      <c r="D6">
        <v>44780</v>
      </c>
      <c r="E6" t="s">
        <v>9</v>
      </c>
      <c r="F6" t="s">
        <v>128</v>
      </c>
      <c r="G6" t="s">
        <v>309</v>
      </c>
      <c r="H6" t="s">
        <v>119</v>
      </c>
      <c r="I6" t="s">
        <v>313</v>
      </c>
      <c r="J6" t="s">
        <v>271</v>
      </c>
      <c r="K6" s="1">
        <v>0.28299999999999997</v>
      </c>
    </row>
    <row r="7" spans="1:11" x14ac:dyDescent="0.35">
      <c r="A7" t="str">
        <f t="shared" si="0"/>
        <v>educ_5_ecole_acces_1financiertotalBangui</v>
      </c>
      <c r="B7" t="str">
        <f t="shared" si="1"/>
        <v>educ_5_ecole_acces_1totalBangui</v>
      </c>
      <c r="C7" t="str">
        <f t="shared" si="2"/>
        <v>total</v>
      </c>
      <c r="D7">
        <v>44220</v>
      </c>
      <c r="E7" t="s">
        <v>9</v>
      </c>
      <c r="F7" t="s">
        <v>128</v>
      </c>
      <c r="G7" t="s">
        <v>83</v>
      </c>
      <c r="H7" t="s">
        <v>314</v>
      </c>
      <c r="I7" t="s">
        <v>313</v>
      </c>
      <c r="J7" t="s">
        <v>165</v>
      </c>
      <c r="K7" s="1">
        <v>0.249</v>
      </c>
    </row>
    <row r="8" spans="1:11" x14ac:dyDescent="0.35">
      <c r="A8" t="str">
        <f t="shared" si="0"/>
        <v>educ_5_ecole_acces_1aucunehoteBangui</v>
      </c>
      <c r="B8" t="str">
        <f t="shared" si="1"/>
        <v>educ_5_ecole_acces_1hoteBangui</v>
      </c>
      <c r="C8" t="str">
        <f t="shared" si="2"/>
        <v>hote</v>
      </c>
      <c r="D8">
        <v>44791</v>
      </c>
      <c r="E8" t="s">
        <v>9</v>
      </c>
      <c r="F8" t="s">
        <v>161</v>
      </c>
      <c r="G8" t="s">
        <v>309</v>
      </c>
      <c r="H8" t="s">
        <v>117</v>
      </c>
      <c r="I8" t="s">
        <v>313</v>
      </c>
      <c r="J8" t="s">
        <v>165</v>
      </c>
      <c r="K8" s="1">
        <v>0.221</v>
      </c>
    </row>
    <row r="9" spans="1:11" x14ac:dyDescent="0.35">
      <c r="A9" t="str">
        <f t="shared" si="0"/>
        <v>educ_5_ecole_acces_1financierretournesBangui</v>
      </c>
      <c r="B9" t="str">
        <f t="shared" si="1"/>
        <v>educ_5_ecole_acces_1retournesBangui</v>
      </c>
      <c r="C9" t="str">
        <f t="shared" si="2"/>
        <v>retournes</v>
      </c>
      <c r="D9">
        <v>44792</v>
      </c>
      <c r="E9" t="s">
        <v>9</v>
      </c>
      <c r="F9" t="s">
        <v>128</v>
      </c>
      <c r="G9" t="s">
        <v>309</v>
      </c>
      <c r="H9" t="s">
        <v>116</v>
      </c>
      <c r="I9" t="s">
        <v>313</v>
      </c>
      <c r="J9" t="s">
        <v>165</v>
      </c>
      <c r="K9" s="1">
        <v>0.311</v>
      </c>
    </row>
    <row r="10" spans="1:11" x14ac:dyDescent="0.35">
      <c r="A10" t="str">
        <f t="shared" si="0"/>
        <v>educ_5_ecole_acces_1financierdeplaces_FABangui</v>
      </c>
      <c r="B10" t="str">
        <f t="shared" si="1"/>
        <v>educ_5_ecole_acces_1deplaces_FABangui</v>
      </c>
      <c r="C10" t="str">
        <f t="shared" si="2"/>
        <v>deplaces_FA</v>
      </c>
      <c r="D10">
        <v>44793</v>
      </c>
      <c r="E10" t="s">
        <v>9</v>
      </c>
      <c r="F10" t="s">
        <v>128</v>
      </c>
      <c r="G10" t="s">
        <v>309</v>
      </c>
      <c r="H10" t="s">
        <v>119</v>
      </c>
      <c r="I10" t="s">
        <v>313</v>
      </c>
      <c r="J10" t="s">
        <v>165</v>
      </c>
      <c r="K10" s="1">
        <v>0.26700000000000002</v>
      </c>
    </row>
    <row r="11" spans="1:11" x14ac:dyDescent="0.35">
      <c r="A11" t="str">
        <f t="shared" si="0"/>
        <v>educ_5_ecole_acces_1financiertotalBasse_Kotto</v>
      </c>
      <c r="B11" t="str">
        <f t="shared" si="1"/>
        <v>educ_5_ecole_acces_1totalBasse_Kotto</v>
      </c>
      <c r="C11" t="str">
        <f t="shared" si="2"/>
        <v>total</v>
      </c>
      <c r="D11">
        <v>44218</v>
      </c>
      <c r="E11" t="s">
        <v>9</v>
      </c>
      <c r="F11" t="s">
        <v>128</v>
      </c>
      <c r="G11" t="s">
        <v>83</v>
      </c>
      <c r="H11" t="s">
        <v>314</v>
      </c>
      <c r="I11" t="s">
        <v>313</v>
      </c>
      <c r="J11" t="s">
        <v>272</v>
      </c>
      <c r="K11" s="1">
        <v>0.23300000000000001</v>
      </c>
    </row>
    <row r="12" spans="1:11" x14ac:dyDescent="0.35">
      <c r="A12" t="str">
        <f t="shared" si="0"/>
        <v>educ_5_ecole_acces_1financierdeplaces_siteBasse_Kotto</v>
      </c>
      <c r="B12" t="str">
        <f t="shared" si="1"/>
        <v>educ_5_ecole_acces_1deplaces_siteBasse_Kotto</v>
      </c>
      <c r="C12" t="str">
        <f t="shared" si="2"/>
        <v>deplaces_site</v>
      </c>
      <c r="D12">
        <v>44785</v>
      </c>
      <c r="E12" t="s">
        <v>9</v>
      </c>
      <c r="F12" t="s">
        <v>128</v>
      </c>
      <c r="G12" t="s">
        <v>309</v>
      </c>
      <c r="H12" t="s">
        <v>118</v>
      </c>
      <c r="I12" t="s">
        <v>313</v>
      </c>
      <c r="J12" t="s">
        <v>272</v>
      </c>
      <c r="K12" s="1">
        <v>0.19700000000000001</v>
      </c>
    </row>
    <row r="13" spans="1:11" x14ac:dyDescent="0.35">
      <c r="A13" t="str">
        <f t="shared" si="0"/>
        <v>educ_5_ecole_acces_1financierdeplaces_FABasse_Kotto</v>
      </c>
      <c r="B13" t="str">
        <f t="shared" si="1"/>
        <v>educ_5_ecole_acces_1deplaces_FABasse_Kotto</v>
      </c>
      <c r="C13" t="str">
        <f t="shared" si="2"/>
        <v>deplaces_FA</v>
      </c>
      <c r="D13">
        <v>44786</v>
      </c>
      <c r="E13" t="s">
        <v>9</v>
      </c>
      <c r="F13" t="s">
        <v>128</v>
      </c>
      <c r="G13" t="s">
        <v>309</v>
      </c>
      <c r="H13" t="s">
        <v>119</v>
      </c>
      <c r="I13" t="s">
        <v>313</v>
      </c>
      <c r="J13" t="s">
        <v>272</v>
      </c>
      <c r="K13" s="1">
        <v>0.25700000000000001</v>
      </c>
    </row>
    <row r="14" spans="1:11" x14ac:dyDescent="0.35">
      <c r="A14" t="str">
        <f t="shared" si="0"/>
        <v>educ_5_ecole_acces_1financierhoteBasse_Kotto</v>
      </c>
      <c r="B14" t="str">
        <f t="shared" si="1"/>
        <v>educ_5_ecole_acces_1hoteBasse_Kotto</v>
      </c>
      <c r="C14" t="str">
        <f t="shared" si="2"/>
        <v>hote</v>
      </c>
      <c r="D14">
        <v>44787</v>
      </c>
      <c r="E14" t="s">
        <v>9</v>
      </c>
      <c r="F14" t="s">
        <v>128</v>
      </c>
      <c r="G14" t="s">
        <v>309</v>
      </c>
      <c r="H14" t="s">
        <v>117</v>
      </c>
      <c r="I14" t="s">
        <v>313</v>
      </c>
      <c r="J14" t="s">
        <v>272</v>
      </c>
      <c r="K14" s="1">
        <v>0.19700000000000001</v>
      </c>
    </row>
    <row r="15" spans="1:11" x14ac:dyDescent="0.35">
      <c r="A15" t="str">
        <f t="shared" si="0"/>
        <v>educ_5_ecole_acces_1financierretournesBasse_Kotto</v>
      </c>
      <c r="B15" t="str">
        <f t="shared" si="1"/>
        <v>educ_5_ecole_acces_1retournesBasse_Kotto</v>
      </c>
      <c r="C15" t="str">
        <f t="shared" si="2"/>
        <v>retournes</v>
      </c>
      <c r="D15">
        <v>44788</v>
      </c>
      <c r="E15" t="s">
        <v>9</v>
      </c>
      <c r="F15" t="s">
        <v>128</v>
      </c>
      <c r="G15" t="s">
        <v>309</v>
      </c>
      <c r="H15" t="s">
        <v>116</v>
      </c>
      <c r="I15" t="s">
        <v>313</v>
      </c>
      <c r="J15" t="s">
        <v>272</v>
      </c>
      <c r="K15" s="1">
        <v>0.39</v>
      </c>
    </row>
    <row r="16" spans="1:11" x14ac:dyDescent="0.35">
      <c r="A16" t="str">
        <f t="shared" si="0"/>
        <v>educ_5_ecole_acces_1financiertotalHaut_Mbomou</v>
      </c>
      <c r="B16" t="str">
        <f t="shared" si="1"/>
        <v>educ_5_ecole_acces_1totalHaut_Mbomou</v>
      </c>
      <c r="C16" t="str">
        <f t="shared" si="2"/>
        <v>total</v>
      </c>
      <c r="D16">
        <v>44229</v>
      </c>
      <c r="E16" t="s">
        <v>9</v>
      </c>
      <c r="F16" t="s">
        <v>128</v>
      </c>
      <c r="G16" t="s">
        <v>83</v>
      </c>
      <c r="H16" t="s">
        <v>314</v>
      </c>
      <c r="I16" t="s">
        <v>313</v>
      </c>
      <c r="J16" t="s">
        <v>278</v>
      </c>
      <c r="K16" s="1">
        <v>0.21299999999999999</v>
      </c>
    </row>
    <row r="17" spans="1:11" x14ac:dyDescent="0.35">
      <c r="A17" t="str">
        <f t="shared" si="0"/>
        <v>educ_5_ecole_acces_1financierdeplaces_siteHaut_Mbomou</v>
      </c>
      <c r="B17" t="str">
        <f t="shared" si="1"/>
        <v>educ_5_ecole_acces_1deplaces_siteHaut_Mbomou</v>
      </c>
      <c r="C17" t="str">
        <f t="shared" si="2"/>
        <v>deplaces_site</v>
      </c>
      <c r="D17">
        <v>44818</v>
      </c>
      <c r="E17" t="s">
        <v>9</v>
      </c>
      <c r="F17" t="s">
        <v>128</v>
      </c>
      <c r="G17" t="s">
        <v>309</v>
      </c>
      <c r="H17" t="s">
        <v>118</v>
      </c>
      <c r="I17" t="s">
        <v>313</v>
      </c>
      <c r="J17" t="s">
        <v>278</v>
      </c>
      <c r="K17" s="1">
        <v>0.28799999999999998</v>
      </c>
    </row>
    <row r="18" spans="1:11" x14ac:dyDescent="0.35">
      <c r="A18" t="str">
        <f t="shared" si="0"/>
        <v>educ_5_ecole_acces_1financierdeplaces_FAHaut_Mbomou</v>
      </c>
      <c r="B18" t="str">
        <f t="shared" si="1"/>
        <v>educ_5_ecole_acces_1deplaces_FAHaut_Mbomou</v>
      </c>
      <c r="C18" t="str">
        <f t="shared" si="2"/>
        <v>deplaces_FA</v>
      </c>
      <c r="D18">
        <v>44819</v>
      </c>
      <c r="E18" t="s">
        <v>9</v>
      </c>
      <c r="F18" t="s">
        <v>128</v>
      </c>
      <c r="G18" t="s">
        <v>309</v>
      </c>
      <c r="H18" t="s">
        <v>119</v>
      </c>
      <c r="I18" t="s">
        <v>313</v>
      </c>
      <c r="J18" t="s">
        <v>278</v>
      </c>
      <c r="K18" s="1">
        <v>0.19700000000000001</v>
      </c>
    </row>
    <row r="19" spans="1:11" x14ac:dyDescent="0.35">
      <c r="A19" t="str">
        <f t="shared" si="0"/>
        <v>wash_22_wash_reponse_1cash_recipient_eautotalBamingui_Bangoran</v>
      </c>
      <c r="B19" t="str">
        <f t="shared" si="1"/>
        <v>wash_22_wash_reponse_1totalBamingui_Bangoran</v>
      </c>
      <c r="C19" t="str">
        <f t="shared" si="2"/>
        <v>total</v>
      </c>
      <c r="D19">
        <v>44233</v>
      </c>
      <c r="E19" t="s">
        <v>12</v>
      </c>
      <c r="F19" t="s">
        <v>129</v>
      </c>
      <c r="G19" t="s">
        <v>83</v>
      </c>
      <c r="H19" t="s">
        <v>314</v>
      </c>
      <c r="I19" t="s">
        <v>313</v>
      </c>
      <c r="J19" t="s">
        <v>271</v>
      </c>
      <c r="K19">
        <v>0.24299999999999999</v>
      </c>
    </row>
    <row r="20" spans="1:11" x14ac:dyDescent="0.35">
      <c r="A20" t="str">
        <f t="shared" si="0"/>
        <v>wash_22_wash_reponse_1cash_recipient_eautotalOuham</v>
      </c>
      <c r="B20" t="str">
        <f t="shared" si="1"/>
        <v>wash_22_wash_reponse_1totalOuham</v>
      </c>
      <c r="C20" t="str">
        <f t="shared" si="2"/>
        <v>total</v>
      </c>
      <c r="D20">
        <v>44234</v>
      </c>
      <c r="E20" t="s">
        <v>12</v>
      </c>
      <c r="F20" t="s">
        <v>129</v>
      </c>
      <c r="G20" t="s">
        <v>83</v>
      </c>
      <c r="H20" t="s">
        <v>314</v>
      </c>
      <c r="I20" t="s">
        <v>313</v>
      </c>
      <c r="J20" t="s">
        <v>170</v>
      </c>
      <c r="K20">
        <v>0.23400000000000001</v>
      </c>
    </row>
    <row r="21" spans="1:11" x14ac:dyDescent="0.35">
      <c r="A21" t="str">
        <f t="shared" si="0"/>
        <v>wash_22_wash_reponse_1prov_recipienttotalBasse_Kotto</v>
      </c>
      <c r="B21" t="str">
        <f t="shared" si="1"/>
        <v>wash_22_wash_reponse_1totalBasse_Kotto</v>
      </c>
      <c r="C21" t="str">
        <f t="shared" si="2"/>
        <v>total</v>
      </c>
      <c r="D21">
        <v>44235</v>
      </c>
      <c r="E21" t="s">
        <v>12</v>
      </c>
      <c r="F21" t="s">
        <v>162</v>
      </c>
      <c r="G21" t="s">
        <v>83</v>
      </c>
      <c r="H21" t="s">
        <v>314</v>
      </c>
      <c r="I21" t="s">
        <v>313</v>
      </c>
      <c r="J21" t="s">
        <v>272</v>
      </c>
      <c r="K21">
        <v>0.219</v>
      </c>
    </row>
    <row r="22" spans="1:11" x14ac:dyDescent="0.35">
      <c r="A22" t="str">
        <f t="shared" si="0"/>
        <v>wash_22_wash_reponse_1cash_infratotalVakaga</v>
      </c>
      <c r="B22" t="str">
        <f t="shared" si="1"/>
        <v>wash_22_wash_reponse_1totalVakaga</v>
      </c>
      <c r="C22" t="str">
        <f t="shared" si="2"/>
        <v>total</v>
      </c>
      <c r="D22">
        <v>44236</v>
      </c>
      <c r="E22" t="s">
        <v>12</v>
      </c>
      <c r="F22" t="s">
        <v>140</v>
      </c>
      <c r="G22" t="s">
        <v>83</v>
      </c>
      <c r="H22" t="s">
        <v>314</v>
      </c>
      <c r="I22" t="s">
        <v>313</v>
      </c>
      <c r="J22" t="s">
        <v>171</v>
      </c>
      <c r="K22">
        <v>0.23200000000000001</v>
      </c>
    </row>
    <row r="23" spans="1:11" x14ac:dyDescent="0.35">
      <c r="A23" t="str">
        <f t="shared" si="0"/>
        <v>wash_22_wash_reponse_1cash_recipient_eautotalBangui</v>
      </c>
      <c r="B23" t="str">
        <f t="shared" si="1"/>
        <v>wash_22_wash_reponse_1totalBangui</v>
      </c>
      <c r="C23" t="str">
        <f t="shared" si="2"/>
        <v>total</v>
      </c>
      <c r="D23">
        <v>44237</v>
      </c>
      <c r="E23" t="s">
        <v>12</v>
      </c>
      <c r="F23" t="s">
        <v>129</v>
      </c>
      <c r="G23" t="s">
        <v>83</v>
      </c>
      <c r="H23" t="s">
        <v>314</v>
      </c>
      <c r="I23" t="s">
        <v>313</v>
      </c>
      <c r="J23" t="s">
        <v>165</v>
      </c>
      <c r="K23">
        <v>0.17799999999999999</v>
      </c>
    </row>
    <row r="24" spans="1:11" x14ac:dyDescent="0.35">
      <c r="A24" t="str">
        <f t="shared" si="0"/>
        <v>wash_22_wash_reponse_1prov_recipienttotalOuaka</v>
      </c>
      <c r="B24" t="str">
        <f t="shared" si="1"/>
        <v>wash_22_wash_reponse_1totalOuaka</v>
      </c>
      <c r="C24" t="str">
        <f t="shared" si="2"/>
        <v>total</v>
      </c>
      <c r="D24">
        <v>44238</v>
      </c>
      <c r="E24" t="s">
        <v>12</v>
      </c>
      <c r="F24" t="s">
        <v>162</v>
      </c>
      <c r="G24" t="s">
        <v>83</v>
      </c>
      <c r="H24" t="s">
        <v>314</v>
      </c>
      <c r="I24" t="s">
        <v>313</v>
      </c>
      <c r="J24" t="s">
        <v>169</v>
      </c>
      <c r="K24">
        <v>0.20699999999999999</v>
      </c>
    </row>
    <row r="25" spans="1:11" x14ac:dyDescent="0.35">
      <c r="A25" t="str">
        <f t="shared" si="0"/>
        <v>wash_22_wash_reponse_1cash_recipient_eautotalNana_Mambere</v>
      </c>
      <c r="B25" t="str">
        <f t="shared" si="1"/>
        <v>wash_22_wash_reponse_1totalNana_Mambere</v>
      </c>
      <c r="C25" t="str">
        <f t="shared" si="2"/>
        <v>total</v>
      </c>
      <c r="D25">
        <v>44239</v>
      </c>
      <c r="E25" t="s">
        <v>12</v>
      </c>
      <c r="F25" t="s">
        <v>129</v>
      </c>
      <c r="G25" t="s">
        <v>83</v>
      </c>
      <c r="H25" t="s">
        <v>314</v>
      </c>
      <c r="I25" t="s">
        <v>313</v>
      </c>
      <c r="J25" t="s">
        <v>273</v>
      </c>
      <c r="K25">
        <v>0.20599999999999999</v>
      </c>
    </row>
    <row r="26" spans="1:11" x14ac:dyDescent="0.35">
      <c r="A26" t="str">
        <f t="shared" si="0"/>
        <v>wash_22_wash_reponse_1cash_recipient_eautotalOuham_Pende</v>
      </c>
      <c r="B26" t="str">
        <f t="shared" si="1"/>
        <v>wash_22_wash_reponse_1totalOuham_Pende</v>
      </c>
      <c r="C26" t="str">
        <f t="shared" si="2"/>
        <v>total</v>
      </c>
      <c r="D26">
        <v>44240</v>
      </c>
      <c r="E26" t="s">
        <v>12</v>
      </c>
      <c r="F26" t="s">
        <v>129</v>
      </c>
      <c r="G26" t="s">
        <v>83</v>
      </c>
      <c r="H26" t="s">
        <v>314</v>
      </c>
      <c r="I26" t="s">
        <v>313</v>
      </c>
      <c r="J26" t="s">
        <v>274</v>
      </c>
      <c r="K26">
        <v>0.20499999999999999</v>
      </c>
    </row>
    <row r="27" spans="1:11" x14ac:dyDescent="0.35">
      <c r="A27" t="str">
        <f t="shared" si="0"/>
        <v>wash_22_wash_reponse_1cash_recipient_eautotalNana_Gribizi</v>
      </c>
      <c r="B27" t="str">
        <f t="shared" si="1"/>
        <v>wash_22_wash_reponse_1totalNana_Gribizi</v>
      </c>
      <c r="C27" t="str">
        <f t="shared" si="2"/>
        <v>total</v>
      </c>
      <c r="D27">
        <v>44241</v>
      </c>
      <c r="E27" t="s">
        <v>12</v>
      </c>
      <c r="F27" t="s">
        <v>129</v>
      </c>
      <c r="G27" t="s">
        <v>83</v>
      </c>
      <c r="H27" t="s">
        <v>314</v>
      </c>
      <c r="I27" t="s">
        <v>313</v>
      </c>
      <c r="J27" t="s">
        <v>275</v>
      </c>
      <c r="K27">
        <v>0.27600000000000002</v>
      </c>
    </row>
    <row r="28" spans="1:11" x14ac:dyDescent="0.35">
      <c r="A28" t="str">
        <f t="shared" si="0"/>
        <v>wash_22_wash_reponse_1cash_recipient_eautotalMbomou</v>
      </c>
      <c r="B28" t="str">
        <f t="shared" si="1"/>
        <v>wash_22_wash_reponse_1totalMbomou</v>
      </c>
      <c r="C28" t="str">
        <f t="shared" si="2"/>
        <v>total</v>
      </c>
      <c r="D28">
        <v>44242</v>
      </c>
      <c r="E28" t="s">
        <v>12</v>
      </c>
      <c r="F28" t="s">
        <v>129</v>
      </c>
      <c r="G28" t="s">
        <v>83</v>
      </c>
      <c r="H28" t="s">
        <v>314</v>
      </c>
      <c r="I28" t="s">
        <v>313</v>
      </c>
      <c r="J28" t="s">
        <v>168</v>
      </c>
      <c r="K28">
        <v>0.28199999999999997</v>
      </c>
    </row>
    <row r="29" spans="1:11" x14ac:dyDescent="0.35">
      <c r="A29" t="str">
        <f t="shared" si="0"/>
        <v>wash_22_wash_reponse_1cash_recipient_eautotalMambere_Kadei</v>
      </c>
      <c r="B29" t="str">
        <f t="shared" si="1"/>
        <v>wash_22_wash_reponse_1totalMambere_Kadei</v>
      </c>
      <c r="C29" t="str">
        <f t="shared" si="2"/>
        <v>total</v>
      </c>
      <c r="D29">
        <v>44243</v>
      </c>
      <c r="E29" t="s">
        <v>12</v>
      </c>
      <c r="F29" t="s">
        <v>129</v>
      </c>
      <c r="G29" t="s">
        <v>83</v>
      </c>
      <c r="H29" t="s">
        <v>314</v>
      </c>
      <c r="I29" t="s">
        <v>313</v>
      </c>
      <c r="J29" t="s">
        <v>276</v>
      </c>
      <c r="K29">
        <v>0.27700000000000002</v>
      </c>
    </row>
    <row r="30" spans="1:11" x14ac:dyDescent="0.35">
      <c r="A30" t="str">
        <f t="shared" si="0"/>
        <v>wash_22_wash_reponse_1prov_infra_eautotalOmbella_MPoko</v>
      </c>
      <c r="B30" t="str">
        <f t="shared" si="1"/>
        <v>wash_22_wash_reponse_1totalOmbella_MPoko</v>
      </c>
      <c r="C30" t="str">
        <f t="shared" si="2"/>
        <v>total</v>
      </c>
      <c r="D30">
        <v>44244</v>
      </c>
      <c r="E30" t="s">
        <v>12</v>
      </c>
      <c r="F30" t="s">
        <v>172</v>
      </c>
      <c r="G30" t="s">
        <v>83</v>
      </c>
      <c r="H30" t="s">
        <v>314</v>
      </c>
      <c r="I30" t="s">
        <v>313</v>
      </c>
      <c r="J30" t="s">
        <v>277</v>
      </c>
      <c r="K30">
        <v>0.17699999999999999</v>
      </c>
    </row>
    <row r="31" spans="1:11" x14ac:dyDescent="0.35">
      <c r="A31" t="str">
        <f t="shared" si="0"/>
        <v>wash_22_wash_reponse_1cash_recipient_eautotalKemo</v>
      </c>
      <c r="B31" t="str">
        <f t="shared" si="1"/>
        <v>wash_22_wash_reponse_1totalKemo</v>
      </c>
      <c r="C31" t="str">
        <f t="shared" si="2"/>
        <v>total</v>
      </c>
      <c r="D31">
        <v>44245</v>
      </c>
      <c r="E31" t="s">
        <v>12</v>
      </c>
      <c r="F31" t="s">
        <v>129</v>
      </c>
      <c r="G31" t="s">
        <v>83</v>
      </c>
      <c r="H31" t="s">
        <v>314</v>
      </c>
      <c r="I31" t="s">
        <v>313</v>
      </c>
      <c r="J31" t="s">
        <v>166</v>
      </c>
      <c r="K31">
        <v>0.17499999999999999</v>
      </c>
    </row>
    <row r="32" spans="1:11" x14ac:dyDescent="0.35">
      <c r="A32" t="str">
        <f t="shared" si="0"/>
        <v>wash_22_wash_reponse_1cash_hygienetotalHaut_Mbomou</v>
      </c>
      <c r="B32" t="str">
        <f t="shared" si="1"/>
        <v>wash_22_wash_reponse_1totalHaut_Mbomou</v>
      </c>
      <c r="C32" t="str">
        <f t="shared" si="2"/>
        <v>total</v>
      </c>
      <c r="D32">
        <v>44246</v>
      </c>
      <c r="E32" t="s">
        <v>12</v>
      </c>
      <c r="F32" t="s">
        <v>150</v>
      </c>
      <c r="G32" t="s">
        <v>83</v>
      </c>
      <c r="H32" t="s">
        <v>314</v>
      </c>
      <c r="I32" t="s">
        <v>313</v>
      </c>
      <c r="J32" t="s">
        <v>278</v>
      </c>
      <c r="K32">
        <v>0.19400000000000001</v>
      </c>
    </row>
    <row r="33" spans="1:11" x14ac:dyDescent="0.35">
      <c r="A33" t="str">
        <f t="shared" si="0"/>
        <v>wash_22_wash_reponse_1cash_hygienetotalHaute_Kotto</v>
      </c>
      <c r="B33" t="str">
        <f t="shared" si="1"/>
        <v>wash_22_wash_reponse_1totalHaute_Kotto</v>
      </c>
      <c r="C33" t="str">
        <f t="shared" si="2"/>
        <v>total</v>
      </c>
      <c r="D33">
        <v>44247</v>
      </c>
      <c r="E33" t="s">
        <v>12</v>
      </c>
      <c r="F33" t="s">
        <v>150</v>
      </c>
      <c r="G33" t="s">
        <v>83</v>
      </c>
      <c r="H33" t="s">
        <v>314</v>
      </c>
      <c r="I33" t="s">
        <v>313</v>
      </c>
      <c r="J33" t="s">
        <v>279</v>
      </c>
      <c r="K33">
        <v>0.19700000000000001</v>
      </c>
    </row>
    <row r="34" spans="1:11" x14ac:dyDescent="0.35">
      <c r="A34" t="str">
        <f t="shared" si="0"/>
        <v>wash_22_wash_reponse_1cash_recipient_eautotalLobaye</v>
      </c>
      <c r="B34" t="str">
        <f t="shared" si="1"/>
        <v>wash_22_wash_reponse_1totalLobaye</v>
      </c>
      <c r="C34" t="str">
        <f t="shared" si="2"/>
        <v>total</v>
      </c>
      <c r="D34">
        <v>44248</v>
      </c>
      <c r="E34" t="s">
        <v>12</v>
      </c>
      <c r="F34" t="s">
        <v>129</v>
      </c>
      <c r="G34" t="s">
        <v>83</v>
      </c>
      <c r="H34" t="s">
        <v>314</v>
      </c>
      <c r="I34" t="s">
        <v>313</v>
      </c>
      <c r="J34" t="s">
        <v>167</v>
      </c>
      <c r="K34">
        <v>0.23200000000000001</v>
      </c>
    </row>
    <row r="35" spans="1:11" x14ac:dyDescent="0.35">
      <c r="A35" t="str">
        <f t="shared" si="0"/>
        <v>wash_22_wash_reponse_1cash_recipient_eautotalSangha_Mbaere</v>
      </c>
      <c r="B35" t="str">
        <f t="shared" si="1"/>
        <v>wash_22_wash_reponse_1totalSangha_Mbaere</v>
      </c>
      <c r="C35" t="str">
        <f t="shared" si="2"/>
        <v>total</v>
      </c>
      <c r="D35">
        <v>44249</v>
      </c>
      <c r="E35" t="s">
        <v>12</v>
      </c>
      <c r="F35" t="s">
        <v>129</v>
      </c>
      <c r="G35" t="s">
        <v>83</v>
      </c>
      <c r="H35" t="s">
        <v>314</v>
      </c>
      <c r="I35" t="s">
        <v>313</v>
      </c>
      <c r="J35" t="s">
        <v>280</v>
      </c>
      <c r="K35">
        <v>0.26800000000000002</v>
      </c>
    </row>
    <row r="36" spans="1:11" x14ac:dyDescent="0.35">
      <c r="A36" t="str">
        <f t="shared" si="0"/>
        <v>mssc_2_source_rev_1agrictotalBamingui_Bangoran</v>
      </c>
      <c r="B36" t="str">
        <f t="shared" si="1"/>
        <v>mssc_2_source_rev_1totalBamingui_Bangoran</v>
      </c>
      <c r="C36" t="str">
        <f t="shared" si="2"/>
        <v>total</v>
      </c>
      <c r="D36">
        <v>44250</v>
      </c>
      <c r="E36" t="s">
        <v>16</v>
      </c>
      <c r="F36" t="s">
        <v>130</v>
      </c>
      <c r="G36" t="s">
        <v>83</v>
      </c>
      <c r="H36" t="s">
        <v>314</v>
      </c>
      <c r="I36" t="s">
        <v>313</v>
      </c>
      <c r="J36" t="s">
        <v>271</v>
      </c>
      <c r="K36">
        <v>0.36</v>
      </c>
    </row>
    <row r="37" spans="1:11" x14ac:dyDescent="0.35">
      <c r="A37" t="str">
        <f t="shared" si="0"/>
        <v>mssc_2_source_rev_1agrictotalOuham</v>
      </c>
      <c r="B37" t="str">
        <f t="shared" si="1"/>
        <v>mssc_2_source_rev_1totalOuham</v>
      </c>
      <c r="C37" t="str">
        <f t="shared" si="2"/>
        <v>total</v>
      </c>
      <c r="D37">
        <v>44251</v>
      </c>
      <c r="E37" t="s">
        <v>16</v>
      </c>
      <c r="F37" t="s">
        <v>130</v>
      </c>
      <c r="G37" t="s">
        <v>83</v>
      </c>
      <c r="H37" t="s">
        <v>314</v>
      </c>
      <c r="I37" t="s">
        <v>313</v>
      </c>
      <c r="J37" t="s">
        <v>170</v>
      </c>
      <c r="K37">
        <v>0.38900000000000001</v>
      </c>
    </row>
    <row r="38" spans="1:11" x14ac:dyDescent="0.35">
      <c r="A38" t="str">
        <f t="shared" si="0"/>
        <v>mssc_2_source_rev_1agrictotalBasse_Kotto</v>
      </c>
      <c r="B38" t="str">
        <f t="shared" si="1"/>
        <v>mssc_2_source_rev_1totalBasse_Kotto</v>
      </c>
      <c r="C38" t="str">
        <f t="shared" si="2"/>
        <v>total</v>
      </c>
      <c r="D38">
        <v>44252</v>
      </c>
      <c r="E38" t="s">
        <v>16</v>
      </c>
      <c r="F38" t="s">
        <v>130</v>
      </c>
      <c r="G38" t="s">
        <v>83</v>
      </c>
      <c r="H38" t="s">
        <v>314</v>
      </c>
      <c r="I38" t="s">
        <v>313</v>
      </c>
      <c r="J38" t="s">
        <v>272</v>
      </c>
      <c r="K38">
        <v>0.33600000000000002</v>
      </c>
    </row>
    <row r="39" spans="1:11" x14ac:dyDescent="0.35">
      <c r="A39" t="str">
        <f t="shared" si="0"/>
        <v>mssc_2_source_rev_1agrictotalVakaga</v>
      </c>
      <c r="B39" t="str">
        <f t="shared" si="1"/>
        <v>mssc_2_source_rev_1totalVakaga</v>
      </c>
      <c r="C39" t="str">
        <f t="shared" si="2"/>
        <v>total</v>
      </c>
      <c r="D39">
        <v>44253</v>
      </c>
      <c r="E39" t="s">
        <v>16</v>
      </c>
      <c r="F39" t="s">
        <v>130</v>
      </c>
      <c r="G39" t="s">
        <v>83</v>
      </c>
      <c r="H39" t="s">
        <v>314</v>
      </c>
      <c r="I39" t="s">
        <v>313</v>
      </c>
      <c r="J39" t="s">
        <v>171</v>
      </c>
      <c r="K39">
        <v>0.33</v>
      </c>
    </row>
    <row r="40" spans="1:11" x14ac:dyDescent="0.35">
      <c r="A40" t="str">
        <f t="shared" si="0"/>
        <v>mssc_2_source_rev_1petit_commercetotalBangui</v>
      </c>
      <c r="B40" t="str">
        <f t="shared" si="1"/>
        <v>mssc_2_source_rev_1totalBangui</v>
      </c>
      <c r="C40" t="str">
        <f t="shared" si="2"/>
        <v>total</v>
      </c>
      <c r="D40">
        <v>44254</v>
      </c>
      <c r="E40" t="s">
        <v>16</v>
      </c>
      <c r="F40" t="s">
        <v>141</v>
      </c>
      <c r="G40" t="s">
        <v>83</v>
      </c>
      <c r="H40" t="s">
        <v>314</v>
      </c>
      <c r="I40" t="s">
        <v>313</v>
      </c>
      <c r="J40" t="s">
        <v>165</v>
      </c>
      <c r="K40">
        <v>0.32400000000000001</v>
      </c>
    </row>
    <row r="41" spans="1:11" x14ac:dyDescent="0.35">
      <c r="A41" t="str">
        <f t="shared" si="0"/>
        <v>mssc_2_source_rev_1agrictotalOuaka</v>
      </c>
      <c r="B41" t="str">
        <f t="shared" si="1"/>
        <v>mssc_2_source_rev_1totalOuaka</v>
      </c>
      <c r="C41" t="str">
        <f t="shared" si="2"/>
        <v>total</v>
      </c>
      <c r="D41">
        <v>44255</v>
      </c>
      <c r="E41" t="s">
        <v>16</v>
      </c>
      <c r="F41" t="s">
        <v>130</v>
      </c>
      <c r="G41" t="s">
        <v>83</v>
      </c>
      <c r="H41" t="s">
        <v>314</v>
      </c>
      <c r="I41" t="s">
        <v>313</v>
      </c>
      <c r="J41" t="s">
        <v>169</v>
      </c>
      <c r="K41">
        <v>0.32700000000000001</v>
      </c>
    </row>
    <row r="42" spans="1:11" x14ac:dyDescent="0.35">
      <c r="A42" t="str">
        <f t="shared" si="0"/>
        <v>mssc_2_source_rev_1agrictotalNana_Mambere</v>
      </c>
      <c r="B42" t="str">
        <f t="shared" si="1"/>
        <v>mssc_2_source_rev_1totalNana_Mambere</v>
      </c>
      <c r="C42" t="str">
        <f t="shared" si="2"/>
        <v>total</v>
      </c>
      <c r="D42">
        <v>44256</v>
      </c>
      <c r="E42" t="s">
        <v>16</v>
      </c>
      <c r="F42" t="s">
        <v>130</v>
      </c>
      <c r="G42" t="s">
        <v>83</v>
      </c>
      <c r="H42" t="s">
        <v>314</v>
      </c>
      <c r="I42" t="s">
        <v>313</v>
      </c>
      <c r="J42" t="s">
        <v>273</v>
      </c>
      <c r="K42">
        <v>0.35099999999999998</v>
      </c>
    </row>
    <row r="43" spans="1:11" x14ac:dyDescent="0.35">
      <c r="A43" t="str">
        <f t="shared" si="0"/>
        <v>mssc_2_source_rev_1agrictotalOuham_Pende</v>
      </c>
      <c r="B43" t="str">
        <f t="shared" si="1"/>
        <v>mssc_2_source_rev_1totalOuham_Pende</v>
      </c>
      <c r="C43" t="str">
        <f t="shared" si="2"/>
        <v>total</v>
      </c>
      <c r="D43">
        <v>44257</v>
      </c>
      <c r="E43" t="s">
        <v>16</v>
      </c>
      <c r="F43" t="s">
        <v>130</v>
      </c>
      <c r="G43" t="s">
        <v>83</v>
      </c>
      <c r="H43" t="s">
        <v>314</v>
      </c>
      <c r="I43" t="s">
        <v>313</v>
      </c>
      <c r="J43" t="s">
        <v>274</v>
      </c>
      <c r="K43">
        <v>0.33400000000000002</v>
      </c>
    </row>
    <row r="44" spans="1:11" x14ac:dyDescent="0.35">
      <c r="A44" t="str">
        <f t="shared" si="0"/>
        <v>mssc_2_source_rev_1agrictotalNana_Gribizi</v>
      </c>
      <c r="B44" t="str">
        <f t="shared" si="1"/>
        <v>mssc_2_source_rev_1totalNana_Gribizi</v>
      </c>
      <c r="C44" t="str">
        <f t="shared" si="2"/>
        <v>total</v>
      </c>
      <c r="D44">
        <v>44258</v>
      </c>
      <c r="E44" t="s">
        <v>16</v>
      </c>
      <c r="F44" t="s">
        <v>130</v>
      </c>
      <c r="G44" t="s">
        <v>83</v>
      </c>
      <c r="H44" t="s">
        <v>314</v>
      </c>
      <c r="I44" t="s">
        <v>313</v>
      </c>
      <c r="J44" t="s">
        <v>275</v>
      </c>
      <c r="K44">
        <v>0.26600000000000001</v>
      </c>
    </row>
    <row r="45" spans="1:11" x14ac:dyDescent="0.35">
      <c r="A45" t="str">
        <f t="shared" si="0"/>
        <v>mssc_2_source_rev_1agrictotalMbomou</v>
      </c>
      <c r="B45" t="str">
        <f t="shared" si="1"/>
        <v>mssc_2_source_rev_1totalMbomou</v>
      </c>
      <c r="C45" t="str">
        <f t="shared" si="2"/>
        <v>total</v>
      </c>
      <c r="D45">
        <v>44259</v>
      </c>
      <c r="E45" t="s">
        <v>16</v>
      </c>
      <c r="F45" t="s">
        <v>130</v>
      </c>
      <c r="G45" t="s">
        <v>83</v>
      </c>
      <c r="H45" t="s">
        <v>314</v>
      </c>
      <c r="I45" t="s">
        <v>313</v>
      </c>
      <c r="J45" t="s">
        <v>168</v>
      </c>
      <c r="K45">
        <v>0.309</v>
      </c>
    </row>
    <row r="46" spans="1:11" x14ac:dyDescent="0.35">
      <c r="A46" t="str">
        <f t="shared" si="0"/>
        <v>mssc_2_source_rev_1agrictotalMambere_Kadei</v>
      </c>
      <c r="B46" t="str">
        <f t="shared" si="1"/>
        <v>mssc_2_source_rev_1totalMambere_Kadei</v>
      </c>
      <c r="C46" t="str">
        <f t="shared" si="2"/>
        <v>total</v>
      </c>
      <c r="D46">
        <v>44260</v>
      </c>
      <c r="E46" t="s">
        <v>16</v>
      </c>
      <c r="F46" t="s">
        <v>130</v>
      </c>
      <c r="G46" t="s">
        <v>83</v>
      </c>
      <c r="H46" t="s">
        <v>314</v>
      </c>
      <c r="I46" t="s">
        <v>313</v>
      </c>
      <c r="J46" t="s">
        <v>276</v>
      </c>
      <c r="K46">
        <v>0.34100000000000003</v>
      </c>
    </row>
    <row r="47" spans="1:11" x14ac:dyDescent="0.35">
      <c r="A47" t="str">
        <f t="shared" si="0"/>
        <v>mssc_2_source_rev_1agrictotalOmbella_MPoko</v>
      </c>
      <c r="B47" t="str">
        <f t="shared" si="1"/>
        <v>mssc_2_source_rev_1totalOmbella_MPoko</v>
      </c>
      <c r="C47" t="str">
        <f t="shared" si="2"/>
        <v>total</v>
      </c>
      <c r="D47">
        <v>44261</v>
      </c>
      <c r="E47" t="s">
        <v>16</v>
      </c>
      <c r="F47" t="s">
        <v>130</v>
      </c>
      <c r="G47" t="s">
        <v>83</v>
      </c>
      <c r="H47" t="s">
        <v>314</v>
      </c>
      <c r="I47" t="s">
        <v>313</v>
      </c>
      <c r="J47" t="s">
        <v>277</v>
      </c>
      <c r="K47">
        <v>0.36399999999999999</v>
      </c>
    </row>
    <row r="48" spans="1:11" x14ac:dyDescent="0.35">
      <c r="A48" t="str">
        <f t="shared" si="0"/>
        <v>mssc_2_source_rev_1agrictotalKemo</v>
      </c>
      <c r="B48" t="str">
        <f t="shared" si="1"/>
        <v>mssc_2_source_rev_1totalKemo</v>
      </c>
      <c r="C48" t="str">
        <f t="shared" si="2"/>
        <v>total</v>
      </c>
      <c r="D48">
        <v>44262</v>
      </c>
      <c r="E48" t="s">
        <v>16</v>
      </c>
      <c r="F48" t="s">
        <v>130</v>
      </c>
      <c r="G48" t="s">
        <v>83</v>
      </c>
      <c r="H48" t="s">
        <v>314</v>
      </c>
      <c r="I48" t="s">
        <v>313</v>
      </c>
      <c r="J48" t="s">
        <v>166</v>
      </c>
      <c r="K48">
        <v>0.38900000000000001</v>
      </c>
    </row>
    <row r="49" spans="1:11" x14ac:dyDescent="0.35">
      <c r="A49" t="str">
        <f t="shared" si="0"/>
        <v>mssc_2_source_rev_1agrictotalHaut_Mbomou</v>
      </c>
      <c r="B49" t="str">
        <f t="shared" si="1"/>
        <v>mssc_2_source_rev_1totalHaut_Mbomou</v>
      </c>
      <c r="C49" t="str">
        <f t="shared" si="2"/>
        <v>total</v>
      </c>
      <c r="D49">
        <v>44263</v>
      </c>
      <c r="E49" t="s">
        <v>16</v>
      </c>
      <c r="F49" t="s">
        <v>130</v>
      </c>
      <c r="G49" t="s">
        <v>83</v>
      </c>
      <c r="H49" t="s">
        <v>314</v>
      </c>
      <c r="I49" t="s">
        <v>313</v>
      </c>
      <c r="J49" t="s">
        <v>278</v>
      </c>
      <c r="K49">
        <v>0.26500000000000001</v>
      </c>
    </row>
    <row r="50" spans="1:11" x14ac:dyDescent="0.35">
      <c r="A50" t="str">
        <f t="shared" si="0"/>
        <v>mssc_2_source_rev_1agrictotalHaute_Kotto</v>
      </c>
      <c r="B50" t="str">
        <f t="shared" si="1"/>
        <v>mssc_2_source_rev_1totalHaute_Kotto</v>
      </c>
      <c r="C50" t="str">
        <f t="shared" si="2"/>
        <v>total</v>
      </c>
      <c r="D50">
        <v>44264</v>
      </c>
      <c r="E50" t="s">
        <v>16</v>
      </c>
      <c r="F50" t="s">
        <v>130</v>
      </c>
      <c r="G50" t="s">
        <v>83</v>
      </c>
      <c r="H50" t="s">
        <v>314</v>
      </c>
      <c r="I50" t="s">
        <v>313</v>
      </c>
      <c r="J50" t="s">
        <v>279</v>
      </c>
      <c r="K50">
        <v>0.21299999999999999</v>
      </c>
    </row>
    <row r="51" spans="1:11" x14ac:dyDescent="0.35">
      <c r="A51" t="str">
        <f t="shared" si="0"/>
        <v>mssc_2_source_rev_1agrictotalLobaye</v>
      </c>
      <c r="B51" t="str">
        <f t="shared" si="1"/>
        <v>mssc_2_source_rev_1totalLobaye</v>
      </c>
      <c r="C51" t="str">
        <f t="shared" si="2"/>
        <v>total</v>
      </c>
      <c r="D51">
        <v>44265</v>
      </c>
      <c r="E51" t="s">
        <v>16</v>
      </c>
      <c r="F51" t="s">
        <v>130</v>
      </c>
      <c r="G51" t="s">
        <v>83</v>
      </c>
      <c r="H51" t="s">
        <v>314</v>
      </c>
      <c r="I51" t="s">
        <v>313</v>
      </c>
      <c r="J51" t="s">
        <v>167</v>
      </c>
      <c r="K51">
        <v>0.37</v>
      </c>
    </row>
    <row r="52" spans="1:11" x14ac:dyDescent="0.35">
      <c r="A52" t="str">
        <f t="shared" si="0"/>
        <v>mssc_2_source_rev_1agrictotalSangha_Mbaere</v>
      </c>
      <c r="B52" t="str">
        <f t="shared" si="1"/>
        <v>mssc_2_source_rev_1totalSangha_Mbaere</v>
      </c>
      <c r="C52" t="str">
        <f t="shared" si="2"/>
        <v>total</v>
      </c>
      <c r="D52">
        <v>44266</v>
      </c>
      <c r="E52" t="s">
        <v>16</v>
      </c>
      <c r="F52" t="s">
        <v>130</v>
      </c>
      <c r="G52" t="s">
        <v>83</v>
      </c>
      <c r="H52" t="s">
        <v>314</v>
      </c>
      <c r="I52" t="s">
        <v>313</v>
      </c>
      <c r="J52" t="s">
        <v>280</v>
      </c>
      <c r="K52">
        <v>0.36</v>
      </c>
    </row>
    <row r="53" spans="1:11" x14ac:dyDescent="0.35">
      <c r="A53" t="str">
        <f t="shared" si="0"/>
        <v>wash_9_insuff_raisons_1distancetotalBamingui_Bangoran</v>
      </c>
      <c r="B53" t="str">
        <f t="shared" si="1"/>
        <v>wash_9_insuff_raisons_1totalBamingui_Bangoran</v>
      </c>
      <c r="C53" t="str">
        <f t="shared" si="2"/>
        <v>total</v>
      </c>
      <c r="D53">
        <v>44267</v>
      </c>
      <c r="E53" t="s">
        <v>20</v>
      </c>
      <c r="F53" t="s">
        <v>142</v>
      </c>
      <c r="G53" t="s">
        <v>83</v>
      </c>
      <c r="H53" t="s">
        <v>314</v>
      </c>
      <c r="I53" t="s">
        <v>313</v>
      </c>
      <c r="J53" t="s">
        <v>271</v>
      </c>
      <c r="K53">
        <v>0.29299999999999998</v>
      </c>
    </row>
    <row r="54" spans="1:11" x14ac:dyDescent="0.35">
      <c r="A54" t="str">
        <f t="shared" si="0"/>
        <v>wash_9_insuff_raisons_1manque_reciptotalOuham</v>
      </c>
      <c r="B54" t="str">
        <f t="shared" si="1"/>
        <v>wash_9_insuff_raisons_1totalOuham</v>
      </c>
      <c r="C54" t="str">
        <f t="shared" si="2"/>
        <v>total</v>
      </c>
      <c r="D54">
        <v>44268</v>
      </c>
      <c r="E54" t="s">
        <v>20</v>
      </c>
      <c r="F54" t="s">
        <v>131</v>
      </c>
      <c r="G54" t="s">
        <v>83</v>
      </c>
      <c r="H54" t="s">
        <v>314</v>
      </c>
      <c r="I54" t="s">
        <v>313</v>
      </c>
      <c r="J54" t="s">
        <v>170</v>
      </c>
      <c r="K54">
        <v>0.317</v>
      </c>
    </row>
    <row r="55" spans="1:11" x14ac:dyDescent="0.35">
      <c r="A55" t="str">
        <f t="shared" si="0"/>
        <v>wash_9_insuff_raisons_1manque_reciptotalBasse_Kotto</v>
      </c>
      <c r="B55" t="str">
        <f t="shared" si="1"/>
        <v>wash_9_insuff_raisons_1totalBasse_Kotto</v>
      </c>
      <c r="C55" t="str">
        <f t="shared" si="2"/>
        <v>total</v>
      </c>
      <c r="D55">
        <v>44269</v>
      </c>
      <c r="E55" t="s">
        <v>20</v>
      </c>
      <c r="F55" t="s">
        <v>131</v>
      </c>
      <c r="G55" t="s">
        <v>83</v>
      </c>
      <c r="H55" t="s">
        <v>314</v>
      </c>
      <c r="I55" t="s">
        <v>313</v>
      </c>
      <c r="J55" t="s">
        <v>272</v>
      </c>
      <c r="K55">
        <v>0.39100000000000001</v>
      </c>
    </row>
    <row r="56" spans="1:11" x14ac:dyDescent="0.35">
      <c r="A56" t="str">
        <f t="shared" si="0"/>
        <v>wash_9_insuff_raisons_1manque_reciptotalVakaga</v>
      </c>
      <c r="B56" t="str">
        <f t="shared" si="1"/>
        <v>wash_9_insuff_raisons_1totalVakaga</v>
      </c>
      <c r="C56" t="str">
        <f t="shared" si="2"/>
        <v>total</v>
      </c>
      <c r="D56">
        <v>44270</v>
      </c>
      <c r="E56" t="s">
        <v>20</v>
      </c>
      <c r="F56" t="s">
        <v>131</v>
      </c>
      <c r="G56" t="s">
        <v>83</v>
      </c>
      <c r="H56" t="s">
        <v>314</v>
      </c>
      <c r="I56" t="s">
        <v>313</v>
      </c>
      <c r="J56" t="s">
        <v>171</v>
      </c>
      <c r="K56">
        <v>0.25</v>
      </c>
    </row>
    <row r="57" spans="1:11" x14ac:dyDescent="0.35">
      <c r="A57" t="str">
        <f t="shared" si="0"/>
        <v>wash_9_insuff_raisons_1attente_longuetotalBangui</v>
      </c>
      <c r="B57" t="str">
        <f t="shared" si="1"/>
        <v>wash_9_insuff_raisons_1totalBangui</v>
      </c>
      <c r="C57" t="str">
        <f t="shared" si="2"/>
        <v>total</v>
      </c>
      <c r="D57">
        <v>44271</v>
      </c>
      <c r="E57" t="s">
        <v>20</v>
      </c>
      <c r="F57" t="s">
        <v>152</v>
      </c>
      <c r="G57" t="s">
        <v>83</v>
      </c>
      <c r="H57" t="s">
        <v>314</v>
      </c>
      <c r="I57" t="s">
        <v>313</v>
      </c>
      <c r="J57" t="s">
        <v>165</v>
      </c>
      <c r="K57">
        <v>0.22900000000000001</v>
      </c>
    </row>
    <row r="58" spans="1:11" x14ac:dyDescent="0.35">
      <c r="A58" t="str">
        <f t="shared" si="0"/>
        <v>wash_9_insuff_raisons_1manque_reciptotalOuaka</v>
      </c>
      <c r="B58" t="str">
        <f t="shared" si="1"/>
        <v>wash_9_insuff_raisons_1totalOuaka</v>
      </c>
      <c r="C58" t="str">
        <f t="shared" si="2"/>
        <v>total</v>
      </c>
      <c r="D58">
        <v>44272</v>
      </c>
      <c r="E58" t="s">
        <v>20</v>
      </c>
      <c r="F58" t="s">
        <v>131</v>
      </c>
      <c r="G58" t="s">
        <v>83</v>
      </c>
      <c r="H58" t="s">
        <v>314</v>
      </c>
      <c r="I58" t="s">
        <v>313</v>
      </c>
      <c r="J58" t="s">
        <v>169</v>
      </c>
      <c r="K58">
        <v>0.33900000000000002</v>
      </c>
    </row>
    <row r="59" spans="1:11" x14ac:dyDescent="0.35">
      <c r="A59" t="str">
        <f t="shared" si="0"/>
        <v>wash_9_insuff_raisons_1manque_reciptotalNana_Mambere</v>
      </c>
      <c r="B59" t="str">
        <f t="shared" si="1"/>
        <v>wash_9_insuff_raisons_1totalNana_Mambere</v>
      </c>
      <c r="C59" t="str">
        <f t="shared" si="2"/>
        <v>total</v>
      </c>
      <c r="D59">
        <v>44273</v>
      </c>
      <c r="E59" t="s">
        <v>20</v>
      </c>
      <c r="F59" t="s">
        <v>131</v>
      </c>
      <c r="G59" t="s">
        <v>83</v>
      </c>
      <c r="H59" t="s">
        <v>314</v>
      </c>
      <c r="I59" t="s">
        <v>313</v>
      </c>
      <c r="J59" t="s">
        <v>273</v>
      </c>
      <c r="K59">
        <v>0.23599999999999999</v>
      </c>
    </row>
    <row r="60" spans="1:11" x14ac:dyDescent="0.35">
      <c r="A60" t="str">
        <f t="shared" si="0"/>
        <v>wash_9_insuff_raisons_1distancetotalOuham_Pende</v>
      </c>
      <c r="B60" t="str">
        <f t="shared" si="1"/>
        <v>wash_9_insuff_raisons_1totalOuham_Pende</v>
      </c>
      <c r="C60" t="str">
        <f t="shared" si="2"/>
        <v>total</v>
      </c>
      <c r="D60">
        <v>44274</v>
      </c>
      <c r="E60" t="s">
        <v>20</v>
      </c>
      <c r="F60" t="s">
        <v>142</v>
      </c>
      <c r="G60" t="s">
        <v>83</v>
      </c>
      <c r="H60" t="s">
        <v>314</v>
      </c>
      <c r="I60" t="s">
        <v>313</v>
      </c>
      <c r="J60" t="s">
        <v>274</v>
      </c>
      <c r="K60">
        <v>0.218</v>
      </c>
    </row>
    <row r="61" spans="1:11" x14ac:dyDescent="0.35">
      <c r="A61" t="str">
        <f t="shared" si="0"/>
        <v>wash_9_insuff_raisons_1manque_reciptotalNana_Gribizi</v>
      </c>
      <c r="B61" t="str">
        <f t="shared" si="1"/>
        <v>wash_9_insuff_raisons_1totalNana_Gribizi</v>
      </c>
      <c r="C61" t="str">
        <f t="shared" si="2"/>
        <v>total</v>
      </c>
      <c r="D61">
        <v>44275</v>
      </c>
      <c r="E61" t="s">
        <v>20</v>
      </c>
      <c r="F61" t="s">
        <v>131</v>
      </c>
      <c r="G61" t="s">
        <v>83</v>
      </c>
      <c r="H61" t="s">
        <v>314</v>
      </c>
      <c r="I61" t="s">
        <v>313</v>
      </c>
      <c r="J61" t="s">
        <v>275</v>
      </c>
      <c r="K61">
        <v>0.33700000000000002</v>
      </c>
    </row>
    <row r="62" spans="1:11" x14ac:dyDescent="0.35">
      <c r="A62" t="str">
        <f t="shared" si="0"/>
        <v>wash_9_insuff_raisons_1manque_reciptotalMbomou</v>
      </c>
      <c r="B62" t="str">
        <f t="shared" si="1"/>
        <v>wash_9_insuff_raisons_1totalMbomou</v>
      </c>
      <c r="C62" t="str">
        <f t="shared" si="2"/>
        <v>total</v>
      </c>
      <c r="D62">
        <v>44276</v>
      </c>
      <c r="E62" t="s">
        <v>20</v>
      </c>
      <c r="F62" t="s">
        <v>131</v>
      </c>
      <c r="G62" t="s">
        <v>83</v>
      </c>
      <c r="H62" t="s">
        <v>314</v>
      </c>
      <c r="I62" t="s">
        <v>313</v>
      </c>
      <c r="J62" t="s">
        <v>168</v>
      </c>
      <c r="K62">
        <v>0.26500000000000001</v>
      </c>
    </row>
    <row r="63" spans="1:11" x14ac:dyDescent="0.35">
      <c r="A63" t="str">
        <f t="shared" si="0"/>
        <v>wash_9_insuff_raisons_1manque_reciptotalMambere_Kadei</v>
      </c>
      <c r="B63" t="str">
        <f t="shared" si="1"/>
        <v>wash_9_insuff_raisons_1totalMambere_Kadei</v>
      </c>
      <c r="C63" t="str">
        <f t="shared" si="2"/>
        <v>total</v>
      </c>
      <c r="D63">
        <v>44277</v>
      </c>
      <c r="E63" t="s">
        <v>20</v>
      </c>
      <c r="F63" t="s">
        <v>131</v>
      </c>
      <c r="G63" t="s">
        <v>83</v>
      </c>
      <c r="H63" t="s">
        <v>314</v>
      </c>
      <c r="I63" t="s">
        <v>313</v>
      </c>
      <c r="J63" t="s">
        <v>276</v>
      </c>
      <c r="K63">
        <v>0.24299999999999999</v>
      </c>
    </row>
    <row r="64" spans="1:11" x14ac:dyDescent="0.35">
      <c r="A64" t="str">
        <f t="shared" si="0"/>
        <v>wash_9_insuff_raisons_1manque_reciptotalOmbella_MPoko</v>
      </c>
      <c r="B64" t="str">
        <f t="shared" si="1"/>
        <v>wash_9_insuff_raisons_1totalOmbella_MPoko</v>
      </c>
      <c r="C64" t="str">
        <f t="shared" si="2"/>
        <v>total</v>
      </c>
      <c r="D64">
        <v>44278</v>
      </c>
      <c r="E64" t="s">
        <v>20</v>
      </c>
      <c r="F64" t="s">
        <v>131</v>
      </c>
      <c r="G64" t="s">
        <v>83</v>
      </c>
      <c r="H64" t="s">
        <v>314</v>
      </c>
      <c r="I64" t="s">
        <v>313</v>
      </c>
      <c r="J64" t="s">
        <v>277</v>
      </c>
      <c r="K64">
        <v>0.28000000000000003</v>
      </c>
    </row>
    <row r="65" spans="1:11" x14ac:dyDescent="0.35">
      <c r="A65" t="str">
        <f t="shared" si="0"/>
        <v>wash_9_insuff_raisons_1manque_reciptotalKemo</v>
      </c>
      <c r="B65" t="str">
        <f t="shared" si="1"/>
        <v>wash_9_insuff_raisons_1totalKemo</v>
      </c>
      <c r="C65" t="str">
        <f t="shared" si="2"/>
        <v>total</v>
      </c>
      <c r="D65">
        <v>44279</v>
      </c>
      <c r="E65" t="s">
        <v>20</v>
      </c>
      <c r="F65" t="s">
        <v>131</v>
      </c>
      <c r="G65" t="s">
        <v>83</v>
      </c>
      <c r="H65" t="s">
        <v>314</v>
      </c>
      <c r="I65" t="s">
        <v>313</v>
      </c>
      <c r="J65" t="s">
        <v>166</v>
      </c>
      <c r="K65">
        <v>0.318</v>
      </c>
    </row>
    <row r="66" spans="1:11" x14ac:dyDescent="0.35">
      <c r="A66" t="str">
        <f t="shared" si="0"/>
        <v>wash_9_insuff_raisons_1manque_reciptotalHaut_Mbomou</v>
      </c>
      <c r="B66" t="str">
        <f t="shared" si="1"/>
        <v>wash_9_insuff_raisons_1totalHaut_Mbomou</v>
      </c>
      <c r="C66" t="str">
        <f t="shared" si="2"/>
        <v>total</v>
      </c>
      <c r="D66">
        <v>44280</v>
      </c>
      <c r="E66" t="s">
        <v>20</v>
      </c>
      <c r="F66" t="s">
        <v>131</v>
      </c>
      <c r="G66" t="s">
        <v>83</v>
      </c>
      <c r="H66" t="s">
        <v>314</v>
      </c>
      <c r="I66" t="s">
        <v>313</v>
      </c>
      <c r="J66" t="s">
        <v>278</v>
      </c>
      <c r="K66">
        <v>0.21099999999999999</v>
      </c>
    </row>
    <row r="67" spans="1:11" x14ac:dyDescent="0.35">
      <c r="A67" t="str">
        <f t="shared" ref="A67:A130" si="3">CONCATENATE(E67,F67,C67,J67)</f>
        <v>wash_9_insuff_raisons_1manque_reciptotalHaute_Kotto</v>
      </c>
      <c r="B67" t="str">
        <f t="shared" ref="B67:B130" si="4">CONCATENATE(E67,C67,J67)</f>
        <v>wash_9_insuff_raisons_1totalHaute_Kotto</v>
      </c>
      <c r="C67" t="str">
        <f t="shared" ref="C67:C130" si="5">IF(G67="total", "total",H67)</f>
        <v>total</v>
      </c>
      <c r="D67">
        <v>44281</v>
      </c>
      <c r="E67" t="s">
        <v>20</v>
      </c>
      <c r="F67" t="s">
        <v>131</v>
      </c>
      <c r="G67" t="s">
        <v>83</v>
      </c>
      <c r="H67" t="s">
        <v>314</v>
      </c>
      <c r="I67" t="s">
        <v>313</v>
      </c>
      <c r="J67" t="s">
        <v>279</v>
      </c>
      <c r="K67">
        <v>0.26800000000000002</v>
      </c>
    </row>
    <row r="68" spans="1:11" x14ac:dyDescent="0.35">
      <c r="A68" t="str">
        <f t="shared" si="3"/>
        <v>wash_9_insuff_raisons_1manque_reciptotalLobaye</v>
      </c>
      <c r="B68" t="str">
        <f t="shared" si="4"/>
        <v>wash_9_insuff_raisons_1totalLobaye</v>
      </c>
      <c r="C68" t="str">
        <f t="shared" si="5"/>
        <v>total</v>
      </c>
      <c r="D68">
        <v>44282</v>
      </c>
      <c r="E68" t="s">
        <v>20</v>
      </c>
      <c r="F68" t="s">
        <v>131</v>
      </c>
      <c r="G68" t="s">
        <v>83</v>
      </c>
      <c r="H68" t="s">
        <v>314</v>
      </c>
      <c r="I68" t="s">
        <v>313</v>
      </c>
      <c r="J68" t="s">
        <v>167</v>
      </c>
      <c r="K68">
        <v>0.26200000000000001</v>
      </c>
    </row>
    <row r="69" spans="1:11" x14ac:dyDescent="0.35">
      <c r="A69" t="str">
        <f t="shared" si="3"/>
        <v>wash_9_insuff_raisons_1manque_reciptotalSangha_Mbaere</v>
      </c>
      <c r="B69" t="str">
        <f t="shared" si="4"/>
        <v>wash_9_insuff_raisons_1totalSangha_Mbaere</v>
      </c>
      <c r="C69" t="str">
        <f t="shared" si="5"/>
        <v>total</v>
      </c>
      <c r="D69">
        <v>44283</v>
      </c>
      <c r="E69" t="s">
        <v>20</v>
      </c>
      <c r="F69" t="s">
        <v>131</v>
      </c>
      <c r="G69" t="s">
        <v>83</v>
      </c>
      <c r="H69" t="s">
        <v>314</v>
      </c>
      <c r="I69" t="s">
        <v>313</v>
      </c>
      <c r="J69" t="s">
        <v>280</v>
      </c>
      <c r="K69">
        <v>0.27800000000000002</v>
      </c>
    </row>
    <row r="70" spans="1:11" x14ac:dyDescent="0.35">
      <c r="A70" t="str">
        <f t="shared" si="3"/>
        <v>nfi_7_assistance_1argent_nfi_essentielstotalBamingui_Bangoran</v>
      </c>
      <c r="B70" t="str">
        <f t="shared" si="4"/>
        <v>nfi_7_assistance_1totalBamingui_Bangoran</v>
      </c>
      <c r="C70" t="str">
        <f t="shared" si="5"/>
        <v>total</v>
      </c>
      <c r="D70">
        <v>44284</v>
      </c>
      <c r="E70" t="s">
        <v>22</v>
      </c>
      <c r="F70" t="s">
        <v>132</v>
      </c>
      <c r="G70" t="s">
        <v>83</v>
      </c>
      <c r="H70" t="s">
        <v>314</v>
      </c>
      <c r="I70" t="s">
        <v>313</v>
      </c>
      <c r="J70" t="s">
        <v>271</v>
      </c>
      <c r="K70">
        <v>0.183</v>
      </c>
    </row>
    <row r="71" spans="1:11" x14ac:dyDescent="0.35">
      <c r="A71" t="str">
        <f t="shared" si="3"/>
        <v>nfi_7_assistance_1argent_nfi_essentielstotalOuham</v>
      </c>
      <c r="B71" t="str">
        <f t="shared" si="4"/>
        <v>nfi_7_assistance_1totalOuham</v>
      </c>
      <c r="C71" t="str">
        <f t="shared" si="5"/>
        <v>total</v>
      </c>
      <c r="D71">
        <v>44285</v>
      </c>
      <c r="E71" t="s">
        <v>22</v>
      </c>
      <c r="F71" t="s">
        <v>132</v>
      </c>
      <c r="G71" t="s">
        <v>83</v>
      </c>
      <c r="H71" t="s">
        <v>314</v>
      </c>
      <c r="I71" t="s">
        <v>313</v>
      </c>
      <c r="J71" t="s">
        <v>170</v>
      </c>
      <c r="K71">
        <v>0.248</v>
      </c>
    </row>
    <row r="72" spans="1:11" x14ac:dyDescent="0.35">
      <c r="A72" t="str">
        <f t="shared" si="3"/>
        <v>nfi_7_assistance_1provision_nfi_essentielstotalBasse_Kotto</v>
      </c>
      <c r="B72" t="str">
        <f t="shared" si="4"/>
        <v>nfi_7_assistance_1totalBasse_Kotto</v>
      </c>
      <c r="C72" t="str">
        <f t="shared" si="5"/>
        <v>total</v>
      </c>
      <c r="D72">
        <v>44286</v>
      </c>
      <c r="E72" t="s">
        <v>22</v>
      </c>
      <c r="F72" t="s">
        <v>143</v>
      </c>
      <c r="G72" t="s">
        <v>83</v>
      </c>
      <c r="H72" t="s">
        <v>314</v>
      </c>
      <c r="I72" t="s">
        <v>313</v>
      </c>
      <c r="J72" t="s">
        <v>272</v>
      </c>
      <c r="K72">
        <v>0.23799999999999999</v>
      </c>
    </row>
    <row r="73" spans="1:11" x14ac:dyDescent="0.35">
      <c r="A73" t="str">
        <f t="shared" si="3"/>
        <v>nfi_7_assistance_1argent_materieltotalVakaga</v>
      </c>
      <c r="B73" t="str">
        <f t="shared" si="4"/>
        <v>nfi_7_assistance_1totalVakaga</v>
      </c>
      <c r="C73" t="str">
        <f t="shared" si="5"/>
        <v>total</v>
      </c>
      <c r="D73">
        <v>44287</v>
      </c>
      <c r="E73" t="s">
        <v>22</v>
      </c>
      <c r="F73" t="s">
        <v>160</v>
      </c>
      <c r="G73" t="s">
        <v>83</v>
      </c>
      <c r="H73" t="s">
        <v>314</v>
      </c>
      <c r="I73" t="s">
        <v>313</v>
      </c>
      <c r="J73" t="s">
        <v>171</v>
      </c>
      <c r="K73">
        <v>0.25600000000000001</v>
      </c>
    </row>
    <row r="74" spans="1:11" x14ac:dyDescent="0.35">
      <c r="A74" t="str">
        <f t="shared" si="3"/>
        <v>nfi_7_assistance_1argent_nfi_essentielstotalBangui</v>
      </c>
      <c r="B74" t="str">
        <f t="shared" si="4"/>
        <v>nfi_7_assistance_1totalBangui</v>
      </c>
      <c r="C74" t="str">
        <f t="shared" si="5"/>
        <v>total</v>
      </c>
      <c r="D74">
        <v>44288</v>
      </c>
      <c r="E74" t="s">
        <v>22</v>
      </c>
      <c r="F74" t="s">
        <v>132</v>
      </c>
      <c r="G74" t="s">
        <v>83</v>
      </c>
      <c r="H74" t="s">
        <v>314</v>
      </c>
      <c r="I74" t="s">
        <v>313</v>
      </c>
      <c r="J74" t="s">
        <v>165</v>
      </c>
      <c r="K74">
        <v>0.17699999999999999</v>
      </c>
    </row>
    <row r="75" spans="1:11" x14ac:dyDescent="0.35">
      <c r="A75" t="str">
        <f t="shared" si="3"/>
        <v>nfi_7_assistance_1provision_nfi_essentielstotalOuaka</v>
      </c>
      <c r="B75" t="str">
        <f t="shared" si="4"/>
        <v>nfi_7_assistance_1totalOuaka</v>
      </c>
      <c r="C75" t="str">
        <f t="shared" si="5"/>
        <v>total</v>
      </c>
      <c r="D75">
        <v>44289</v>
      </c>
      <c r="E75" t="s">
        <v>22</v>
      </c>
      <c r="F75" t="s">
        <v>143</v>
      </c>
      <c r="G75" t="s">
        <v>83</v>
      </c>
      <c r="H75" t="s">
        <v>314</v>
      </c>
      <c r="I75" t="s">
        <v>313</v>
      </c>
      <c r="J75" t="s">
        <v>169</v>
      </c>
      <c r="K75">
        <v>0.245</v>
      </c>
    </row>
    <row r="76" spans="1:11" x14ac:dyDescent="0.35">
      <c r="A76" t="str">
        <f t="shared" si="3"/>
        <v>nfi_7_assistance_1provision_nfi_essentielstotalNana_Mambere</v>
      </c>
      <c r="B76" t="str">
        <f t="shared" si="4"/>
        <v>nfi_7_assistance_1totalNana_Mambere</v>
      </c>
      <c r="C76" t="str">
        <f t="shared" si="5"/>
        <v>total</v>
      </c>
      <c r="D76">
        <v>44290</v>
      </c>
      <c r="E76" t="s">
        <v>22</v>
      </c>
      <c r="F76" t="s">
        <v>143</v>
      </c>
      <c r="G76" t="s">
        <v>83</v>
      </c>
      <c r="H76" t="s">
        <v>314</v>
      </c>
      <c r="I76" t="s">
        <v>313</v>
      </c>
      <c r="J76" t="s">
        <v>273</v>
      </c>
      <c r="K76">
        <v>0.20399999999999999</v>
      </c>
    </row>
    <row r="77" spans="1:11" x14ac:dyDescent="0.35">
      <c r="A77" t="str">
        <f t="shared" si="3"/>
        <v>nfi_7_assistance_1provision_abritotalOuham_Pende</v>
      </c>
      <c r="B77" t="str">
        <f t="shared" si="4"/>
        <v>nfi_7_assistance_1totalOuham_Pende</v>
      </c>
      <c r="C77" t="str">
        <f t="shared" si="5"/>
        <v>total</v>
      </c>
      <c r="D77">
        <v>44291</v>
      </c>
      <c r="E77" t="s">
        <v>22</v>
      </c>
      <c r="F77" t="s">
        <v>153</v>
      </c>
      <c r="G77" t="s">
        <v>83</v>
      </c>
      <c r="H77" t="s">
        <v>314</v>
      </c>
      <c r="I77" t="s">
        <v>313</v>
      </c>
      <c r="J77" t="s">
        <v>274</v>
      </c>
      <c r="K77">
        <v>0.224</v>
      </c>
    </row>
    <row r="78" spans="1:11" x14ac:dyDescent="0.35">
      <c r="A78" t="str">
        <f t="shared" si="3"/>
        <v>nfi_7_assistance_1argent_nfi_essentielstotalNana_Gribizi</v>
      </c>
      <c r="B78" t="str">
        <f t="shared" si="4"/>
        <v>nfi_7_assistance_1totalNana_Gribizi</v>
      </c>
      <c r="C78" t="str">
        <f t="shared" si="5"/>
        <v>total</v>
      </c>
      <c r="D78">
        <v>44292</v>
      </c>
      <c r="E78" t="s">
        <v>22</v>
      </c>
      <c r="F78" t="s">
        <v>132</v>
      </c>
      <c r="G78" t="s">
        <v>83</v>
      </c>
      <c r="H78" t="s">
        <v>314</v>
      </c>
      <c r="I78" t="s">
        <v>313</v>
      </c>
      <c r="J78" t="s">
        <v>275</v>
      </c>
      <c r="K78">
        <v>0.26500000000000001</v>
      </c>
    </row>
    <row r="79" spans="1:11" x14ac:dyDescent="0.35">
      <c r="A79" t="str">
        <f t="shared" si="3"/>
        <v>nfi_7_assistance_1argent_materieltotalMbomou</v>
      </c>
      <c r="B79" t="str">
        <f t="shared" si="4"/>
        <v>nfi_7_assistance_1totalMbomou</v>
      </c>
      <c r="C79" t="str">
        <f t="shared" si="5"/>
        <v>total</v>
      </c>
      <c r="D79">
        <v>44293</v>
      </c>
      <c r="E79" t="s">
        <v>22</v>
      </c>
      <c r="F79" t="s">
        <v>160</v>
      </c>
      <c r="G79" t="s">
        <v>83</v>
      </c>
      <c r="H79" t="s">
        <v>314</v>
      </c>
      <c r="I79" t="s">
        <v>313</v>
      </c>
      <c r="J79" t="s">
        <v>168</v>
      </c>
      <c r="K79">
        <v>0.17100000000000001</v>
      </c>
    </row>
    <row r="80" spans="1:11" x14ac:dyDescent="0.35">
      <c r="A80" t="str">
        <f t="shared" si="3"/>
        <v>nfi_7_assistance_1argent_materieltotalMambere_Kadei</v>
      </c>
      <c r="B80" t="str">
        <f t="shared" si="4"/>
        <v>nfi_7_assistance_1totalMambere_Kadei</v>
      </c>
      <c r="C80" t="str">
        <f t="shared" si="5"/>
        <v>total</v>
      </c>
      <c r="D80">
        <v>44294</v>
      </c>
      <c r="E80" t="s">
        <v>22</v>
      </c>
      <c r="F80" t="s">
        <v>160</v>
      </c>
      <c r="G80" t="s">
        <v>83</v>
      </c>
      <c r="H80" t="s">
        <v>314</v>
      </c>
      <c r="I80" t="s">
        <v>313</v>
      </c>
      <c r="J80" t="s">
        <v>276</v>
      </c>
      <c r="K80">
        <v>0.224</v>
      </c>
    </row>
    <row r="81" spans="1:11" x14ac:dyDescent="0.35">
      <c r="A81" t="str">
        <f t="shared" si="3"/>
        <v>nfi_7_assistance_1provision_nfi_essentielstotalOmbella_MPoko</v>
      </c>
      <c r="B81" t="str">
        <f t="shared" si="4"/>
        <v>nfi_7_assistance_1totalOmbella_MPoko</v>
      </c>
      <c r="C81" t="str">
        <f t="shared" si="5"/>
        <v>total</v>
      </c>
      <c r="D81">
        <v>44295</v>
      </c>
      <c r="E81" t="s">
        <v>22</v>
      </c>
      <c r="F81" t="s">
        <v>143</v>
      </c>
      <c r="G81" t="s">
        <v>83</v>
      </c>
      <c r="H81" t="s">
        <v>314</v>
      </c>
      <c r="I81" t="s">
        <v>313</v>
      </c>
      <c r="J81" t="s">
        <v>277</v>
      </c>
      <c r="K81">
        <v>0.17499999999999999</v>
      </c>
    </row>
    <row r="82" spans="1:11" x14ac:dyDescent="0.35">
      <c r="A82" t="str">
        <f t="shared" si="3"/>
        <v>nfi_7_assistance_1provision_abritotalKemo</v>
      </c>
      <c r="B82" t="str">
        <f t="shared" si="4"/>
        <v>nfi_7_assistance_1totalKemo</v>
      </c>
      <c r="C82" t="str">
        <f t="shared" si="5"/>
        <v>total</v>
      </c>
      <c r="D82">
        <v>44296</v>
      </c>
      <c r="E82" t="s">
        <v>22</v>
      </c>
      <c r="F82" t="s">
        <v>153</v>
      </c>
      <c r="G82" t="s">
        <v>83</v>
      </c>
      <c r="H82" t="s">
        <v>314</v>
      </c>
      <c r="I82" t="s">
        <v>313</v>
      </c>
      <c r="J82" t="s">
        <v>166</v>
      </c>
      <c r="K82">
        <v>0.2</v>
      </c>
    </row>
    <row r="83" spans="1:11" x14ac:dyDescent="0.35">
      <c r="A83" t="str">
        <f t="shared" si="3"/>
        <v>nfi_7_assistance_1aide_securitetotalHaut_Mbomou</v>
      </c>
      <c r="B83" t="str">
        <f t="shared" si="4"/>
        <v>nfi_7_assistance_1totalHaut_Mbomou</v>
      </c>
      <c r="C83" t="str">
        <f t="shared" si="5"/>
        <v>total</v>
      </c>
      <c r="D83">
        <v>44297</v>
      </c>
      <c r="E83" t="s">
        <v>22</v>
      </c>
      <c r="F83" t="s">
        <v>173</v>
      </c>
      <c r="G83" t="s">
        <v>83</v>
      </c>
      <c r="H83" t="s">
        <v>314</v>
      </c>
      <c r="I83" t="s">
        <v>313</v>
      </c>
      <c r="J83" t="s">
        <v>278</v>
      </c>
      <c r="K83">
        <v>0.17799999999999999</v>
      </c>
    </row>
    <row r="84" spans="1:11" x14ac:dyDescent="0.35">
      <c r="A84" t="str">
        <f t="shared" si="3"/>
        <v>nfi_7_assistance_1provision_abritotalHaute_Kotto</v>
      </c>
      <c r="B84" t="str">
        <f t="shared" si="4"/>
        <v>nfi_7_assistance_1totalHaute_Kotto</v>
      </c>
      <c r="C84" t="str">
        <f t="shared" si="5"/>
        <v>total</v>
      </c>
      <c r="D84">
        <v>44298</v>
      </c>
      <c r="E84" t="s">
        <v>22</v>
      </c>
      <c r="F84" t="s">
        <v>153</v>
      </c>
      <c r="G84" t="s">
        <v>83</v>
      </c>
      <c r="H84" t="s">
        <v>314</v>
      </c>
      <c r="I84" t="s">
        <v>313</v>
      </c>
      <c r="J84" t="s">
        <v>279</v>
      </c>
      <c r="K84">
        <v>0.17100000000000001</v>
      </c>
    </row>
    <row r="85" spans="1:11" x14ac:dyDescent="0.35">
      <c r="A85" t="str">
        <f t="shared" si="3"/>
        <v>nfi_7_assistance_1provision_abritotalLobaye</v>
      </c>
      <c r="B85" t="str">
        <f t="shared" si="4"/>
        <v>nfi_7_assistance_1totalLobaye</v>
      </c>
      <c r="C85" t="str">
        <f t="shared" si="5"/>
        <v>total</v>
      </c>
      <c r="D85">
        <v>44299</v>
      </c>
      <c r="E85" t="s">
        <v>22</v>
      </c>
      <c r="F85" t="s">
        <v>153</v>
      </c>
      <c r="G85" t="s">
        <v>83</v>
      </c>
      <c r="H85" t="s">
        <v>314</v>
      </c>
      <c r="I85" t="s">
        <v>313</v>
      </c>
      <c r="J85" t="s">
        <v>167</v>
      </c>
      <c r="K85">
        <v>0.189</v>
      </c>
    </row>
    <row r="86" spans="1:11" x14ac:dyDescent="0.35">
      <c r="A86" t="str">
        <f t="shared" si="3"/>
        <v>nfi_7_assistance_1argent_materieltotalSangha_Mbaere</v>
      </c>
      <c r="B86" t="str">
        <f t="shared" si="4"/>
        <v>nfi_7_assistance_1totalSangha_Mbaere</v>
      </c>
      <c r="C86" t="str">
        <f t="shared" si="5"/>
        <v>total</v>
      </c>
      <c r="D86">
        <v>44300</v>
      </c>
      <c r="E86" t="s">
        <v>22</v>
      </c>
      <c r="F86" t="s">
        <v>160</v>
      </c>
      <c r="G86" t="s">
        <v>83</v>
      </c>
      <c r="H86" t="s">
        <v>314</v>
      </c>
      <c r="I86" t="s">
        <v>313</v>
      </c>
      <c r="J86" t="s">
        <v>280</v>
      </c>
      <c r="K86">
        <v>0.217</v>
      </c>
    </row>
    <row r="87" spans="1:11" x14ac:dyDescent="0.35">
      <c r="A87" t="str">
        <f t="shared" si="3"/>
        <v>educ_6_reponse_1cash_fraistotalBamingui_Bangoran</v>
      </c>
      <c r="B87" t="str">
        <f t="shared" si="4"/>
        <v>educ_6_reponse_1totalBamingui_Bangoran</v>
      </c>
      <c r="C87" t="str">
        <f t="shared" si="5"/>
        <v>total</v>
      </c>
      <c r="D87">
        <v>44301</v>
      </c>
      <c r="E87" t="s">
        <v>24</v>
      </c>
      <c r="F87" t="s">
        <v>133</v>
      </c>
      <c r="G87" t="s">
        <v>83</v>
      </c>
      <c r="H87" t="s">
        <v>314</v>
      </c>
      <c r="I87" t="s">
        <v>313</v>
      </c>
      <c r="J87" t="s">
        <v>271</v>
      </c>
      <c r="K87">
        <v>0.19900000000000001</v>
      </c>
    </row>
    <row r="88" spans="1:11" x14ac:dyDescent="0.35">
      <c r="A88" t="str">
        <f t="shared" si="3"/>
        <v>educ_6_reponse_1cash_fraistotalOuham</v>
      </c>
      <c r="B88" t="str">
        <f t="shared" si="4"/>
        <v>educ_6_reponse_1totalOuham</v>
      </c>
      <c r="C88" t="str">
        <f t="shared" si="5"/>
        <v>total</v>
      </c>
      <c r="D88">
        <v>44302</v>
      </c>
      <c r="E88" t="s">
        <v>24</v>
      </c>
      <c r="F88" t="s">
        <v>133</v>
      </c>
      <c r="G88" t="s">
        <v>83</v>
      </c>
      <c r="H88" t="s">
        <v>314</v>
      </c>
      <c r="I88" t="s">
        <v>313</v>
      </c>
      <c r="J88" t="s">
        <v>170</v>
      </c>
      <c r="K88">
        <v>0.23400000000000001</v>
      </c>
    </row>
    <row r="89" spans="1:11" x14ac:dyDescent="0.35">
      <c r="A89" t="str">
        <f t="shared" si="3"/>
        <v>educ_6_reponse_1prov_fourniturestotalBasse_Kotto</v>
      </c>
      <c r="B89" t="str">
        <f t="shared" si="4"/>
        <v>educ_6_reponse_1totalBasse_Kotto</v>
      </c>
      <c r="C89" t="str">
        <f t="shared" si="5"/>
        <v>total</v>
      </c>
      <c r="D89">
        <v>44303</v>
      </c>
      <c r="E89" t="s">
        <v>24</v>
      </c>
      <c r="F89" t="s">
        <v>144</v>
      </c>
      <c r="G89" t="s">
        <v>83</v>
      </c>
      <c r="H89" t="s">
        <v>314</v>
      </c>
      <c r="I89" t="s">
        <v>313</v>
      </c>
      <c r="J89" t="s">
        <v>272</v>
      </c>
      <c r="K89">
        <v>0.22600000000000001</v>
      </c>
    </row>
    <row r="90" spans="1:11" x14ac:dyDescent="0.35">
      <c r="A90" t="str">
        <f t="shared" si="3"/>
        <v>educ_6_reponse_1cash_fraistotalVakaga</v>
      </c>
      <c r="B90" t="str">
        <f t="shared" si="4"/>
        <v>educ_6_reponse_1totalVakaga</v>
      </c>
      <c r="C90" t="str">
        <f t="shared" si="5"/>
        <v>total</v>
      </c>
      <c r="D90">
        <v>44304</v>
      </c>
      <c r="E90" t="s">
        <v>24</v>
      </c>
      <c r="F90" t="s">
        <v>133</v>
      </c>
      <c r="G90" t="s">
        <v>83</v>
      </c>
      <c r="H90" t="s">
        <v>314</v>
      </c>
      <c r="I90" t="s">
        <v>313</v>
      </c>
      <c r="J90" t="s">
        <v>171</v>
      </c>
      <c r="K90">
        <v>0.25700000000000001</v>
      </c>
    </row>
    <row r="91" spans="1:11" x14ac:dyDescent="0.35">
      <c r="A91" t="str">
        <f t="shared" si="3"/>
        <v>educ_6_reponse_1cash_fraistotalBangui</v>
      </c>
      <c r="B91" t="str">
        <f t="shared" si="4"/>
        <v>educ_6_reponse_1totalBangui</v>
      </c>
      <c r="C91" t="str">
        <f t="shared" si="5"/>
        <v>total</v>
      </c>
      <c r="D91">
        <v>44305</v>
      </c>
      <c r="E91" t="s">
        <v>24</v>
      </c>
      <c r="F91" t="s">
        <v>133</v>
      </c>
      <c r="G91" t="s">
        <v>83</v>
      </c>
      <c r="H91" t="s">
        <v>314</v>
      </c>
      <c r="I91" t="s">
        <v>313</v>
      </c>
      <c r="J91" t="s">
        <v>165</v>
      </c>
      <c r="K91">
        <v>0.221</v>
      </c>
    </row>
    <row r="92" spans="1:11" x14ac:dyDescent="0.35">
      <c r="A92" t="str">
        <f t="shared" si="3"/>
        <v>educ_6_reponse_1prov_fourniturestotalOuaka</v>
      </c>
      <c r="B92" t="str">
        <f t="shared" si="4"/>
        <v>educ_6_reponse_1totalOuaka</v>
      </c>
      <c r="C92" t="str">
        <f t="shared" si="5"/>
        <v>total</v>
      </c>
      <c r="D92">
        <v>44306</v>
      </c>
      <c r="E92" t="s">
        <v>24</v>
      </c>
      <c r="F92" t="s">
        <v>144</v>
      </c>
      <c r="G92" t="s">
        <v>83</v>
      </c>
      <c r="H92" t="s">
        <v>314</v>
      </c>
      <c r="I92" t="s">
        <v>313</v>
      </c>
      <c r="J92" t="s">
        <v>169</v>
      </c>
      <c r="K92">
        <v>0.23100000000000001</v>
      </c>
    </row>
    <row r="93" spans="1:11" x14ac:dyDescent="0.35">
      <c r="A93" t="str">
        <f t="shared" si="3"/>
        <v>educ_6_reponse_1prov_fourniturestotalNana_Mambere</v>
      </c>
      <c r="B93" t="str">
        <f t="shared" si="4"/>
        <v>educ_6_reponse_1totalNana_Mambere</v>
      </c>
      <c r="C93" t="str">
        <f t="shared" si="5"/>
        <v>total</v>
      </c>
      <c r="D93">
        <v>44307</v>
      </c>
      <c r="E93" t="s">
        <v>24</v>
      </c>
      <c r="F93" t="s">
        <v>144</v>
      </c>
      <c r="G93" t="s">
        <v>83</v>
      </c>
      <c r="H93" t="s">
        <v>314</v>
      </c>
      <c r="I93" t="s">
        <v>313</v>
      </c>
      <c r="J93" t="s">
        <v>273</v>
      </c>
      <c r="K93">
        <v>0.219</v>
      </c>
    </row>
    <row r="94" spans="1:11" x14ac:dyDescent="0.35">
      <c r="A94" t="str">
        <f t="shared" si="3"/>
        <v>educ_6_reponse_1prov_fourniturestotalOuham_Pende</v>
      </c>
      <c r="B94" t="str">
        <f t="shared" si="4"/>
        <v>educ_6_reponse_1totalOuham_Pende</v>
      </c>
      <c r="C94" t="str">
        <f t="shared" si="5"/>
        <v>total</v>
      </c>
      <c r="D94">
        <v>44308</v>
      </c>
      <c r="E94" t="s">
        <v>24</v>
      </c>
      <c r="F94" t="s">
        <v>144</v>
      </c>
      <c r="G94" t="s">
        <v>83</v>
      </c>
      <c r="H94" t="s">
        <v>314</v>
      </c>
      <c r="I94" t="s">
        <v>313</v>
      </c>
      <c r="J94" t="s">
        <v>274</v>
      </c>
      <c r="K94">
        <v>0.21299999999999999</v>
      </c>
    </row>
    <row r="95" spans="1:11" x14ac:dyDescent="0.35">
      <c r="A95" t="str">
        <f t="shared" si="3"/>
        <v>educ_6_reponse_1cash_fraistotalNana_Gribizi</v>
      </c>
      <c r="B95" t="str">
        <f t="shared" si="4"/>
        <v>educ_6_reponse_1totalNana_Gribizi</v>
      </c>
      <c r="C95" t="str">
        <f t="shared" si="5"/>
        <v>total</v>
      </c>
      <c r="D95">
        <v>44309</v>
      </c>
      <c r="E95" t="s">
        <v>24</v>
      </c>
      <c r="F95" t="s">
        <v>133</v>
      </c>
      <c r="G95" t="s">
        <v>83</v>
      </c>
      <c r="H95" t="s">
        <v>314</v>
      </c>
      <c r="I95" t="s">
        <v>313</v>
      </c>
      <c r="J95" t="s">
        <v>275</v>
      </c>
      <c r="K95">
        <v>0.254</v>
      </c>
    </row>
    <row r="96" spans="1:11" x14ac:dyDescent="0.35">
      <c r="A96" t="str">
        <f t="shared" si="3"/>
        <v>educ_6_reponse_1cash_fraistotalMbomou</v>
      </c>
      <c r="B96" t="str">
        <f t="shared" si="4"/>
        <v>educ_6_reponse_1totalMbomou</v>
      </c>
      <c r="C96" t="str">
        <f t="shared" si="5"/>
        <v>total</v>
      </c>
      <c r="D96">
        <v>44310</v>
      </c>
      <c r="E96" t="s">
        <v>24</v>
      </c>
      <c r="F96" t="s">
        <v>133</v>
      </c>
      <c r="G96" t="s">
        <v>83</v>
      </c>
      <c r="H96" t="s">
        <v>314</v>
      </c>
      <c r="I96" t="s">
        <v>313</v>
      </c>
      <c r="J96" t="s">
        <v>168</v>
      </c>
      <c r="K96">
        <v>0.245</v>
      </c>
    </row>
    <row r="97" spans="1:11" x14ac:dyDescent="0.35">
      <c r="A97" t="str">
        <f t="shared" si="3"/>
        <v>educ_6_reponse_1cash_fraistotalMambere_Kadei</v>
      </c>
      <c r="B97" t="str">
        <f t="shared" si="4"/>
        <v>educ_6_reponse_1totalMambere_Kadei</v>
      </c>
      <c r="C97" t="str">
        <f t="shared" si="5"/>
        <v>total</v>
      </c>
      <c r="D97">
        <v>44311</v>
      </c>
      <c r="E97" t="s">
        <v>24</v>
      </c>
      <c r="F97" t="s">
        <v>133</v>
      </c>
      <c r="G97" t="s">
        <v>83</v>
      </c>
      <c r="H97" t="s">
        <v>314</v>
      </c>
      <c r="I97" t="s">
        <v>313</v>
      </c>
      <c r="J97" t="s">
        <v>276</v>
      </c>
      <c r="K97">
        <v>0.25</v>
      </c>
    </row>
    <row r="98" spans="1:11" x14ac:dyDescent="0.35">
      <c r="A98" t="str">
        <f t="shared" si="3"/>
        <v>educ_6_reponse_1cash_fraistotalOmbella_MPoko</v>
      </c>
      <c r="B98" t="str">
        <f t="shared" si="4"/>
        <v>educ_6_reponse_1totalOmbella_MPoko</v>
      </c>
      <c r="C98" t="str">
        <f t="shared" si="5"/>
        <v>total</v>
      </c>
      <c r="D98">
        <v>44312</v>
      </c>
      <c r="E98" t="s">
        <v>24</v>
      </c>
      <c r="F98" t="s">
        <v>133</v>
      </c>
      <c r="G98" t="s">
        <v>83</v>
      </c>
      <c r="H98" t="s">
        <v>314</v>
      </c>
      <c r="I98" t="s">
        <v>313</v>
      </c>
      <c r="J98" t="s">
        <v>277</v>
      </c>
      <c r="K98">
        <v>0.19800000000000001</v>
      </c>
    </row>
    <row r="99" spans="1:11" x14ac:dyDescent="0.35">
      <c r="A99" t="str">
        <f t="shared" si="3"/>
        <v>educ_6_reponse_1prov_fourniturestotalKemo</v>
      </c>
      <c r="B99" t="str">
        <f t="shared" si="4"/>
        <v>educ_6_reponse_1totalKemo</v>
      </c>
      <c r="C99" t="str">
        <f t="shared" si="5"/>
        <v>total</v>
      </c>
      <c r="D99">
        <v>44313</v>
      </c>
      <c r="E99" t="s">
        <v>24</v>
      </c>
      <c r="F99" t="s">
        <v>144</v>
      </c>
      <c r="G99" t="s">
        <v>83</v>
      </c>
      <c r="H99" t="s">
        <v>314</v>
      </c>
      <c r="I99" t="s">
        <v>313</v>
      </c>
      <c r="J99" t="s">
        <v>166</v>
      </c>
      <c r="K99">
        <v>0.22900000000000001</v>
      </c>
    </row>
    <row r="100" spans="1:11" x14ac:dyDescent="0.35">
      <c r="A100" t="str">
        <f t="shared" si="3"/>
        <v>educ_6_reponse_1cash_fraistotalHaut_Mbomou</v>
      </c>
      <c r="B100" t="str">
        <f t="shared" si="4"/>
        <v>educ_6_reponse_1totalHaut_Mbomou</v>
      </c>
      <c r="C100" t="str">
        <f t="shared" si="5"/>
        <v>total</v>
      </c>
      <c r="D100">
        <v>44314</v>
      </c>
      <c r="E100" t="s">
        <v>24</v>
      </c>
      <c r="F100" t="s">
        <v>133</v>
      </c>
      <c r="G100" t="s">
        <v>83</v>
      </c>
      <c r="H100" t="s">
        <v>314</v>
      </c>
      <c r="I100" t="s">
        <v>313</v>
      </c>
      <c r="J100" t="s">
        <v>278</v>
      </c>
      <c r="K100">
        <v>0.248</v>
      </c>
    </row>
    <row r="101" spans="1:11" x14ac:dyDescent="0.35">
      <c r="A101" t="str">
        <f t="shared" si="3"/>
        <v>educ_6_reponse_1prov_fourniturestotalHaute_Kotto</v>
      </c>
      <c r="B101" t="str">
        <f t="shared" si="4"/>
        <v>educ_6_reponse_1totalHaute_Kotto</v>
      </c>
      <c r="C101" t="str">
        <f t="shared" si="5"/>
        <v>total</v>
      </c>
      <c r="D101">
        <v>44315</v>
      </c>
      <c r="E101" t="s">
        <v>24</v>
      </c>
      <c r="F101" t="s">
        <v>144</v>
      </c>
      <c r="G101" t="s">
        <v>83</v>
      </c>
      <c r="H101" t="s">
        <v>314</v>
      </c>
      <c r="I101" t="s">
        <v>313</v>
      </c>
      <c r="J101" t="s">
        <v>279</v>
      </c>
      <c r="K101">
        <v>0.214</v>
      </c>
    </row>
    <row r="102" spans="1:11" x14ac:dyDescent="0.35">
      <c r="A102" t="str">
        <f t="shared" si="3"/>
        <v>educ_6_reponse_1cash_fraistotalLobaye</v>
      </c>
      <c r="B102" t="str">
        <f t="shared" si="4"/>
        <v>educ_6_reponse_1totalLobaye</v>
      </c>
      <c r="C102" t="str">
        <f t="shared" si="5"/>
        <v>total</v>
      </c>
      <c r="D102">
        <v>44316</v>
      </c>
      <c r="E102" t="s">
        <v>24</v>
      </c>
      <c r="F102" t="s">
        <v>133</v>
      </c>
      <c r="G102" t="s">
        <v>83</v>
      </c>
      <c r="H102" t="s">
        <v>314</v>
      </c>
      <c r="I102" t="s">
        <v>313</v>
      </c>
      <c r="J102" t="s">
        <v>167</v>
      </c>
      <c r="K102">
        <v>0.20699999999999999</v>
      </c>
    </row>
    <row r="103" spans="1:11" x14ac:dyDescent="0.35">
      <c r="A103" t="str">
        <f t="shared" si="3"/>
        <v>educ_6_reponse_1cash_fourniturestotalSangha_Mbaere</v>
      </c>
      <c r="B103" t="str">
        <f t="shared" si="4"/>
        <v>educ_6_reponse_1totalSangha_Mbaere</v>
      </c>
      <c r="C103" t="str">
        <f t="shared" si="5"/>
        <v>total</v>
      </c>
      <c r="D103">
        <v>44317</v>
      </c>
      <c r="E103" t="s">
        <v>24</v>
      </c>
      <c r="F103" t="s">
        <v>154</v>
      </c>
      <c r="G103" t="s">
        <v>83</v>
      </c>
      <c r="H103" t="s">
        <v>314</v>
      </c>
      <c r="I103" t="s">
        <v>313</v>
      </c>
      <c r="J103" t="s">
        <v>280</v>
      </c>
      <c r="K103">
        <v>0.27500000000000002</v>
      </c>
    </row>
    <row r="104" spans="1:11" x14ac:dyDescent="0.35">
      <c r="A104" t="str">
        <f t="shared" si="3"/>
        <v>rep_souhaitee_1secaltotalBamingui_Bangoran</v>
      </c>
      <c r="B104" t="str">
        <f t="shared" si="4"/>
        <v>rep_souhaitee_1totalBamingui_Bangoran</v>
      </c>
      <c r="C104" t="str">
        <f t="shared" si="5"/>
        <v>total</v>
      </c>
      <c r="D104">
        <v>44318</v>
      </c>
      <c r="E104" t="s">
        <v>26</v>
      </c>
      <c r="F104" t="s">
        <v>134</v>
      </c>
      <c r="G104" t="s">
        <v>83</v>
      </c>
      <c r="H104" t="s">
        <v>314</v>
      </c>
      <c r="I104" t="s">
        <v>313</v>
      </c>
      <c r="J104" t="s">
        <v>271</v>
      </c>
      <c r="K104">
        <v>0.26500000000000001</v>
      </c>
    </row>
    <row r="105" spans="1:11" x14ac:dyDescent="0.35">
      <c r="A105" t="str">
        <f t="shared" si="3"/>
        <v>rep_souhaitee_1secaltotalOuham</v>
      </c>
      <c r="B105" t="str">
        <f t="shared" si="4"/>
        <v>rep_souhaitee_1totalOuham</v>
      </c>
      <c r="C105" t="str">
        <f t="shared" si="5"/>
        <v>total</v>
      </c>
      <c r="D105">
        <v>44319</v>
      </c>
      <c r="E105" t="s">
        <v>26</v>
      </c>
      <c r="F105" t="s">
        <v>134</v>
      </c>
      <c r="G105" t="s">
        <v>83</v>
      </c>
      <c r="H105" t="s">
        <v>314</v>
      </c>
      <c r="I105" t="s">
        <v>313</v>
      </c>
      <c r="J105" t="s">
        <v>170</v>
      </c>
      <c r="K105">
        <v>0.30299999999999999</v>
      </c>
    </row>
    <row r="106" spans="1:11" x14ac:dyDescent="0.35">
      <c r="A106" t="str">
        <f t="shared" si="3"/>
        <v>rep_souhaitee_1secaltotalBasse_Kotto</v>
      </c>
      <c r="B106" t="str">
        <f t="shared" si="4"/>
        <v>rep_souhaitee_1totalBasse_Kotto</v>
      </c>
      <c r="C106" t="str">
        <f t="shared" si="5"/>
        <v>total</v>
      </c>
      <c r="D106">
        <v>44320</v>
      </c>
      <c r="E106" t="s">
        <v>26</v>
      </c>
      <c r="F106" t="s">
        <v>134</v>
      </c>
      <c r="G106" t="s">
        <v>83</v>
      </c>
      <c r="H106" t="s">
        <v>314</v>
      </c>
      <c r="I106" t="s">
        <v>313</v>
      </c>
      <c r="J106" t="s">
        <v>272</v>
      </c>
      <c r="K106">
        <v>0.25700000000000001</v>
      </c>
    </row>
    <row r="107" spans="1:11" x14ac:dyDescent="0.35">
      <c r="A107" t="str">
        <f t="shared" si="3"/>
        <v>rep_souhaitee_1secaltotalVakaga</v>
      </c>
      <c r="B107" t="str">
        <f t="shared" si="4"/>
        <v>rep_souhaitee_1totalVakaga</v>
      </c>
      <c r="C107" t="str">
        <f t="shared" si="5"/>
        <v>total</v>
      </c>
      <c r="D107">
        <v>44321</v>
      </c>
      <c r="E107" t="s">
        <v>26</v>
      </c>
      <c r="F107" t="s">
        <v>134</v>
      </c>
      <c r="G107" t="s">
        <v>83</v>
      </c>
      <c r="H107" t="s">
        <v>314</v>
      </c>
      <c r="I107" t="s">
        <v>313</v>
      </c>
      <c r="J107" t="s">
        <v>171</v>
      </c>
      <c r="K107">
        <v>0.25900000000000001</v>
      </c>
    </row>
    <row r="108" spans="1:11" x14ac:dyDescent="0.35">
      <c r="A108" t="str">
        <f t="shared" si="3"/>
        <v>rep_souhaitee_1washtotalBangui</v>
      </c>
      <c r="B108" t="str">
        <f t="shared" si="4"/>
        <v>rep_souhaitee_1totalBangui</v>
      </c>
      <c r="C108" t="str">
        <f t="shared" si="5"/>
        <v>total</v>
      </c>
      <c r="D108">
        <v>44322</v>
      </c>
      <c r="E108" t="s">
        <v>26</v>
      </c>
      <c r="F108" t="s">
        <v>18</v>
      </c>
      <c r="G108" t="s">
        <v>83</v>
      </c>
      <c r="H108" t="s">
        <v>314</v>
      </c>
      <c r="I108" t="s">
        <v>313</v>
      </c>
      <c r="J108" t="s">
        <v>165</v>
      </c>
      <c r="K108">
        <v>0.25600000000000001</v>
      </c>
    </row>
    <row r="109" spans="1:11" x14ac:dyDescent="0.35">
      <c r="A109" t="str">
        <f t="shared" si="3"/>
        <v>rep_souhaitee_1secaltotalOuaka</v>
      </c>
      <c r="B109" t="str">
        <f t="shared" si="4"/>
        <v>rep_souhaitee_1totalOuaka</v>
      </c>
      <c r="C109" t="str">
        <f t="shared" si="5"/>
        <v>total</v>
      </c>
      <c r="D109">
        <v>44323</v>
      </c>
      <c r="E109" t="s">
        <v>26</v>
      </c>
      <c r="F109" t="s">
        <v>134</v>
      </c>
      <c r="G109" t="s">
        <v>83</v>
      </c>
      <c r="H109" t="s">
        <v>314</v>
      </c>
      <c r="I109" t="s">
        <v>313</v>
      </c>
      <c r="J109" t="s">
        <v>169</v>
      </c>
      <c r="K109">
        <v>0.22600000000000001</v>
      </c>
    </row>
    <row r="110" spans="1:11" x14ac:dyDescent="0.35">
      <c r="A110" t="str">
        <f t="shared" si="3"/>
        <v>rep_souhaitee_1secaltotalNana_Mambere</v>
      </c>
      <c r="B110" t="str">
        <f t="shared" si="4"/>
        <v>rep_souhaitee_1totalNana_Mambere</v>
      </c>
      <c r="C110" t="str">
        <f t="shared" si="5"/>
        <v>total</v>
      </c>
      <c r="D110">
        <v>44324</v>
      </c>
      <c r="E110" t="s">
        <v>26</v>
      </c>
      <c r="F110" t="s">
        <v>134</v>
      </c>
      <c r="G110" t="s">
        <v>83</v>
      </c>
      <c r="H110" t="s">
        <v>314</v>
      </c>
      <c r="I110" t="s">
        <v>313</v>
      </c>
      <c r="J110" t="s">
        <v>273</v>
      </c>
      <c r="K110">
        <v>0.28799999999999998</v>
      </c>
    </row>
    <row r="111" spans="1:11" x14ac:dyDescent="0.35">
      <c r="A111" t="str">
        <f t="shared" si="3"/>
        <v>rep_souhaitee_1secaltotalOuham_Pende</v>
      </c>
      <c r="B111" t="str">
        <f t="shared" si="4"/>
        <v>rep_souhaitee_1totalOuham_Pende</v>
      </c>
      <c r="C111" t="str">
        <f t="shared" si="5"/>
        <v>total</v>
      </c>
      <c r="D111">
        <v>44325</v>
      </c>
      <c r="E111" t="s">
        <v>26</v>
      </c>
      <c r="F111" t="s">
        <v>134</v>
      </c>
      <c r="G111" t="s">
        <v>83</v>
      </c>
      <c r="H111" t="s">
        <v>314</v>
      </c>
      <c r="I111" t="s">
        <v>313</v>
      </c>
      <c r="J111" t="s">
        <v>274</v>
      </c>
      <c r="K111">
        <v>0.28899999999999998</v>
      </c>
    </row>
    <row r="112" spans="1:11" x14ac:dyDescent="0.35">
      <c r="A112" t="str">
        <f t="shared" si="3"/>
        <v>rep_souhaitee_1secaltotalNana_Gribizi</v>
      </c>
      <c r="B112" t="str">
        <f t="shared" si="4"/>
        <v>rep_souhaitee_1totalNana_Gribizi</v>
      </c>
      <c r="C112" t="str">
        <f t="shared" si="5"/>
        <v>total</v>
      </c>
      <c r="D112">
        <v>44326</v>
      </c>
      <c r="E112" t="s">
        <v>26</v>
      </c>
      <c r="F112" t="s">
        <v>134</v>
      </c>
      <c r="G112" t="s">
        <v>83</v>
      </c>
      <c r="H112" t="s">
        <v>314</v>
      </c>
      <c r="I112" t="s">
        <v>313</v>
      </c>
      <c r="J112" t="s">
        <v>275</v>
      </c>
      <c r="K112">
        <v>0.32200000000000001</v>
      </c>
    </row>
    <row r="113" spans="1:11" x14ac:dyDescent="0.35">
      <c r="A113" t="str">
        <f t="shared" si="3"/>
        <v>rep_souhaitee_1secaltotalMbomou</v>
      </c>
      <c r="B113" t="str">
        <f t="shared" si="4"/>
        <v>rep_souhaitee_1totalMbomou</v>
      </c>
      <c r="C113" t="str">
        <f t="shared" si="5"/>
        <v>total</v>
      </c>
      <c r="D113">
        <v>44327</v>
      </c>
      <c r="E113" t="s">
        <v>26</v>
      </c>
      <c r="F113" t="s">
        <v>134</v>
      </c>
      <c r="G113" t="s">
        <v>83</v>
      </c>
      <c r="H113" t="s">
        <v>314</v>
      </c>
      <c r="I113" t="s">
        <v>313</v>
      </c>
      <c r="J113" t="s">
        <v>168</v>
      </c>
      <c r="K113">
        <v>0.26200000000000001</v>
      </c>
    </row>
    <row r="114" spans="1:11" x14ac:dyDescent="0.35">
      <c r="A114" t="str">
        <f t="shared" si="3"/>
        <v>rep_souhaitee_1secaltotalMambere_Kadei</v>
      </c>
      <c r="B114" t="str">
        <f t="shared" si="4"/>
        <v>rep_souhaitee_1totalMambere_Kadei</v>
      </c>
      <c r="C114" t="str">
        <f t="shared" si="5"/>
        <v>total</v>
      </c>
      <c r="D114">
        <v>44328</v>
      </c>
      <c r="E114" t="s">
        <v>26</v>
      </c>
      <c r="F114" t="s">
        <v>134</v>
      </c>
      <c r="G114" t="s">
        <v>83</v>
      </c>
      <c r="H114" t="s">
        <v>314</v>
      </c>
      <c r="I114" t="s">
        <v>313</v>
      </c>
      <c r="J114" t="s">
        <v>276</v>
      </c>
      <c r="K114">
        <v>0.31</v>
      </c>
    </row>
    <row r="115" spans="1:11" x14ac:dyDescent="0.35">
      <c r="A115" t="str">
        <f t="shared" si="3"/>
        <v>rep_souhaitee_1santetotalOmbella_MPoko</v>
      </c>
      <c r="B115" t="str">
        <f t="shared" si="4"/>
        <v>rep_souhaitee_1totalOmbella_MPoko</v>
      </c>
      <c r="C115" t="str">
        <f t="shared" si="5"/>
        <v>total</v>
      </c>
      <c r="D115">
        <v>44329</v>
      </c>
      <c r="E115" t="s">
        <v>26</v>
      </c>
      <c r="F115" t="s">
        <v>155</v>
      </c>
      <c r="G115" t="s">
        <v>83</v>
      </c>
      <c r="H115" t="s">
        <v>314</v>
      </c>
      <c r="I115" t="s">
        <v>313</v>
      </c>
      <c r="J115" t="s">
        <v>277</v>
      </c>
      <c r="K115">
        <v>0.28000000000000003</v>
      </c>
    </row>
    <row r="116" spans="1:11" x14ac:dyDescent="0.35">
      <c r="A116" t="str">
        <f t="shared" si="3"/>
        <v>rep_souhaitee_1secaltotalKemo</v>
      </c>
      <c r="B116" t="str">
        <f t="shared" si="4"/>
        <v>rep_souhaitee_1totalKemo</v>
      </c>
      <c r="C116" t="str">
        <f t="shared" si="5"/>
        <v>total</v>
      </c>
      <c r="D116">
        <v>44330</v>
      </c>
      <c r="E116" t="s">
        <v>26</v>
      </c>
      <c r="F116" t="s">
        <v>134</v>
      </c>
      <c r="G116" t="s">
        <v>83</v>
      </c>
      <c r="H116" t="s">
        <v>314</v>
      </c>
      <c r="I116" t="s">
        <v>313</v>
      </c>
      <c r="J116" t="s">
        <v>166</v>
      </c>
      <c r="K116">
        <v>0.26500000000000001</v>
      </c>
    </row>
    <row r="117" spans="1:11" x14ac:dyDescent="0.35">
      <c r="A117" t="str">
        <f t="shared" si="3"/>
        <v>rep_souhaitee_1secaltotalHaut_Mbomou</v>
      </c>
      <c r="B117" t="str">
        <f t="shared" si="4"/>
        <v>rep_souhaitee_1totalHaut_Mbomou</v>
      </c>
      <c r="C117" t="str">
        <f t="shared" si="5"/>
        <v>total</v>
      </c>
      <c r="D117">
        <v>44331</v>
      </c>
      <c r="E117" t="s">
        <v>26</v>
      </c>
      <c r="F117" t="s">
        <v>134</v>
      </c>
      <c r="G117" t="s">
        <v>83</v>
      </c>
      <c r="H117" t="s">
        <v>314</v>
      </c>
      <c r="I117" t="s">
        <v>313</v>
      </c>
      <c r="J117" t="s">
        <v>278</v>
      </c>
      <c r="K117">
        <v>0.32600000000000001</v>
      </c>
    </row>
    <row r="118" spans="1:11" x14ac:dyDescent="0.35">
      <c r="A118" t="str">
        <f t="shared" si="3"/>
        <v>rep_souhaitee_1secaltotalHaute_Kotto</v>
      </c>
      <c r="B118" t="str">
        <f t="shared" si="4"/>
        <v>rep_souhaitee_1totalHaute_Kotto</v>
      </c>
      <c r="C118" t="str">
        <f t="shared" si="5"/>
        <v>total</v>
      </c>
      <c r="D118">
        <v>44332</v>
      </c>
      <c r="E118" t="s">
        <v>26</v>
      </c>
      <c r="F118" t="s">
        <v>134</v>
      </c>
      <c r="G118" t="s">
        <v>83</v>
      </c>
      <c r="H118" t="s">
        <v>314</v>
      </c>
      <c r="I118" t="s">
        <v>313</v>
      </c>
      <c r="J118" t="s">
        <v>279</v>
      </c>
      <c r="K118">
        <v>0.249</v>
      </c>
    </row>
    <row r="119" spans="1:11" x14ac:dyDescent="0.35">
      <c r="A119" t="str">
        <f t="shared" si="3"/>
        <v>rep_souhaitee_1secaltotalLobaye</v>
      </c>
      <c r="B119" t="str">
        <f t="shared" si="4"/>
        <v>rep_souhaitee_1totalLobaye</v>
      </c>
      <c r="C119" t="str">
        <f t="shared" si="5"/>
        <v>total</v>
      </c>
      <c r="D119">
        <v>44333</v>
      </c>
      <c r="E119" t="s">
        <v>26</v>
      </c>
      <c r="F119" t="s">
        <v>134</v>
      </c>
      <c r="G119" t="s">
        <v>83</v>
      </c>
      <c r="H119" t="s">
        <v>314</v>
      </c>
      <c r="I119" t="s">
        <v>313</v>
      </c>
      <c r="J119" t="s">
        <v>167</v>
      </c>
      <c r="K119">
        <v>0.26</v>
      </c>
    </row>
    <row r="120" spans="1:11" x14ac:dyDescent="0.35">
      <c r="A120" t="str">
        <f t="shared" si="3"/>
        <v>rep_souhaitee_1secaltotalSangha_Mbaere</v>
      </c>
      <c r="B120" t="str">
        <f t="shared" si="4"/>
        <v>rep_souhaitee_1totalSangha_Mbaere</v>
      </c>
      <c r="C120" t="str">
        <f t="shared" si="5"/>
        <v>total</v>
      </c>
      <c r="D120">
        <v>44334</v>
      </c>
      <c r="E120" t="s">
        <v>26</v>
      </c>
      <c r="F120" t="s">
        <v>134</v>
      </c>
      <c r="G120" t="s">
        <v>83</v>
      </c>
      <c r="H120" t="s">
        <v>314</v>
      </c>
      <c r="I120" t="s">
        <v>313</v>
      </c>
      <c r="J120" t="s">
        <v>280</v>
      </c>
      <c r="K120">
        <v>0.28399999999999997</v>
      </c>
    </row>
    <row r="121" spans="1:11" x14ac:dyDescent="0.35">
      <c r="A121" t="str">
        <f t="shared" si="3"/>
        <v>secal_13_reponse_1cash_intrant_agritotalBamingui_Bangoran</v>
      </c>
      <c r="B121" t="str">
        <f t="shared" si="4"/>
        <v>secal_13_reponse_1totalBamingui_Bangoran</v>
      </c>
      <c r="C121" t="str">
        <f t="shared" si="5"/>
        <v>total</v>
      </c>
      <c r="D121">
        <v>44335</v>
      </c>
      <c r="E121" t="s">
        <v>28</v>
      </c>
      <c r="F121" t="s">
        <v>145</v>
      </c>
      <c r="G121" t="s">
        <v>83</v>
      </c>
      <c r="H121" t="s">
        <v>314</v>
      </c>
      <c r="I121" t="s">
        <v>313</v>
      </c>
      <c r="J121" t="s">
        <v>271</v>
      </c>
      <c r="K121">
        <v>0.25600000000000001</v>
      </c>
    </row>
    <row r="122" spans="1:11" x14ac:dyDescent="0.35">
      <c r="A122" t="str">
        <f t="shared" si="3"/>
        <v>secal_13_reponse_1cash_nourrittotalOuham</v>
      </c>
      <c r="B122" t="str">
        <f t="shared" si="4"/>
        <v>secal_13_reponse_1totalOuham</v>
      </c>
      <c r="C122" t="str">
        <f t="shared" si="5"/>
        <v>total</v>
      </c>
      <c r="D122">
        <v>44336</v>
      </c>
      <c r="E122" t="s">
        <v>28</v>
      </c>
      <c r="F122" t="s">
        <v>135</v>
      </c>
      <c r="G122" t="s">
        <v>83</v>
      </c>
      <c r="H122" t="s">
        <v>314</v>
      </c>
      <c r="I122" t="s">
        <v>313</v>
      </c>
      <c r="J122" t="s">
        <v>170</v>
      </c>
      <c r="K122">
        <v>0.254</v>
      </c>
    </row>
    <row r="123" spans="1:11" x14ac:dyDescent="0.35">
      <c r="A123" t="str">
        <f t="shared" si="3"/>
        <v>secal_13_reponse_1cash_intrant_agritotalBasse_Kotto</v>
      </c>
      <c r="B123" t="str">
        <f t="shared" si="4"/>
        <v>secal_13_reponse_1totalBasse_Kotto</v>
      </c>
      <c r="C123" t="str">
        <f t="shared" si="5"/>
        <v>total</v>
      </c>
      <c r="D123">
        <v>44337</v>
      </c>
      <c r="E123" t="s">
        <v>28</v>
      </c>
      <c r="F123" t="s">
        <v>145</v>
      </c>
      <c r="G123" t="s">
        <v>83</v>
      </c>
      <c r="H123" t="s">
        <v>314</v>
      </c>
      <c r="I123" t="s">
        <v>313</v>
      </c>
      <c r="J123" t="s">
        <v>272</v>
      </c>
      <c r="K123">
        <v>0.17499999999999999</v>
      </c>
    </row>
    <row r="124" spans="1:11" x14ac:dyDescent="0.35">
      <c r="A124" t="str">
        <f t="shared" si="3"/>
        <v>secal_13_reponse_1cash_nourrittotalVakaga</v>
      </c>
      <c r="B124" t="str">
        <f t="shared" si="4"/>
        <v>secal_13_reponse_1totalVakaga</v>
      </c>
      <c r="C124" t="str">
        <f t="shared" si="5"/>
        <v>total</v>
      </c>
      <c r="D124">
        <v>44338</v>
      </c>
      <c r="E124" t="s">
        <v>28</v>
      </c>
      <c r="F124" t="s">
        <v>135</v>
      </c>
      <c r="G124" t="s">
        <v>83</v>
      </c>
      <c r="H124" t="s">
        <v>314</v>
      </c>
      <c r="I124" t="s">
        <v>313</v>
      </c>
      <c r="J124" t="s">
        <v>171</v>
      </c>
      <c r="K124">
        <v>0.27500000000000002</v>
      </c>
    </row>
    <row r="125" spans="1:11" x14ac:dyDescent="0.35">
      <c r="A125" t="str">
        <f t="shared" si="3"/>
        <v>secal_13_reponse_1cash_nourrittotalBangui</v>
      </c>
      <c r="B125" t="str">
        <f t="shared" si="4"/>
        <v>secal_13_reponse_1totalBangui</v>
      </c>
      <c r="C125" t="str">
        <f t="shared" si="5"/>
        <v>total</v>
      </c>
      <c r="D125">
        <v>44339</v>
      </c>
      <c r="E125" t="s">
        <v>28</v>
      </c>
      <c r="F125" t="s">
        <v>135</v>
      </c>
      <c r="G125" t="s">
        <v>83</v>
      </c>
      <c r="H125" t="s">
        <v>314</v>
      </c>
      <c r="I125" t="s">
        <v>313</v>
      </c>
      <c r="J125" t="s">
        <v>165</v>
      </c>
      <c r="K125">
        <v>0.222</v>
      </c>
    </row>
    <row r="126" spans="1:11" x14ac:dyDescent="0.35">
      <c r="A126" t="str">
        <f t="shared" si="3"/>
        <v>secal_13_reponse_1cash_nourrittotalOuaka</v>
      </c>
      <c r="B126" t="str">
        <f t="shared" si="4"/>
        <v>secal_13_reponse_1totalOuaka</v>
      </c>
      <c r="C126" t="str">
        <f t="shared" si="5"/>
        <v>total</v>
      </c>
      <c r="D126">
        <v>44340</v>
      </c>
      <c r="E126" t="s">
        <v>28</v>
      </c>
      <c r="F126" t="s">
        <v>135</v>
      </c>
      <c r="G126" t="s">
        <v>83</v>
      </c>
      <c r="H126" t="s">
        <v>314</v>
      </c>
      <c r="I126" t="s">
        <v>313</v>
      </c>
      <c r="J126" t="s">
        <v>169</v>
      </c>
      <c r="K126">
        <v>0.17199999999999999</v>
      </c>
    </row>
    <row r="127" spans="1:11" x14ac:dyDescent="0.35">
      <c r="A127" t="str">
        <f t="shared" si="3"/>
        <v>secal_13_reponse_1cash_nourrittotalNana_Mambere</v>
      </c>
      <c r="B127" t="str">
        <f t="shared" si="4"/>
        <v>secal_13_reponse_1totalNana_Mambere</v>
      </c>
      <c r="C127" t="str">
        <f t="shared" si="5"/>
        <v>total</v>
      </c>
      <c r="D127">
        <v>44341</v>
      </c>
      <c r="E127" t="s">
        <v>28</v>
      </c>
      <c r="F127" t="s">
        <v>135</v>
      </c>
      <c r="G127" t="s">
        <v>83</v>
      </c>
      <c r="H127" t="s">
        <v>314</v>
      </c>
      <c r="I127" t="s">
        <v>313</v>
      </c>
      <c r="J127" t="s">
        <v>273</v>
      </c>
      <c r="K127">
        <v>0.224</v>
      </c>
    </row>
    <row r="128" spans="1:11" x14ac:dyDescent="0.35">
      <c r="A128" t="str">
        <f t="shared" si="3"/>
        <v>secal_13_reponse_1cash_intrant_agritotalOuham_Pende</v>
      </c>
      <c r="B128" t="str">
        <f t="shared" si="4"/>
        <v>secal_13_reponse_1totalOuham_Pende</v>
      </c>
      <c r="C128" t="str">
        <f t="shared" si="5"/>
        <v>total</v>
      </c>
      <c r="D128">
        <v>44342</v>
      </c>
      <c r="E128" t="s">
        <v>28</v>
      </c>
      <c r="F128" t="s">
        <v>145</v>
      </c>
      <c r="G128" t="s">
        <v>83</v>
      </c>
      <c r="H128" t="s">
        <v>314</v>
      </c>
      <c r="I128" t="s">
        <v>313</v>
      </c>
      <c r="J128" t="s">
        <v>274</v>
      </c>
      <c r="K128">
        <v>0.20200000000000001</v>
      </c>
    </row>
    <row r="129" spans="1:11" x14ac:dyDescent="0.35">
      <c r="A129" t="str">
        <f t="shared" si="3"/>
        <v>secal_13_reponse_1cash_nourrittotalNana_Gribizi</v>
      </c>
      <c r="B129" t="str">
        <f t="shared" si="4"/>
        <v>secal_13_reponse_1totalNana_Gribizi</v>
      </c>
      <c r="C129" t="str">
        <f t="shared" si="5"/>
        <v>total</v>
      </c>
      <c r="D129">
        <v>44343</v>
      </c>
      <c r="E129" t="s">
        <v>28</v>
      </c>
      <c r="F129" t="s">
        <v>135</v>
      </c>
      <c r="G129" t="s">
        <v>83</v>
      </c>
      <c r="H129" t="s">
        <v>314</v>
      </c>
      <c r="I129" t="s">
        <v>313</v>
      </c>
      <c r="J129" t="s">
        <v>275</v>
      </c>
      <c r="K129">
        <v>0.28999999999999998</v>
      </c>
    </row>
    <row r="130" spans="1:11" x14ac:dyDescent="0.35">
      <c r="A130" t="str">
        <f t="shared" si="3"/>
        <v>secal_13_reponse_1cash_nourrittotalMbomou</v>
      </c>
      <c r="B130" t="str">
        <f t="shared" si="4"/>
        <v>secal_13_reponse_1totalMbomou</v>
      </c>
      <c r="C130" t="str">
        <f t="shared" si="5"/>
        <v>total</v>
      </c>
      <c r="D130">
        <v>44344</v>
      </c>
      <c r="E130" t="s">
        <v>28</v>
      </c>
      <c r="F130" t="s">
        <v>135</v>
      </c>
      <c r="G130" t="s">
        <v>83</v>
      </c>
      <c r="H130" t="s">
        <v>314</v>
      </c>
      <c r="I130" t="s">
        <v>313</v>
      </c>
      <c r="J130" t="s">
        <v>168</v>
      </c>
      <c r="K130">
        <v>0.217</v>
      </c>
    </row>
    <row r="131" spans="1:11" x14ac:dyDescent="0.35">
      <c r="A131" t="str">
        <f t="shared" ref="A131:A194" si="6">CONCATENATE(E131,F131,C131,J131)</f>
        <v>secal_13_reponse_1cash_nourrittotalMambere_Kadei</v>
      </c>
      <c r="B131" t="str">
        <f t="shared" ref="B131:B194" si="7">CONCATENATE(E131,C131,J131)</f>
        <v>secal_13_reponse_1totalMambere_Kadei</v>
      </c>
      <c r="C131" t="str">
        <f t="shared" ref="C131:C194" si="8">IF(G131="total", "total",H131)</f>
        <v>total</v>
      </c>
      <c r="D131">
        <v>44345</v>
      </c>
      <c r="E131" t="s">
        <v>28</v>
      </c>
      <c r="F131" t="s">
        <v>135</v>
      </c>
      <c r="G131" t="s">
        <v>83</v>
      </c>
      <c r="H131" t="s">
        <v>314</v>
      </c>
      <c r="I131" t="s">
        <v>313</v>
      </c>
      <c r="J131" t="s">
        <v>276</v>
      </c>
      <c r="K131">
        <v>0.28000000000000003</v>
      </c>
    </row>
    <row r="132" spans="1:11" x14ac:dyDescent="0.35">
      <c r="A132" t="str">
        <f t="shared" si="6"/>
        <v>secal_13_reponse_1cash_intrant_agritotalOmbella_MPoko</v>
      </c>
      <c r="B132" t="str">
        <f t="shared" si="7"/>
        <v>secal_13_reponse_1totalOmbella_MPoko</v>
      </c>
      <c r="C132" t="str">
        <f t="shared" si="8"/>
        <v>total</v>
      </c>
      <c r="D132">
        <v>44346</v>
      </c>
      <c r="E132" t="s">
        <v>28</v>
      </c>
      <c r="F132" t="s">
        <v>145</v>
      </c>
      <c r="G132" t="s">
        <v>83</v>
      </c>
      <c r="H132" t="s">
        <v>314</v>
      </c>
      <c r="I132" t="s">
        <v>313</v>
      </c>
      <c r="J132" t="s">
        <v>277</v>
      </c>
      <c r="K132">
        <v>0.17799999999999999</v>
      </c>
    </row>
    <row r="133" spans="1:11" x14ac:dyDescent="0.35">
      <c r="A133" t="str">
        <f t="shared" si="6"/>
        <v>secal_13_reponse_1cash_nourrittotalKemo</v>
      </c>
      <c r="B133" t="str">
        <f t="shared" si="7"/>
        <v>secal_13_reponse_1totalKemo</v>
      </c>
      <c r="C133" t="str">
        <f t="shared" si="8"/>
        <v>total</v>
      </c>
      <c r="D133">
        <v>44347</v>
      </c>
      <c r="E133" t="s">
        <v>28</v>
      </c>
      <c r="F133" t="s">
        <v>135</v>
      </c>
      <c r="G133" t="s">
        <v>83</v>
      </c>
      <c r="H133" t="s">
        <v>314</v>
      </c>
      <c r="I133" t="s">
        <v>313</v>
      </c>
      <c r="J133" t="s">
        <v>166</v>
      </c>
      <c r="K133">
        <v>0.219</v>
      </c>
    </row>
    <row r="134" spans="1:11" x14ac:dyDescent="0.35">
      <c r="A134" t="str">
        <f t="shared" si="6"/>
        <v>secal_13_reponse_1cash_intrant_agritotalHaut_Mbomou</v>
      </c>
      <c r="B134" t="str">
        <f t="shared" si="7"/>
        <v>secal_13_reponse_1totalHaut_Mbomou</v>
      </c>
      <c r="C134" t="str">
        <f t="shared" si="8"/>
        <v>total</v>
      </c>
      <c r="D134">
        <v>44348</v>
      </c>
      <c r="E134" t="s">
        <v>28</v>
      </c>
      <c r="F134" t="s">
        <v>145</v>
      </c>
      <c r="G134" t="s">
        <v>83</v>
      </c>
      <c r="H134" t="s">
        <v>314</v>
      </c>
      <c r="I134" t="s">
        <v>313</v>
      </c>
      <c r="J134" t="s">
        <v>278</v>
      </c>
      <c r="K134">
        <v>0.191</v>
      </c>
    </row>
    <row r="135" spans="1:11" x14ac:dyDescent="0.35">
      <c r="A135" t="str">
        <f t="shared" si="6"/>
        <v>secal_13_reponse_1cash_nourrittotalHaute_Kotto</v>
      </c>
      <c r="B135" t="str">
        <f t="shared" si="7"/>
        <v>secal_13_reponse_1totalHaute_Kotto</v>
      </c>
      <c r="C135" t="str">
        <f t="shared" si="8"/>
        <v>total</v>
      </c>
      <c r="D135">
        <v>44349</v>
      </c>
      <c r="E135" t="s">
        <v>28</v>
      </c>
      <c r="F135" t="s">
        <v>135</v>
      </c>
      <c r="G135" t="s">
        <v>83</v>
      </c>
      <c r="H135" t="s">
        <v>314</v>
      </c>
      <c r="I135" t="s">
        <v>313</v>
      </c>
      <c r="J135" t="s">
        <v>279</v>
      </c>
      <c r="K135">
        <v>0.23200000000000001</v>
      </c>
    </row>
    <row r="136" spans="1:11" x14ac:dyDescent="0.35">
      <c r="A136" t="str">
        <f t="shared" si="6"/>
        <v>secal_13_reponse_1cash_nourrittotalLobaye</v>
      </c>
      <c r="B136" t="str">
        <f t="shared" si="7"/>
        <v>secal_13_reponse_1totalLobaye</v>
      </c>
      <c r="C136" t="str">
        <f t="shared" si="8"/>
        <v>total</v>
      </c>
      <c r="D136">
        <v>44350</v>
      </c>
      <c r="E136" t="s">
        <v>28</v>
      </c>
      <c r="F136" t="s">
        <v>135</v>
      </c>
      <c r="G136" t="s">
        <v>83</v>
      </c>
      <c r="H136" t="s">
        <v>314</v>
      </c>
      <c r="I136" t="s">
        <v>313</v>
      </c>
      <c r="J136" t="s">
        <v>167</v>
      </c>
      <c r="K136">
        <v>0.23799999999999999</v>
      </c>
    </row>
    <row r="137" spans="1:11" x14ac:dyDescent="0.35">
      <c r="A137" t="str">
        <f t="shared" si="6"/>
        <v>secal_13_reponse_1cash_nourrittotalSangha_Mbaere</v>
      </c>
      <c r="B137" t="str">
        <f t="shared" si="7"/>
        <v>secal_13_reponse_1totalSangha_Mbaere</v>
      </c>
      <c r="C137" t="str">
        <f t="shared" si="8"/>
        <v>total</v>
      </c>
      <c r="D137">
        <v>44351</v>
      </c>
      <c r="E137" t="s">
        <v>28</v>
      </c>
      <c r="F137" t="s">
        <v>135</v>
      </c>
      <c r="G137" t="s">
        <v>83</v>
      </c>
      <c r="H137" t="s">
        <v>314</v>
      </c>
      <c r="I137" t="s">
        <v>313</v>
      </c>
      <c r="J137" t="s">
        <v>280</v>
      </c>
      <c r="K137">
        <v>0.25</v>
      </c>
    </row>
    <row r="138" spans="1:11" x14ac:dyDescent="0.35">
      <c r="A138" t="str">
        <f t="shared" si="6"/>
        <v>wash_15_insuff_raisons_1quantite_insufftotalBamingui_Bangoran</v>
      </c>
      <c r="B138" t="str">
        <f t="shared" si="7"/>
        <v>wash_15_insuff_raisons_1totalBamingui_Bangoran</v>
      </c>
      <c r="C138" t="str">
        <f t="shared" si="8"/>
        <v>total</v>
      </c>
      <c r="D138">
        <v>44369</v>
      </c>
      <c r="E138" t="s">
        <v>33</v>
      </c>
      <c r="F138" t="s">
        <v>137</v>
      </c>
      <c r="G138" t="s">
        <v>83</v>
      </c>
      <c r="H138" t="s">
        <v>314</v>
      </c>
      <c r="I138" t="s">
        <v>313</v>
      </c>
      <c r="J138" t="s">
        <v>271</v>
      </c>
      <c r="K138">
        <v>0.28699999999999998</v>
      </c>
    </row>
    <row r="139" spans="1:11" x14ac:dyDescent="0.35">
      <c r="A139" t="str">
        <f t="shared" si="6"/>
        <v>wash_15_insuff_raisons_1quantite_insufftotalOuham</v>
      </c>
      <c r="B139" t="str">
        <f t="shared" si="7"/>
        <v>wash_15_insuff_raisons_1totalOuham</v>
      </c>
      <c r="C139" t="str">
        <f t="shared" si="8"/>
        <v>total</v>
      </c>
      <c r="D139">
        <v>44370</v>
      </c>
      <c r="E139" t="s">
        <v>33</v>
      </c>
      <c r="F139" t="s">
        <v>137</v>
      </c>
      <c r="G139" t="s">
        <v>83</v>
      </c>
      <c r="H139" t="s">
        <v>314</v>
      </c>
      <c r="I139" t="s">
        <v>313</v>
      </c>
      <c r="J139" t="s">
        <v>170</v>
      </c>
      <c r="K139">
        <v>0.307</v>
      </c>
    </row>
    <row r="140" spans="1:11" x14ac:dyDescent="0.35">
      <c r="A140" t="str">
        <f t="shared" si="6"/>
        <v>wash_15_insuff_raisons_1quantite_insufftotalBasse_Kotto</v>
      </c>
      <c r="B140" t="str">
        <f t="shared" si="7"/>
        <v>wash_15_insuff_raisons_1totalBasse_Kotto</v>
      </c>
      <c r="C140" t="str">
        <f t="shared" si="8"/>
        <v>total</v>
      </c>
      <c r="D140">
        <v>44371</v>
      </c>
      <c r="E140" t="s">
        <v>33</v>
      </c>
      <c r="F140" t="s">
        <v>137</v>
      </c>
      <c r="G140" t="s">
        <v>83</v>
      </c>
      <c r="H140" t="s">
        <v>314</v>
      </c>
      <c r="I140" t="s">
        <v>313</v>
      </c>
      <c r="J140" t="s">
        <v>272</v>
      </c>
      <c r="K140">
        <v>0.21299999999999999</v>
      </c>
    </row>
    <row r="141" spans="1:11" x14ac:dyDescent="0.35">
      <c r="A141" t="str">
        <f t="shared" si="6"/>
        <v>wash_15_insuff_raisons_1hygiene_insufftotalVakaga</v>
      </c>
      <c r="B141" t="str">
        <f t="shared" si="7"/>
        <v>wash_15_insuff_raisons_1totalVakaga</v>
      </c>
      <c r="C141" t="str">
        <f t="shared" si="8"/>
        <v>total</v>
      </c>
      <c r="D141">
        <v>44372</v>
      </c>
      <c r="E141" t="s">
        <v>33</v>
      </c>
      <c r="F141" t="s">
        <v>147</v>
      </c>
      <c r="G141" t="s">
        <v>83</v>
      </c>
      <c r="H141" t="s">
        <v>314</v>
      </c>
      <c r="I141" t="s">
        <v>313</v>
      </c>
      <c r="J141" t="s">
        <v>171</v>
      </c>
      <c r="K141">
        <v>0.21</v>
      </c>
    </row>
    <row r="142" spans="1:11" x14ac:dyDescent="0.35">
      <c r="A142" t="str">
        <f t="shared" si="6"/>
        <v>wash_15_insuff_raisons_1hygiene_insufftotalBangui</v>
      </c>
      <c r="B142" t="str">
        <f t="shared" si="7"/>
        <v>wash_15_insuff_raisons_1totalBangui</v>
      </c>
      <c r="C142" t="str">
        <f t="shared" si="8"/>
        <v>total</v>
      </c>
      <c r="D142">
        <v>44373</v>
      </c>
      <c r="E142" t="s">
        <v>33</v>
      </c>
      <c r="F142" t="s">
        <v>147</v>
      </c>
      <c r="G142" t="s">
        <v>83</v>
      </c>
      <c r="H142" t="s">
        <v>314</v>
      </c>
      <c r="I142" t="s">
        <v>313</v>
      </c>
      <c r="J142" t="s">
        <v>165</v>
      </c>
      <c r="K142">
        <v>0.248</v>
      </c>
    </row>
    <row r="143" spans="1:11" x14ac:dyDescent="0.35">
      <c r="A143" t="str">
        <f t="shared" si="6"/>
        <v>wash_15_insuff_raisons_1quantite_insufftotalOuaka</v>
      </c>
      <c r="B143" t="str">
        <f t="shared" si="7"/>
        <v>wash_15_insuff_raisons_1totalOuaka</v>
      </c>
      <c r="C143" t="str">
        <f t="shared" si="8"/>
        <v>total</v>
      </c>
      <c r="D143">
        <v>44374</v>
      </c>
      <c r="E143" t="s">
        <v>33</v>
      </c>
      <c r="F143" t="s">
        <v>137</v>
      </c>
      <c r="G143" t="s">
        <v>83</v>
      </c>
      <c r="H143" t="s">
        <v>314</v>
      </c>
      <c r="I143" t="s">
        <v>313</v>
      </c>
      <c r="J143" t="s">
        <v>169</v>
      </c>
      <c r="K143">
        <v>0.251</v>
      </c>
    </row>
    <row r="144" spans="1:11" x14ac:dyDescent="0.35">
      <c r="A144" t="str">
        <f t="shared" si="6"/>
        <v>wash_15_insuff_raisons_1quantite_insufftotalNana_Mambere</v>
      </c>
      <c r="B144" t="str">
        <f t="shared" si="7"/>
        <v>wash_15_insuff_raisons_1totalNana_Mambere</v>
      </c>
      <c r="C144" t="str">
        <f t="shared" si="8"/>
        <v>total</v>
      </c>
      <c r="D144">
        <v>44375</v>
      </c>
      <c r="E144" t="s">
        <v>33</v>
      </c>
      <c r="F144" t="s">
        <v>137</v>
      </c>
      <c r="G144" t="s">
        <v>83</v>
      </c>
      <c r="H144" t="s">
        <v>314</v>
      </c>
      <c r="I144" t="s">
        <v>313</v>
      </c>
      <c r="J144" t="s">
        <v>273</v>
      </c>
      <c r="K144">
        <v>0.216</v>
      </c>
    </row>
    <row r="145" spans="1:11" x14ac:dyDescent="0.35">
      <c r="A145" t="str">
        <f t="shared" si="6"/>
        <v>wash_15_insuff_raisons_1quantite_insufftotalOuham_Pende</v>
      </c>
      <c r="B145" t="str">
        <f t="shared" si="7"/>
        <v>wash_15_insuff_raisons_1totalOuham_Pende</v>
      </c>
      <c r="C145" t="str">
        <f t="shared" si="8"/>
        <v>total</v>
      </c>
      <c r="D145">
        <v>44376</v>
      </c>
      <c r="E145" t="s">
        <v>33</v>
      </c>
      <c r="F145" t="s">
        <v>137</v>
      </c>
      <c r="G145" t="s">
        <v>83</v>
      </c>
      <c r="H145" t="s">
        <v>314</v>
      </c>
      <c r="I145" t="s">
        <v>313</v>
      </c>
      <c r="J145" t="s">
        <v>274</v>
      </c>
      <c r="K145">
        <v>0.25800000000000001</v>
      </c>
    </row>
    <row r="146" spans="1:11" x14ac:dyDescent="0.35">
      <c r="A146" t="str">
        <f t="shared" si="6"/>
        <v>wash_15_insuff_raisons_1quantite_insufftotalNana_Gribizi</v>
      </c>
      <c r="B146" t="str">
        <f t="shared" si="7"/>
        <v>wash_15_insuff_raisons_1totalNana_Gribizi</v>
      </c>
      <c r="C146" t="str">
        <f t="shared" si="8"/>
        <v>total</v>
      </c>
      <c r="D146">
        <v>44377</v>
      </c>
      <c r="E146" t="s">
        <v>33</v>
      </c>
      <c r="F146" t="s">
        <v>137</v>
      </c>
      <c r="G146" t="s">
        <v>83</v>
      </c>
      <c r="H146" t="s">
        <v>314</v>
      </c>
      <c r="I146" t="s">
        <v>313</v>
      </c>
      <c r="J146" t="s">
        <v>275</v>
      </c>
      <c r="K146">
        <v>0.246</v>
      </c>
    </row>
    <row r="147" spans="1:11" x14ac:dyDescent="0.35">
      <c r="A147" t="str">
        <f t="shared" si="6"/>
        <v>wash_15_insuff_raisons_1quantite_insufftotalMbomou</v>
      </c>
      <c r="B147" t="str">
        <f t="shared" si="7"/>
        <v>wash_15_insuff_raisons_1totalMbomou</v>
      </c>
      <c r="C147" t="str">
        <f t="shared" si="8"/>
        <v>total</v>
      </c>
      <c r="D147">
        <v>44378</v>
      </c>
      <c r="E147" t="s">
        <v>33</v>
      </c>
      <c r="F147" t="s">
        <v>137</v>
      </c>
      <c r="G147" t="s">
        <v>83</v>
      </c>
      <c r="H147" t="s">
        <v>314</v>
      </c>
      <c r="I147" t="s">
        <v>313</v>
      </c>
      <c r="J147" t="s">
        <v>168</v>
      </c>
      <c r="K147">
        <v>0.28899999999999998</v>
      </c>
    </row>
    <row r="148" spans="1:11" x14ac:dyDescent="0.35">
      <c r="A148" t="str">
        <f t="shared" si="6"/>
        <v>wash_15_insuff_raisons_1hygiene_insufftotalMambere_Kadei</v>
      </c>
      <c r="B148" t="str">
        <f t="shared" si="7"/>
        <v>wash_15_insuff_raisons_1totalMambere_Kadei</v>
      </c>
      <c r="C148" t="str">
        <f t="shared" si="8"/>
        <v>total</v>
      </c>
      <c r="D148">
        <v>44379</v>
      </c>
      <c r="E148" t="s">
        <v>33</v>
      </c>
      <c r="F148" t="s">
        <v>147</v>
      </c>
      <c r="G148" t="s">
        <v>83</v>
      </c>
      <c r="H148" t="s">
        <v>314</v>
      </c>
      <c r="I148" t="s">
        <v>313</v>
      </c>
      <c r="J148" t="s">
        <v>276</v>
      </c>
      <c r="K148">
        <v>0.253</v>
      </c>
    </row>
    <row r="149" spans="1:11" x14ac:dyDescent="0.35">
      <c r="A149" t="str">
        <f t="shared" si="6"/>
        <v>wash_15_insuff_raisons_1hygiene_insufftotalOmbella_MPoko</v>
      </c>
      <c r="B149" t="str">
        <f t="shared" si="7"/>
        <v>wash_15_insuff_raisons_1totalOmbella_MPoko</v>
      </c>
      <c r="C149" t="str">
        <f t="shared" si="8"/>
        <v>total</v>
      </c>
      <c r="D149">
        <v>44380</v>
      </c>
      <c r="E149" t="s">
        <v>33</v>
      </c>
      <c r="F149" t="s">
        <v>147</v>
      </c>
      <c r="G149" t="s">
        <v>83</v>
      </c>
      <c r="H149" t="s">
        <v>314</v>
      </c>
      <c r="I149" t="s">
        <v>313</v>
      </c>
      <c r="J149" t="s">
        <v>277</v>
      </c>
      <c r="K149">
        <v>0.25800000000000001</v>
      </c>
    </row>
    <row r="150" spans="1:11" x14ac:dyDescent="0.35">
      <c r="A150" t="str">
        <f t="shared" si="6"/>
        <v>wash_15_insuff_raisons_1quantite_insufftotalKemo</v>
      </c>
      <c r="B150" t="str">
        <f t="shared" si="7"/>
        <v>wash_15_insuff_raisons_1totalKemo</v>
      </c>
      <c r="C150" t="str">
        <f t="shared" si="8"/>
        <v>total</v>
      </c>
      <c r="D150">
        <v>44381</v>
      </c>
      <c r="E150" t="s">
        <v>33</v>
      </c>
      <c r="F150" t="s">
        <v>137</v>
      </c>
      <c r="G150" t="s">
        <v>83</v>
      </c>
      <c r="H150" t="s">
        <v>314</v>
      </c>
      <c r="I150" t="s">
        <v>313</v>
      </c>
      <c r="J150" t="s">
        <v>166</v>
      </c>
      <c r="K150">
        <v>0.23300000000000001</v>
      </c>
    </row>
    <row r="151" spans="1:11" x14ac:dyDescent="0.35">
      <c r="A151" t="str">
        <f t="shared" si="6"/>
        <v>wash_15_insuff_raisons_1quantite_insufftotalHaut_Mbomou</v>
      </c>
      <c r="B151" t="str">
        <f t="shared" si="7"/>
        <v>wash_15_insuff_raisons_1totalHaut_Mbomou</v>
      </c>
      <c r="C151" t="str">
        <f t="shared" si="8"/>
        <v>total</v>
      </c>
      <c r="D151">
        <v>44382</v>
      </c>
      <c r="E151" t="s">
        <v>33</v>
      </c>
      <c r="F151" t="s">
        <v>137</v>
      </c>
      <c r="G151" t="s">
        <v>83</v>
      </c>
      <c r="H151" t="s">
        <v>314</v>
      </c>
      <c r="I151" t="s">
        <v>313</v>
      </c>
      <c r="J151" t="s">
        <v>278</v>
      </c>
      <c r="K151">
        <v>0.27400000000000002</v>
      </c>
    </row>
    <row r="152" spans="1:11" x14ac:dyDescent="0.35">
      <c r="A152" t="str">
        <f t="shared" si="6"/>
        <v>wash_15_insuff_raisons_1quantite_insufftotalHaute_Kotto</v>
      </c>
      <c r="B152" t="str">
        <f t="shared" si="7"/>
        <v>wash_15_insuff_raisons_1totalHaute_Kotto</v>
      </c>
      <c r="C152" t="str">
        <f t="shared" si="8"/>
        <v>total</v>
      </c>
      <c r="D152">
        <v>44383</v>
      </c>
      <c r="E152" t="s">
        <v>33</v>
      </c>
      <c r="F152" t="s">
        <v>137</v>
      </c>
      <c r="G152" t="s">
        <v>83</v>
      </c>
      <c r="H152" t="s">
        <v>314</v>
      </c>
      <c r="I152" t="s">
        <v>313</v>
      </c>
      <c r="J152" t="s">
        <v>279</v>
      </c>
      <c r="K152">
        <v>0.29099999999999998</v>
      </c>
    </row>
    <row r="153" spans="1:11" x14ac:dyDescent="0.35">
      <c r="A153" t="str">
        <f t="shared" si="6"/>
        <v>wash_15_insuff_raisons_1hygiene_insufftotalLobaye</v>
      </c>
      <c r="B153" t="str">
        <f t="shared" si="7"/>
        <v>wash_15_insuff_raisons_1totalLobaye</v>
      </c>
      <c r="C153" t="str">
        <f t="shared" si="8"/>
        <v>total</v>
      </c>
      <c r="D153">
        <v>44384</v>
      </c>
      <c r="E153" t="s">
        <v>33</v>
      </c>
      <c r="F153" t="s">
        <v>147</v>
      </c>
      <c r="G153" t="s">
        <v>83</v>
      </c>
      <c r="H153" t="s">
        <v>314</v>
      </c>
      <c r="I153" t="s">
        <v>313</v>
      </c>
      <c r="J153" t="s">
        <v>167</v>
      </c>
      <c r="K153">
        <v>0.24399999999999999</v>
      </c>
    </row>
    <row r="154" spans="1:11" x14ac:dyDescent="0.35">
      <c r="A154" t="str">
        <f t="shared" si="6"/>
        <v>wash_15_insuff_raisons_1hygiene_insufftotalSangha_Mbaere</v>
      </c>
      <c r="B154" t="str">
        <f t="shared" si="7"/>
        <v>wash_15_insuff_raisons_1totalSangha_Mbaere</v>
      </c>
      <c r="C154" t="str">
        <f t="shared" si="8"/>
        <v>total</v>
      </c>
      <c r="D154">
        <v>44385</v>
      </c>
      <c r="E154" t="s">
        <v>33</v>
      </c>
      <c r="F154" t="s">
        <v>147</v>
      </c>
      <c r="G154" t="s">
        <v>83</v>
      </c>
      <c r="H154" t="s">
        <v>314</v>
      </c>
      <c r="I154" t="s">
        <v>313</v>
      </c>
      <c r="J154" t="s">
        <v>280</v>
      </c>
      <c r="K154">
        <v>0.26300000000000001</v>
      </c>
    </row>
    <row r="155" spans="1:11" x14ac:dyDescent="0.35">
      <c r="A155" t="str">
        <f t="shared" si="6"/>
        <v>wash_21_wash_inquiet_1eautotalBamingui_Bangoran</v>
      </c>
      <c r="B155" t="str">
        <f t="shared" si="7"/>
        <v>wash_21_wash_inquiet_1totalBamingui_Bangoran</v>
      </c>
      <c r="C155" t="str">
        <f t="shared" si="8"/>
        <v>total</v>
      </c>
      <c r="D155">
        <v>44386</v>
      </c>
      <c r="E155" t="s">
        <v>36</v>
      </c>
      <c r="F155" t="s">
        <v>138</v>
      </c>
      <c r="G155" t="s">
        <v>83</v>
      </c>
      <c r="H155" t="s">
        <v>314</v>
      </c>
      <c r="I155" t="s">
        <v>313</v>
      </c>
      <c r="J155" t="s">
        <v>271</v>
      </c>
      <c r="K155">
        <v>0.33800000000000002</v>
      </c>
    </row>
    <row r="156" spans="1:11" x14ac:dyDescent="0.35">
      <c r="A156" t="str">
        <f t="shared" si="6"/>
        <v>wash_21_wash_inquiet_1eautotalOuham</v>
      </c>
      <c r="B156" t="str">
        <f t="shared" si="7"/>
        <v>wash_21_wash_inquiet_1totalOuham</v>
      </c>
      <c r="C156" t="str">
        <f t="shared" si="8"/>
        <v>total</v>
      </c>
      <c r="D156">
        <v>44387</v>
      </c>
      <c r="E156" t="s">
        <v>36</v>
      </c>
      <c r="F156" t="s">
        <v>138</v>
      </c>
      <c r="G156" t="s">
        <v>83</v>
      </c>
      <c r="H156" t="s">
        <v>314</v>
      </c>
      <c r="I156" t="s">
        <v>313</v>
      </c>
      <c r="J156" t="s">
        <v>170</v>
      </c>
      <c r="K156">
        <v>0.33800000000000002</v>
      </c>
    </row>
    <row r="157" spans="1:11" x14ac:dyDescent="0.35">
      <c r="A157" t="str">
        <f t="shared" si="6"/>
        <v>wash_21_wash_inquiet_1eautotalBasse_Kotto</v>
      </c>
      <c r="B157" t="str">
        <f t="shared" si="7"/>
        <v>wash_21_wash_inquiet_1totalBasse_Kotto</v>
      </c>
      <c r="C157" t="str">
        <f t="shared" si="8"/>
        <v>total</v>
      </c>
      <c r="D157">
        <v>44388</v>
      </c>
      <c r="E157" t="s">
        <v>36</v>
      </c>
      <c r="F157" t="s">
        <v>138</v>
      </c>
      <c r="G157" t="s">
        <v>83</v>
      </c>
      <c r="H157" t="s">
        <v>314</v>
      </c>
      <c r="I157" t="s">
        <v>313</v>
      </c>
      <c r="J157" t="s">
        <v>272</v>
      </c>
      <c r="K157">
        <v>0.35399999999999998</v>
      </c>
    </row>
    <row r="158" spans="1:11" x14ac:dyDescent="0.35">
      <c r="A158" t="str">
        <f t="shared" si="6"/>
        <v>wash_21_wash_inquiet_1eautotalVakaga</v>
      </c>
      <c r="B158" t="str">
        <f t="shared" si="7"/>
        <v>wash_21_wash_inquiet_1totalVakaga</v>
      </c>
      <c r="C158" t="str">
        <f t="shared" si="8"/>
        <v>total</v>
      </c>
      <c r="D158">
        <v>44389</v>
      </c>
      <c r="E158" t="s">
        <v>36</v>
      </c>
      <c r="F158" t="s">
        <v>138</v>
      </c>
      <c r="G158" t="s">
        <v>83</v>
      </c>
      <c r="H158" t="s">
        <v>314</v>
      </c>
      <c r="I158" t="s">
        <v>313</v>
      </c>
      <c r="J158" t="s">
        <v>171</v>
      </c>
      <c r="K158">
        <v>0.30499999999999999</v>
      </c>
    </row>
    <row r="159" spans="1:11" x14ac:dyDescent="0.35">
      <c r="A159" t="str">
        <f t="shared" si="6"/>
        <v>wash_21_wash_inquiet_1eautotalBangui</v>
      </c>
      <c r="B159" t="str">
        <f t="shared" si="7"/>
        <v>wash_21_wash_inquiet_1totalBangui</v>
      </c>
      <c r="C159" t="str">
        <f t="shared" si="8"/>
        <v>total</v>
      </c>
      <c r="D159">
        <v>44390</v>
      </c>
      <c r="E159" t="s">
        <v>36</v>
      </c>
      <c r="F159" t="s">
        <v>138</v>
      </c>
      <c r="G159" t="s">
        <v>83</v>
      </c>
      <c r="H159" t="s">
        <v>314</v>
      </c>
      <c r="I159" t="s">
        <v>313</v>
      </c>
      <c r="J159" t="s">
        <v>165</v>
      </c>
      <c r="K159">
        <v>0.35099999999999998</v>
      </c>
    </row>
    <row r="160" spans="1:11" x14ac:dyDescent="0.35">
      <c r="A160" t="str">
        <f t="shared" si="6"/>
        <v>wash_21_wash_inquiet_1eautotalOuaka</v>
      </c>
      <c r="B160" t="str">
        <f t="shared" si="7"/>
        <v>wash_21_wash_inquiet_1totalOuaka</v>
      </c>
      <c r="C160" t="str">
        <f t="shared" si="8"/>
        <v>total</v>
      </c>
      <c r="D160">
        <v>44391</v>
      </c>
      <c r="E160" t="s">
        <v>36</v>
      </c>
      <c r="F160" t="s">
        <v>138</v>
      </c>
      <c r="G160" t="s">
        <v>83</v>
      </c>
      <c r="H160" t="s">
        <v>314</v>
      </c>
      <c r="I160" t="s">
        <v>313</v>
      </c>
      <c r="J160" t="s">
        <v>169</v>
      </c>
      <c r="K160">
        <v>0.36799999999999999</v>
      </c>
    </row>
    <row r="161" spans="1:11" x14ac:dyDescent="0.35">
      <c r="A161" t="str">
        <f t="shared" si="6"/>
        <v>wash_21_wash_inquiet_1eautotalNana_Mambere</v>
      </c>
      <c r="B161" t="str">
        <f t="shared" si="7"/>
        <v>wash_21_wash_inquiet_1totalNana_Mambere</v>
      </c>
      <c r="C161" t="str">
        <f t="shared" si="8"/>
        <v>total</v>
      </c>
      <c r="D161">
        <v>44392</v>
      </c>
      <c r="E161" t="s">
        <v>36</v>
      </c>
      <c r="F161" t="s">
        <v>138</v>
      </c>
      <c r="G161" t="s">
        <v>83</v>
      </c>
      <c r="H161" t="s">
        <v>314</v>
      </c>
      <c r="I161" t="s">
        <v>313</v>
      </c>
      <c r="J161" t="s">
        <v>273</v>
      </c>
      <c r="K161">
        <v>0.34599999999999997</v>
      </c>
    </row>
    <row r="162" spans="1:11" x14ac:dyDescent="0.35">
      <c r="A162" t="str">
        <f t="shared" si="6"/>
        <v>wash_21_wash_inquiet_1eautotalOuham_Pende</v>
      </c>
      <c r="B162" t="str">
        <f t="shared" si="7"/>
        <v>wash_21_wash_inquiet_1totalOuham_Pende</v>
      </c>
      <c r="C162" t="str">
        <f t="shared" si="8"/>
        <v>total</v>
      </c>
      <c r="D162">
        <v>44393</v>
      </c>
      <c r="E162" t="s">
        <v>36</v>
      </c>
      <c r="F162" t="s">
        <v>138</v>
      </c>
      <c r="G162" t="s">
        <v>83</v>
      </c>
      <c r="H162" t="s">
        <v>314</v>
      </c>
      <c r="I162" t="s">
        <v>313</v>
      </c>
      <c r="J162" t="s">
        <v>274</v>
      </c>
      <c r="K162">
        <v>0.34499999999999997</v>
      </c>
    </row>
    <row r="163" spans="1:11" x14ac:dyDescent="0.35">
      <c r="A163" t="str">
        <f t="shared" si="6"/>
        <v>wash_21_wash_inquiet_1eautotalNana_Gribizi</v>
      </c>
      <c r="B163" t="str">
        <f t="shared" si="7"/>
        <v>wash_21_wash_inquiet_1totalNana_Gribizi</v>
      </c>
      <c r="C163" t="str">
        <f t="shared" si="8"/>
        <v>total</v>
      </c>
      <c r="D163">
        <v>44394</v>
      </c>
      <c r="E163" t="s">
        <v>36</v>
      </c>
      <c r="F163" t="s">
        <v>138</v>
      </c>
      <c r="G163" t="s">
        <v>83</v>
      </c>
      <c r="H163" t="s">
        <v>314</v>
      </c>
      <c r="I163" t="s">
        <v>313</v>
      </c>
      <c r="J163" t="s">
        <v>275</v>
      </c>
      <c r="K163">
        <v>0.29399999999999998</v>
      </c>
    </row>
    <row r="164" spans="1:11" x14ac:dyDescent="0.35">
      <c r="A164" t="str">
        <f t="shared" si="6"/>
        <v>wash_21_wash_inquiet_1eautotalMbomou</v>
      </c>
      <c r="B164" t="str">
        <f t="shared" si="7"/>
        <v>wash_21_wash_inquiet_1totalMbomou</v>
      </c>
      <c r="C164" t="str">
        <f t="shared" si="8"/>
        <v>total</v>
      </c>
      <c r="D164">
        <v>44395</v>
      </c>
      <c r="E164" t="s">
        <v>36</v>
      </c>
      <c r="F164" t="s">
        <v>138</v>
      </c>
      <c r="G164" t="s">
        <v>83</v>
      </c>
      <c r="H164" t="s">
        <v>314</v>
      </c>
      <c r="I164" t="s">
        <v>313</v>
      </c>
      <c r="J164" t="s">
        <v>168</v>
      </c>
      <c r="K164">
        <v>0.36299999999999999</v>
      </c>
    </row>
    <row r="165" spans="1:11" x14ac:dyDescent="0.35">
      <c r="A165" t="str">
        <f t="shared" si="6"/>
        <v>wash_21_wash_inquiet_1eautotalMambere_Kadei</v>
      </c>
      <c r="B165" t="str">
        <f t="shared" si="7"/>
        <v>wash_21_wash_inquiet_1totalMambere_Kadei</v>
      </c>
      <c r="C165" t="str">
        <f t="shared" si="8"/>
        <v>total</v>
      </c>
      <c r="D165">
        <v>44396</v>
      </c>
      <c r="E165" t="s">
        <v>36</v>
      </c>
      <c r="F165" t="s">
        <v>138</v>
      </c>
      <c r="G165" t="s">
        <v>83</v>
      </c>
      <c r="H165" t="s">
        <v>314</v>
      </c>
      <c r="I165" t="s">
        <v>313</v>
      </c>
      <c r="J165" t="s">
        <v>276</v>
      </c>
      <c r="K165">
        <v>0.33700000000000002</v>
      </c>
    </row>
    <row r="166" spans="1:11" x14ac:dyDescent="0.35">
      <c r="A166" t="str">
        <f t="shared" si="6"/>
        <v>wash_21_wash_inquiet_1eautotalOmbella_MPoko</v>
      </c>
      <c r="B166" t="str">
        <f t="shared" si="7"/>
        <v>wash_21_wash_inquiet_1totalOmbella_MPoko</v>
      </c>
      <c r="C166" t="str">
        <f t="shared" si="8"/>
        <v>total</v>
      </c>
      <c r="D166">
        <v>44397</v>
      </c>
      <c r="E166" t="s">
        <v>36</v>
      </c>
      <c r="F166" t="s">
        <v>138</v>
      </c>
      <c r="G166" t="s">
        <v>83</v>
      </c>
      <c r="H166" t="s">
        <v>314</v>
      </c>
      <c r="I166" t="s">
        <v>313</v>
      </c>
      <c r="J166" t="s">
        <v>277</v>
      </c>
      <c r="K166">
        <v>0.34300000000000003</v>
      </c>
    </row>
    <row r="167" spans="1:11" x14ac:dyDescent="0.35">
      <c r="A167" t="str">
        <f t="shared" si="6"/>
        <v>wash_21_wash_inquiet_1eautotalKemo</v>
      </c>
      <c r="B167" t="str">
        <f t="shared" si="7"/>
        <v>wash_21_wash_inquiet_1totalKemo</v>
      </c>
      <c r="C167" t="str">
        <f t="shared" si="8"/>
        <v>total</v>
      </c>
      <c r="D167">
        <v>44398</v>
      </c>
      <c r="E167" t="s">
        <v>36</v>
      </c>
      <c r="F167" t="s">
        <v>138</v>
      </c>
      <c r="G167" t="s">
        <v>83</v>
      </c>
      <c r="H167" t="s">
        <v>314</v>
      </c>
      <c r="I167" t="s">
        <v>313</v>
      </c>
      <c r="J167" t="s">
        <v>166</v>
      </c>
      <c r="K167">
        <v>0.34499999999999997</v>
      </c>
    </row>
    <row r="168" spans="1:11" x14ac:dyDescent="0.35">
      <c r="A168" t="str">
        <f t="shared" si="6"/>
        <v>wash_21_wash_inquiet_1eautotalHaut_Mbomou</v>
      </c>
      <c r="B168" t="str">
        <f t="shared" si="7"/>
        <v>wash_21_wash_inquiet_1totalHaut_Mbomou</v>
      </c>
      <c r="C168" t="str">
        <f t="shared" si="8"/>
        <v>total</v>
      </c>
      <c r="D168">
        <v>44399</v>
      </c>
      <c r="E168" t="s">
        <v>36</v>
      </c>
      <c r="F168" t="s">
        <v>138</v>
      </c>
      <c r="G168" t="s">
        <v>83</v>
      </c>
      <c r="H168" t="s">
        <v>314</v>
      </c>
      <c r="I168" t="s">
        <v>313</v>
      </c>
      <c r="J168" t="s">
        <v>278</v>
      </c>
      <c r="K168">
        <v>0.38200000000000001</v>
      </c>
    </row>
    <row r="169" spans="1:11" x14ac:dyDescent="0.35">
      <c r="A169" t="str">
        <f t="shared" si="6"/>
        <v>wash_21_wash_inquiet_1eautotalHaute_Kotto</v>
      </c>
      <c r="B169" t="str">
        <f t="shared" si="7"/>
        <v>wash_21_wash_inquiet_1totalHaute_Kotto</v>
      </c>
      <c r="C169" t="str">
        <f t="shared" si="8"/>
        <v>total</v>
      </c>
      <c r="D169">
        <v>44400</v>
      </c>
      <c r="E169" t="s">
        <v>36</v>
      </c>
      <c r="F169" t="s">
        <v>138</v>
      </c>
      <c r="G169" t="s">
        <v>83</v>
      </c>
      <c r="H169" t="s">
        <v>314</v>
      </c>
      <c r="I169" t="s">
        <v>313</v>
      </c>
      <c r="J169" t="s">
        <v>279</v>
      </c>
      <c r="K169">
        <v>0.32800000000000001</v>
      </c>
    </row>
    <row r="170" spans="1:11" x14ac:dyDescent="0.35">
      <c r="A170" t="str">
        <f t="shared" si="6"/>
        <v>wash_21_wash_inquiet_1eautotalLobaye</v>
      </c>
      <c r="B170" t="str">
        <f t="shared" si="7"/>
        <v>wash_21_wash_inquiet_1totalLobaye</v>
      </c>
      <c r="C170" t="str">
        <f t="shared" si="8"/>
        <v>total</v>
      </c>
      <c r="D170">
        <v>44401</v>
      </c>
      <c r="E170" t="s">
        <v>36</v>
      </c>
      <c r="F170" t="s">
        <v>138</v>
      </c>
      <c r="G170" t="s">
        <v>83</v>
      </c>
      <c r="H170" t="s">
        <v>314</v>
      </c>
      <c r="I170" t="s">
        <v>313</v>
      </c>
      <c r="J170" t="s">
        <v>167</v>
      </c>
      <c r="K170">
        <v>0.32500000000000001</v>
      </c>
    </row>
    <row r="171" spans="1:11" x14ac:dyDescent="0.35">
      <c r="A171" t="str">
        <f t="shared" si="6"/>
        <v>wash_21_wash_inquiet_1eautotalSangha_Mbaere</v>
      </c>
      <c r="B171" t="str">
        <f t="shared" si="7"/>
        <v>wash_21_wash_inquiet_1totalSangha_Mbaere</v>
      </c>
      <c r="C171" t="str">
        <f t="shared" si="8"/>
        <v>total</v>
      </c>
      <c r="D171">
        <v>44402</v>
      </c>
      <c r="E171" t="s">
        <v>36</v>
      </c>
      <c r="F171" t="s">
        <v>138</v>
      </c>
      <c r="G171" t="s">
        <v>83</v>
      </c>
      <c r="H171" t="s">
        <v>314</v>
      </c>
      <c r="I171" t="s">
        <v>313</v>
      </c>
      <c r="J171" t="s">
        <v>280</v>
      </c>
      <c r="K171">
        <v>0.33500000000000002</v>
      </c>
    </row>
    <row r="172" spans="1:11" x14ac:dyDescent="0.35">
      <c r="A172" t="str">
        <f t="shared" si="6"/>
        <v>educ_5_ecole_acces_1financierhoteHaut_Mbomou</v>
      </c>
      <c r="B172" t="str">
        <f t="shared" si="7"/>
        <v>educ_5_ecole_acces_1hoteHaut_Mbomou</v>
      </c>
      <c r="C172" t="str">
        <f t="shared" si="8"/>
        <v>hote</v>
      </c>
      <c r="D172">
        <v>44820</v>
      </c>
      <c r="E172" t="s">
        <v>9</v>
      </c>
      <c r="F172" t="s">
        <v>128</v>
      </c>
      <c r="G172" t="s">
        <v>309</v>
      </c>
      <c r="H172" t="s">
        <v>117</v>
      </c>
      <c r="I172" t="s">
        <v>313</v>
      </c>
      <c r="J172" t="s">
        <v>278</v>
      </c>
      <c r="K172" s="1">
        <v>0.23100000000000001</v>
      </c>
    </row>
    <row r="173" spans="1:11" x14ac:dyDescent="0.35">
      <c r="A173" t="str">
        <f t="shared" si="6"/>
        <v>educ_5_ecole_acces_1non_fonctretournesHaut_Mbomou</v>
      </c>
      <c r="B173" t="str">
        <f t="shared" si="7"/>
        <v>educ_5_ecole_acces_1retournesHaut_Mbomou</v>
      </c>
      <c r="C173" t="str">
        <f t="shared" si="8"/>
        <v>retournes</v>
      </c>
      <c r="D173">
        <v>44827</v>
      </c>
      <c r="E173" t="s">
        <v>9</v>
      </c>
      <c r="F173" t="s">
        <v>176</v>
      </c>
      <c r="G173" t="s">
        <v>309</v>
      </c>
      <c r="H173" t="s">
        <v>116</v>
      </c>
      <c r="I173" t="s">
        <v>313</v>
      </c>
      <c r="J173" t="s">
        <v>278</v>
      </c>
      <c r="K173" s="1">
        <v>0.254</v>
      </c>
    </row>
    <row r="174" spans="1:11" x14ac:dyDescent="0.35">
      <c r="A174" t="str">
        <f t="shared" si="6"/>
        <v>educ_5_ecole_acces_1financiertotalHaute_Kotto</v>
      </c>
      <c r="B174" t="str">
        <f t="shared" si="7"/>
        <v>educ_5_ecole_acces_1totalHaute_Kotto</v>
      </c>
      <c r="C174" t="str">
        <f t="shared" si="8"/>
        <v>total</v>
      </c>
      <c r="D174">
        <v>44230</v>
      </c>
      <c r="E174" t="s">
        <v>9</v>
      </c>
      <c r="F174" t="s">
        <v>128</v>
      </c>
      <c r="G174" t="s">
        <v>83</v>
      </c>
      <c r="H174" t="s">
        <v>314</v>
      </c>
      <c r="I174" t="s">
        <v>313</v>
      </c>
      <c r="J174" t="s">
        <v>279</v>
      </c>
      <c r="K174" s="1">
        <v>0.23</v>
      </c>
    </row>
    <row r="175" spans="1:11" x14ac:dyDescent="0.35">
      <c r="A175" t="str">
        <f t="shared" si="6"/>
        <v>educ_5_ecole_acces_1financierdeplaces_FAHaute_Kotto</v>
      </c>
      <c r="B175" t="str">
        <f t="shared" si="7"/>
        <v>educ_5_ecole_acces_1deplaces_FAHaute_Kotto</v>
      </c>
      <c r="C175" t="str">
        <f t="shared" si="8"/>
        <v>deplaces_FA</v>
      </c>
      <c r="D175">
        <v>44821</v>
      </c>
      <c r="E175" t="s">
        <v>9</v>
      </c>
      <c r="F175" t="s">
        <v>128</v>
      </c>
      <c r="G175" t="s">
        <v>309</v>
      </c>
      <c r="H175" t="s">
        <v>119</v>
      </c>
      <c r="I175" t="s">
        <v>313</v>
      </c>
      <c r="J175" t="s">
        <v>279</v>
      </c>
      <c r="K175" s="1">
        <v>0.20799999999999999</v>
      </c>
    </row>
    <row r="176" spans="1:11" x14ac:dyDescent="0.35">
      <c r="A176" t="str">
        <f t="shared" si="6"/>
        <v>educ_5_ecole_acces_1financierhoteHaute_Kotto</v>
      </c>
      <c r="B176" t="str">
        <f t="shared" si="7"/>
        <v>educ_5_ecole_acces_1hoteHaute_Kotto</v>
      </c>
      <c r="C176" t="str">
        <f t="shared" si="8"/>
        <v>hote</v>
      </c>
      <c r="D176">
        <v>44822</v>
      </c>
      <c r="E176" t="s">
        <v>9</v>
      </c>
      <c r="F176" t="s">
        <v>128</v>
      </c>
      <c r="G176" t="s">
        <v>309</v>
      </c>
      <c r="H176" t="s">
        <v>117</v>
      </c>
      <c r="I176" t="s">
        <v>313</v>
      </c>
      <c r="J176" t="s">
        <v>279</v>
      </c>
      <c r="K176" s="1">
        <v>0.189</v>
      </c>
    </row>
    <row r="177" spans="1:11" x14ac:dyDescent="0.35">
      <c r="A177" t="str">
        <f t="shared" si="6"/>
        <v>educ_5_ecole_acces_1financierretournesHaute_Kotto</v>
      </c>
      <c r="B177" t="str">
        <f t="shared" si="7"/>
        <v>educ_5_ecole_acces_1retournesHaute_Kotto</v>
      </c>
      <c r="C177" t="str">
        <f t="shared" si="8"/>
        <v>retournes</v>
      </c>
      <c r="D177">
        <v>44823</v>
      </c>
      <c r="E177" t="s">
        <v>9</v>
      </c>
      <c r="F177" t="s">
        <v>128</v>
      </c>
      <c r="G177" t="s">
        <v>309</v>
      </c>
      <c r="H177" t="s">
        <v>116</v>
      </c>
      <c r="I177" t="s">
        <v>313</v>
      </c>
      <c r="J177" t="s">
        <v>279</v>
      </c>
      <c r="K177" s="1">
        <v>0.26900000000000002</v>
      </c>
    </row>
    <row r="178" spans="1:11" x14ac:dyDescent="0.35">
      <c r="A178" t="str">
        <f t="shared" si="6"/>
        <v>educ_5_ecole_acces_1financierdeplaces_siteHaute_Kotto</v>
      </c>
      <c r="B178" t="str">
        <f t="shared" si="7"/>
        <v>educ_5_ecole_acces_1deplaces_siteHaute_Kotto</v>
      </c>
      <c r="C178" t="str">
        <f t="shared" si="8"/>
        <v>deplaces_site</v>
      </c>
      <c r="D178">
        <v>44824</v>
      </c>
      <c r="E178" t="s">
        <v>9</v>
      </c>
      <c r="F178" t="s">
        <v>128</v>
      </c>
      <c r="G178" t="s">
        <v>309</v>
      </c>
      <c r="H178" t="s">
        <v>118</v>
      </c>
      <c r="I178" t="s">
        <v>313</v>
      </c>
      <c r="J178" t="s">
        <v>279</v>
      </c>
      <c r="K178" s="1">
        <v>0.26</v>
      </c>
    </row>
    <row r="179" spans="1:11" x14ac:dyDescent="0.35">
      <c r="A179" t="str">
        <f t="shared" si="6"/>
        <v>educ_5_ecole_acces_1financiertotalKemo</v>
      </c>
      <c r="B179" t="str">
        <f t="shared" si="7"/>
        <v>educ_5_ecole_acces_1totalKemo</v>
      </c>
      <c r="C179" t="str">
        <f t="shared" si="8"/>
        <v>total</v>
      </c>
      <c r="D179">
        <v>44228</v>
      </c>
      <c r="E179" t="s">
        <v>9</v>
      </c>
      <c r="F179" t="s">
        <v>128</v>
      </c>
      <c r="G179" t="s">
        <v>83</v>
      </c>
      <c r="H179" t="s">
        <v>314</v>
      </c>
      <c r="I179" t="s">
        <v>313</v>
      </c>
      <c r="J179" t="s">
        <v>166</v>
      </c>
      <c r="K179" s="1">
        <v>0.219</v>
      </c>
    </row>
    <row r="180" spans="1:11" x14ac:dyDescent="0.35">
      <c r="A180" t="str">
        <f t="shared" si="6"/>
        <v>educ_5_ecole_acces_1financierhoteKemo</v>
      </c>
      <c r="B180" t="str">
        <f t="shared" si="7"/>
        <v>educ_5_ecole_acces_1hoteKemo</v>
      </c>
      <c r="C180" t="str">
        <f t="shared" si="8"/>
        <v>hote</v>
      </c>
      <c r="D180">
        <v>44816</v>
      </c>
      <c r="E180" t="s">
        <v>9</v>
      </c>
      <c r="F180" t="s">
        <v>128</v>
      </c>
      <c r="G180" t="s">
        <v>309</v>
      </c>
      <c r="H180" t="s">
        <v>117</v>
      </c>
      <c r="I180" t="s">
        <v>313</v>
      </c>
      <c r="J180" t="s">
        <v>166</v>
      </c>
      <c r="K180" s="1">
        <v>0.223</v>
      </c>
    </row>
    <row r="181" spans="1:11" x14ac:dyDescent="0.35">
      <c r="A181" t="str">
        <f t="shared" si="6"/>
        <v>educ_5_ecole_acces_1financierdeplaces_FAKemo</v>
      </c>
      <c r="B181" t="str">
        <f t="shared" si="7"/>
        <v>educ_5_ecole_acces_1deplaces_FAKemo</v>
      </c>
      <c r="C181" t="str">
        <f t="shared" si="8"/>
        <v>deplaces_FA</v>
      </c>
      <c r="D181">
        <v>44817</v>
      </c>
      <c r="E181" t="s">
        <v>9</v>
      </c>
      <c r="F181" t="s">
        <v>128</v>
      </c>
      <c r="G181" t="s">
        <v>309</v>
      </c>
      <c r="H181" t="s">
        <v>119</v>
      </c>
      <c r="I181" t="s">
        <v>313</v>
      </c>
      <c r="J181" t="s">
        <v>166</v>
      </c>
      <c r="K181" s="1">
        <v>0.20499999999999999</v>
      </c>
    </row>
    <row r="182" spans="1:11" x14ac:dyDescent="0.35">
      <c r="A182" t="str">
        <f t="shared" si="6"/>
        <v>educ_5_ecole_acces_1financiertotalLobaye</v>
      </c>
      <c r="B182" t="str">
        <f t="shared" si="7"/>
        <v>educ_5_ecole_acces_1totalLobaye</v>
      </c>
      <c r="C182" t="str">
        <f t="shared" si="8"/>
        <v>total</v>
      </c>
      <c r="D182">
        <v>44231</v>
      </c>
      <c r="E182" t="s">
        <v>9</v>
      </c>
      <c r="F182" t="s">
        <v>128</v>
      </c>
      <c r="G182" t="s">
        <v>83</v>
      </c>
      <c r="H182" t="s">
        <v>314</v>
      </c>
      <c r="I182" t="s">
        <v>313</v>
      </c>
      <c r="J182" t="s">
        <v>167</v>
      </c>
      <c r="K182" s="1">
        <v>0.23200000000000001</v>
      </c>
    </row>
    <row r="183" spans="1:11" x14ac:dyDescent="0.35">
      <c r="A183" t="str">
        <f t="shared" si="6"/>
        <v>educ_5_ecole_acces_1financierdeplaces_FALobaye</v>
      </c>
      <c r="B183" t="str">
        <f t="shared" si="7"/>
        <v>educ_5_ecole_acces_1deplaces_FALobaye</v>
      </c>
      <c r="C183" t="str">
        <f t="shared" si="8"/>
        <v>deplaces_FA</v>
      </c>
      <c r="D183">
        <v>44825</v>
      </c>
      <c r="E183" t="s">
        <v>9</v>
      </c>
      <c r="F183" t="s">
        <v>128</v>
      </c>
      <c r="G183" t="s">
        <v>309</v>
      </c>
      <c r="H183" t="s">
        <v>119</v>
      </c>
      <c r="I183" t="s">
        <v>313</v>
      </c>
      <c r="J183" t="s">
        <v>167</v>
      </c>
      <c r="K183" s="1">
        <v>0.22600000000000001</v>
      </c>
    </row>
    <row r="184" spans="1:11" x14ac:dyDescent="0.35">
      <c r="A184" t="str">
        <f t="shared" si="6"/>
        <v>educ_5_ecole_acces_1financierhoteLobaye</v>
      </c>
      <c r="B184" t="str">
        <f t="shared" si="7"/>
        <v>educ_5_ecole_acces_1hoteLobaye</v>
      </c>
      <c r="C184" t="str">
        <f t="shared" si="8"/>
        <v>hote</v>
      </c>
      <c r="D184">
        <v>44826</v>
      </c>
      <c r="E184" t="s">
        <v>9</v>
      </c>
      <c r="F184" t="s">
        <v>128</v>
      </c>
      <c r="G184" t="s">
        <v>309</v>
      </c>
      <c r="H184" t="s">
        <v>117</v>
      </c>
      <c r="I184" t="s">
        <v>313</v>
      </c>
      <c r="J184" t="s">
        <v>167</v>
      </c>
      <c r="K184" s="1">
        <v>0.23300000000000001</v>
      </c>
    </row>
    <row r="185" spans="1:11" x14ac:dyDescent="0.35">
      <c r="A185" t="str">
        <f t="shared" si="6"/>
        <v>educ_5_ecole_acces_1financiertotalMambere_Kadei</v>
      </c>
      <c r="B185" t="str">
        <f t="shared" si="7"/>
        <v>educ_5_ecole_acces_1totalMambere_Kadei</v>
      </c>
      <c r="C185" t="str">
        <f t="shared" si="8"/>
        <v>total</v>
      </c>
      <c r="D185">
        <v>44226</v>
      </c>
      <c r="E185" t="s">
        <v>9</v>
      </c>
      <c r="F185" t="s">
        <v>128</v>
      </c>
      <c r="G185" t="s">
        <v>83</v>
      </c>
      <c r="H185" t="s">
        <v>314</v>
      </c>
      <c r="I185" t="s">
        <v>313</v>
      </c>
      <c r="J185" t="s">
        <v>276</v>
      </c>
      <c r="K185" s="1">
        <v>0.20100000000000001</v>
      </c>
    </row>
    <row r="186" spans="1:11" x14ac:dyDescent="0.35">
      <c r="A186" t="str">
        <f t="shared" si="6"/>
        <v>educ_5_ecole_acces_1aucunedeplaces_FAMambere_Kadei</v>
      </c>
      <c r="B186" t="str">
        <f t="shared" si="7"/>
        <v>educ_5_ecole_acces_1deplaces_FAMambere_Kadei</v>
      </c>
      <c r="C186" t="str">
        <f t="shared" si="8"/>
        <v>deplaces_FA</v>
      </c>
      <c r="D186">
        <v>44812</v>
      </c>
      <c r="E186" t="s">
        <v>9</v>
      </c>
      <c r="F186" t="s">
        <v>161</v>
      </c>
      <c r="G186" t="s">
        <v>309</v>
      </c>
      <c r="H186" t="s">
        <v>119</v>
      </c>
      <c r="I186" t="s">
        <v>313</v>
      </c>
      <c r="J186" t="s">
        <v>276</v>
      </c>
      <c r="K186" s="1">
        <v>0.20200000000000001</v>
      </c>
    </row>
    <row r="187" spans="1:11" x14ac:dyDescent="0.35">
      <c r="A187" t="str">
        <f t="shared" si="6"/>
        <v>educ_5_ecole_acces_1financierhoteMambere_Kadei</v>
      </c>
      <c r="B187" t="str">
        <f t="shared" si="7"/>
        <v>educ_5_ecole_acces_1hoteMambere_Kadei</v>
      </c>
      <c r="C187" t="str">
        <f t="shared" si="8"/>
        <v>hote</v>
      </c>
      <c r="D187">
        <v>44813</v>
      </c>
      <c r="E187" t="s">
        <v>9</v>
      </c>
      <c r="F187" t="s">
        <v>128</v>
      </c>
      <c r="G187" t="s">
        <v>309</v>
      </c>
      <c r="H187" t="s">
        <v>117</v>
      </c>
      <c r="I187" t="s">
        <v>313</v>
      </c>
      <c r="J187" t="s">
        <v>276</v>
      </c>
      <c r="K187" s="1">
        <v>0.19500000000000001</v>
      </c>
    </row>
    <row r="188" spans="1:11" x14ac:dyDescent="0.35">
      <c r="A188" t="str">
        <f t="shared" si="6"/>
        <v>educ_5_ecole_acces_1financierretournesMambere_Kadei</v>
      </c>
      <c r="B188" t="str">
        <f t="shared" si="7"/>
        <v>educ_5_ecole_acces_1retournesMambere_Kadei</v>
      </c>
      <c r="C188" t="str">
        <f t="shared" si="8"/>
        <v>retournes</v>
      </c>
      <c r="D188">
        <v>44828</v>
      </c>
      <c r="E188" t="s">
        <v>9</v>
      </c>
      <c r="F188" t="s">
        <v>128</v>
      </c>
      <c r="G188" t="s">
        <v>309</v>
      </c>
      <c r="H188" t="s">
        <v>116</v>
      </c>
      <c r="I188" t="s">
        <v>313</v>
      </c>
      <c r="J188" t="s">
        <v>276</v>
      </c>
      <c r="K188" s="1">
        <v>0.245</v>
      </c>
    </row>
    <row r="189" spans="1:11" x14ac:dyDescent="0.35">
      <c r="A189" t="str">
        <f t="shared" si="6"/>
        <v>wash_22_wash_reponse_2cash_hygienetotalBamingui_Bangoran</v>
      </c>
      <c r="B189" t="str">
        <f t="shared" si="7"/>
        <v>wash_22_wash_reponse_2totalBamingui_Bangoran</v>
      </c>
      <c r="C189" t="str">
        <f t="shared" si="8"/>
        <v>total</v>
      </c>
      <c r="D189">
        <v>44420</v>
      </c>
      <c r="E189" t="s">
        <v>40</v>
      </c>
      <c r="F189" t="s">
        <v>150</v>
      </c>
      <c r="G189" t="s">
        <v>83</v>
      </c>
      <c r="H189" t="s">
        <v>314</v>
      </c>
      <c r="I189" t="s">
        <v>313</v>
      </c>
      <c r="J189" t="s">
        <v>271</v>
      </c>
      <c r="K189">
        <v>0.214</v>
      </c>
    </row>
    <row r="190" spans="1:11" x14ac:dyDescent="0.35">
      <c r="A190" t="str">
        <f t="shared" si="6"/>
        <v>wash_22_wash_reponse_2cash_hygienetotalOuham</v>
      </c>
      <c r="B190" t="str">
        <f t="shared" si="7"/>
        <v>wash_22_wash_reponse_2totalOuham</v>
      </c>
      <c r="C190" t="str">
        <f t="shared" si="8"/>
        <v>total</v>
      </c>
      <c r="D190">
        <v>44421</v>
      </c>
      <c r="E190" t="s">
        <v>40</v>
      </c>
      <c r="F190" t="s">
        <v>150</v>
      </c>
      <c r="G190" t="s">
        <v>83</v>
      </c>
      <c r="H190" t="s">
        <v>314</v>
      </c>
      <c r="I190" t="s">
        <v>313</v>
      </c>
      <c r="J190" t="s">
        <v>170</v>
      </c>
      <c r="K190">
        <v>0.185</v>
      </c>
    </row>
    <row r="191" spans="1:11" x14ac:dyDescent="0.35">
      <c r="A191" t="str">
        <f t="shared" si="6"/>
        <v>wash_22_wash_reponse_2cash_recipient_eautotalBasse_Kotto</v>
      </c>
      <c r="B191" t="str">
        <f t="shared" si="7"/>
        <v>wash_22_wash_reponse_2totalBasse_Kotto</v>
      </c>
      <c r="C191" t="str">
        <f t="shared" si="8"/>
        <v>total</v>
      </c>
      <c r="D191">
        <v>44422</v>
      </c>
      <c r="E191" t="s">
        <v>40</v>
      </c>
      <c r="F191" t="s">
        <v>129</v>
      </c>
      <c r="G191" t="s">
        <v>83</v>
      </c>
      <c r="H191" t="s">
        <v>314</v>
      </c>
      <c r="I191" t="s">
        <v>313</v>
      </c>
      <c r="J191" t="s">
        <v>272</v>
      </c>
      <c r="K191">
        <v>0.19</v>
      </c>
    </row>
    <row r="192" spans="1:11" x14ac:dyDescent="0.35">
      <c r="A192" t="str">
        <f t="shared" si="6"/>
        <v>wash_22_wash_reponse_2cash_hygienetotalVakaga</v>
      </c>
      <c r="B192" t="str">
        <f t="shared" si="7"/>
        <v>wash_22_wash_reponse_2totalVakaga</v>
      </c>
      <c r="C192" t="str">
        <f t="shared" si="8"/>
        <v>total</v>
      </c>
      <c r="D192">
        <v>44423</v>
      </c>
      <c r="E192" t="s">
        <v>40</v>
      </c>
      <c r="F192" t="s">
        <v>150</v>
      </c>
      <c r="G192" t="s">
        <v>83</v>
      </c>
      <c r="H192" t="s">
        <v>314</v>
      </c>
      <c r="I192" t="s">
        <v>313</v>
      </c>
      <c r="J192" t="s">
        <v>171</v>
      </c>
      <c r="K192">
        <v>0.16700000000000001</v>
      </c>
    </row>
    <row r="193" spans="1:11" x14ac:dyDescent="0.35">
      <c r="A193" t="str">
        <f t="shared" si="6"/>
        <v>wash_22_wash_reponse_2cash_infratotalBangui</v>
      </c>
      <c r="B193" t="str">
        <f t="shared" si="7"/>
        <v>wash_22_wash_reponse_2totalBangui</v>
      </c>
      <c r="C193" t="str">
        <f t="shared" si="8"/>
        <v>total</v>
      </c>
      <c r="D193">
        <v>44424</v>
      </c>
      <c r="E193" t="s">
        <v>40</v>
      </c>
      <c r="F193" t="s">
        <v>140</v>
      </c>
      <c r="G193" t="s">
        <v>83</v>
      </c>
      <c r="H193" t="s">
        <v>314</v>
      </c>
      <c r="I193" t="s">
        <v>313</v>
      </c>
      <c r="J193" t="s">
        <v>165</v>
      </c>
      <c r="K193">
        <v>0.159</v>
      </c>
    </row>
    <row r="194" spans="1:11" x14ac:dyDescent="0.35">
      <c r="A194" t="str">
        <f t="shared" si="6"/>
        <v>wash_22_wash_reponse_2prov_infra_eautotalOuaka</v>
      </c>
      <c r="B194" t="str">
        <f t="shared" si="7"/>
        <v>wash_22_wash_reponse_2totalOuaka</v>
      </c>
      <c r="C194" t="str">
        <f t="shared" si="8"/>
        <v>total</v>
      </c>
      <c r="D194">
        <v>44425</v>
      </c>
      <c r="E194" t="s">
        <v>40</v>
      </c>
      <c r="F194" t="s">
        <v>172</v>
      </c>
      <c r="G194" t="s">
        <v>83</v>
      </c>
      <c r="H194" t="s">
        <v>314</v>
      </c>
      <c r="I194" t="s">
        <v>313</v>
      </c>
      <c r="J194" t="s">
        <v>169</v>
      </c>
      <c r="K194">
        <v>0.17499999999999999</v>
      </c>
    </row>
    <row r="195" spans="1:11" x14ac:dyDescent="0.35">
      <c r="A195" t="str">
        <f t="shared" ref="A195:A232" si="9">CONCATENATE(E195,F195,C195,J195)</f>
        <v>wash_22_wash_reponse_2cash_hygienetotalNana_Mambere</v>
      </c>
      <c r="B195" t="str">
        <f t="shared" ref="B195:B232" si="10">CONCATENATE(E195,C195,J195)</f>
        <v>wash_22_wash_reponse_2totalNana_Mambere</v>
      </c>
      <c r="C195" t="str">
        <f t="shared" ref="C195:C258" si="11">IF(G195="total", "total",H195)</f>
        <v>total</v>
      </c>
      <c r="D195">
        <v>44426</v>
      </c>
      <c r="E195" t="s">
        <v>40</v>
      </c>
      <c r="F195" t="s">
        <v>150</v>
      </c>
      <c r="G195" t="s">
        <v>83</v>
      </c>
      <c r="H195" t="s">
        <v>314</v>
      </c>
      <c r="I195" t="s">
        <v>313</v>
      </c>
      <c r="J195" t="s">
        <v>273</v>
      </c>
      <c r="K195">
        <v>0.17599999999999999</v>
      </c>
    </row>
    <row r="196" spans="1:11" x14ac:dyDescent="0.35">
      <c r="A196" t="str">
        <f t="shared" si="9"/>
        <v>wash_22_wash_reponse_2prov_recipienttotalOuham_Pende</v>
      </c>
      <c r="B196" t="str">
        <f t="shared" si="10"/>
        <v>wash_22_wash_reponse_2totalOuham_Pende</v>
      </c>
      <c r="C196" t="str">
        <f t="shared" si="11"/>
        <v>total</v>
      </c>
      <c r="D196">
        <v>44427</v>
      </c>
      <c r="E196" t="s">
        <v>40</v>
      </c>
      <c r="F196" t="s">
        <v>162</v>
      </c>
      <c r="G196" t="s">
        <v>83</v>
      </c>
      <c r="H196" t="s">
        <v>314</v>
      </c>
      <c r="I196" t="s">
        <v>313</v>
      </c>
      <c r="J196" t="s">
        <v>274</v>
      </c>
      <c r="K196">
        <v>0.184</v>
      </c>
    </row>
    <row r="197" spans="1:11" x14ac:dyDescent="0.35">
      <c r="A197" t="str">
        <f t="shared" si="9"/>
        <v>wash_22_wash_reponse_2cash_hygienetotalNana_Gribizi</v>
      </c>
      <c r="B197" t="str">
        <f t="shared" si="10"/>
        <v>wash_22_wash_reponse_2totalNana_Gribizi</v>
      </c>
      <c r="C197" t="str">
        <f t="shared" si="11"/>
        <v>total</v>
      </c>
      <c r="D197">
        <v>44428</v>
      </c>
      <c r="E197" t="s">
        <v>40</v>
      </c>
      <c r="F197" t="s">
        <v>150</v>
      </c>
      <c r="G197" t="s">
        <v>83</v>
      </c>
      <c r="H197" t="s">
        <v>314</v>
      </c>
      <c r="I197" t="s">
        <v>313</v>
      </c>
      <c r="J197" t="s">
        <v>275</v>
      </c>
      <c r="K197">
        <v>0.215</v>
      </c>
    </row>
    <row r="198" spans="1:11" x14ac:dyDescent="0.35">
      <c r="A198" t="str">
        <f t="shared" si="9"/>
        <v>wash_22_wash_reponse_2cash_infratotalMbomou</v>
      </c>
      <c r="B198" t="str">
        <f t="shared" si="10"/>
        <v>wash_22_wash_reponse_2totalMbomou</v>
      </c>
      <c r="C198" t="str">
        <f t="shared" si="11"/>
        <v>total</v>
      </c>
      <c r="D198">
        <v>44429</v>
      </c>
      <c r="E198" t="s">
        <v>40</v>
      </c>
      <c r="F198" t="s">
        <v>140</v>
      </c>
      <c r="G198" t="s">
        <v>83</v>
      </c>
      <c r="H198" t="s">
        <v>314</v>
      </c>
      <c r="I198" t="s">
        <v>313</v>
      </c>
      <c r="J198" t="s">
        <v>168</v>
      </c>
      <c r="K198">
        <v>0.19700000000000001</v>
      </c>
    </row>
    <row r="199" spans="1:11" x14ac:dyDescent="0.35">
      <c r="A199" t="str">
        <f t="shared" si="9"/>
        <v>wash_22_wash_reponse_2cash_infratotalMambere_Kadei</v>
      </c>
      <c r="B199" t="str">
        <f t="shared" si="10"/>
        <v>wash_22_wash_reponse_2totalMambere_Kadei</v>
      </c>
      <c r="C199" t="str">
        <f t="shared" si="11"/>
        <v>total</v>
      </c>
      <c r="D199">
        <v>44430</v>
      </c>
      <c r="E199" t="s">
        <v>40</v>
      </c>
      <c r="F199" t="s">
        <v>140</v>
      </c>
      <c r="G199" t="s">
        <v>83</v>
      </c>
      <c r="H199" t="s">
        <v>314</v>
      </c>
      <c r="I199" t="s">
        <v>313</v>
      </c>
      <c r="J199" t="s">
        <v>276</v>
      </c>
      <c r="K199">
        <v>0.221</v>
      </c>
    </row>
    <row r="200" spans="1:11" x14ac:dyDescent="0.35">
      <c r="A200" t="str">
        <f t="shared" si="9"/>
        <v>wash_22_wash_reponse_2prov_recipienttotalOmbella_MPoko</v>
      </c>
      <c r="B200" t="str">
        <f t="shared" si="10"/>
        <v>wash_22_wash_reponse_2totalOmbella_MPoko</v>
      </c>
      <c r="C200" t="str">
        <f t="shared" si="11"/>
        <v>total</v>
      </c>
      <c r="D200">
        <v>44431</v>
      </c>
      <c r="E200" t="s">
        <v>40</v>
      </c>
      <c r="F200" t="s">
        <v>162</v>
      </c>
      <c r="G200" t="s">
        <v>83</v>
      </c>
      <c r="H200" t="s">
        <v>314</v>
      </c>
      <c r="I200" t="s">
        <v>313</v>
      </c>
      <c r="J200" t="s">
        <v>277</v>
      </c>
      <c r="K200">
        <v>0.16300000000000001</v>
      </c>
    </row>
    <row r="201" spans="1:11" x14ac:dyDescent="0.35">
      <c r="A201" t="str">
        <f t="shared" si="9"/>
        <v>wash_22_wash_reponse_2cash_infratotalKemo</v>
      </c>
      <c r="B201" t="str">
        <f t="shared" si="10"/>
        <v>wash_22_wash_reponse_2totalKemo</v>
      </c>
      <c r="C201" t="str">
        <f t="shared" si="11"/>
        <v>total</v>
      </c>
      <c r="D201">
        <v>44432</v>
      </c>
      <c r="E201" t="s">
        <v>40</v>
      </c>
      <c r="F201" t="s">
        <v>140</v>
      </c>
      <c r="G201" t="s">
        <v>83</v>
      </c>
      <c r="H201" t="s">
        <v>314</v>
      </c>
      <c r="I201" t="s">
        <v>313</v>
      </c>
      <c r="J201" t="s">
        <v>166</v>
      </c>
      <c r="K201">
        <v>0.154</v>
      </c>
    </row>
    <row r="202" spans="1:11" x14ac:dyDescent="0.35">
      <c r="A202" t="str">
        <f t="shared" si="9"/>
        <v>wash_22_wash_reponse_2cash_infratotalHaut_Mbomou</v>
      </c>
      <c r="B202" t="str">
        <f t="shared" si="10"/>
        <v>wash_22_wash_reponse_2totalHaut_Mbomou</v>
      </c>
      <c r="C202" t="str">
        <f t="shared" si="11"/>
        <v>total</v>
      </c>
      <c r="D202">
        <v>44433</v>
      </c>
      <c r="E202" t="s">
        <v>40</v>
      </c>
      <c r="F202" t="s">
        <v>140</v>
      </c>
      <c r="G202" t="s">
        <v>83</v>
      </c>
      <c r="H202" t="s">
        <v>314</v>
      </c>
      <c r="I202" t="s">
        <v>313</v>
      </c>
      <c r="J202" t="s">
        <v>278</v>
      </c>
      <c r="K202">
        <v>0.19</v>
      </c>
    </row>
    <row r="203" spans="1:11" x14ac:dyDescent="0.35">
      <c r="A203" t="str">
        <f t="shared" si="9"/>
        <v>wash_22_wash_reponse_2cash_infratotalHaute_Kotto</v>
      </c>
      <c r="B203" t="str">
        <f t="shared" si="10"/>
        <v>wash_22_wash_reponse_2totalHaute_Kotto</v>
      </c>
      <c r="C203" t="str">
        <f t="shared" si="11"/>
        <v>total</v>
      </c>
      <c r="D203">
        <v>44434</v>
      </c>
      <c r="E203" t="s">
        <v>40</v>
      </c>
      <c r="F203" t="s">
        <v>140</v>
      </c>
      <c r="G203" t="s">
        <v>83</v>
      </c>
      <c r="H203" t="s">
        <v>314</v>
      </c>
      <c r="I203" t="s">
        <v>313</v>
      </c>
      <c r="J203" t="s">
        <v>279</v>
      </c>
      <c r="K203">
        <v>0.154</v>
      </c>
    </row>
    <row r="204" spans="1:11" x14ac:dyDescent="0.35">
      <c r="A204" t="str">
        <f t="shared" si="9"/>
        <v>wash_22_wash_reponse_2cash_infratotalLobaye</v>
      </c>
      <c r="B204" t="str">
        <f t="shared" si="10"/>
        <v>wash_22_wash_reponse_2totalLobaye</v>
      </c>
      <c r="C204" t="str">
        <f t="shared" si="11"/>
        <v>total</v>
      </c>
      <c r="D204">
        <v>44435</v>
      </c>
      <c r="E204" t="s">
        <v>40</v>
      </c>
      <c r="F204" t="s">
        <v>140</v>
      </c>
      <c r="G204" t="s">
        <v>83</v>
      </c>
      <c r="H204" t="s">
        <v>314</v>
      </c>
      <c r="I204" t="s">
        <v>313</v>
      </c>
      <c r="J204" t="s">
        <v>167</v>
      </c>
      <c r="K204">
        <v>0.188</v>
      </c>
    </row>
    <row r="205" spans="1:11" x14ac:dyDescent="0.35">
      <c r="A205" t="str">
        <f t="shared" si="9"/>
        <v>wash_22_wash_reponse_2cash_infratotalSangha_Mbaere</v>
      </c>
      <c r="B205" t="str">
        <f t="shared" si="10"/>
        <v>wash_22_wash_reponse_2totalSangha_Mbaere</v>
      </c>
      <c r="C205" t="str">
        <f t="shared" si="11"/>
        <v>total</v>
      </c>
      <c r="D205">
        <v>44436</v>
      </c>
      <c r="E205" t="s">
        <v>40</v>
      </c>
      <c r="F205" t="s">
        <v>140</v>
      </c>
      <c r="G205" t="s">
        <v>83</v>
      </c>
      <c r="H205" t="s">
        <v>314</v>
      </c>
      <c r="I205" t="s">
        <v>313</v>
      </c>
      <c r="J205" t="s">
        <v>280</v>
      </c>
      <c r="K205">
        <v>0.20799999999999999</v>
      </c>
    </row>
    <row r="206" spans="1:11" x14ac:dyDescent="0.35">
      <c r="A206" t="str">
        <f t="shared" si="9"/>
        <v>mssc_2_source_rev_2petit_commercetotalBamingui_Bangoran</v>
      </c>
      <c r="B206" t="str">
        <f t="shared" si="10"/>
        <v>mssc_2_source_rev_2totalBamingui_Bangoran</v>
      </c>
      <c r="C206" t="str">
        <f t="shared" si="11"/>
        <v>total</v>
      </c>
      <c r="D206">
        <v>44437</v>
      </c>
      <c r="E206" t="s">
        <v>42</v>
      </c>
      <c r="F206" t="s">
        <v>141</v>
      </c>
      <c r="G206" t="s">
        <v>83</v>
      </c>
      <c r="H206" t="s">
        <v>314</v>
      </c>
      <c r="I206" t="s">
        <v>313</v>
      </c>
      <c r="J206" t="s">
        <v>271</v>
      </c>
      <c r="K206">
        <v>0.128</v>
      </c>
    </row>
    <row r="207" spans="1:11" x14ac:dyDescent="0.35">
      <c r="A207" t="str">
        <f t="shared" si="9"/>
        <v>mssc_2_source_rev_2petit_commercetotalOuham</v>
      </c>
      <c r="B207" t="str">
        <f t="shared" si="10"/>
        <v>mssc_2_source_rev_2totalOuham</v>
      </c>
      <c r="C207" t="str">
        <f t="shared" si="11"/>
        <v>total</v>
      </c>
      <c r="D207">
        <v>44438</v>
      </c>
      <c r="E207" t="s">
        <v>42</v>
      </c>
      <c r="F207" t="s">
        <v>141</v>
      </c>
      <c r="G207" t="s">
        <v>83</v>
      </c>
      <c r="H207" t="s">
        <v>314</v>
      </c>
      <c r="I207" t="s">
        <v>313</v>
      </c>
      <c r="J207" t="s">
        <v>170</v>
      </c>
      <c r="K207">
        <v>0.16900000000000001</v>
      </c>
    </row>
    <row r="208" spans="1:11" x14ac:dyDescent="0.35">
      <c r="A208" t="str">
        <f t="shared" si="9"/>
        <v>mssc_2_source_rev_2petit_commercetotalBasse_Kotto</v>
      </c>
      <c r="B208" t="str">
        <f t="shared" si="10"/>
        <v>mssc_2_source_rev_2totalBasse_Kotto</v>
      </c>
      <c r="C208" t="str">
        <f t="shared" si="11"/>
        <v>total</v>
      </c>
      <c r="D208">
        <v>44439</v>
      </c>
      <c r="E208" t="s">
        <v>42</v>
      </c>
      <c r="F208" t="s">
        <v>141</v>
      </c>
      <c r="G208" t="s">
        <v>83</v>
      </c>
      <c r="H208" t="s">
        <v>314</v>
      </c>
      <c r="I208" t="s">
        <v>313</v>
      </c>
      <c r="J208" t="s">
        <v>272</v>
      </c>
      <c r="K208">
        <v>0.17299999999999999</v>
      </c>
    </row>
    <row r="209" spans="1:11" x14ac:dyDescent="0.35">
      <c r="A209" t="str">
        <f t="shared" si="9"/>
        <v>mssc_2_source_rev_2petit_commercetotalVakaga</v>
      </c>
      <c r="B209" t="str">
        <f t="shared" si="10"/>
        <v>mssc_2_source_rev_2totalVakaga</v>
      </c>
      <c r="C209" t="str">
        <f t="shared" si="11"/>
        <v>total</v>
      </c>
      <c r="D209">
        <v>44440</v>
      </c>
      <c r="E209" t="s">
        <v>42</v>
      </c>
      <c r="F209" t="s">
        <v>141</v>
      </c>
      <c r="G209" t="s">
        <v>83</v>
      </c>
      <c r="H209" t="s">
        <v>314</v>
      </c>
      <c r="I209" t="s">
        <v>313</v>
      </c>
      <c r="J209" t="s">
        <v>171</v>
      </c>
      <c r="K209">
        <v>0.121</v>
      </c>
    </row>
    <row r="210" spans="1:11" x14ac:dyDescent="0.35">
      <c r="A210" t="str">
        <f t="shared" si="9"/>
        <v>mssc_2_source_rev_2nsptotalBangui</v>
      </c>
      <c r="B210" t="str">
        <f t="shared" si="10"/>
        <v>mssc_2_source_rev_2totalBangui</v>
      </c>
      <c r="C210" t="str">
        <f t="shared" si="11"/>
        <v>total</v>
      </c>
      <c r="D210">
        <v>44441</v>
      </c>
      <c r="E210" t="s">
        <v>42</v>
      </c>
      <c r="F210" t="s">
        <v>177</v>
      </c>
      <c r="G210" t="s">
        <v>83</v>
      </c>
      <c r="H210" t="s">
        <v>314</v>
      </c>
      <c r="I210" t="s">
        <v>313</v>
      </c>
      <c r="J210" t="s">
        <v>165</v>
      </c>
      <c r="K210">
        <v>0.20399999999999999</v>
      </c>
    </row>
    <row r="211" spans="1:11" x14ac:dyDescent="0.35">
      <c r="A211" t="str">
        <f t="shared" si="9"/>
        <v>mssc_2_source_rev_2petit_commercetotalOuaka</v>
      </c>
      <c r="B211" t="str">
        <f t="shared" si="10"/>
        <v>mssc_2_source_rev_2totalOuaka</v>
      </c>
      <c r="C211" t="str">
        <f t="shared" si="11"/>
        <v>total</v>
      </c>
      <c r="D211">
        <v>44442</v>
      </c>
      <c r="E211" t="s">
        <v>42</v>
      </c>
      <c r="F211" t="s">
        <v>141</v>
      </c>
      <c r="G211" t="s">
        <v>83</v>
      </c>
      <c r="H211" t="s">
        <v>314</v>
      </c>
      <c r="I211" t="s">
        <v>313</v>
      </c>
      <c r="J211" t="s">
        <v>169</v>
      </c>
      <c r="K211">
        <v>0.19400000000000001</v>
      </c>
    </row>
    <row r="212" spans="1:11" x14ac:dyDescent="0.35">
      <c r="A212" t="str">
        <f t="shared" si="9"/>
        <v>mssc_2_source_rev_2petit_commercetotalNana_Mambere</v>
      </c>
      <c r="B212" t="str">
        <f t="shared" si="10"/>
        <v>mssc_2_source_rev_2totalNana_Mambere</v>
      </c>
      <c r="C212" t="str">
        <f t="shared" si="11"/>
        <v>total</v>
      </c>
      <c r="D212">
        <v>44443</v>
      </c>
      <c r="E212" t="s">
        <v>42</v>
      </c>
      <c r="F212" t="s">
        <v>141</v>
      </c>
      <c r="G212" t="s">
        <v>83</v>
      </c>
      <c r="H212" t="s">
        <v>314</v>
      </c>
      <c r="I212" t="s">
        <v>313</v>
      </c>
      <c r="J212" t="s">
        <v>273</v>
      </c>
      <c r="K212">
        <v>0.186</v>
      </c>
    </row>
    <row r="213" spans="1:11" x14ac:dyDescent="0.35">
      <c r="A213" t="str">
        <f t="shared" si="9"/>
        <v>mssc_2_source_rev_2petit_commercetotalOuham_Pende</v>
      </c>
      <c r="B213" t="str">
        <f t="shared" si="10"/>
        <v>mssc_2_source_rev_2totalOuham_Pende</v>
      </c>
      <c r="C213" t="str">
        <f t="shared" si="11"/>
        <v>total</v>
      </c>
      <c r="D213">
        <v>44444</v>
      </c>
      <c r="E213" t="s">
        <v>42</v>
      </c>
      <c r="F213" t="s">
        <v>141</v>
      </c>
      <c r="G213" t="s">
        <v>83</v>
      </c>
      <c r="H213" t="s">
        <v>314</v>
      </c>
      <c r="I213" t="s">
        <v>313</v>
      </c>
      <c r="J213" t="s">
        <v>274</v>
      </c>
      <c r="K213">
        <v>0.19700000000000001</v>
      </c>
    </row>
    <row r="214" spans="1:11" x14ac:dyDescent="0.35">
      <c r="A214" t="str">
        <f t="shared" si="9"/>
        <v>mssc_2_source_rev_2petit_commercetotalNana_Gribizi</v>
      </c>
      <c r="B214" t="str">
        <f t="shared" si="10"/>
        <v>mssc_2_source_rev_2totalNana_Gribizi</v>
      </c>
      <c r="C214" t="str">
        <f t="shared" si="11"/>
        <v>total</v>
      </c>
      <c r="D214">
        <v>44445</v>
      </c>
      <c r="E214" t="s">
        <v>42</v>
      </c>
      <c r="F214" t="s">
        <v>141</v>
      </c>
      <c r="G214" t="s">
        <v>83</v>
      </c>
      <c r="H214" t="s">
        <v>314</v>
      </c>
      <c r="I214" t="s">
        <v>313</v>
      </c>
      <c r="J214" t="s">
        <v>275</v>
      </c>
      <c r="K214">
        <v>0.20100000000000001</v>
      </c>
    </row>
    <row r="215" spans="1:11" x14ac:dyDescent="0.35">
      <c r="A215" t="str">
        <f t="shared" si="9"/>
        <v>mssc_2_source_rev_2petit_commercetotalMbomou</v>
      </c>
      <c r="B215" t="str">
        <f t="shared" si="10"/>
        <v>mssc_2_source_rev_2totalMbomou</v>
      </c>
      <c r="C215" t="str">
        <f t="shared" si="11"/>
        <v>total</v>
      </c>
      <c r="D215">
        <v>44446</v>
      </c>
      <c r="E215" t="s">
        <v>42</v>
      </c>
      <c r="F215" t="s">
        <v>141</v>
      </c>
      <c r="G215" t="s">
        <v>83</v>
      </c>
      <c r="H215" t="s">
        <v>314</v>
      </c>
      <c r="I215" t="s">
        <v>313</v>
      </c>
      <c r="J215" t="s">
        <v>168</v>
      </c>
      <c r="K215">
        <v>0.188</v>
      </c>
    </row>
    <row r="216" spans="1:11" x14ac:dyDescent="0.35">
      <c r="A216" t="str">
        <f t="shared" si="9"/>
        <v>mssc_2_source_rev_2pchetotalMambere_Kadei</v>
      </c>
      <c r="B216" t="str">
        <f t="shared" si="10"/>
        <v>mssc_2_source_rev_2totalMambere_Kadei</v>
      </c>
      <c r="C216" t="str">
        <f t="shared" si="11"/>
        <v>total</v>
      </c>
      <c r="D216">
        <v>44447</v>
      </c>
      <c r="E216" t="s">
        <v>42</v>
      </c>
      <c r="F216" t="s">
        <v>151</v>
      </c>
      <c r="G216" t="s">
        <v>83</v>
      </c>
      <c r="H216" t="s">
        <v>314</v>
      </c>
      <c r="I216" t="s">
        <v>313</v>
      </c>
      <c r="J216" t="s">
        <v>276</v>
      </c>
      <c r="K216">
        <v>0.17699999999999999</v>
      </c>
    </row>
    <row r="217" spans="1:11" x14ac:dyDescent="0.35">
      <c r="A217" t="str">
        <f t="shared" si="9"/>
        <v>mssc_2_source_rev_2petit_commercetotalOmbella_MPoko</v>
      </c>
      <c r="B217" t="str">
        <f t="shared" si="10"/>
        <v>mssc_2_source_rev_2totalOmbella_MPoko</v>
      </c>
      <c r="C217" t="str">
        <f t="shared" si="11"/>
        <v>total</v>
      </c>
      <c r="D217">
        <v>44448</v>
      </c>
      <c r="E217" t="s">
        <v>42</v>
      </c>
      <c r="F217" t="s">
        <v>141</v>
      </c>
      <c r="G217" t="s">
        <v>83</v>
      </c>
      <c r="H217" t="s">
        <v>314</v>
      </c>
      <c r="I217" t="s">
        <v>313</v>
      </c>
      <c r="J217" t="s">
        <v>277</v>
      </c>
      <c r="K217">
        <v>0.2</v>
      </c>
    </row>
    <row r="218" spans="1:11" x14ac:dyDescent="0.35">
      <c r="A218" t="str">
        <f t="shared" si="9"/>
        <v>mssc_2_source_rev_2pchetotalKemo</v>
      </c>
      <c r="B218" t="str">
        <f t="shared" si="10"/>
        <v>mssc_2_source_rev_2totalKemo</v>
      </c>
      <c r="C218" t="str">
        <f t="shared" si="11"/>
        <v>total</v>
      </c>
      <c r="D218">
        <v>44449</v>
      </c>
      <c r="E218" t="s">
        <v>42</v>
      </c>
      <c r="F218" t="s">
        <v>151</v>
      </c>
      <c r="G218" t="s">
        <v>83</v>
      </c>
      <c r="H218" t="s">
        <v>314</v>
      </c>
      <c r="I218" t="s">
        <v>313</v>
      </c>
      <c r="J218" t="s">
        <v>166</v>
      </c>
      <c r="K218">
        <v>0.187</v>
      </c>
    </row>
    <row r="219" spans="1:11" x14ac:dyDescent="0.35">
      <c r="A219" t="str">
        <f t="shared" si="9"/>
        <v>mssc_2_source_rev_2petit_commercetotalHaut_Mbomou</v>
      </c>
      <c r="B219" t="str">
        <f t="shared" si="10"/>
        <v>mssc_2_source_rev_2totalHaut_Mbomou</v>
      </c>
      <c r="C219" t="str">
        <f t="shared" si="11"/>
        <v>total</v>
      </c>
      <c r="D219">
        <v>44450</v>
      </c>
      <c r="E219" t="s">
        <v>42</v>
      </c>
      <c r="F219" t="s">
        <v>141</v>
      </c>
      <c r="G219" t="s">
        <v>83</v>
      </c>
      <c r="H219" t="s">
        <v>314</v>
      </c>
      <c r="I219" t="s">
        <v>313</v>
      </c>
      <c r="J219" t="s">
        <v>278</v>
      </c>
      <c r="K219">
        <v>0.17699999999999999</v>
      </c>
    </row>
    <row r="220" spans="1:11" x14ac:dyDescent="0.35">
      <c r="A220" t="str">
        <f t="shared" si="9"/>
        <v>mssc_2_source_rev_2petit_commercetotalHaute_Kotto</v>
      </c>
      <c r="B220" t="str">
        <f t="shared" si="10"/>
        <v>mssc_2_source_rev_2totalHaute_Kotto</v>
      </c>
      <c r="C220" t="str">
        <f t="shared" si="11"/>
        <v>total</v>
      </c>
      <c r="D220">
        <v>44451</v>
      </c>
      <c r="E220" t="s">
        <v>42</v>
      </c>
      <c r="F220" t="s">
        <v>141</v>
      </c>
      <c r="G220" t="s">
        <v>83</v>
      </c>
      <c r="H220" t="s">
        <v>314</v>
      </c>
      <c r="I220" t="s">
        <v>313</v>
      </c>
      <c r="J220" t="s">
        <v>279</v>
      </c>
      <c r="K220">
        <v>0.20499999999999999</v>
      </c>
    </row>
    <row r="221" spans="1:11" x14ac:dyDescent="0.35">
      <c r="A221" t="str">
        <f t="shared" si="9"/>
        <v>mssc_2_source_rev_2petit_commercetotalLobaye</v>
      </c>
      <c r="B221" t="str">
        <f t="shared" si="10"/>
        <v>mssc_2_source_rev_2totalLobaye</v>
      </c>
      <c r="C221" t="str">
        <f t="shared" si="11"/>
        <v>total</v>
      </c>
      <c r="D221">
        <v>44452</v>
      </c>
      <c r="E221" t="s">
        <v>42</v>
      </c>
      <c r="F221" t="s">
        <v>141</v>
      </c>
      <c r="G221" t="s">
        <v>83</v>
      </c>
      <c r="H221" t="s">
        <v>314</v>
      </c>
      <c r="I221" t="s">
        <v>313</v>
      </c>
      <c r="J221" t="s">
        <v>167</v>
      </c>
      <c r="K221">
        <v>0.17799999999999999</v>
      </c>
    </row>
    <row r="222" spans="1:11" x14ac:dyDescent="0.35">
      <c r="A222" t="str">
        <f t="shared" si="9"/>
        <v>mssc_2_source_rev_2pchetotalSangha_Mbaere</v>
      </c>
      <c r="B222" t="str">
        <f t="shared" si="10"/>
        <v>mssc_2_source_rev_2totalSangha_Mbaere</v>
      </c>
      <c r="C222" t="str">
        <f t="shared" si="11"/>
        <v>total</v>
      </c>
      <c r="D222">
        <v>44453</v>
      </c>
      <c r="E222" t="s">
        <v>42</v>
      </c>
      <c r="F222" t="s">
        <v>151</v>
      </c>
      <c r="G222" t="s">
        <v>83</v>
      </c>
      <c r="H222" t="s">
        <v>314</v>
      </c>
      <c r="I222" t="s">
        <v>313</v>
      </c>
      <c r="J222" t="s">
        <v>280</v>
      </c>
      <c r="K222">
        <v>0.20599999999999999</v>
      </c>
    </row>
    <row r="223" spans="1:11" x14ac:dyDescent="0.35">
      <c r="A223" t="str">
        <f t="shared" si="9"/>
        <v>wash_9_insuff_raisons_2route_non_accesstotalBamingui_Bangoran</v>
      </c>
      <c r="B223" t="str">
        <f t="shared" si="10"/>
        <v>wash_9_insuff_raisons_2totalBamingui_Bangoran</v>
      </c>
      <c r="C223" t="str">
        <f t="shared" si="11"/>
        <v>total</v>
      </c>
      <c r="D223">
        <v>44454</v>
      </c>
      <c r="E223" t="s">
        <v>44</v>
      </c>
      <c r="F223" t="s">
        <v>178</v>
      </c>
      <c r="G223" t="s">
        <v>83</v>
      </c>
      <c r="H223" t="s">
        <v>314</v>
      </c>
      <c r="I223" t="s">
        <v>313</v>
      </c>
      <c r="J223" t="s">
        <v>271</v>
      </c>
      <c r="K223">
        <v>0.19500000000000001</v>
      </c>
    </row>
    <row r="224" spans="1:11" x14ac:dyDescent="0.35">
      <c r="A224" t="str">
        <f t="shared" si="9"/>
        <v>wash_9_insuff_raisons_2attente_longuetotalOuham</v>
      </c>
      <c r="B224" t="str">
        <f t="shared" si="10"/>
        <v>wash_9_insuff_raisons_2totalOuham</v>
      </c>
      <c r="C224" t="str">
        <f t="shared" si="11"/>
        <v>total</v>
      </c>
      <c r="D224">
        <v>44455</v>
      </c>
      <c r="E224" t="s">
        <v>44</v>
      </c>
      <c r="F224" t="s">
        <v>152</v>
      </c>
      <c r="G224" t="s">
        <v>83</v>
      </c>
      <c r="H224" t="s">
        <v>314</v>
      </c>
      <c r="I224" t="s">
        <v>313</v>
      </c>
      <c r="J224" t="s">
        <v>170</v>
      </c>
      <c r="K224">
        <v>0.2</v>
      </c>
    </row>
    <row r="225" spans="1:11" x14ac:dyDescent="0.35">
      <c r="A225" t="str">
        <f t="shared" si="9"/>
        <v>wash_9_insuff_raisons_2distancetotalBasse_Kotto</v>
      </c>
      <c r="B225" t="str">
        <f t="shared" si="10"/>
        <v>wash_9_insuff_raisons_2totalBasse_Kotto</v>
      </c>
      <c r="C225" t="str">
        <f t="shared" si="11"/>
        <v>total</v>
      </c>
      <c r="D225">
        <v>44456</v>
      </c>
      <c r="E225" t="s">
        <v>44</v>
      </c>
      <c r="F225" t="s">
        <v>142</v>
      </c>
      <c r="G225" t="s">
        <v>83</v>
      </c>
      <c r="H225" t="s">
        <v>314</v>
      </c>
      <c r="I225" t="s">
        <v>313</v>
      </c>
      <c r="J225" t="s">
        <v>272</v>
      </c>
      <c r="K225">
        <v>0.109</v>
      </c>
    </row>
    <row r="226" spans="1:11" x14ac:dyDescent="0.35">
      <c r="A226" t="str">
        <f t="shared" si="9"/>
        <v>wash_9_insuff_raisons_2attente_longuetotalVakaga</v>
      </c>
      <c r="B226" t="str">
        <f t="shared" si="10"/>
        <v>wash_9_insuff_raisons_2totalVakaga</v>
      </c>
      <c r="C226" t="str">
        <f t="shared" si="11"/>
        <v>total</v>
      </c>
      <c r="D226">
        <v>44457</v>
      </c>
      <c r="E226" t="s">
        <v>44</v>
      </c>
      <c r="F226" t="s">
        <v>152</v>
      </c>
      <c r="G226" t="s">
        <v>83</v>
      </c>
      <c r="H226" t="s">
        <v>314</v>
      </c>
      <c r="I226" t="s">
        <v>313</v>
      </c>
      <c r="J226" t="s">
        <v>171</v>
      </c>
      <c r="K226">
        <v>0.22900000000000001</v>
      </c>
    </row>
    <row r="227" spans="1:11" x14ac:dyDescent="0.35">
      <c r="A227" t="str">
        <f t="shared" si="9"/>
        <v>wash_9_insuff_raisons_2manque_reciptotalBangui</v>
      </c>
      <c r="B227" t="str">
        <f t="shared" si="10"/>
        <v>wash_9_insuff_raisons_2totalBangui</v>
      </c>
      <c r="C227" t="str">
        <f t="shared" si="11"/>
        <v>total</v>
      </c>
      <c r="D227">
        <v>44458</v>
      </c>
      <c r="E227" t="s">
        <v>44</v>
      </c>
      <c r="F227" t="s">
        <v>131</v>
      </c>
      <c r="G227" t="s">
        <v>83</v>
      </c>
      <c r="H227" t="s">
        <v>314</v>
      </c>
      <c r="I227" t="s">
        <v>313</v>
      </c>
      <c r="J227" t="s">
        <v>165</v>
      </c>
      <c r="K227">
        <v>0.188</v>
      </c>
    </row>
    <row r="228" spans="1:11" x14ac:dyDescent="0.35">
      <c r="A228" t="str">
        <f t="shared" si="9"/>
        <v>wash_9_insuff_raisons_2attente_longuetotalOuaka</v>
      </c>
      <c r="B228" t="str">
        <f t="shared" si="10"/>
        <v>wash_9_insuff_raisons_2totalOuaka</v>
      </c>
      <c r="C228" t="str">
        <f t="shared" si="11"/>
        <v>total</v>
      </c>
      <c r="D228">
        <v>44459</v>
      </c>
      <c r="E228" t="s">
        <v>44</v>
      </c>
      <c r="F228" t="s">
        <v>152</v>
      </c>
      <c r="G228" t="s">
        <v>83</v>
      </c>
      <c r="H228" t="s">
        <v>314</v>
      </c>
      <c r="I228" t="s">
        <v>313</v>
      </c>
      <c r="J228" t="s">
        <v>169</v>
      </c>
      <c r="K228">
        <v>0.152</v>
      </c>
    </row>
    <row r="229" spans="1:11" x14ac:dyDescent="0.35">
      <c r="A229" t="str">
        <f t="shared" si="9"/>
        <v>wash_9_insuff_raisons_2attente_longuetotalNana_Mambere</v>
      </c>
      <c r="B229" t="str">
        <f t="shared" si="10"/>
        <v>wash_9_insuff_raisons_2totalNana_Mambere</v>
      </c>
      <c r="C229" t="str">
        <f t="shared" si="11"/>
        <v>total</v>
      </c>
      <c r="D229">
        <v>44460</v>
      </c>
      <c r="E229" t="s">
        <v>44</v>
      </c>
      <c r="F229" t="s">
        <v>152</v>
      </c>
      <c r="G229" t="s">
        <v>83</v>
      </c>
      <c r="H229" t="s">
        <v>314</v>
      </c>
      <c r="I229" t="s">
        <v>313</v>
      </c>
      <c r="J229" t="s">
        <v>273</v>
      </c>
      <c r="K229">
        <v>0.19500000000000001</v>
      </c>
    </row>
    <row r="230" spans="1:11" x14ac:dyDescent="0.35">
      <c r="A230" t="str">
        <f t="shared" si="9"/>
        <v>wash_9_insuff_raisons_2manque_reciptotalOuham_Pende</v>
      </c>
      <c r="B230" t="str">
        <f t="shared" si="10"/>
        <v>wash_9_insuff_raisons_2totalOuham_Pende</v>
      </c>
      <c r="C230" t="str">
        <f t="shared" si="11"/>
        <v>total</v>
      </c>
      <c r="D230">
        <v>44461</v>
      </c>
      <c r="E230" t="s">
        <v>44</v>
      </c>
      <c r="F230" t="s">
        <v>131</v>
      </c>
      <c r="G230" t="s">
        <v>83</v>
      </c>
      <c r="H230" t="s">
        <v>314</v>
      </c>
      <c r="I230" t="s">
        <v>313</v>
      </c>
      <c r="J230" t="s">
        <v>274</v>
      </c>
      <c r="K230">
        <v>0.218</v>
      </c>
    </row>
    <row r="231" spans="1:11" x14ac:dyDescent="0.35">
      <c r="A231" t="str">
        <f t="shared" si="9"/>
        <v>wash_9_insuff_raisons_2attente_longuetotalNana_Gribizi</v>
      </c>
      <c r="B231" t="str">
        <f t="shared" si="10"/>
        <v>wash_9_insuff_raisons_2totalNana_Gribizi</v>
      </c>
      <c r="C231" t="str">
        <f t="shared" si="11"/>
        <v>total</v>
      </c>
      <c r="D231">
        <v>44462</v>
      </c>
      <c r="E231" t="s">
        <v>44</v>
      </c>
      <c r="F231" t="s">
        <v>152</v>
      </c>
      <c r="G231" t="s">
        <v>83</v>
      </c>
      <c r="H231" t="s">
        <v>314</v>
      </c>
      <c r="I231" t="s">
        <v>313</v>
      </c>
      <c r="J231" t="s">
        <v>275</v>
      </c>
      <c r="K231">
        <v>0.218</v>
      </c>
    </row>
    <row r="232" spans="1:11" x14ac:dyDescent="0.35">
      <c r="A232" t="str">
        <f t="shared" si="9"/>
        <v>wash_9_insuff_raisons_2distancetotalMbomou</v>
      </c>
      <c r="B232" t="str">
        <f t="shared" si="10"/>
        <v>wash_9_insuff_raisons_2totalMbomou</v>
      </c>
      <c r="C232" t="str">
        <f t="shared" si="11"/>
        <v>total</v>
      </c>
      <c r="D232">
        <v>44463</v>
      </c>
      <c r="E232" t="s">
        <v>44</v>
      </c>
      <c r="F232" t="s">
        <v>142</v>
      </c>
      <c r="G232" t="s">
        <v>83</v>
      </c>
      <c r="H232" t="s">
        <v>314</v>
      </c>
      <c r="I232" t="s">
        <v>313</v>
      </c>
      <c r="J232" t="s">
        <v>168</v>
      </c>
      <c r="K232">
        <v>0.16300000000000001</v>
      </c>
    </row>
    <row r="233" spans="1:11" x14ac:dyDescent="0.35">
      <c r="A233" t="str">
        <f t="shared" ref="A233:A296" si="12">CONCATENATE(E233,F233,C233,J233)</f>
        <v>wash_9_insuff_raisons_2distancetotalMambere_Kadei</v>
      </c>
      <c r="B233" t="str">
        <f t="shared" ref="B233:B296" si="13">CONCATENATE(E233,C233,J233)</f>
        <v>wash_9_insuff_raisons_2totalMambere_Kadei</v>
      </c>
      <c r="C233" t="str">
        <f t="shared" si="11"/>
        <v>total</v>
      </c>
      <c r="D233">
        <v>44464</v>
      </c>
      <c r="E233" t="s">
        <v>44</v>
      </c>
      <c r="F233" t="s">
        <v>142</v>
      </c>
      <c r="G233" t="s">
        <v>83</v>
      </c>
      <c r="H233" t="s">
        <v>314</v>
      </c>
      <c r="I233" t="s">
        <v>313</v>
      </c>
      <c r="J233" t="s">
        <v>276</v>
      </c>
      <c r="K233">
        <v>0.18</v>
      </c>
    </row>
    <row r="234" spans="1:11" x14ac:dyDescent="0.35">
      <c r="A234" t="str">
        <f t="shared" si="12"/>
        <v>wash_9_insuff_raisons_2attente_longuetotalOmbella_MPoko</v>
      </c>
      <c r="B234" t="str">
        <f t="shared" si="13"/>
        <v>wash_9_insuff_raisons_2totalOmbella_MPoko</v>
      </c>
      <c r="C234" t="str">
        <f t="shared" si="11"/>
        <v>total</v>
      </c>
      <c r="D234">
        <v>44465</v>
      </c>
      <c r="E234" t="s">
        <v>44</v>
      </c>
      <c r="F234" t="s">
        <v>152</v>
      </c>
      <c r="G234" t="s">
        <v>83</v>
      </c>
      <c r="H234" t="s">
        <v>314</v>
      </c>
      <c r="I234" t="s">
        <v>313</v>
      </c>
      <c r="J234" t="s">
        <v>277</v>
      </c>
      <c r="K234">
        <v>0.16400000000000001</v>
      </c>
    </row>
    <row r="235" spans="1:11" x14ac:dyDescent="0.35">
      <c r="A235" t="str">
        <f t="shared" si="12"/>
        <v>wash_9_insuff_raisons_2attente_longuetotalKemo</v>
      </c>
      <c r="B235" t="str">
        <f t="shared" si="13"/>
        <v>wash_9_insuff_raisons_2totalKemo</v>
      </c>
      <c r="C235" t="str">
        <f t="shared" si="11"/>
        <v>total</v>
      </c>
      <c r="D235">
        <v>44466</v>
      </c>
      <c r="E235" t="s">
        <v>44</v>
      </c>
      <c r="F235" t="s">
        <v>152</v>
      </c>
      <c r="G235" t="s">
        <v>83</v>
      </c>
      <c r="H235" t="s">
        <v>314</v>
      </c>
      <c r="I235" t="s">
        <v>313</v>
      </c>
      <c r="J235" t="s">
        <v>166</v>
      </c>
      <c r="K235">
        <v>0.14799999999999999</v>
      </c>
    </row>
    <row r="236" spans="1:11" x14ac:dyDescent="0.35">
      <c r="A236" t="str">
        <f t="shared" si="12"/>
        <v>wash_9_insuff_raisons_2distancetotalHaut_Mbomou</v>
      </c>
      <c r="B236" t="str">
        <f t="shared" si="13"/>
        <v>wash_9_insuff_raisons_2totalHaut_Mbomou</v>
      </c>
      <c r="C236" t="str">
        <f t="shared" si="11"/>
        <v>total</v>
      </c>
      <c r="D236">
        <v>44467</v>
      </c>
      <c r="E236" t="s">
        <v>44</v>
      </c>
      <c r="F236" t="s">
        <v>142</v>
      </c>
      <c r="G236" t="s">
        <v>83</v>
      </c>
      <c r="H236" t="s">
        <v>314</v>
      </c>
      <c r="I236" t="s">
        <v>313</v>
      </c>
      <c r="J236" t="s">
        <v>278</v>
      </c>
      <c r="K236">
        <v>0.188</v>
      </c>
    </row>
    <row r="237" spans="1:11" x14ac:dyDescent="0.35">
      <c r="A237" t="str">
        <f t="shared" si="12"/>
        <v>wash_9_insuff_raisons_2distancetotalHaute_Kotto</v>
      </c>
      <c r="B237" t="str">
        <f t="shared" si="13"/>
        <v>wash_9_insuff_raisons_2totalHaute_Kotto</v>
      </c>
      <c r="C237" t="str">
        <f t="shared" si="11"/>
        <v>total</v>
      </c>
      <c r="D237">
        <v>44468</v>
      </c>
      <c r="E237" t="s">
        <v>44</v>
      </c>
      <c r="F237" t="s">
        <v>142</v>
      </c>
      <c r="G237" t="s">
        <v>83</v>
      </c>
      <c r="H237" t="s">
        <v>314</v>
      </c>
      <c r="I237" t="s">
        <v>313</v>
      </c>
      <c r="J237" t="s">
        <v>279</v>
      </c>
      <c r="K237">
        <v>0.14299999999999999</v>
      </c>
    </row>
    <row r="238" spans="1:11" x14ac:dyDescent="0.35">
      <c r="A238" t="str">
        <f t="shared" si="12"/>
        <v>wash_9_insuff_raisons_2attente_longuetotalLobaye</v>
      </c>
      <c r="B238" t="str">
        <f t="shared" si="13"/>
        <v>wash_9_insuff_raisons_2totalLobaye</v>
      </c>
      <c r="C238" t="str">
        <f t="shared" si="11"/>
        <v>total</v>
      </c>
      <c r="D238">
        <v>44469</v>
      </c>
      <c r="E238" t="s">
        <v>44</v>
      </c>
      <c r="F238" t="s">
        <v>152</v>
      </c>
      <c r="G238" t="s">
        <v>83</v>
      </c>
      <c r="H238" t="s">
        <v>314</v>
      </c>
      <c r="I238" t="s">
        <v>313</v>
      </c>
      <c r="J238" t="s">
        <v>167</v>
      </c>
      <c r="K238">
        <v>0.13700000000000001</v>
      </c>
    </row>
    <row r="239" spans="1:11" x14ac:dyDescent="0.35">
      <c r="A239" t="str">
        <f t="shared" si="12"/>
        <v>wash_9_insuff_raisons_2distancetotalSangha_Mbaere</v>
      </c>
      <c r="B239" t="str">
        <f t="shared" si="13"/>
        <v>wash_9_insuff_raisons_2totalSangha_Mbaere</v>
      </c>
      <c r="C239" t="str">
        <f t="shared" si="11"/>
        <v>total</v>
      </c>
      <c r="D239">
        <v>44470</v>
      </c>
      <c r="E239" t="s">
        <v>44</v>
      </c>
      <c r="F239" t="s">
        <v>142</v>
      </c>
      <c r="G239" t="s">
        <v>83</v>
      </c>
      <c r="H239" t="s">
        <v>314</v>
      </c>
      <c r="I239" t="s">
        <v>313</v>
      </c>
      <c r="J239" t="s">
        <v>280</v>
      </c>
      <c r="K239">
        <v>0.154</v>
      </c>
    </row>
    <row r="240" spans="1:11" x14ac:dyDescent="0.35">
      <c r="A240" t="str">
        <f t="shared" si="12"/>
        <v>nfi_7_assistance_2argent_materieltotalBamingui_Bangoran</v>
      </c>
      <c r="B240" t="str">
        <f t="shared" si="13"/>
        <v>nfi_7_assistance_2totalBamingui_Bangoran</v>
      </c>
      <c r="C240" t="str">
        <f t="shared" si="11"/>
        <v>total</v>
      </c>
      <c r="D240">
        <v>44471</v>
      </c>
      <c r="E240" t="s">
        <v>46</v>
      </c>
      <c r="F240" t="s">
        <v>160</v>
      </c>
      <c r="G240" t="s">
        <v>83</v>
      </c>
      <c r="H240" t="s">
        <v>314</v>
      </c>
      <c r="I240" t="s">
        <v>313</v>
      </c>
      <c r="J240" t="s">
        <v>271</v>
      </c>
      <c r="K240">
        <v>0.16</v>
      </c>
    </row>
    <row r="241" spans="1:11" x14ac:dyDescent="0.35">
      <c r="A241" t="str">
        <f t="shared" si="12"/>
        <v>nfi_7_assistance_2argent_materieltotalOuham</v>
      </c>
      <c r="B241" t="str">
        <f t="shared" si="13"/>
        <v>nfi_7_assistance_2totalOuham</v>
      </c>
      <c r="C241" t="str">
        <f t="shared" si="11"/>
        <v>total</v>
      </c>
      <c r="D241">
        <v>44472</v>
      </c>
      <c r="E241" t="s">
        <v>46</v>
      </c>
      <c r="F241" t="s">
        <v>160</v>
      </c>
      <c r="G241" t="s">
        <v>83</v>
      </c>
      <c r="H241" t="s">
        <v>314</v>
      </c>
      <c r="I241" t="s">
        <v>313</v>
      </c>
      <c r="J241" t="s">
        <v>170</v>
      </c>
      <c r="K241">
        <v>0.17299999999999999</v>
      </c>
    </row>
    <row r="242" spans="1:11" x14ac:dyDescent="0.35">
      <c r="A242" t="str">
        <f t="shared" si="12"/>
        <v>nfi_7_assistance_2provision_abritotalBasse_Kotto</v>
      </c>
      <c r="B242" t="str">
        <f t="shared" si="13"/>
        <v>nfi_7_assistance_2totalBasse_Kotto</v>
      </c>
      <c r="C242" t="str">
        <f t="shared" si="11"/>
        <v>total</v>
      </c>
      <c r="D242">
        <v>44473</v>
      </c>
      <c r="E242" t="s">
        <v>46</v>
      </c>
      <c r="F242" t="s">
        <v>153</v>
      </c>
      <c r="G242" t="s">
        <v>83</v>
      </c>
      <c r="H242" t="s">
        <v>314</v>
      </c>
      <c r="I242" t="s">
        <v>313</v>
      </c>
      <c r="J242" t="s">
        <v>272</v>
      </c>
      <c r="K242">
        <v>0.185</v>
      </c>
    </row>
    <row r="243" spans="1:11" x14ac:dyDescent="0.35">
      <c r="A243" t="str">
        <f t="shared" si="12"/>
        <v>nfi_7_assistance_2provision_nfi_essentielstotalVakaga</v>
      </c>
      <c r="B243" t="str">
        <f t="shared" si="13"/>
        <v>nfi_7_assistance_2totalVakaga</v>
      </c>
      <c r="C243" t="str">
        <f t="shared" si="11"/>
        <v>total</v>
      </c>
      <c r="D243">
        <v>44474</v>
      </c>
      <c r="E243" t="s">
        <v>46</v>
      </c>
      <c r="F243" t="s">
        <v>143</v>
      </c>
      <c r="G243" t="s">
        <v>83</v>
      </c>
      <c r="H243" t="s">
        <v>314</v>
      </c>
      <c r="I243" t="s">
        <v>313</v>
      </c>
      <c r="J243" t="s">
        <v>171</v>
      </c>
      <c r="K243">
        <v>0.17399999999999999</v>
      </c>
    </row>
    <row r="244" spans="1:11" x14ac:dyDescent="0.35">
      <c r="A244" t="str">
        <f t="shared" si="12"/>
        <v>nfi_7_assistance_2argent_loyertotalBangui</v>
      </c>
      <c r="B244" t="str">
        <f t="shared" si="13"/>
        <v>nfi_7_assistance_2totalBangui</v>
      </c>
      <c r="C244" t="str">
        <f t="shared" si="11"/>
        <v>total</v>
      </c>
      <c r="D244">
        <v>44475</v>
      </c>
      <c r="E244" t="s">
        <v>46</v>
      </c>
      <c r="F244" t="s">
        <v>179</v>
      </c>
      <c r="G244" t="s">
        <v>83</v>
      </c>
      <c r="H244" t="s">
        <v>314</v>
      </c>
      <c r="I244" t="s">
        <v>313</v>
      </c>
      <c r="J244" t="s">
        <v>165</v>
      </c>
      <c r="K244">
        <v>0.13500000000000001</v>
      </c>
    </row>
    <row r="245" spans="1:11" x14ac:dyDescent="0.35">
      <c r="A245" t="str">
        <f t="shared" si="12"/>
        <v>nfi_7_assistance_2argent_nfi_essentielstotalOuaka</v>
      </c>
      <c r="B245" t="str">
        <f t="shared" si="13"/>
        <v>nfi_7_assistance_2totalOuaka</v>
      </c>
      <c r="C245" t="str">
        <f t="shared" si="11"/>
        <v>total</v>
      </c>
      <c r="D245">
        <v>44476</v>
      </c>
      <c r="E245" t="s">
        <v>46</v>
      </c>
      <c r="F245" t="s">
        <v>132</v>
      </c>
      <c r="G245" t="s">
        <v>83</v>
      </c>
      <c r="H245" t="s">
        <v>314</v>
      </c>
      <c r="I245" t="s">
        <v>313</v>
      </c>
      <c r="J245" t="s">
        <v>169</v>
      </c>
      <c r="K245">
        <v>0.14399999999999999</v>
      </c>
    </row>
    <row r="246" spans="1:11" x14ac:dyDescent="0.35">
      <c r="A246" t="str">
        <f t="shared" si="12"/>
        <v>nfi_7_assistance_2argent_nfi_essentielstotalNana_Mambere</v>
      </c>
      <c r="B246" t="str">
        <f t="shared" si="13"/>
        <v>nfi_7_assistance_2totalNana_Mambere</v>
      </c>
      <c r="C246" t="str">
        <f t="shared" si="11"/>
        <v>total</v>
      </c>
      <c r="D246">
        <v>44477</v>
      </c>
      <c r="E246" t="s">
        <v>46</v>
      </c>
      <c r="F246" t="s">
        <v>132</v>
      </c>
      <c r="G246" t="s">
        <v>83</v>
      </c>
      <c r="H246" t="s">
        <v>314</v>
      </c>
      <c r="I246" t="s">
        <v>313</v>
      </c>
      <c r="J246" t="s">
        <v>273</v>
      </c>
      <c r="K246">
        <v>0.17899999999999999</v>
      </c>
    </row>
    <row r="247" spans="1:11" x14ac:dyDescent="0.35">
      <c r="A247" t="str">
        <f t="shared" si="12"/>
        <v>nfi_7_assistance_2provision_nfi_essentielstotalOuham_Pende</v>
      </c>
      <c r="B247" t="str">
        <f t="shared" si="13"/>
        <v>nfi_7_assistance_2totalOuham_Pende</v>
      </c>
      <c r="C247" t="str">
        <f t="shared" si="11"/>
        <v>total</v>
      </c>
      <c r="D247">
        <v>44478</v>
      </c>
      <c r="E247" t="s">
        <v>46</v>
      </c>
      <c r="F247" t="s">
        <v>143</v>
      </c>
      <c r="G247" t="s">
        <v>83</v>
      </c>
      <c r="H247" t="s">
        <v>314</v>
      </c>
      <c r="I247" t="s">
        <v>313</v>
      </c>
      <c r="J247" t="s">
        <v>274</v>
      </c>
      <c r="K247">
        <v>0.17799999999999999</v>
      </c>
    </row>
    <row r="248" spans="1:11" x14ac:dyDescent="0.35">
      <c r="A248" t="str">
        <f t="shared" si="12"/>
        <v>nfi_7_assistance_2argent_materieltotalNana_Gribizi</v>
      </c>
      <c r="B248" t="str">
        <f t="shared" si="13"/>
        <v>nfi_7_assistance_2totalNana_Gribizi</v>
      </c>
      <c r="C248" t="str">
        <f t="shared" si="11"/>
        <v>total</v>
      </c>
      <c r="D248">
        <v>44479</v>
      </c>
      <c r="E248" t="s">
        <v>46</v>
      </c>
      <c r="F248" t="s">
        <v>160</v>
      </c>
      <c r="G248" t="s">
        <v>83</v>
      </c>
      <c r="H248" t="s">
        <v>314</v>
      </c>
      <c r="I248" t="s">
        <v>313</v>
      </c>
      <c r="J248" t="s">
        <v>275</v>
      </c>
      <c r="K248">
        <v>0.19</v>
      </c>
    </row>
    <row r="249" spans="1:11" x14ac:dyDescent="0.35">
      <c r="A249" t="str">
        <f t="shared" si="12"/>
        <v>nfi_7_assistance_2provision_abritotalMbomou</v>
      </c>
      <c r="B249" t="str">
        <f t="shared" si="13"/>
        <v>nfi_7_assistance_2totalMbomou</v>
      </c>
      <c r="C249" t="str">
        <f t="shared" si="11"/>
        <v>total</v>
      </c>
      <c r="D249">
        <v>44480</v>
      </c>
      <c r="E249" t="s">
        <v>46</v>
      </c>
      <c r="F249" t="s">
        <v>153</v>
      </c>
      <c r="G249" t="s">
        <v>83</v>
      </c>
      <c r="H249" t="s">
        <v>314</v>
      </c>
      <c r="I249" t="s">
        <v>313</v>
      </c>
      <c r="J249" t="s">
        <v>168</v>
      </c>
      <c r="K249">
        <v>0.16700000000000001</v>
      </c>
    </row>
    <row r="250" spans="1:11" x14ac:dyDescent="0.35">
      <c r="A250" t="str">
        <f t="shared" si="12"/>
        <v>nfi_7_assistance_2provision_abritotalMambere_Kadei</v>
      </c>
      <c r="B250" t="str">
        <f t="shared" si="13"/>
        <v>nfi_7_assistance_2totalMambere_Kadei</v>
      </c>
      <c r="C250" t="str">
        <f t="shared" si="11"/>
        <v>total</v>
      </c>
      <c r="D250">
        <v>44481</v>
      </c>
      <c r="E250" t="s">
        <v>46</v>
      </c>
      <c r="F250" t="s">
        <v>153</v>
      </c>
      <c r="G250" t="s">
        <v>83</v>
      </c>
      <c r="H250" t="s">
        <v>314</v>
      </c>
      <c r="I250" t="s">
        <v>313</v>
      </c>
      <c r="J250" t="s">
        <v>276</v>
      </c>
      <c r="K250">
        <v>0.185</v>
      </c>
    </row>
    <row r="251" spans="1:11" x14ac:dyDescent="0.35">
      <c r="A251" t="str">
        <f t="shared" si="12"/>
        <v>nfi_7_assistance_2argent_nfi_essentielstotalOmbella_MPoko</v>
      </c>
      <c r="B251" t="str">
        <f t="shared" si="13"/>
        <v>nfi_7_assistance_2totalOmbella_MPoko</v>
      </c>
      <c r="C251" t="str">
        <f t="shared" si="11"/>
        <v>total</v>
      </c>
      <c r="D251">
        <v>44482</v>
      </c>
      <c r="E251" t="s">
        <v>46</v>
      </c>
      <c r="F251" t="s">
        <v>132</v>
      </c>
      <c r="G251" t="s">
        <v>83</v>
      </c>
      <c r="H251" t="s">
        <v>314</v>
      </c>
      <c r="I251" t="s">
        <v>313</v>
      </c>
      <c r="J251" t="s">
        <v>277</v>
      </c>
      <c r="K251">
        <v>0.14599999999999999</v>
      </c>
    </row>
    <row r="252" spans="1:11" x14ac:dyDescent="0.35">
      <c r="A252" t="str">
        <f t="shared" si="12"/>
        <v>nfi_7_assistance_2provision_materieltotalKemo</v>
      </c>
      <c r="B252" t="str">
        <f t="shared" si="13"/>
        <v>nfi_7_assistance_2totalKemo</v>
      </c>
      <c r="C252" t="str">
        <f t="shared" si="11"/>
        <v>total</v>
      </c>
      <c r="D252">
        <v>44483</v>
      </c>
      <c r="E252" t="s">
        <v>46</v>
      </c>
      <c r="F252" t="s">
        <v>180</v>
      </c>
      <c r="G252" t="s">
        <v>83</v>
      </c>
      <c r="H252" t="s">
        <v>314</v>
      </c>
      <c r="I252" t="s">
        <v>313</v>
      </c>
      <c r="J252" t="s">
        <v>166</v>
      </c>
      <c r="K252">
        <v>0.16900000000000001</v>
      </c>
    </row>
    <row r="253" spans="1:11" x14ac:dyDescent="0.35">
      <c r="A253" t="str">
        <f t="shared" si="12"/>
        <v>nfi_7_assistance_2argent_materieltotalHaut_Mbomou</v>
      </c>
      <c r="B253" t="str">
        <f t="shared" si="13"/>
        <v>nfi_7_assistance_2totalHaut_Mbomou</v>
      </c>
      <c r="C253" t="str">
        <f t="shared" si="11"/>
        <v>total</v>
      </c>
      <c r="D253">
        <v>44484</v>
      </c>
      <c r="E253" t="s">
        <v>46</v>
      </c>
      <c r="F253" t="s">
        <v>160</v>
      </c>
      <c r="G253" t="s">
        <v>83</v>
      </c>
      <c r="H253" t="s">
        <v>314</v>
      </c>
      <c r="I253" t="s">
        <v>313</v>
      </c>
      <c r="J253" t="s">
        <v>278</v>
      </c>
      <c r="K253">
        <v>0.17299999999999999</v>
      </c>
    </row>
    <row r="254" spans="1:11" x14ac:dyDescent="0.35">
      <c r="A254" t="str">
        <f t="shared" si="12"/>
        <v>nfi_7_assistance_2argent_nfi_essentielstotalHaute_Kotto</v>
      </c>
      <c r="B254" t="str">
        <f t="shared" si="13"/>
        <v>nfi_7_assistance_2totalHaute_Kotto</v>
      </c>
      <c r="C254" t="str">
        <f t="shared" si="11"/>
        <v>total</v>
      </c>
      <c r="D254">
        <v>44485</v>
      </c>
      <c r="E254" t="s">
        <v>46</v>
      </c>
      <c r="F254" t="s">
        <v>132</v>
      </c>
      <c r="G254" t="s">
        <v>83</v>
      </c>
      <c r="H254" t="s">
        <v>314</v>
      </c>
      <c r="I254" t="s">
        <v>313</v>
      </c>
      <c r="J254" t="s">
        <v>279</v>
      </c>
      <c r="K254">
        <v>0.17100000000000001</v>
      </c>
    </row>
    <row r="255" spans="1:11" x14ac:dyDescent="0.35">
      <c r="A255" t="str">
        <f t="shared" si="12"/>
        <v>nfi_7_assistance_2argent_nfi_essentielstotalLobaye</v>
      </c>
      <c r="B255" t="str">
        <f t="shared" si="13"/>
        <v>nfi_7_assistance_2totalLobaye</v>
      </c>
      <c r="C255" t="str">
        <f t="shared" si="11"/>
        <v>total</v>
      </c>
      <c r="D255">
        <v>44486</v>
      </c>
      <c r="E255" t="s">
        <v>46</v>
      </c>
      <c r="F255" t="s">
        <v>132</v>
      </c>
      <c r="G255" t="s">
        <v>83</v>
      </c>
      <c r="H255" t="s">
        <v>314</v>
      </c>
      <c r="I255" t="s">
        <v>313</v>
      </c>
      <c r="J255" t="s">
        <v>167</v>
      </c>
      <c r="K255">
        <v>0.18</v>
      </c>
    </row>
    <row r="256" spans="1:11" x14ac:dyDescent="0.35">
      <c r="A256" t="str">
        <f t="shared" si="12"/>
        <v>nfi_7_assistance_2argent_nfi_essentielstotalSangha_Mbaere</v>
      </c>
      <c r="B256" t="str">
        <f t="shared" si="13"/>
        <v>nfi_7_assistance_2totalSangha_Mbaere</v>
      </c>
      <c r="C256" t="str">
        <f t="shared" si="11"/>
        <v>total</v>
      </c>
      <c r="D256">
        <v>44487</v>
      </c>
      <c r="E256" t="s">
        <v>46</v>
      </c>
      <c r="F256" t="s">
        <v>132</v>
      </c>
      <c r="G256" t="s">
        <v>83</v>
      </c>
      <c r="H256" t="s">
        <v>314</v>
      </c>
      <c r="I256" t="s">
        <v>313</v>
      </c>
      <c r="J256" t="s">
        <v>280</v>
      </c>
      <c r="K256">
        <v>0.21</v>
      </c>
    </row>
    <row r="257" spans="1:11" x14ac:dyDescent="0.35">
      <c r="A257" t="str">
        <f t="shared" si="12"/>
        <v>educ_6_reponse_2cash_fourniturestotalBamingui_Bangoran</v>
      </c>
      <c r="B257" t="str">
        <f t="shared" si="13"/>
        <v>educ_6_reponse_2totalBamingui_Bangoran</v>
      </c>
      <c r="C257" t="str">
        <f t="shared" si="11"/>
        <v>total</v>
      </c>
      <c r="D257">
        <v>44488</v>
      </c>
      <c r="E257" t="s">
        <v>48</v>
      </c>
      <c r="F257" t="s">
        <v>154</v>
      </c>
      <c r="G257" t="s">
        <v>83</v>
      </c>
      <c r="H257" t="s">
        <v>314</v>
      </c>
      <c r="I257" t="s">
        <v>313</v>
      </c>
      <c r="J257" t="s">
        <v>271</v>
      </c>
      <c r="K257">
        <v>0.16800000000000001</v>
      </c>
    </row>
    <row r="258" spans="1:11" x14ac:dyDescent="0.35">
      <c r="A258" t="str">
        <f t="shared" si="12"/>
        <v>educ_6_reponse_2cash_fourniturestotalOuham</v>
      </c>
      <c r="B258" t="str">
        <f t="shared" si="13"/>
        <v>educ_6_reponse_2totalOuham</v>
      </c>
      <c r="C258" t="str">
        <f t="shared" si="11"/>
        <v>total</v>
      </c>
      <c r="D258">
        <v>44489</v>
      </c>
      <c r="E258" t="s">
        <v>48</v>
      </c>
      <c r="F258" t="s">
        <v>154</v>
      </c>
      <c r="G258" t="s">
        <v>83</v>
      </c>
      <c r="H258" t="s">
        <v>314</v>
      </c>
      <c r="I258" t="s">
        <v>313</v>
      </c>
      <c r="J258" t="s">
        <v>170</v>
      </c>
      <c r="K258">
        <v>0.19700000000000001</v>
      </c>
    </row>
    <row r="259" spans="1:11" x14ac:dyDescent="0.35">
      <c r="A259" t="str">
        <f t="shared" si="12"/>
        <v>educ_6_reponse_2cash_fraistotalBasse_Kotto</v>
      </c>
      <c r="B259" t="str">
        <f t="shared" si="13"/>
        <v>educ_6_reponse_2totalBasse_Kotto</v>
      </c>
      <c r="C259" t="str">
        <f t="shared" ref="C259:C322" si="14">IF(G259="total", "total",H259)</f>
        <v>total</v>
      </c>
      <c r="D259">
        <v>44490</v>
      </c>
      <c r="E259" t="s">
        <v>48</v>
      </c>
      <c r="F259" t="s">
        <v>133</v>
      </c>
      <c r="G259" t="s">
        <v>83</v>
      </c>
      <c r="H259" t="s">
        <v>314</v>
      </c>
      <c r="I259" t="s">
        <v>313</v>
      </c>
      <c r="J259" t="s">
        <v>272</v>
      </c>
      <c r="K259">
        <v>0.154</v>
      </c>
    </row>
    <row r="260" spans="1:11" x14ac:dyDescent="0.35">
      <c r="A260" t="str">
        <f t="shared" si="12"/>
        <v>educ_6_reponse_2prov_fourniturestotalVakaga</v>
      </c>
      <c r="B260" t="str">
        <f t="shared" si="13"/>
        <v>educ_6_reponse_2totalVakaga</v>
      </c>
      <c r="C260" t="str">
        <f t="shared" si="14"/>
        <v>total</v>
      </c>
      <c r="D260">
        <v>44491</v>
      </c>
      <c r="E260" t="s">
        <v>48</v>
      </c>
      <c r="F260" t="s">
        <v>144</v>
      </c>
      <c r="G260" t="s">
        <v>83</v>
      </c>
      <c r="H260" t="s">
        <v>314</v>
      </c>
      <c r="I260" t="s">
        <v>313</v>
      </c>
      <c r="J260" t="s">
        <v>171</v>
      </c>
      <c r="K260">
        <v>0.156</v>
      </c>
    </row>
    <row r="261" spans="1:11" x14ac:dyDescent="0.35">
      <c r="A261" t="str">
        <f t="shared" si="12"/>
        <v>educ_6_reponse_2cash_fourniturestotalBangui</v>
      </c>
      <c r="B261" t="str">
        <f t="shared" si="13"/>
        <v>educ_6_reponse_2totalBangui</v>
      </c>
      <c r="C261" t="str">
        <f t="shared" si="14"/>
        <v>total</v>
      </c>
      <c r="D261">
        <v>44492</v>
      </c>
      <c r="E261" t="s">
        <v>48</v>
      </c>
      <c r="F261" t="s">
        <v>154</v>
      </c>
      <c r="G261" t="s">
        <v>83</v>
      </c>
      <c r="H261" t="s">
        <v>314</v>
      </c>
      <c r="I261" t="s">
        <v>313</v>
      </c>
      <c r="J261" t="s">
        <v>165</v>
      </c>
      <c r="K261">
        <v>0.17799999999999999</v>
      </c>
    </row>
    <row r="262" spans="1:11" x14ac:dyDescent="0.35">
      <c r="A262" t="str">
        <f t="shared" si="12"/>
        <v>educ_6_reponse_2cash_fraistotalOuaka</v>
      </c>
      <c r="B262" t="str">
        <f t="shared" si="13"/>
        <v>educ_6_reponse_2totalOuaka</v>
      </c>
      <c r="C262" t="str">
        <f t="shared" si="14"/>
        <v>total</v>
      </c>
      <c r="D262">
        <v>44493</v>
      </c>
      <c r="E262" t="s">
        <v>48</v>
      </c>
      <c r="F262" t="s">
        <v>133</v>
      </c>
      <c r="G262" t="s">
        <v>83</v>
      </c>
      <c r="H262" t="s">
        <v>314</v>
      </c>
      <c r="I262" t="s">
        <v>313</v>
      </c>
      <c r="J262" t="s">
        <v>169</v>
      </c>
      <c r="K262">
        <v>0.17799999999999999</v>
      </c>
    </row>
    <row r="263" spans="1:11" x14ac:dyDescent="0.35">
      <c r="A263" t="str">
        <f t="shared" si="12"/>
        <v>educ_6_reponse_2cash_fraistotalNana_Mambere</v>
      </c>
      <c r="B263" t="str">
        <f t="shared" si="13"/>
        <v>educ_6_reponse_2totalNana_Mambere</v>
      </c>
      <c r="C263" t="str">
        <f t="shared" si="14"/>
        <v>total</v>
      </c>
      <c r="D263">
        <v>44494</v>
      </c>
      <c r="E263" t="s">
        <v>48</v>
      </c>
      <c r="F263" t="s">
        <v>133</v>
      </c>
      <c r="G263" t="s">
        <v>83</v>
      </c>
      <c r="H263" t="s">
        <v>314</v>
      </c>
      <c r="I263" t="s">
        <v>313</v>
      </c>
      <c r="J263" t="s">
        <v>273</v>
      </c>
      <c r="K263">
        <v>0.17499999999999999</v>
      </c>
    </row>
    <row r="264" spans="1:11" x14ac:dyDescent="0.35">
      <c r="A264" t="str">
        <f t="shared" si="12"/>
        <v>educ_6_reponse_2cash_fraistotalOuham_Pende</v>
      </c>
      <c r="B264" t="str">
        <f t="shared" si="13"/>
        <v>educ_6_reponse_2totalOuham_Pende</v>
      </c>
      <c r="C264" t="str">
        <f t="shared" si="14"/>
        <v>total</v>
      </c>
      <c r="D264">
        <v>44495</v>
      </c>
      <c r="E264" t="s">
        <v>48</v>
      </c>
      <c r="F264" t="s">
        <v>133</v>
      </c>
      <c r="G264" t="s">
        <v>83</v>
      </c>
      <c r="H264" t="s">
        <v>314</v>
      </c>
      <c r="I264" t="s">
        <v>313</v>
      </c>
      <c r="J264" t="s">
        <v>274</v>
      </c>
      <c r="K264">
        <v>0.14199999999999999</v>
      </c>
    </row>
    <row r="265" spans="1:11" x14ac:dyDescent="0.35">
      <c r="A265" t="str">
        <f t="shared" si="12"/>
        <v>educ_6_reponse_2cash_fourniturestotalNana_Gribizi</v>
      </c>
      <c r="B265" t="str">
        <f t="shared" si="13"/>
        <v>educ_6_reponse_2totalNana_Gribizi</v>
      </c>
      <c r="C265" t="str">
        <f t="shared" si="14"/>
        <v>total</v>
      </c>
      <c r="D265">
        <v>44496</v>
      </c>
      <c r="E265" t="s">
        <v>48</v>
      </c>
      <c r="F265" t="s">
        <v>154</v>
      </c>
      <c r="G265" t="s">
        <v>83</v>
      </c>
      <c r="H265" t="s">
        <v>314</v>
      </c>
      <c r="I265" t="s">
        <v>313</v>
      </c>
      <c r="J265" t="s">
        <v>275</v>
      </c>
      <c r="K265">
        <v>0.222</v>
      </c>
    </row>
    <row r="266" spans="1:11" x14ac:dyDescent="0.35">
      <c r="A266" t="str">
        <f t="shared" si="12"/>
        <v>educ_6_reponse_2prov_fourniturestotalMbomou</v>
      </c>
      <c r="B266" t="str">
        <f t="shared" si="13"/>
        <v>educ_6_reponse_2totalMbomou</v>
      </c>
      <c r="C266" t="str">
        <f t="shared" si="14"/>
        <v>total</v>
      </c>
      <c r="D266">
        <v>44497</v>
      </c>
      <c r="E266" t="s">
        <v>48</v>
      </c>
      <c r="F266" t="s">
        <v>144</v>
      </c>
      <c r="G266" t="s">
        <v>83</v>
      </c>
      <c r="H266" t="s">
        <v>314</v>
      </c>
      <c r="I266" t="s">
        <v>313</v>
      </c>
      <c r="J266" t="s">
        <v>168</v>
      </c>
      <c r="K266">
        <v>0.16</v>
      </c>
    </row>
    <row r="267" spans="1:11" x14ac:dyDescent="0.35">
      <c r="A267" t="str">
        <f t="shared" si="12"/>
        <v>educ_6_reponse_2cash_fourniturestotalMambere_Kadei</v>
      </c>
      <c r="B267" t="str">
        <f t="shared" si="13"/>
        <v>educ_6_reponse_2totalMambere_Kadei</v>
      </c>
      <c r="C267" t="str">
        <f t="shared" si="14"/>
        <v>total</v>
      </c>
      <c r="D267">
        <v>44498</v>
      </c>
      <c r="E267" t="s">
        <v>48</v>
      </c>
      <c r="F267" t="s">
        <v>154</v>
      </c>
      <c r="G267" t="s">
        <v>83</v>
      </c>
      <c r="H267" t="s">
        <v>314</v>
      </c>
      <c r="I267" t="s">
        <v>313</v>
      </c>
      <c r="J267" t="s">
        <v>276</v>
      </c>
      <c r="K267">
        <v>0.20699999999999999</v>
      </c>
    </row>
    <row r="268" spans="1:11" x14ac:dyDescent="0.35">
      <c r="A268" t="str">
        <f t="shared" si="12"/>
        <v>educ_6_reponse_2cash_fourniturestotalOmbella_MPoko</v>
      </c>
      <c r="B268" t="str">
        <f t="shared" si="13"/>
        <v>educ_6_reponse_2totalOmbella_MPoko</v>
      </c>
      <c r="C268" t="str">
        <f t="shared" si="14"/>
        <v>total</v>
      </c>
      <c r="D268">
        <v>44499</v>
      </c>
      <c r="E268" t="s">
        <v>48</v>
      </c>
      <c r="F268" t="s">
        <v>154</v>
      </c>
      <c r="G268" t="s">
        <v>83</v>
      </c>
      <c r="H268" t="s">
        <v>314</v>
      </c>
      <c r="I268" t="s">
        <v>313</v>
      </c>
      <c r="J268" t="s">
        <v>277</v>
      </c>
      <c r="K268">
        <v>0.17799999999999999</v>
      </c>
    </row>
    <row r="269" spans="1:11" x14ac:dyDescent="0.35">
      <c r="A269" t="str">
        <f t="shared" si="12"/>
        <v>educ_6_reponse_2prov_livrestotalKemo</v>
      </c>
      <c r="B269" t="str">
        <f t="shared" si="13"/>
        <v>educ_6_reponse_2totalKemo</v>
      </c>
      <c r="C269" t="str">
        <f t="shared" si="14"/>
        <v>total</v>
      </c>
      <c r="D269">
        <v>44500</v>
      </c>
      <c r="E269" t="s">
        <v>48</v>
      </c>
      <c r="F269" t="s">
        <v>181</v>
      </c>
      <c r="G269" t="s">
        <v>83</v>
      </c>
      <c r="H269" t="s">
        <v>314</v>
      </c>
      <c r="I269" t="s">
        <v>313</v>
      </c>
      <c r="J269" t="s">
        <v>166</v>
      </c>
      <c r="K269">
        <v>0.161</v>
      </c>
    </row>
    <row r="270" spans="1:11" x14ac:dyDescent="0.35">
      <c r="A270" t="str">
        <f t="shared" si="12"/>
        <v>educ_6_reponse_2cash_fourniturestotalHaut_Mbomou</v>
      </c>
      <c r="B270" t="str">
        <f t="shared" si="13"/>
        <v>educ_6_reponse_2totalHaut_Mbomou</v>
      </c>
      <c r="C270" t="str">
        <f t="shared" si="14"/>
        <v>total</v>
      </c>
      <c r="D270">
        <v>44501</v>
      </c>
      <c r="E270" t="s">
        <v>48</v>
      </c>
      <c r="F270" t="s">
        <v>154</v>
      </c>
      <c r="G270" t="s">
        <v>83</v>
      </c>
      <c r="H270" t="s">
        <v>314</v>
      </c>
      <c r="I270" t="s">
        <v>313</v>
      </c>
      <c r="J270" t="s">
        <v>278</v>
      </c>
      <c r="K270">
        <v>0.22600000000000001</v>
      </c>
    </row>
    <row r="271" spans="1:11" x14ac:dyDescent="0.35">
      <c r="A271" t="str">
        <f t="shared" si="12"/>
        <v>educ_6_reponse_2cash_fraistotalHaute_Kotto</v>
      </c>
      <c r="B271" t="str">
        <f t="shared" si="13"/>
        <v>educ_6_reponse_2totalHaute_Kotto</v>
      </c>
      <c r="C271" t="str">
        <f t="shared" si="14"/>
        <v>total</v>
      </c>
      <c r="D271">
        <v>44502</v>
      </c>
      <c r="E271" t="s">
        <v>48</v>
      </c>
      <c r="F271" t="s">
        <v>133</v>
      </c>
      <c r="G271" t="s">
        <v>83</v>
      </c>
      <c r="H271" t="s">
        <v>314</v>
      </c>
      <c r="I271" t="s">
        <v>313</v>
      </c>
      <c r="J271" t="s">
        <v>279</v>
      </c>
      <c r="K271">
        <v>0.20599999999999999</v>
      </c>
    </row>
    <row r="272" spans="1:11" x14ac:dyDescent="0.35">
      <c r="A272" t="str">
        <f t="shared" si="12"/>
        <v>educ_6_reponse_2prov_fourniturestotalLobaye</v>
      </c>
      <c r="B272" t="str">
        <f t="shared" si="13"/>
        <v>educ_6_reponse_2totalLobaye</v>
      </c>
      <c r="C272" t="str">
        <f t="shared" si="14"/>
        <v>total</v>
      </c>
      <c r="D272">
        <v>44503</v>
      </c>
      <c r="E272" t="s">
        <v>48</v>
      </c>
      <c r="F272" t="s">
        <v>144</v>
      </c>
      <c r="G272" t="s">
        <v>83</v>
      </c>
      <c r="H272" t="s">
        <v>314</v>
      </c>
      <c r="I272" t="s">
        <v>313</v>
      </c>
      <c r="J272" t="s">
        <v>167</v>
      </c>
      <c r="K272">
        <v>0.19800000000000001</v>
      </c>
    </row>
    <row r="273" spans="1:11" x14ac:dyDescent="0.35">
      <c r="A273" t="str">
        <f t="shared" si="12"/>
        <v>educ_6_reponse_2cash_fraistotalSangha_Mbaere</v>
      </c>
      <c r="B273" t="str">
        <f t="shared" si="13"/>
        <v>educ_6_reponse_2totalSangha_Mbaere</v>
      </c>
      <c r="C273" t="str">
        <f t="shared" si="14"/>
        <v>total</v>
      </c>
      <c r="D273">
        <v>44504</v>
      </c>
      <c r="E273" t="s">
        <v>48</v>
      </c>
      <c r="F273" t="s">
        <v>133</v>
      </c>
      <c r="G273" t="s">
        <v>83</v>
      </c>
      <c r="H273" t="s">
        <v>314</v>
      </c>
      <c r="I273" t="s">
        <v>313</v>
      </c>
      <c r="J273" t="s">
        <v>280</v>
      </c>
      <c r="K273">
        <v>0.25900000000000001</v>
      </c>
    </row>
    <row r="274" spans="1:11" x14ac:dyDescent="0.35">
      <c r="A274" t="str">
        <f t="shared" si="12"/>
        <v>rep_souhaitee_2washtotalBamingui_Bangoran</v>
      </c>
      <c r="B274" t="str">
        <f t="shared" si="13"/>
        <v>rep_souhaitee_2totalBamingui_Bangoran</v>
      </c>
      <c r="C274" t="str">
        <f t="shared" si="14"/>
        <v>total</v>
      </c>
      <c r="D274">
        <v>44505</v>
      </c>
      <c r="E274" t="s">
        <v>50</v>
      </c>
      <c r="F274" t="s">
        <v>18</v>
      </c>
      <c r="G274" t="s">
        <v>83</v>
      </c>
      <c r="H274" t="s">
        <v>314</v>
      </c>
      <c r="I274" t="s">
        <v>313</v>
      </c>
      <c r="J274" t="s">
        <v>271</v>
      </c>
      <c r="K274">
        <v>0.251</v>
      </c>
    </row>
    <row r="275" spans="1:11" x14ac:dyDescent="0.35">
      <c r="A275" t="str">
        <f t="shared" si="12"/>
        <v>rep_souhaitee_2washtotalOuham</v>
      </c>
      <c r="B275" t="str">
        <f t="shared" si="13"/>
        <v>rep_souhaitee_2totalOuham</v>
      </c>
      <c r="C275" t="str">
        <f t="shared" si="14"/>
        <v>total</v>
      </c>
      <c r="D275">
        <v>44506</v>
      </c>
      <c r="E275" t="s">
        <v>50</v>
      </c>
      <c r="F275" t="s">
        <v>18</v>
      </c>
      <c r="G275" t="s">
        <v>83</v>
      </c>
      <c r="H275" t="s">
        <v>314</v>
      </c>
      <c r="I275" t="s">
        <v>313</v>
      </c>
      <c r="J275" t="s">
        <v>170</v>
      </c>
      <c r="K275">
        <v>0.217</v>
      </c>
    </row>
    <row r="276" spans="1:11" x14ac:dyDescent="0.35">
      <c r="A276" t="str">
        <f t="shared" si="12"/>
        <v>rep_souhaitee_2nfitotalBasse_Kotto</v>
      </c>
      <c r="B276" t="str">
        <f t="shared" si="13"/>
        <v>rep_souhaitee_2totalBasse_Kotto</v>
      </c>
      <c r="C276" t="str">
        <f t="shared" si="14"/>
        <v>total</v>
      </c>
      <c r="D276">
        <v>44507</v>
      </c>
      <c r="E276" t="s">
        <v>50</v>
      </c>
      <c r="F276" t="s">
        <v>164</v>
      </c>
      <c r="G276" t="s">
        <v>83</v>
      </c>
      <c r="H276" t="s">
        <v>314</v>
      </c>
      <c r="I276" t="s">
        <v>313</v>
      </c>
      <c r="J276" t="s">
        <v>272</v>
      </c>
      <c r="K276">
        <v>0.217</v>
      </c>
    </row>
    <row r="277" spans="1:11" x14ac:dyDescent="0.35">
      <c r="A277" t="str">
        <f t="shared" si="12"/>
        <v>rep_souhaitee_2santetotalVakaga</v>
      </c>
      <c r="B277" t="str">
        <f t="shared" si="13"/>
        <v>rep_souhaitee_2totalVakaga</v>
      </c>
      <c r="C277" t="str">
        <f t="shared" si="14"/>
        <v>total</v>
      </c>
      <c r="D277">
        <v>44508</v>
      </c>
      <c r="E277" t="s">
        <v>50</v>
      </c>
      <c r="F277" t="s">
        <v>155</v>
      </c>
      <c r="G277" t="s">
        <v>83</v>
      </c>
      <c r="H277" t="s">
        <v>314</v>
      </c>
      <c r="I277" t="s">
        <v>313</v>
      </c>
      <c r="J277" t="s">
        <v>171</v>
      </c>
      <c r="K277">
        <v>0.218</v>
      </c>
    </row>
    <row r="278" spans="1:11" x14ac:dyDescent="0.35">
      <c r="A278" t="str">
        <f t="shared" si="12"/>
        <v>rep_souhaitee_2santetotalBangui</v>
      </c>
      <c r="B278" t="str">
        <f t="shared" si="13"/>
        <v>rep_souhaitee_2totalBangui</v>
      </c>
      <c r="C278" t="str">
        <f t="shared" si="14"/>
        <v>total</v>
      </c>
      <c r="D278">
        <v>44509</v>
      </c>
      <c r="E278" t="s">
        <v>50</v>
      </c>
      <c r="F278" t="s">
        <v>155</v>
      </c>
      <c r="G278" t="s">
        <v>83</v>
      </c>
      <c r="H278" t="s">
        <v>314</v>
      </c>
      <c r="I278" t="s">
        <v>313</v>
      </c>
      <c r="J278" t="s">
        <v>165</v>
      </c>
      <c r="K278">
        <v>0.24399999999999999</v>
      </c>
    </row>
    <row r="279" spans="1:11" x14ac:dyDescent="0.35">
      <c r="A279" t="str">
        <f t="shared" si="12"/>
        <v>rep_souhaitee_2washtotalOuaka</v>
      </c>
      <c r="B279" t="str">
        <f t="shared" si="13"/>
        <v>rep_souhaitee_2totalOuaka</v>
      </c>
      <c r="C279" t="str">
        <f t="shared" si="14"/>
        <v>total</v>
      </c>
      <c r="D279">
        <v>44510</v>
      </c>
      <c r="E279" t="s">
        <v>50</v>
      </c>
      <c r="F279" t="s">
        <v>18</v>
      </c>
      <c r="G279" t="s">
        <v>83</v>
      </c>
      <c r="H279" t="s">
        <v>314</v>
      </c>
      <c r="I279" t="s">
        <v>313</v>
      </c>
      <c r="J279" t="s">
        <v>169</v>
      </c>
      <c r="K279">
        <v>0.22600000000000001</v>
      </c>
    </row>
    <row r="280" spans="1:11" x14ac:dyDescent="0.35">
      <c r="A280" t="str">
        <f t="shared" si="12"/>
        <v>rep_souhaitee_2santetotalNana_Mambere</v>
      </c>
      <c r="B280" t="str">
        <f t="shared" si="13"/>
        <v>rep_souhaitee_2totalNana_Mambere</v>
      </c>
      <c r="C280" t="str">
        <f t="shared" si="14"/>
        <v>total</v>
      </c>
      <c r="D280">
        <v>44511</v>
      </c>
      <c r="E280" t="s">
        <v>50</v>
      </c>
      <c r="F280" t="s">
        <v>155</v>
      </c>
      <c r="G280" t="s">
        <v>83</v>
      </c>
      <c r="H280" t="s">
        <v>314</v>
      </c>
      <c r="I280" t="s">
        <v>313</v>
      </c>
      <c r="J280" t="s">
        <v>273</v>
      </c>
      <c r="K280">
        <v>0.19700000000000001</v>
      </c>
    </row>
    <row r="281" spans="1:11" x14ac:dyDescent="0.35">
      <c r="A281" t="str">
        <f t="shared" si="12"/>
        <v>rep_souhaitee_2washtotalOuham_Pende</v>
      </c>
      <c r="B281" t="str">
        <f t="shared" si="13"/>
        <v>rep_souhaitee_2totalOuham_Pende</v>
      </c>
      <c r="C281" t="str">
        <f t="shared" si="14"/>
        <v>total</v>
      </c>
      <c r="D281">
        <v>44512</v>
      </c>
      <c r="E281" t="s">
        <v>50</v>
      </c>
      <c r="F281" t="s">
        <v>18</v>
      </c>
      <c r="G281" t="s">
        <v>83</v>
      </c>
      <c r="H281" t="s">
        <v>314</v>
      </c>
      <c r="I281" t="s">
        <v>313</v>
      </c>
      <c r="J281" t="s">
        <v>274</v>
      </c>
      <c r="K281">
        <v>0.20399999999999999</v>
      </c>
    </row>
    <row r="282" spans="1:11" x14ac:dyDescent="0.35">
      <c r="A282" t="str">
        <f t="shared" si="12"/>
        <v>rep_souhaitee_2washtotalNana_Gribizi</v>
      </c>
      <c r="B282" t="str">
        <f t="shared" si="13"/>
        <v>rep_souhaitee_2totalNana_Gribizi</v>
      </c>
      <c r="C282" t="str">
        <f t="shared" si="14"/>
        <v>total</v>
      </c>
      <c r="D282">
        <v>44513</v>
      </c>
      <c r="E282" t="s">
        <v>50</v>
      </c>
      <c r="F282" t="s">
        <v>18</v>
      </c>
      <c r="G282" t="s">
        <v>83</v>
      </c>
      <c r="H282" t="s">
        <v>314</v>
      </c>
      <c r="I282" t="s">
        <v>313</v>
      </c>
      <c r="J282" t="s">
        <v>275</v>
      </c>
      <c r="K282">
        <v>0.23</v>
      </c>
    </row>
    <row r="283" spans="1:11" x14ac:dyDescent="0.35">
      <c r="A283" t="str">
        <f t="shared" si="12"/>
        <v>rep_souhaitee_2washtotalMbomou</v>
      </c>
      <c r="B283" t="str">
        <f t="shared" si="13"/>
        <v>rep_souhaitee_2totalMbomou</v>
      </c>
      <c r="C283" t="str">
        <f t="shared" si="14"/>
        <v>total</v>
      </c>
      <c r="D283">
        <v>44514</v>
      </c>
      <c r="E283" t="s">
        <v>50</v>
      </c>
      <c r="F283" t="s">
        <v>18</v>
      </c>
      <c r="G283" t="s">
        <v>83</v>
      </c>
      <c r="H283" t="s">
        <v>314</v>
      </c>
      <c r="I283" t="s">
        <v>313</v>
      </c>
      <c r="J283" t="s">
        <v>168</v>
      </c>
      <c r="K283">
        <v>0.20499999999999999</v>
      </c>
    </row>
    <row r="284" spans="1:11" x14ac:dyDescent="0.35">
      <c r="A284" t="str">
        <f t="shared" si="12"/>
        <v>rep_souhaitee_2washtotalMambere_Kadei</v>
      </c>
      <c r="B284" t="str">
        <f t="shared" si="13"/>
        <v>rep_souhaitee_2totalMambere_Kadei</v>
      </c>
      <c r="C284" t="str">
        <f t="shared" si="14"/>
        <v>total</v>
      </c>
      <c r="D284">
        <v>44515</v>
      </c>
      <c r="E284" t="s">
        <v>50</v>
      </c>
      <c r="F284" t="s">
        <v>18</v>
      </c>
      <c r="G284" t="s">
        <v>83</v>
      </c>
      <c r="H284" t="s">
        <v>314</v>
      </c>
      <c r="I284" t="s">
        <v>313</v>
      </c>
      <c r="J284" t="s">
        <v>276</v>
      </c>
      <c r="K284">
        <v>0.23699999999999999</v>
      </c>
    </row>
    <row r="285" spans="1:11" x14ac:dyDescent="0.35">
      <c r="A285" t="str">
        <f t="shared" si="12"/>
        <v>rep_souhaitee_2secaltotalOmbella_MPoko</v>
      </c>
      <c r="B285" t="str">
        <f t="shared" si="13"/>
        <v>rep_souhaitee_2totalOmbella_MPoko</v>
      </c>
      <c r="C285" t="str">
        <f t="shared" si="14"/>
        <v>total</v>
      </c>
      <c r="D285">
        <v>44516</v>
      </c>
      <c r="E285" t="s">
        <v>50</v>
      </c>
      <c r="F285" t="s">
        <v>134</v>
      </c>
      <c r="G285" t="s">
        <v>83</v>
      </c>
      <c r="H285" t="s">
        <v>314</v>
      </c>
      <c r="I285" t="s">
        <v>313</v>
      </c>
      <c r="J285" t="s">
        <v>277</v>
      </c>
      <c r="K285">
        <v>0.22800000000000001</v>
      </c>
    </row>
    <row r="286" spans="1:11" x14ac:dyDescent="0.35">
      <c r="A286" t="str">
        <f t="shared" si="12"/>
        <v>rep_souhaitee_2washtotalKemo</v>
      </c>
      <c r="B286" t="str">
        <f t="shared" si="13"/>
        <v>rep_souhaitee_2totalKemo</v>
      </c>
      <c r="C286" t="str">
        <f t="shared" si="14"/>
        <v>total</v>
      </c>
      <c r="D286">
        <v>44517</v>
      </c>
      <c r="E286" t="s">
        <v>50</v>
      </c>
      <c r="F286" t="s">
        <v>18</v>
      </c>
      <c r="G286" t="s">
        <v>83</v>
      </c>
      <c r="H286" t="s">
        <v>314</v>
      </c>
      <c r="I286" t="s">
        <v>313</v>
      </c>
      <c r="J286" t="s">
        <v>166</v>
      </c>
      <c r="K286">
        <v>0.23100000000000001</v>
      </c>
    </row>
    <row r="287" spans="1:11" x14ac:dyDescent="0.35">
      <c r="A287" t="str">
        <f t="shared" si="12"/>
        <v>rep_souhaitee_2santetotalHaut_Mbomou</v>
      </c>
      <c r="B287" t="str">
        <f t="shared" si="13"/>
        <v>rep_souhaitee_2totalHaut_Mbomou</v>
      </c>
      <c r="C287" t="str">
        <f t="shared" si="14"/>
        <v>total</v>
      </c>
      <c r="D287">
        <v>44518</v>
      </c>
      <c r="E287" t="s">
        <v>50</v>
      </c>
      <c r="F287" t="s">
        <v>155</v>
      </c>
      <c r="G287" t="s">
        <v>83</v>
      </c>
      <c r="H287" t="s">
        <v>314</v>
      </c>
      <c r="I287" t="s">
        <v>313</v>
      </c>
      <c r="J287" t="s">
        <v>278</v>
      </c>
      <c r="K287">
        <v>0.23699999999999999</v>
      </c>
    </row>
    <row r="288" spans="1:11" x14ac:dyDescent="0.35">
      <c r="A288" t="str">
        <f t="shared" si="12"/>
        <v>rep_souhaitee_2washtotalHaute_Kotto</v>
      </c>
      <c r="B288" t="str">
        <f t="shared" si="13"/>
        <v>rep_souhaitee_2totalHaute_Kotto</v>
      </c>
      <c r="C288" t="str">
        <f t="shared" si="14"/>
        <v>total</v>
      </c>
      <c r="D288">
        <v>44519</v>
      </c>
      <c r="E288" t="s">
        <v>50</v>
      </c>
      <c r="F288" t="s">
        <v>18</v>
      </c>
      <c r="G288" t="s">
        <v>83</v>
      </c>
      <c r="H288" t="s">
        <v>314</v>
      </c>
      <c r="I288" t="s">
        <v>313</v>
      </c>
      <c r="J288" t="s">
        <v>279</v>
      </c>
      <c r="K288">
        <v>0.21199999999999999</v>
      </c>
    </row>
    <row r="289" spans="1:11" x14ac:dyDescent="0.35">
      <c r="A289" t="str">
        <f t="shared" si="12"/>
        <v>rep_souhaitee_2santetotalLobaye</v>
      </c>
      <c r="B289" t="str">
        <f t="shared" si="13"/>
        <v>rep_souhaitee_2totalLobaye</v>
      </c>
      <c r="C289" t="str">
        <f t="shared" si="14"/>
        <v>total</v>
      </c>
      <c r="D289">
        <v>44520</v>
      </c>
      <c r="E289" t="s">
        <v>50</v>
      </c>
      <c r="F289" t="s">
        <v>155</v>
      </c>
      <c r="G289" t="s">
        <v>83</v>
      </c>
      <c r="H289" t="s">
        <v>314</v>
      </c>
      <c r="I289" t="s">
        <v>313</v>
      </c>
      <c r="J289" t="s">
        <v>167</v>
      </c>
      <c r="K289">
        <v>0.24299999999999999</v>
      </c>
    </row>
    <row r="290" spans="1:11" x14ac:dyDescent="0.35">
      <c r="A290" t="str">
        <f t="shared" si="12"/>
        <v>rep_souhaitee_2santetotalSangha_Mbaere</v>
      </c>
      <c r="B290" t="str">
        <f t="shared" si="13"/>
        <v>rep_souhaitee_2totalSangha_Mbaere</v>
      </c>
      <c r="C290" t="str">
        <f t="shared" si="14"/>
        <v>total</v>
      </c>
      <c r="D290">
        <v>44521</v>
      </c>
      <c r="E290" t="s">
        <v>50</v>
      </c>
      <c r="F290" t="s">
        <v>155</v>
      </c>
      <c r="G290" t="s">
        <v>83</v>
      </c>
      <c r="H290" t="s">
        <v>314</v>
      </c>
      <c r="I290" t="s">
        <v>313</v>
      </c>
      <c r="J290" t="s">
        <v>280</v>
      </c>
      <c r="K290">
        <v>0.223</v>
      </c>
    </row>
    <row r="291" spans="1:11" x14ac:dyDescent="0.35">
      <c r="A291" t="str">
        <f t="shared" si="12"/>
        <v>secal_13_reponse_2cash_nourrittotalBamingui_Bangoran</v>
      </c>
      <c r="B291" t="str">
        <f t="shared" si="13"/>
        <v>secal_13_reponse_2totalBamingui_Bangoran</v>
      </c>
      <c r="C291" t="str">
        <f t="shared" si="14"/>
        <v>total</v>
      </c>
      <c r="D291">
        <v>44522</v>
      </c>
      <c r="E291" t="s">
        <v>52</v>
      </c>
      <c r="F291" t="s">
        <v>135</v>
      </c>
      <c r="G291" t="s">
        <v>83</v>
      </c>
      <c r="H291" t="s">
        <v>314</v>
      </c>
      <c r="I291" t="s">
        <v>313</v>
      </c>
      <c r="J291" t="s">
        <v>271</v>
      </c>
      <c r="K291">
        <v>0.20100000000000001</v>
      </c>
    </row>
    <row r="292" spans="1:11" x14ac:dyDescent="0.35">
      <c r="A292" t="str">
        <f t="shared" si="12"/>
        <v>secal_13_reponse_2cash_intrant_agritotalOuham</v>
      </c>
      <c r="B292" t="str">
        <f t="shared" si="13"/>
        <v>secal_13_reponse_2totalOuham</v>
      </c>
      <c r="C292" t="str">
        <f t="shared" si="14"/>
        <v>total</v>
      </c>
      <c r="D292">
        <v>44523</v>
      </c>
      <c r="E292" t="s">
        <v>52</v>
      </c>
      <c r="F292" t="s">
        <v>145</v>
      </c>
      <c r="G292" t="s">
        <v>83</v>
      </c>
      <c r="H292" t="s">
        <v>314</v>
      </c>
      <c r="I292" t="s">
        <v>313</v>
      </c>
      <c r="J292" t="s">
        <v>170</v>
      </c>
      <c r="K292">
        <v>0.214</v>
      </c>
    </row>
    <row r="293" spans="1:11" x14ac:dyDescent="0.35">
      <c r="A293" t="str">
        <f t="shared" si="12"/>
        <v>secal_13_reponse_2cash_nourrittotalBasse_Kotto</v>
      </c>
      <c r="B293" t="str">
        <f t="shared" si="13"/>
        <v>secal_13_reponse_2totalBasse_Kotto</v>
      </c>
      <c r="C293" t="str">
        <f t="shared" si="14"/>
        <v>total</v>
      </c>
      <c r="D293">
        <v>44524</v>
      </c>
      <c r="E293" t="s">
        <v>52</v>
      </c>
      <c r="F293" t="s">
        <v>135</v>
      </c>
      <c r="G293" t="s">
        <v>83</v>
      </c>
      <c r="H293" t="s">
        <v>314</v>
      </c>
      <c r="I293" t="s">
        <v>313</v>
      </c>
      <c r="J293" t="s">
        <v>272</v>
      </c>
      <c r="K293">
        <v>0.17499999999999999</v>
      </c>
    </row>
    <row r="294" spans="1:11" x14ac:dyDescent="0.35">
      <c r="A294" t="str">
        <f t="shared" si="12"/>
        <v>secal_13_reponse_2cash_intrant_agritotalVakaga</v>
      </c>
      <c r="B294" t="str">
        <f t="shared" si="13"/>
        <v>secal_13_reponse_2totalVakaga</v>
      </c>
      <c r="C294" t="str">
        <f t="shared" si="14"/>
        <v>total</v>
      </c>
      <c r="D294">
        <v>44525</v>
      </c>
      <c r="E294" t="s">
        <v>52</v>
      </c>
      <c r="F294" t="s">
        <v>145</v>
      </c>
      <c r="G294" t="s">
        <v>83</v>
      </c>
      <c r="H294" t="s">
        <v>314</v>
      </c>
      <c r="I294" t="s">
        <v>313</v>
      </c>
      <c r="J294" t="s">
        <v>171</v>
      </c>
      <c r="K294">
        <v>0.223</v>
      </c>
    </row>
    <row r="295" spans="1:11" x14ac:dyDescent="0.35">
      <c r="A295" t="str">
        <f t="shared" si="12"/>
        <v>secal_13_reponse_2prov_nourrittotalBangui</v>
      </c>
      <c r="B295" t="str">
        <f t="shared" si="13"/>
        <v>secal_13_reponse_2totalBangui</v>
      </c>
      <c r="C295" t="str">
        <f t="shared" si="14"/>
        <v>total</v>
      </c>
      <c r="D295">
        <v>44526</v>
      </c>
      <c r="E295" t="s">
        <v>52</v>
      </c>
      <c r="F295" t="s">
        <v>182</v>
      </c>
      <c r="G295" t="s">
        <v>83</v>
      </c>
      <c r="H295" t="s">
        <v>314</v>
      </c>
      <c r="I295" t="s">
        <v>313</v>
      </c>
      <c r="J295" t="s">
        <v>165</v>
      </c>
      <c r="K295">
        <v>0.19400000000000001</v>
      </c>
    </row>
    <row r="296" spans="1:11" x14ac:dyDescent="0.35">
      <c r="A296" t="str">
        <f t="shared" si="12"/>
        <v>secal_13_reponse_2cash_nfitotalOuaka</v>
      </c>
      <c r="B296" t="str">
        <f t="shared" si="13"/>
        <v>secal_13_reponse_2totalOuaka</v>
      </c>
      <c r="C296" t="str">
        <f t="shared" si="14"/>
        <v>total</v>
      </c>
      <c r="D296">
        <v>44527</v>
      </c>
      <c r="E296" t="s">
        <v>52</v>
      </c>
      <c r="F296" t="s">
        <v>156</v>
      </c>
      <c r="G296" t="s">
        <v>83</v>
      </c>
      <c r="H296" t="s">
        <v>314</v>
      </c>
      <c r="I296" t="s">
        <v>313</v>
      </c>
      <c r="J296" t="s">
        <v>169</v>
      </c>
      <c r="K296">
        <v>0.16500000000000001</v>
      </c>
    </row>
    <row r="297" spans="1:11" x14ac:dyDescent="0.35">
      <c r="A297" t="str">
        <f t="shared" ref="A297:A360" si="15">CONCATENATE(E297,F297,C297,J297)</f>
        <v>secal_13_reponse_2cash_intrant_agritotalNana_Mambere</v>
      </c>
      <c r="B297" t="str">
        <f t="shared" ref="B297:B360" si="16">CONCATENATE(E297,C297,J297)</f>
        <v>secal_13_reponse_2totalNana_Mambere</v>
      </c>
      <c r="C297" t="str">
        <f t="shared" si="14"/>
        <v>total</v>
      </c>
      <c r="D297">
        <v>44528</v>
      </c>
      <c r="E297" t="s">
        <v>52</v>
      </c>
      <c r="F297" t="s">
        <v>145</v>
      </c>
      <c r="G297" t="s">
        <v>83</v>
      </c>
      <c r="H297" t="s">
        <v>314</v>
      </c>
      <c r="I297" t="s">
        <v>313</v>
      </c>
      <c r="J297" t="s">
        <v>273</v>
      </c>
      <c r="K297">
        <v>0.20799999999999999</v>
      </c>
    </row>
    <row r="298" spans="1:11" x14ac:dyDescent="0.35">
      <c r="A298" t="str">
        <f t="shared" si="15"/>
        <v>secal_13_reponse_2cash_nourrittotalOuham_Pende</v>
      </c>
      <c r="B298" t="str">
        <f t="shared" si="16"/>
        <v>secal_13_reponse_2totalOuham_Pende</v>
      </c>
      <c r="C298" t="str">
        <f t="shared" si="14"/>
        <v>total</v>
      </c>
      <c r="D298">
        <v>44529</v>
      </c>
      <c r="E298" t="s">
        <v>52</v>
      </c>
      <c r="F298" t="s">
        <v>135</v>
      </c>
      <c r="G298" t="s">
        <v>83</v>
      </c>
      <c r="H298" t="s">
        <v>314</v>
      </c>
      <c r="I298" t="s">
        <v>313</v>
      </c>
      <c r="J298" t="s">
        <v>274</v>
      </c>
      <c r="K298">
        <v>0.17399999999999999</v>
      </c>
    </row>
    <row r="299" spans="1:11" x14ac:dyDescent="0.35">
      <c r="A299" t="str">
        <f t="shared" si="15"/>
        <v>secal_13_reponse_2cash_intrant_agritotalNana_Gribizi</v>
      </c>
      <c r="B299" t="str">
        <f t="shared" si="16"/>
        <v>secal_13_reponse_2totalNana_Gribizi</v>
      </c>
      <c r="C299" t="str">
        <f t="shared" si="14"/>
        <v>total</v>
      </c>
      <c r="D299">
        <v>44530</v>
      </c>
      <c r="E299" t="s">
        <v>52</v>
      </c>
      <c r="F299" t="s">
        <v>145</v>
      </c>
      <c r="G299" t="s">
        <v>83</v>
      </c>
      <c r="H299" t="s">
        <v>314</v>
      </c>
      <c r="I299" t="s">
        <v>313</v>
      </c>
      <c r="J299" t="s">
        <v>275</v>
      </c>
      <c r="K299">
        <v>0.26</v>
      </c>
    </row>
    <row r="300" spans="1:11" x14ac:dyDescent="0.35">
      <c r="A300" t="str">
        <f t="shared" si="15"/>
        <v>secal_13_reponse_2cash_intrant_agritotalMbomou</v>
      </c>
      <c r="B300" t="str">
        <f t="shared" si="16"/>
        <v>secal_13_reponse_2totalMbomou</v>
      </c>
      <c r="C300" t="str">
        <f t="shared" si="14"/>
        <v>total</v>
      </c>
      <c r="D300">
        <v>44531</v>
      </c>
      <c r="E300" t="s">
        <v>52</v>
      </c>
      <c r="F300" t="s">
        <v>145</v>
      </c>
      <c r="G300" t="s">
        <v>83</v>
      </c>
      <c r="H300" t="s">
        <v>314</v>
      </c>
      <c r="I300" t="s">
        <v>313</v>
      </c>
      <c r="J300" t="s">
        <v>168</v>
      </c>
      <c r="K300">
        <v>0.19600000000000001</v>
      </c>
    </row>
    <row r="301" spans="1:11" x14ac:dyDescent="0.35">
      <c r="A301" t="str">
        <f t="shared" si="15"/>
        <v>secal_13_reponse_2cash_intrant_agritotalMambere_Kadei</v>
      </c>
      <c r="B301" t="str">
        <f t="shared" si="16"/>
        <v>secal_13_reponse_2totalMambere_Kadei</v>
      </c>
      <c r="C301" t="str">
        <f t="shared" si="14"/>
        <v>total</v>
      </c>
      <c r="D301">
        <v>44532</v>
      </c>
      <c r="E301" t="s">
        <v>52</v>
      </c>
      <c r="F301" t="s">
        <v>145</v>
      </c>
      <c r="G301" t="s">
        <v>83</v>
      </c>
      <c r="H301" t="s">
        <v>314</v>
      </c>
      <c r="I301" t="s">
        <v>313</v>
      </c>
      <c r="J301" t="s">
        <v>276</v>
      </c>
      <c r="K301">
        <v>0.224</v>
      </c>
    </row>
    <row r="302" spans="1:11" x14ac:dyDescent="0.35">
      <c r="A302" t="str">
        <f t="shared" si="15"/>
        <v>secal_13_reponse_2cash_nourrittotalOmbella_MPoko</v>
      </c>
      <c r="B302" t="str">
        <f t="shared" si="16"/>
        <v>secal_13_reponse_2totalOmbella_MPoko</v>
      </c>
      <c r="C302" t="str">
        <f t="shared" si="14"/>
        <v>total</v>
      </c>
      <c r="D302">
        <v>44533</v>
      </c>
      <c r="E302" t="s">
        <v>52</v>
      </c>
      <c r="F302" t="s">
        <v>135</v>
      </c>
      <c r="G302" t="s">
        <v>83</v>
      </c>
      <c r="H302" t="s">
        <v>314</v>
      </c>
      <c r="I302" t="s">
        <v>313</v>
      </c>
      <c r="J302" t="s">
        <v>277</v>
      </c>
      <c r="K302">
        <v>0.17399999999999999</v>
      </c>
    </row>
    <row r="303" spans="1:11" x14ac:dyDescent="0.35">
      <c r="A303" t="str">
        <f t="shared" si="15"/>
        <v>secal_13_reponse_2cash_intrant_agritotalKemo</v>
      </c>
      <c r="B303" t="str">
        <f t="shared" si="16"/>
        <v>secal_13_reponse_2totalKemo</v>
      </c>
      <c r="C303" t="str">
        <f t="shared" si="14"/>
        <v>total</v>
      </c>
      <c r="D303">
        <v>44534</v>
      </c>
      <c r="E303" t="s">
        <v>52</v>
      </c>
      <c r="F303" t="s">
        <v>145</v>
      </c>
      <c r="G303" t="s">
        <v>83</v>
      </c>
      <c r="H303" t="s">
        <v>314</v>
      </c>
      <c r="I303" t="s">
        <v>313</v>
      </c>
      <c r="J303" t="s">
        <v>166</v>
      </c>
      <c r="K303">
        <v>0.17499999999999999</v>
      </c>
    </row>
    <row r="304" spans="1:11" x14ac:dyDescent="0.35">
      <c r="A304" t="str">
        <f t="shared" si="15"/>
        <v>secal_13_reponse_2prov_nourrittotalHaut_Mbomou</v>
      </c>
      <c r="B304" t="str">
        <f t="shared" si="16"/>
        <v>secal_13_reponse_2totalHaut_Mbomou</v>
      </c>
      <c r="C304" t="str">
        <f t="shared" si="14"/>
        <v>total</v>
      </c>
      <c r="D304">
        <v>44535</v>
      </c>
      <c r="E304" t="s">
        <v>52</v>
      </c>
      <c r="F304" t="s">
        <v>182</v>
      </c>
      <c r="G304" t="s">
        <v>83</v>
      </c>
      <c r="H304" t="s">
        <v>314</v>
      </c>
      <c r="I304" t="s">
        <v>313</v>
      </c>
      <c r="J304" t="s">
        <v>278</v>
      </c>
      <c r="K304">
        <v>0.17899999999999999</v>
      </c>
    </row>
    <row r="305" spans="1:11" x14ac:dyDescent="0.35">
      <c r="A305" t="str">
        <f t="shared" si="15"/>
        <v>secal_13_reponse_2cash_intrant_agritotalHaute_Kotto</v>
      </c>
      <c r="B305" t="str">
        <f t="shared" si="16"/>
        <v>secal_13_reponse_2totalHaute_Kotto</v>
      </c>
      <c r="C305" t="str">
        <f t="shared" si="14"/>
        <v>total</v>
      </c>
      <c r="D305">
        <v>44536</v>
      </c>
      <c r="E305" t="s">
        <v>52</v>
      </c>
      <c r="F305" t="s">
        <v>145</v>
      </c>
      <c r="G305" t="s">
        <v>83</v>
      </c>
      <c r="H305" t="s">
        <v>314</v>
      </c>
      <c r="I305" t="s">
        <v>313</v>
      </c>
      <c r="J305" t="s">
        <v>279</v>
      </c>
      <c r="K305">
        <v>0.18099999999999999</v>
      </c>
    </row>
    <row r="306" spans="1:11" x14ac:dyDescent="0.35">
      <c r="A306" t="str">
        <f t="shared" si="15"/>
        <v>secal_13_reponse_2cash_intrant_agritotalLobaye</v>
      </c>
      <c r="B306" t="str">
        <f t="shared" si="16"/>
        <v>secal_13_reponse_2totalLobaye</v>
      </c>
      <c r="C306" t="str">
        <f t="shared" si="14"/>
        <v>total</v>
      </c>
      <c r="D306">
        <v>44537</v>
      </c>
      <c r="E306" t="s">
        <v>52</v>
      </c>
      <c r="F306" t="s">
        <v>145</v>
      </c>
      <c r="G306" t="s">
        <v>83</v>
      </c>
      <c r="H306" t="s">
        <v>314</v>
      </c>
      <c r="I306" t="s">
        <v>313</v>
      </c>
      <c r="J306" t="s">
        <v>167</v>
      </c>
      <c r="K306">
        <v>0.193</v>
      </c>
    </row>
    <row r="307" spans="1:11" x14ac:dyDescent="0.35">
      <c r="A307" t="str">
        <f t="shared" si="15"/>
        <v>secal_13_reponse_2cash_intrant_agritotalSangha_Mbaere</v>
      </c>
      <c r="B307" t="str">
        <f t="shared" si="16"/>
        <v>secal_13_reponse_2totalSangha_Mbaere</v>
      </c>
      <c r="C307" t="str">
        <f t="shared" si="14"/>
        <v>total</v>
      </c>
      <c r="D307">
        <v>44538</v>
      </c>
      <c r="E307" t="s">
        <v>52</v>
      </c>
      <c r="F307" t="s">
        <v>145</v>
      </c>
      <c r="G307" t="s">
        <v>83</v>
      </c>
      <c r="H307" t="s">
        <v>314</v>
      </c>
      <c r="I307" t="s">
        <v>313</v>
      </c>
      <c r="J307" t="s">
        <v>280</v>
      </c>
      <c r="K307">
        <v>0.186</v>
      </c>
    </row>
    <row r="308" spans="1:11" x14ac:dyDescent="0.35">
      <c r="A308" t="str">
        <f t="shared" si="15"/>
        <v>wash_15_insuff_raisons_2hygiene_insufftotalBamingui_Bangoran</v>
      </c>
      <c r="B308" t="str">
        <f t="shared" si="16"/>
        <v>wash_15_insuff_raisons_2totalBamingui_Bangoran</v>
      </c>
      <c r="C308" t="str">
        <f t="shared" si="14"/>
        <v>total</v>
      </c>
      <c r="D308">
        <v>44556</v>
      </c>
      <c r="E308" t="s">
        <v>56</v>
      </c>
      <c r="F308" t="s">
        <v>147</v>
      </c>
      <c r="G308" t="s">
        <v>83</v>
      </c>
      <c r="H308" t="s">
        <v>314</v>
      </c>
      <c r="I308" t="s">
        <v>313</v>
      </c>
      <c r="J308" t="s">
        <v>271</v>
      </c>
      <c r="K308">
        <v>0.217</v>
      </c>
    </row>
    <row r="309" spans="1:11" x14ac:dyDescent="0.35">
      <c r="A309" t="str">
        <f t="shared" si="15"/>
        <v>wash_15_insuff_raisons_2hygiene_insufftotalOuham</v>
      </c>
      <c r="B309" t="str">
        <f t="shared" si="16"/>
        <v>wash_15_insuff_raisons_2totalOuham</v>
      </c>
      <c r="C309" t="str">
        <f t="shared" si="14"/>
        <v>total</v>
      </c>
      <c r="D309">
        <v>44557</v>
      </c>
      <c r="E309" t="s">
        <v>56</v>
      </c>
      <c r="F309" t="s">
        <v>147</v>
      </c>
      <c r="G309" t="s">
        <v>83</v>
      </c>
      <c r="H309" t="s">
        <v>314</v>
      </c>
      <c r="I309" t="s">
        <v>313</v>
      </c>
      <c r="J309" t="s">
        <v>170</v>
      </c>
      <c r="K309">
        <v>0.17699999999999999</v>
      </c>
    </row>
    <row r="310" spans="1:11" x14ac:dyDescent="0.35">
      <c r="A310" t="str">
        <f t="shared" si="15"/>
        <v>wash_15_insuff_raisons_2qualite_insufftotalBasse_Kotto</v>
      </c>
      <c r="B310" t="str">
        <f t="shared" si="16"/>
        <v>wash_15_insuff_raisons_2totalBasse_Kotto</v>
      </c>
      <c r="C310" t="str">
        <f t="shared" si="14"/>
        <v>total</v>
      </c>
      <c r="D310">
        <v>44558</v>
      </c>
      <c r="E310" t="s">
        <v>56</v>
      </c>
      <c r="F310" t="s">
        <v>158</v>
      </c>
      <c r="G310" t="s">
        <v>83</v>
      </c>
      <c r="H310" t="s">
        <v>314</v>
      </c>
      <c r="I310" t="s">
        <v>313</v>
      </c>
      <c r="J310" t="s">
        <v>272</v>
      </c>
      <c r="K310">
        <v>0.20499999999999999</v>
      </c>
    </row>
    <row r="311" spans="1:11" x14ac:dyDescent="0.35">
      <c r="A311" t="str">
        <f t="shared" si="15"/>
        <v>wash_15_insuff_raisons_2qualite_insufftotalVakaga</v>
      </c>
      <c r="B311" t="str">
        <f t="shared" si="16"/>
        <v>wash_15_insuff_raisons_2totalVakaga</v>
      </c>
      <c r="C311" t="str">
        <f t="shared" si="14"/>
        <v>total</v>
      </c>
      <c r="D311">
        <v>44559</v>
      </c>
      <c r="E311" t="s">
        <v>56</v>
      </c>
      <c r="F311" t="s">
        <v>158</v>
      </c>
      <c r="G311" t="s">
        <v>83</v>
      </c>
      <c r="H311" t="s">
        <v>314</v>
      </c>
      <c r="I311" t="s">
        <v>313</v>
      </c>
      <c r="J311" t="s">
        <v>171</v>
      </c>
      <c r="K311">
        <v>0.21</v>
      </c>
    </row>
    <row r="312" spans="1:11" x14ac:dyDescent="0.35">
      <c r="A312" t="str">
        <f t="shared" si="15"/>
        <v>wash_15_insuff_raisons_2quantite_insufftotalBangui</v>
      </c>
      <c r="B312" t="str">
        <f t="shared" si="16"/>
        <v>wash_15_insuff_raisons_2totalBangui</v>
      </c>
      <c r="C312" t="str">
        <f t="shared" si="14"/>
        <v>total</v>
      </c>
      <c r="D312">
        <v>44560</v>
      </c>
      <c r="E312" t="s">
        <v>56</v>
      </c>
      <c r="F312" t="s">
        <v>137</v>
      </c>
      <c r="G312" t="s">
        <v>83</v>
      </c>
      <c r="H312" t="s">
        <v>314</v>
      </c>
      <c r="I312" t="s">
        <v>313</v>
      </c>
      <c r="J312" t="s">
        <v>165</v>
      </c>
      <c r="K312">
        <v>0.246</v>
      </c>
    </row>
    <row r="313" spans="1:11" x14ac:dyDescent="0.35">
      <c r="A313" t="str">
        <f t="shared" si="15"/>
        <v>wash_15_insuff_raisons_2hygiene_insufftotalOuaka</v>
      </c>
      <c r="B313" t="str">
        <f t="shared" si="16"/>
        <v>wash_15_insuff_raisons_2totalOuaka</v>
      </c>
      <c r="C313" t="str">
        <f t="shared" si="14"/>
        <v>total</v>
      </c>
      <c r="D313">
        <v>44561</v>
      </c>
      <c r="E313" t="s">
        <v>56</v>
      </c>
      <c r="F313" t="s">
        <v>147</v>
      </c>
      <c r="G313" t="s">
        <v>83</v>
      </c>
      <c r="H313" t="s">
        <v>314</v>
      </c>
      <c r="I313" t="s">
        <v>313</v>
      </c>
      <c r="J313" t="s">
        <v>169</v>
      </c>
      <c r="K313">
        <v>0.192</v>
      </c>
    </row>
    <row r="314" spans="1:11" x14ac:dyDescent="0.35">
      <c r="A314" t="str">
        <f t="shared" si="15"/>
        <v>wash_15_insuff_raisons_2hygiene_insufftotalNana_Mambere</v>
      </c>
      <c r="B314" t="str">
        <f t="shared" si="16"/>
        <v>wash_15_insuff_raisons_2totalNana_Mambere</v>
      </c>
      <c r="C314" t="str">
        <f t="shared" si="14"/>
        <v>total</v>
      </c>
      <c r="D314">
        <v>44562</v>
      </c>
      <c r="E314" t="s">
        <v>56</v>
      </c>
      <c r="F314" t="s">
        <v>147</v>
      </c>
      <c r="G314" t="s">
        <v>83</v>
      </c>
      <c r="H314" t="s">
        <v>314</v>
      </c>
      <c r="I314" t="s">
        <v>313</v>
      </c>
      <c r="J314" t="s">
        <v>273</v>
      </c>
      <c r="K314">
        <v>0.20300000000000001</v>
      </c>
    </row>
    <row r="315" spans="1:11" x14ac:dyDescent="0.35">
      <c r="A315" t="str">
        <f t="shared" si="15"/>
        <v>wash_15_insuff_raisons_2hygiene_insufftotalOuham_Pende</v>
      </c>
      <c r="B315" t="str">
        <f t="shared" si="16"/>
        <v>wash_15_insuff_raisons_2totalOuham_Pende</v>
      </c>
      <c r="C315" t="str">
        <f t="shared" si="14"/>
        <v>total</v>
      </c>
      <c r="D315">
        <v>44563</v>
      </c>
      <c r="E315" t="s">
        <v>56</v>
      </c>
      <c r="F315" t="s">
        <v>147</v>
      </c>
      <c r="G315" t="s">
        <v>83</v>
      </c>
      <c r="H315" t="s">
        <v>314</v>
      </c>
      <c r="I315" t="s">
        <v>313</v>
      </c>
      <c r="J315" t="s">
        <v>274</v>
      </c>
      <c r="K315">
        <v>0.218</v>
      </c>
    </row>
    <row r="316" spans="1:11" x14ac:dyDescent="0.35">
      <c r="A316" t="str">
        <f t="shared" si="15"/>
        <v>wash_15_insuff_raisons_2qualite_insufftotalNana_Gribizi</v>
      </c>
      <c r="B316" t="str">
        <f t="shared" si="16"/>
        <v>wash_15_insuff_raisons_2totalNana_Gribizi</v>
      </c>
      <c r="C316" t="str">
        <f t="shared" si="14"/>
        <v>total</v>
      </c>
      <c r="D316">
        <v>44564</v>
      </c>
      <c r="E316" t="s">
        <v>56</v>
      </c>
      <c r="F316" t="s">
        <v>158</v>
      </c>
      <c r="G316" t="s">
        <v>83</v>
      </c>
      <c r="H316" t="s">
        <v>314</v>
      </c>
      <c r="I316" t="s">
        <v>313</v>
      </c>
      <c r="J316" t="s">
        <v>275</v>
      </c>
      <c r="K316">
        <v>0.19</v>
      </c>
    </row>
    <row r="317" spans="1:11" x14ac:dyDescent="0.35">
      <c r="A317" t="str">
        <f t="shared" si="15"/>
        <v>wash_15_insuff_raisons_2hygiene_insufftotalMbomou</v>
      </c>
      <c r="B317" t="str">
        <f t="shared" si="16"/>
        <v>wash_15_insuff_raisons_2totalMbomou</v>
      </c>
      <c r="C317" t="str">
        <f t="shared" si="14"/>
        <v>total</v>
      </c>
      <c r="D317">
        <v>44565</v>
      </c>
      <c r="E317" t="s">
        <v>56</v>
      </c>
      <c r="F317" t="s">
        <v>147</v>
      </c>
      <c r="G317" t="s">
        <v>83</v>
      </c>
      <c r="H317" t="s">
        <v>314</v>
      </c>
      <c r="I317" t="s">
        <v>313</v>
      </c>
      <c r="J317" t="s">
        <v>168</v>
      </c>
      <c r="K317">
        <v>0.22</v>
      </c>
    </row>
    <row r="318" spans="1:11" x14ac:dyDescent="0.35">
      <c r="A318" t="str">
        <f t="shared" si="15"/>
        <v>wash_15_insuff_raisons_2quantite_insufftotalMambere_Kadei</v>
      </c>
      <c r="B318" t="str">
        <f t="shared" si="16"/>
        <v>wash_15_insuff_raisons_2totalMambere_Kadei</v>
      </c>
      <c r="C318" t="str">
        <f t="shared" si="14"/>
        <v>total</v>
      </c>
      <c r="D318">
        <v>44566</v>
      </c>
      <c r="E318" t="s">
        <v>56</v>
      </c>
      <c r="F318" t="s">
        <v>137</v>
      </c>
      <c r="G318" t="s">
        <v>83</v>
      </c>
      <c r="H318" t="s">
        <v>314</v>
      </c>
      <c r="I318" t="s">
        <v>313</v>
      </c>
      <c r="J318" t="s">
        <v>276</v>
      </c>
      <c r="K318">
        <v>0.224</v>
      </c>
    </row>
    <row r="319" spans="1:11" x14ac:dyDescent="0.35">
      <c r="A319" t="str">
        <f t="shared" si="15"/>
        <v>wash_15_insuff_raisons_2quantite_insufftotalOmbella_MPoko</v>
      </c>
      <c r="B319" t="str">
        <f t="shared" si="16"/>
        <v>wash_15_insuff_raisons_2totalOmbella_MPoko</v>
      </c>
      <c r="C319" t="str">
        <f t="shared" si="14"/>
        <v>total</v>
      </c>
      <c r="D319">
        <v>44567</v>
      </c>
      <c r="E319" t="s">
        <v>56</v>
      </c>
      <c r="F319" t="s">
        <v>137</v>
      </c>
      <c r="G319" t="s">
        <v>83</v>
      </c>
      <c r="H319" t="s">
        <v>314</v>
      </c>
      <c r="I319" t="s">
        <v>313</v>
      </c>
      <c r="J319" t="s">
        <v>277</v>
      </c>
      <c r="K319">
        <v>0.22900000000000001</v>
      </c>
    </row>
    <row r="320" spans="1:11" x14ac:dyDescent="0.35">
      <c r="A320" t="str">
        <f t="shared" si="15"/>
        <v>wash_15_insuff_raisons_2hygiene_insufftotalKemo</v>
      </c>
      <c r="B320" t="str">
        <f t="shared" si="16"/>
        <v>wash_15_insuff_raisons_2totalKemo</v>
      </c>
      <c r="C320" t="str">
        <f t="shared" si="14"/>
        <v>total</v>
      </c>
      <c r="D320">
        <v>44568</v>
      </c>
      <c r="E320" t="s">
        <v>56</v>
      </c>
      <c r="F320" t="s">
        <v>147</v>
      </c>
      <c r="G320" t="s">
        <v>83</v>
      </c>
      <c r="H320" t="s">
        <v>314</v>
      </c>
      <c r="I320" t="s">
        <v>313</v>
      </c>
      <c r="J320" t="s">
        <v>166</v>
      </c>
      <c r="K320">
        <v>0.23100000000000001</v>
      </c>
    </row>
    <row r="321" spans="1:11" x14ac:dyDescent="0.35">
      <c r="A321" t="str">
        <f t="shared" si="15"/>
        <v>wash_15_insuff_raisons_2hygiene_insufftotalHaut_Mbomou</v>
      </c>
      <c r="B321" t="str">
        <f t="shared" si="16"/>
        <v>wash_15_insuff_raisons_2totalHaut_Mbomou</v>
      </c>
      <c r="C321" t="str">
        <f t="shared" si="14"/>
        <v>total</v>
      </c>
      <c r="D321">
        <v>44569</v>
      </c>
      <c r="E321" t="s">
        <v>56</v>
      </c>
      <c r="F321" t="s">
        <v>147</v>
      </c>
      <c r="G321" t="s">
        <v>83</v>
      </c>
      <c r="H321" t="s">
        <v>314</v>
      </c>
      <c r="I321" t="s">
        <v>313</v>
      </c>
      <c r="J321" t="s">
        <v>278</v>
      </c>
      <c r="K321">
        <v>0.22800000000000001</v>
      </c>
    </row>
    <row r="322" spans="1:11" x14ac:dyDescent="0.35">
      <c r="A322" t="str">
        <f t="shared" si="15"/>
        <v>wash_15_insuff_raisons_2hygiene_insufftotalHaute_Kotto</v>
      </c>
      <c r="B322" t="str">
        <f t="shared" si="16"/>
        <v>wash_15_insuff_raisons_2totalHaute_Kotto</v>
      </c>
      <c r="C322" t="str">
        <f t="shared" si="14"/>
        <v>total</v>
      </c>
      <c r="D322">
        <v>44570</v>
      </c>
      <c r="E322" t="s">
        <v>56</v>
      </c>
      <c r="F322" t="s">
        <v>147</v>
      </c>
      <c r="G322" t="s">
        <v>83</v>
      </c>
      <c r="H322" t="s">
        <v>314</v>
      </c>
      <c r="I322" t="s">
        <v>313</v>
      </c>
      <c r="J322" t="s">
        <v>279</v>
      </c>
      <c r="K322">
        <v>0.22700000000000001</v>
      </c>
    </row>
    <row r="323" spans="1:11" x14ac:dyDescent="0.35">
      <c r="A323" t="str">
        <f t="shared" si="15"/>
        <v>wash_15_insuff_raisons_2quantite_insufftotalLobaye</v>
      </c>
      <c r="B323" t="str">
        <f t="shared" si="16"/>
        <v>wash_15_insuff_raisons_2totalLobaye</v>
      </c>
      <c r="C323" t="str">
        <f t="shared" ref="C323:C386" si="17">IF(G323="total", "total",H323)</f>
        <v>total</v>
      </c>
      <c r="D323">
        <v>44571</v>
      </c>
      <c r="E323" t="s">
        <v>56</v>
      </c>
      <c r="F323" t="s">
        <v>137</v>
      </c>
      <c r="G323" t="s">
        <v>83</v>
      </c>
      <c r="H323" t="s">
        <v>314</v>
      </c>
      <c r="I323" t="s">
        <v>313</v>
      </c>
      <c r="J323" t="s">
        <v>167</v>
      </c>
      <c r="K323">
        <v>0.216</v>
      </c>
    </row>
    <row r="324" spans="1:11" x14ac:dyDescent="0.35">
      <c r="A324" t="str">
        <f t="shared" si="15"/>
        <v>wash_15_insuff_raisons_2mixtetotalSangha_Mbaere</v>
      </c>
      <c r="B324" t="str">
        <f t="shared" si="16"/>
        <v>wash_15_insuff_raisons_2totalSangha_Mbaere</v>
      </c>
      <c r="C324" t="str">
        <f t="shared" si="17"/>
        <v>total</v>
      </c>
      <c r="D324">
        <v>44572</v>
      </c>
      <c r="E324" t="s">
        <v>56</v>
      </c>
      <c r="F324" t="s">
        <v>184</v>
      </c>
      <c r="G324" t="s">
        <v>83</v>
      </c>
      <c r="H324" t="s">
        <v>314</v>
      </c>
      <c r="I324" t="s">
        <v>313</v>
      </c>
      <c r="J324" t="s">
        <v>280</v>
      </c>
      <c r="K324">
        <v>0.22900000000000001</v>
      </c>
    </row>
    <row r="325" spans="1:11" x14ac:dyDescent="0.35">
      <c r="A325" t="str">
        <f t="shared" si="15"/>
        <v>wash_21_wash_inquiet_2sanitairetotalBamingui_Bangoran</v>
      </c>
      <c r="B325" t="str">
        <f t="shared" si="16"/>
        <v>wash_21_wash_inquiet_2totalBamingui_Bangoran</v>
      </c>
      <c r="C325" t="str">
        <f t="shared" si="17"/>
        <v>total</v>
      </c>
      <c r="D325">
        <v>44573</v>
      </c>
      <c r="E325" t="s">
        <v>58</v>
      </c>
      <c r="F325" t="s">
        <v>148</v>
      </c>
      <c r="G325" t="s">
        <v>83</v>
      </c>
      <c r="H325" t="s">
        <v>314</v>
      </c>
      <c r="I325" t="s">
        <v>313</v>
      </c>
      <c r="J325" t="s">
        <v>271</v>
      </c>
      <c r="K325">
        <v>0.23699999999999999</v>
      </c>
    </row>
    <row r="326" spans="1:11" x14ac:dyDescent="0.35">
      <c r="A326" t="str">
        <f t="shared" si="15"/>
        <v>wash_21_wash_inquiet_2sanitairetotalOuham</v>
      </c>
      <c r="B326" t="str">
        <f t="shared" si="16"/>
        <v>wash_21_wash_inquiet_2totalOuham</v>
      </c>
      <c r="C326" t="str">
        <f t="shared" si="17"/>
        <v>total</v>
      </c>
      <c r="D326">
        <v>44574</v>
      </c>
      <c r="E326" t="s">
        <v>58</v>
      </c>
      <c r="F326" t="s">
        <v>148</v>
      </c>
      <c r="G326" t="s">
        <v>83</v>
      </c>
      <c r="H326" t="s">
        <v>314</v>
      </c>
      <c r="I326" t="s">
        <v>313</v>
      </c>
      <c r="J326" t="s">
        <v>170</v>
      </c>
      <c r="K326">
        <v>0.224</v>
      </c>
    </row>
    <row r="327" spans="1:11" x14ac:dyDescent="0.35">
      <c r="A327" t="str">
        <f t="shared" si="15"/>
        <v>wash_21_wash_inquiet_2sanitairetotalBasse_Kotto</v>
      </c>
      <c r="B327" t="str">
        <f t="shared" si="16"/>
        <v>wash_21_wash_inquiet_2totalBasse_Kotto</v>
      </c>
      <c r="C327" t="str">
        <f t="shared" si="17"/>
        <v>total</v>
      </c>
      <c r="D327">
        <v>44575</v>
      </c>
      <c r="E327" t="s">
        <v>58</v>
      </c>
      <c r="F327" t="s">
        <v>148</v>
      </c>
      <c r="G327" t="s">
        <v>83</v>
      </c>
      <c r="H327" t="s">
        <v>314</v>
      </c>
      <c r="I327" t="s">
        <v>313</v>
      </c>
      <c r="J327" t="s">
        <v>272</v>
      </c>
      <c r="K327">
        <v>0.251</v>
      </c>
    </row>
    <row r="328" spans="1:11" x14ac:dyDescent="0.35">
      <c r="A328" t="str">
        <f t="shared" si="15"/>
        <v>wash_21_wash_inquiet_2environmenttotalVakaga</v>
      </c>
      <c r="B328" t="str">
        <f t="shared" si="16"/>
        <v>wash_21_wash_inquiet_2totalVakaga</v>
      </c>
      <c r="C328" t="str">
        <f t="shared" si="17"/>
        <v>total</v>
      </c>
      <c r="D328">
        <v>44576</v>
      </c>
      <c r="E328" t="s">
        <v>58</v>
      </c>
      <c r="F328" t="s">
        <v>159</v>
      </c>
      <c r="G328" t="s">
        <v>83</v>
      </c>
      <c r="H328" t="s">
        <v>314</v>
      </c>
      <c r="I328" t="s">
        <v>313</v>
      </c>
      <c r="J328" t="s">
        <v>171</v>
      </c>
      <c r="K328">
        <v>0.24199999999999999</v>
      </c>
    </row>
    <row r="329" spans="1:11" x14ac:dyDescent="0.35">
      <c r="A329" t="str">
        <f t="shared" si="15"/>
        <v>wash_21_wash_inquiet_2environmenttotalBangui</v>
      </c>
      <c r="B329" t="str">
        <f t="shared" si="16"/>
        <v>wash_21_wash_inquiet_2totalBangui</v>
      </c>
      <c r="C329" t="str">
        <f t="shared" si="17"/>
        <v>total</v>
      </c>
      <c r="D329">
        <v>44577</v>
      </c>
      <c r="E329" t="s">
        <v>58</v>
      </c>
      <c r="F329" t="s">
        <v>159</v>
      </c>
      <c r="G329" t="s">
        <v>83</v>
      </c>
      <c r="H329" t="s">
        <v>314</v>
      </c>
      <c r="I329" t="s">
        <v>313</v>
      </c>
      <c r="J329" t="s">
        <v>165</v>
      </c>
      <c r="K329">
        <v>0.20899999999999999</v>
      </c>
    </row>
    <row r="330" spans="1:11" x14ac:dyDescent="0.35">
      <c r="A330" t="str">
        <f t="shared" si="15"/>
        <v>wash_21_wash_inquiet_2sanitairetotalOuaka</v>
      </c>
      <c r="B330" t="str">
        <f t="shared" si="16"/>
        <v>wash_21_wash_inquiet_2totalOuaka</v>
      </c>
      <c r="C330" t="str">
        <f t="shared" si="17"/>
        <v>total</v>
      </c>
      <c r="D330">
        <v>44578</v>
      </c>
      <c r="E330" t="s">
        <v>58</v>
      </c>
      <c r="F330" t="s">
        <v>148</v>
      </c>
      <c r="G330" t="s">
        <v>83</v>
      </c>
      <c r="H330" t="s">
        <v>314</v>
      </c>
      <c r="I330" t="s">
        <v>313</v>
      </c>
      <c r="J330" t="s">
        <v>169</v>
      </c>
      <c r="K330">
        <v>0.22700000000000001</v>
      </c>
    </row>
    <row r="331" spans="1:11" x14ac:dyDescent="0.35">
      <c r="A331" t="str">
        <f t="shared" si="15"/>
        <v>wash_21_wash_inquiet_2sanitairetotalNana_Mambere</v>
      </c>
      <c r="B331" t="str">
        <f t="shared" si="16"/>
        <v>wash_21_wash_inquiet_2totalNana_Mambere</v>
      </c>
      <c r="C331" t="str">
        <f t="shared" si="17"/>
        <v>total</v>
      </c>
      <c r="D331">
        <v>44579</v>
      </c>
      <c r="E331" t="s">
        <v>58</v>
      </c>
      <c r="F331" t="s">
        <v>148</v>
      </c>
      <c r="G331" t="s">
        <v>83</v>
      </c>
      <c r="H331" t="s">
        <v>314</v>
      </c>
      <c r="I331" t="s">
        <v>313</v>
      </c>
      <c r="J331" t="s">
        <v>273</v>
      </c>
      <c r="K331">
        <v>0.246</v>
      </c>
    </row>
    <row r="332" spans="1:11" x14ac:dyDescent="0.35">
      <c r="A332" t="str">
        <f t="shared" si="15"/>
        <v>wash_21_wash_inquiet_2sanitairetotalOuham_Pende</v>
      </c>
      <c r="B332" t="str">
        <f t="shared" si="16"/>
        <v>wash_21_wash_inquiet_2totalOuham_Pende</v>
      </c>
      <c r="C332" t="str">
        <f t="shared" si="17"/>
        <v>total</v>
      </c>
      <c r="D332">
        <v>44580</v>
      </c>
      <c r="E332" t="s">
        <v>58</v>
      </c>
      <c r="F332" t="s">
        <v>148</v>
      </c>
      <c r="G332" t="s">
        <v>83</v>
      </c>
      <c r="H332" t="s">
        <v>314</v>
      </c>
      <c r="I332" t="s">
        <v>313</v>
      </c>
      <c r="J332" t="s">
        <v>274</v>
      </c>
      <c r="K332">
        <v>0.22</v>
      </c>
    </row>
    <row r="333" spans="1:11" x14ac:dyDescent="0.35">
      <c r="A333" t="str">
        <f t="shared" si="15"/>
        <v>wash_21_wash_inquiet_2sanitairetotalNana_Gribizi</v>
      </c>
      <c r="B333" t="str">
        <f t="shared" si="16"/>
        <v>wash_21_wash_inquiet_2totalNana_Gribizi</v>
      </c>
      <c r="C333" t="str">
        <f t="shared" si="17"/>
        <v>total</v>
      </c>
      <c r="D333">
        <v>44581</v>
      </c>
      <c r="E333" t="s">
        <v>58</v>
      </c>
      <c r="F333" t="s">
        <v>148</v>
      </c>
      <c r="G333" t="s">
        <v>83</v>
      </c>
      <c r="H333" t="s">
        <v>314</v>
      </c>
      <c r="I333" t="s">
        <v>313</v>
      </c>
      <c r="J333" t="s">
        <v>275</v>
      </c>
      <c r="K333">
        <v>0.28499999999999998</v>
      </c>
    </row>
    <row r="334" spans="1:11" x14ac:dyDescent="0.35">
      <c r="A334" t="str">
        <f t="shared" si="15"/>
        <v>wash_21_wash_inquiet_2sanitairetotalMbomou</v>
      </c>
      <c r="B334" t="str">
        <f t="shared" si="16"/>
        <v>wash_21_wash_inquiet_2totalMbomou</v>
      </c>
      <c r="C334" t="str">
        <f t="shared" si="17"/>
        <v>total</v>
      </c>
      <c r="D334">
        <v>44582</v>
      </c>
      <c r="E334" t="s">
        <v>58</v>
      </c>
      <c r="F334" t="s">
        <v>148</v>
      </c>
      <c r="G334" t="s">
        <v>83</v>
      </c>
      <c r="H334" t="s">
        <v>314</v>
      </c>
      <c r="I334" t="s">
        <v>313</v>
      </c>
      <c r="J334" t="s">
        <v>168</v>
      </c>
      <c r="K334">
        <v>0.24099999999999999</v>
      </c>
    </row>
    <row r="335" spans="1:11" x14ac:dyDescent="0.35">
      <c r="A335" t="str">
        <f t="shared" si="15"/>
        <v>wash_21_wash_inquiet_2sanitairetotalMambere_Kadei</v>
      </c>
      <c r="B335" t="str">
        <f t="shared" si="16"/>
        <v>wash_21_wash_inquiet_2totalMambere_Kadei</v>
      </c>
      <c r="C335" t="str">
        <f t="shared" si="17"/>
        <v>total</v>
      </c>
      <c r="D335">
        <v>44583</v>
      </c>
      <c r="E335" t="s">
        <v>58</v>
      </c>
      <c r="F335" t="s">
        <v>148</v>
      </c>
      <c r="G335" t="s">
        <v>83</v>
      </c>
      <c r="H335" t="s">
        <v>314</v>
      </c>
      <c r="I335" t="s">
        <v>313</v>
      </c>
      <c r="J335" t="s">
        <v>276</v>
      </c>
      <c r="K335">
        <v>0.254</v>
      </c>
    </row>
    <row r="336" spans="1:11" x14ac:dyDescent="0.35">
      <c r="A336" t="str">
        <f t="shared" si="15"/>
        <v>wash_21_wash_inquiet_2sanitairetotalOmbella_MPoko</v>
      </c>
      <c r="B336" t="str">
        <f t="shared" si="16"/>
        <v>wash_21_wash_inquiet_2totalOmbella_MPoko</v>
      </c>
      <c r="C336" t="str">
        <f t="shared" si="17"/>
        <v>total</v>
      </c>
      <c r="D336">
        <v>44584</v>
      </c>
      <c r="E336" t="s">
        <v>58</v>
      </c>
      <c r="F336" t="s">
        <v>148</v>
      </c>
      <c r="G336" t="s">
        <v>83</v>
      </c>
      <c r="H336" t="s">
        <v>314</v>
      </c>
      <c r="I336" t="s">
        <v>313</v>
      </c>
      <c r="J336" t="s">
        <v>277</v>
      </c>
      <c r="K336">
        <v>0.249</v>
      </c>
    </row>
    <row r="337" spans="1:11" x14ac:dyDescent="0.35">
      <c r="A337" t="str">
        <f t="shared" si="15"/>
        <v>wash_21_wash_inquiet_2sanitairetotalKemo</v>
      </c>
      <c r="B337" t="str">
        <f t="shared" si="16"/>
        <v>wash_21_wash_inquiet_2totalKemo</v>
      </c>
      <c r="C337" t="str">
        <f t="shared" si="17"/>
        <v>total</v>
      </c>
      <c r="D337">
        <v>44585</v>
      </c>
      <c r="E337" t="s">
        <v>58</v>
      </c>
      <c r="F337" t="s">
        <v>148</v>
      </c>
      <c r="G337" t="s">
        <v>83</v>
      </c>
      <c r="H337" t="s">
        <v>314</v>
      </c>
      <c r="I337" t="s">
        <v>313</v>
      </c>
      <c r="J337" t="s">
        <v>166</v>
      </c>
      <c r="K337">
        <v>0.26</v>
      </c>
    </row>
    <row r="338" spans="1:11" x14ac:dyDescent="0.35">
      <c r="A338" t="str">
        <f t="shared" si="15"/>
        <v>wash_21_wash_inquiet_2sanitairetotalHaut_Mbomou</v>
      </c>
      <c r="B338" t="str">
        <f t="shared" si="16"/>
        <v>wash_21_wash_inquiet_2totalHaut_Mbomou</v>
      </c>
      <c r="C338" t="str">
        <f t="shared" si="17"/>
        <v>total</v>
      </c>
      <c r="D338">
        <v>44586</v>
      </c>
      <c r="E338" t="s">
        <v>58</v>
      </c>
      <c r="F338" t="s">
        <v>148</v>
      </c>
      <c r="G338" t="s">
        <v>83</v>
      </c>
      <c r="H338" t="s">
        <v>314</v>
      </c>
      <c r="I338" t="s">
        <v>313</v>
      </c>
      <c r="J338" t="s">
        <v>278</v>
      </c>
      <c r="K338">
        <v>0.223</v>
      </c>
    </row>
    <row r="339" spans="1:11" x14ac:dyDescent="0.35">
      <c r="A339" t="str">
        <f t="shared" si="15"/>
        <v>wash_21_wash_inquiet_2sanitairetotalHaute_Kotto</v>
      </c>
      <c r="B339" t="str">
        <f t="shared" si="16"/>
        <v>wash_21_wash_inquiet_2totalHaute_Kotto</v>
      </c>
      <c r="C339" t="str">
        <f t="shared" si="17"/>
        <v>total</v>
      </c>
      <c r="D339">
        <v>44587</v>
      </c>
      <c r="E339" t="s">
        <v>58</v>
      </c>
      <c r="F339" t="s">
        <v>148</v>
      </c>
      <c r="G339" t="s">
        <v>83</v>
      </c>
      <c r="H339" t="s">
        <v>314</v>
      </c>
      <c r="I339" t="s">
        <v>313</v>
      </c>
      <c r="J339" t="s">
        <v>279</v>
      </c>
      <c r="K339">
        <v>0.20599999999999999</v>
      </c>
    </row>
    <row r="340" spans="1:11" x14ac:dyDescent="0.35">
      <c r="A340" t="str">
        <f t="shared" si="15"/>
        <v>wash_21_wash_inquiet_2environmenttotalLobaye</v>
      </c>
      <c r="B340" t="str">
        <f t="shared" si="16"/>
        <v>wash_21_wash_inquiet_2totalLobaye</v>
      </c>
      <c r="C340" t="str">
        <f t="shared" si="17"/>
        <v>total</v>
      </c>
      <c r="D340">
        <v>44588</v>
      </c>
      <c r="E340" t="s">
        <v>58</v>
      </c>
      <c r="F340" t="s">
        <v>159</v>
      </c>
      <c r="G340" t="s">
        <v>83</v>
      </c>
      <c r="H340" t="s">
        <v>314</v>
      </c>
      <c r="I340" t="s">
        <v>313</v>
      </c>
      <c r="J340" t="s">
        <v>167</v>
      </c>
      <c r="K340">
        <v>0.24099999999999999</v>
      </c>
    </row>
    <row r="341" spans="1:11" x14ac:dyDescent="0.35">
      <c r="A341" t="str">
        <f t="shared" si="15"/>
        <v>wash_21_wash_inquiet_2sanitairetotalSangha_Mbaere</v>
      </c>
      <c r="B341" t="str">
        <f t="shared" si="16"/>
        <v>wash_21_wash_inquiet_2totalSangha_Mbaere</v>
      </c>
      <c r="C341" t="str">
        <f t="shared" si="17"/>
        <v>total</v>
      </c>
      <c r="D341">
        <v>44589</v>
      </c>
      <c r="E341" t="s">
        <v>58</v>
      </c>
      <c r="F341" t="s">
        <v>148</v>
      </c>
      <c r="G341" t="s">
        <v>83</v>
      </c>
      <c r="H341" t="s">
        <v>314</v>
      </c>
      <c r="I341" t="s">
        <v>313</v>
      </c>
      <c r="J341" t="s">
        <v>280</v>
      </c>
      <c r="K341">
        <v>0.25</v>
      </c>
    </row>
    <row r="342" spans="1:11" x14ac:dyDescent="0.35">
      <c r="A342" t="str">
        <f t="shared" si="15"/>
        <v>educ_5_ecole_acces_1financiertotalMbomou</v>
      </c>
      <c r="B342" t="str">
        <f t="shared" si="16"/>
        <v>educ_5_ecole_acces_1totalMbomou</v>
      </c>
      <c r="C342" t="str">
        <f t="shared" si="17"/>
        <v>total</v>
      </c>
      <c r="D342">
        <v>44225</v>
      </c>
      <c r="E342" t="s">
        <v>9</v>
      </c>
      <c r="F342" t="s">
        <v>128</v>
      </c>
      <c r="G342" t="s">
        <v>83</v>
      </c>
      <c r="H342" t="s">
        <v>314</v>
      </c>
      <c r="I342" t="s">
        <v>313</v>
      </c>
      <c r="J342" t="s">
        <v>168</v>
      </c>
      <c r="K342" s="1">
        <v>0.22800000000000001</v>
      </c>
    </row>
    <row r="343" spans="1:11" x14ac:dyDescent="0.35">
      <c r="A343" t="str">
        <f t="shared" si="15"/>
        <v>educ_5_ecole_acces_1financierhoteMbomou</v>
      </c>
      <c r="B343" t="str">
        <f t="shared" si="16"/>
        <v>educ_5_ecole_acces_1hoteMbomou</v>
      </c>
      <c r="C343" t="str">
        <f t="shared" si="17"/>
        <v>hote</v>
      </c>
      <c r="D343">
        <v>44808</v>
      </c>
      <c r="E343" t="s">
        <v>9</v>
      </c>
      <c r="F343" t="s">
        <v>128</v>
      </c>
      <c r="G343" t="s">
        <v>309</v>
      </c>
      <c r="H343" t="s">
        <v>117</v>
      </c>
      <c r="I343" t="s">
        <v>313</v>
      </c>
      <c r="J343" t="s">
        <v>168</v>
      </c>
      <c r="K343" s="1">
        <v>0.19800000000000001</v>
      </c>
    </row>
    <row r="344" spans="1:11" x14ac:dyDescent="0.35">
      <c r="A344" t="str">
        <f t="shared" si="15"/>
        <v>educ_5_ecole_acces_1financierretournesMbomou</v>
      </c>
      <c r="B344" t="str">
        <f t="shared" si="16"/>
        <v>educ_5_ecole_acces_1retournesMbomou</v>
      </c>
      <c r="C344" t="str">
        <f t="shared" si="17"/>
        <v>retournes</v>
      </c>
      <c r="D344">
        <v>44809</v>
      </c>
      <c r="E344" t="s">
        <v>9</v>
      </c>
      <c r="F344" t="s">
        <v>128</v>
      </c>
      <c r="G344" t="s">
        <v>309</v>
      </c>
      <c r="H344" t="s">
        <v>116</v>
      </c>
      <c r="I344" t="s">
        <v>313</v>
      </c>
      <c r="J344" t="s">
        <v>168</v>
      </c>
      <c r="K344" s="1">
        <v>0.23200000000000001</v>
      </c>
    </row>
    <row r="345" spans="1:11" x14ac:dyDescent="0.35">
      <c r="A345" t="str">
        <f t="shared" si="15"/>
        <v>educ_5_ecole_acces_1financierdeplaces_siteMbomou</v>
      </c>
      <c r="B345" t="str">
        <f t="shared" si="16"/>
        <v>educ_5_ecole_acces_1deplaces_siteMbomou</v>
      </c>
      <c r="C345" t="str">
        <f t="shared" si="17"/>
        <v>deplaces_site</v>
      </c>
      <c r="D345">
        <v>44810</v>
      </c>
      <c r="E345" t="s">
        <v>9</v>
      </c>
      <c r="F345" t="s">
        <v>128</v>
      </c>
      <c r="G345" t="s">
        <v>309</v>
      </c>
      <c r="H345" t="s">
        <v>118</v>
      </c>
      <c r="I345" t="s">
        <v>313</v>
      </c>
      <c r="J345" t="s">
        <v>168</v>
      </c>
      <c r="K345" s="1">
        <v>0.23899999999999999</v>
      </c>
    </row>
    <row r="346" spans="1:11" x14ac:dyDescent="0.35">
      <c r="A346" t="str">
        <f t="shared" si="15"/>
        <v>educ_5_ecole_acces_1financierdeplaces_FAMbomou</v>
      </c>
      <c r="B346" t="str">
        <f t="shared" si="16"/>
        <v>educ_5_ecole_acces_1deplaces_FAMbomou</v>
      </c>
      <c r="C346" t="str">
        <f t="shared" si="17"/>
        <v>deplaces_FA</v>
      </c>
      <c r="D346">
        <v>44811</v>
      </c>
      <c r="E346" t="s">
        <v>9</v>
      </c>
      <c r="F346" t="s">
        <v>128</v>
      </c>
      <c r="G346" t="s">
        <v>309</v>
      </c>
      <c r="H346" t="s">
        <v>119</v>
      </c>
      <c r="I346" t="s">
        <v>313</v>
      </c>
      <c r="J346" t="s">
        <v>168</v>
      </c>
      <c r="K346" s="1">
        <v>0.25800000000000001</v>
      </c>
    </row>
    <row r="347" spans="1:11" x14ac:dyDescent="0.35">
      <c r="A347" t="str">
        <f t="shared" si="15"/>
        <v>educ_5_ecole_acces_1financiertotalNana_Gribizi</v>
      </c>
      <c r="B347" t="str">
        <f t="shared" si="16"/>
        <v>educ_5_ecole_acces_1totalNana_Gribizi</v>
      </c>
      <c r="C347" t="str">
        <f t="shared" si="17"/>
        <v>total</v>
      </c>
      <c r="D347">
        <v>44224</v>
      </c>
      <c r="E347" t="s">
        <v>9</v>
      </c>
      <c r="F347" t="s">
        <v>128</v>
      </c>
      <c r="G347" t="s">
        <v>83</v>
      </c>
      <c r="H347" t="s">
        <v>314</v>
      </c>
      <c r="I347" t="s">
        <v>313</v>
      </c>
      <c r="J347" t="s">
        <v>275</v>
      </c>
      <c r="K347" s="1">
        <v>0.24</v>
      </c>
    </row>
    <row r="348" spans="1:11" x14ac:dyDescent="0.35">
      <c r="A348" t="str">
        <f t="shared" si="15"/>
        <v>educ_5_ecole_acces_1financierdeplaces_siteNana_Gribizi</v>
      </c>
      <c r="B348" t="str">
        <f t="shared" si="16"/>
        <v>educ_5_ecole_acces_1deplaces_siteNana_Gribizi</v>
      </c>
      <c r="C348" t="str">
        <f t="shared" si="17"/>
        <v>deplaces_site</v>
      </c>
      <c r="D348">
        <v>44804</v>
      </c>
      <c r="E348" t="s">
        <v>9</v>
      </c>
      <c r="F348" t="s">
        <v>128</v>
      </c>
      <c r="G348" t="s">
        <v>309</v>
      </c>
      <c r="H348" t="s">
        <v>118</v>
      </c>
      <c r="I348" t="s">
        <v>313</v>
      </c>
      <c r="J348" t="s">
        <v>275</v>
      </c>
      <c r="K348" s="1">
        <v>0.19700000000000001</v>
      </c>
    </row>
    <row r="349" spans="1:11" x14ac:dyDescent="0.35">
      <c r="A349" t="str">
        <f t="shared" si="15"/>
        <v>educ_5_ecole_acces_1financierhoteNana_Gribizi</v>
      </c>
      <c r="B349" t="str">
        <f t="shared" si="16"/>
        <v>educ_5_ecole_acces_1hoteNana_Gribizi</v>
      </c>
      <c r="C349" t="str">
        <f t="shared" si="17"/>
        <v>hote</v>
      </c>
      <c r="D349">
        <v>44805</v>
      </c>
      <c r="E349" t="s">
        <v>9</v>
      </c>
      <c r="F349" t="s">
        <v>128</v>
      </c>
      <c r="G349" t="s">
        <v>309</v>
      </c>
      <c r="H349" t="s">
        <v>117</v>
      </c>
      <c r="I349" t="s">
        <v>313</v>
      </c>
      <c r="J349" t="s">
        <v>275</v>
      </c>
      <c r="K349" s="1">
        <v>0.23200000000000001</v>
      </c>
    </row>
    <row r="350" spans="1:11" x14ac:dyDescent="0.35">
      <c r="A350" t="str">
        <f t="shared" si="15"/>
        <v>educ_5_ecole_acces_1financierdeplaces_FANana_Gribizi</v>
      </c>
      <c r="B350" t="str">
        <f t="shared" si="16"/>
        <v>educ_5_ecole_acces_1deplaces_FANana_Gribizi</v>
      </c>
      <c r="C350" t="str">
        <f t="shared" si="17"/>
        <v>deplaces_FA</v>
      </c>
      <c r="D350">
        <v>44806</v>
      </c>
      <c r="E350" t="s">
        <v>9</v>
      </c>
      <c r="F350" t="s">
        <v>128</v>
      </c>
      <c r="G350" t="s">
        <v>309</v>
      </c>
      <c r="H350" t="s">
        <v>119</v>
      </c>
      <c r="I350" t="s">
        <v>313</v>
      </c>
      <c r="J350" t="s">
        <v>275</v>
      </c>
      <c r="K350" s="1">
        <v>0.28399999999999997</v>
      </c>
    </row>
    <row r="351" spans="1:11" x14ac:dyDescent="0.35">
      <c r="A351" t="str">
        <f t="shared" si="15"/>
        <v>educ_5_ecole_acces_1financierretournesNana_Gribizi</v>
      </c>
      <c r="B351" t="str">
        <f t="shared" si="16"/>
        <v>educ_5_ecole_acces_1retournesNana_Gribizi</v>
      </c>
      <c r="C351" t="str">
        <f t="shared" si="17"/>
        <v>retournes</v>
      </c>
      <c r="D351">
        <v>44807</v>
      </c>
      <c r="E351" t="s">
        <v>9</v>
      </c>
      <c r="F351" t="s">
        <v>128</v>
      </c>
      <c r="G351" t="s">
        <v>309</v>
      </c>
      <c r="H351" t="s">
        <v>116</v>
      </c>
      <c r="I351" t="s">
        <v>313</v>
      </c>
      <c r="J351" t="s">
        <v>275</v>
      </c>
      <c r="K351" s="1">
        <v>0.253</v>
      </c>
    </row>
    <row r="352" spans="1:11" x14ac:dyDescent="0.35">
      <c r="A352" t="str">
        <f t="shared" si="15"/>
        <v>educ_5_ecole_acces_1financiertotalNana_Mambere</v>
      </c>
      <c r="B352" t="str">
        <f t="shared" si="16"/>
        <v>educ_5_ecole_acces_1totalNana_Mambere</v>
      </c>
      <c r="C352" t="str">
        <f t="shared" si="17"/>
        <v>total</v>
      </c>
      <c r="D352">
        <v>44222</v>
      </c>
      <c r="E352" t="s">
        <v>9</v>
      </c>
      <c r="F352" t="s">
        <v>128</v>
      </c>
      <c r="G352" t="s">
        <v>83</v>
      </c>
      <c r="H352" t="s">
        <v>314</v>
      </c>
      <c r="I352" t="s">
        <v>313</v>
      </c>
      <c r="J352" t="s">
        <v>273</v>
      </c>
      <c r="K352" s="1">
        <v>0.17</v>
      </c>
    </row>
    <row r="353" spans="1:11" x14ac:dyDescent="0.35">
      <c r="A353" t="str">
        <f t="shared" si="15"/>
        <v>educ_5_ecole_acces_1financierhoteNana_Mambere</v>
      </c>
      <c r="B353" t="str">
        <f t="shared" si="16"/>
        <v>educ_5_ecole_acces_1hoteNana_Mambere</v>
      </c>
      <c r="C353" t="str">
        <f t="shared" si="17"/>
        <v>hote</v>
      </c>
      <c r="D353">
        <v>44798</v>
      </c>
      <c r="E353" t="s">
        <v>9</v>
      </c>
      <c r="F353" t="s">
        <v>128</v>
      </c>
      <c r="G353" t="s">
        <v>309</v>
      </c>
      <c r="H353" t="s">
        <v>117</v>
      </c>
      <c r="I353" t="s">
        <v>313</v>
      </c>
      <c r="J353" t="s">
        <v>273</v>
      </c>
      <c r="K353" s="1">
        <v>0.17</v>
      </c>
    </row>
    <row r="354" spans="1:11" x14ac:dyDescent="0.35">
      <c r="A354" t="str">
        <f t="shared" si="15"/>
        <v>educ_5_ecole_acces_1financierdeplaces_FANana_Mambere</v>
      </c>
      <c r="B354" t="str">
        <f t="shared" si="16"/>
        <v>educ_5_ecole_acces_1deplaces_FANana_Mambere</v>
      </c>
      <c r="C354" t="str">
        <f t="shared" si="17"/>
        <v>deplaces_FA</v>
      </c>
      <c r="D354">
        <v>44799</v>
      </c>
      <c r="E354" t="s">
        <v>9</v>
      </c>
      <c r="F354" t="s">
        <v>128</v>
      </c>
      <c r="G354" t="s">
        <v>309</v>
      </c>
      <c r="H354" t="s">
        <v>119</v>
      </c>
      <c r="I354" t="s">
        <v>313</v>
      </c>
      <c r="J354" t="s">
        <v>273</v>
      </c>
      <c r="K354" s="1">
        <v>0.18</v>
      </c>
    </row>
    <row r="355" spans="1:11" x14ac:dyDescent="0.35">
      <c r="A355" t="str">
        <f t="shared" si="15"/>
        <v>educ_5_ecole_acces_1financierretournesNana_Mambere</v>
      </c>
      <c r="B355" t="str">
        <f t="shared" si="16"/>
        <v>educ_5_ecole_acces_1retournesNana_Mambere</v>
      </c>
      <c r="C355" t="str">
        <f t="shared" si="17"/>
        <v>retournes</v>
      </c>
      <c r="D355">
        <v>44800</v>
      </c>
      <c r="E355" t="s">
        <v>9</v>
      </c>
      <c r="F355" t="s">
        <v>128</v>
      </c>
      <c r="G355" t="s">
        <v>309</v>
      </c>
      <c r="H355" t="s">
        <v>116</v>
      </c>
      <c r="I355" t="s">
        <v>313</v>
      </c>
      <c r="J355" t="s">
        <v>273</v>
      </c>
      <c r="K355" s="1">
        <v>0.16200000000000001</v>
      </c>
    </row>
    <row r="356" spans="1:11" x14ac:dyDescent="0.35">
      <c r="A356" t="str">
        <f t="shared" si="15"/>
        <v>educ_5_ecole_acces_1financiertotalOmbella_MPoko</v>
      </c>
      <c r="B356" t="str">
        <f t="shared" si="16"/>
        <v>educ_5_ecole_acces_1totalOmbella_MPoko</v>
      </c>
      <c r="C356" t="str">
        <f t="shared" si="17"/>
        <v>total</v>
      </c>
      <c r="D356">
        <v>44227</v>
      </c>
      <c r="E356" t="s">
        <v>9</v>
      </c>
      <c r="F356" t="s">
        <v>128</v>
      </c>
      <c r="G356" t="s">
        <v>83</v>
      </c>
      <c r="H356" t="s">
        <v>314</v>
      </c>
      <c r="I356" t="s">
        <v>313</v>
      </c>
      <c r="J356" t="s">
        <v>277</v>
      </c>
      <c r="K356" s="1">
        <v>0.223</v>
      </c>
    </row>
    <row r="357" spans="1:11" x14ac:dyDescent="0.35">
      <c r="A357" t="str">
        <f t="shared" si="15"/>
        <v>educ_5_ecole_acces_1financierdeplaces_FAOmbella_MPoko</v>
      </c>
      <c r="B357" t="str">
        <f t="shared" si="16"/>
        <v>educ_5_ecole_acces_1deplaces_FAOmbella_MPoko</v>
      </c>
      <c r="C357" t="str">
        <f t="shared" si="17"/>
        <v>deplaces_FA</v>
      </c>
      <c r="D357">
        <v>44814</v>
      </c>
      <c r="E357" t="s">
        <v>9</v>
      </c>
      <c r="F357" t="s">
        <v>128</v>
      </c>
      <c r="G357" t="s">
        <v>309</v>
      </c>
      <c r="H357" t="s">
        <v>119</v>
      </c>
      <c r="I357" t="s">
        <v>313</v>
      </c>
      <c r="J357" t="s">
        <v>277</v>
      </c>
      <c r="K357" s="1">
        <v>0.20300000000000001</v>
      </c>
    </row>
    <row r="358" spans="1:11" x14ac:dyDescent="0.35">
      <c r="A358" t="str">
        <f t="shared" si="15"/>
        <v>educ_5_ecole_acces_1financierhoteOmbella_MPoko</v>
      </c>
      <c r="B358" t="str">
        <f t="shared" si="16"/>
        <v>educ_5_ecole_acces_1hoteOmbella_MPoko</v>
      </c>
      <c r="C358" t="str">
        <f t="shared" si="17"/>
        <v>hote</v>
      </c>
      <c r="D358">
        <v>44815</v>
      </c>
      <c r="E358" t="s">
        <v>9</v>
      </c>
      <c r="F358" t="s">
        <v>128</v>
      </c>
      <c r="G358" t="s">
        <v>309</v>
      </c>
      <c r="H358" t="s">
        <v>117</v>
      </c>
      <c r="I358" t="s">
        <v>313</v>
      </c>
      <c r="J358" t="s">
        <v>277</v>
      </c>
      <c r="K358" s="1">
        <v>0.22700000000000001</v>
      </c>
    </row>
    <row r="359" spans="1:11" x14ac:dyDescent="0.35">
      <c r="A359" t="str">
        <f t="shared" si="15"/>
        <v>wash_22_wash_reponse_3cash_infratotalBamingui_Bangoran</v>
      </c>
      <c r="B359" t="str">
        <f t="shared" si="16"/>
        <v>wash_22_wash_reponse_3totalBamingui_Bangoran</v>
      </c>
      <c r="C359" t="str">
        <f t="shared" si="17"/>
        <v>total</v>
      </c>
      <c r="D359">
        <v>44607</v>
      </c>
      <c r="E359" t="s">
        <v>62</v>
      </c>
      <c r="F359" t="s">
        <v>140</v>
      </c>
      <c r="G359" t="s">
        <v>83</v>
      </c>
      <c r="H359" t="s">
        <v>314</v>
      </c>
      <c r="I359" t="s">
        <v>313</v>
      </c>
      <c r="J359" t="s">
        <v>271</v>
      </c>
      <c r="K359">
        <v>0.214</v>
      </c>
    </row>
    <row r="360" spans="1:11" x14ac:dyDescent="0.35">
      <c r="A360" t="str">
        <f t="shared" si="15"/>
        <v>wash_22_wash_reponse_3cash_infratotalOuham</v>
      </c>
      <c r="B360" t="str">
        <f t="shared" si="16"/>
        <v>wash_22_wash_reponse_3totalOuham</v>
      </c>
      <c r="C360" t="str">
        <f t="shared" si="17"/>
        <v>total</v>
      </c>
      <c r="D360">
        <v>44608</v>
      </c>
      <c r="E360" t="s">
        <v>62</v>
      </c>
      <c r="F360" t="s">
        <v>140</v>
      </c>
      <c r="G360" t="s">
        <v>83</v>
      </c>
      <c r="H360" t="s">
        <v>314</v>
      </c>
      <c r="I360" t="s">
        <v>313</v>
      </c>
      <c r="J360" t="s">
        <v>170</v>
      </c>
      <c r="K360">
        <v>0.17699999999999999</v>
      </c>
    </row>
    <row r="361" spans="1:11" x14ac:dyDescent="0.35">
      <c r="A361" t="str">
        <f t="shared" ref="A361:A424" si="18">CONCATENATE(E361,F361,C361,J361)</f>
        <v>wash_22_wash_reponse_3cash_hygienetotalBasse_Kotto</v>
      </c>
      <c r="B361" t="str">
        <f t="shared" ref="B361:B424" si="19">CONCATENATE(E361,C361,J361)</f>
        <v>wash_22_wash_reponse_3totalBasse_Kotto</v>
      </c>
      <c r="C361" t="str">
        <f t="shared" si="17"/>
        <v>total</v>
      </c>
      <c r="D361">
        <v>44609</v>
      </c>
      <c r="E361" t="s">
        <v>62</v>
      </c>
      <c r="F361" t="s">
        <v>150</v>
      </c>
      <c r="G361" t="s">
        <v>83</v>
      </c>
      <c r="H361" t="s">
        <v>314</v>
      </c>
      <c r="I361" t="s">
        <v>313</v>
      </c>
      <c r="J361" t="s">
        <v>272</v>
      </c>
      <c r="K361">
        <v>0.152</v>
      </c>
    </row>
    <row r="362" spans="1:11" x14ac:dyDescent="0.35">
      <c r="A362" t="str">
        <f t="shared" si="18"/>
        <v>wash_22_wash_reponse_3prov_recipienttotalVakaga</v>
      </c>
      <c r="B362" t="str">
        <f t="shared" si="19"/>
        <v>wash_22_wash_reponse_3totalVakaga</v>
      </c>
      <c r="C362" t="str">
        <f t="shared" si="17"/>
        <v>total</v>
      </c>
      <c r="D362">
        <v>44610</v>
      </c>
      <c r="E362" t="s">
        <v>62</v>
      </c>
      <c r="F362" t="s">
        <v>162</v>
      </c>
      <c r="G362" t="s">
        <v>83</v>
      </c>
      <c r="H362" t="s">
        <v>314</v>
      </c>
      <c r="I362" t="s">
        <v>313</v>
      </c>
      <c r="J362" t="s">
        <v>171</v>
      </c>
      <c r="K362">
        <v>0.14099999999999999</v>
      </c>
    </row>
    <row r="363" spans="1:11" x14ac:dyDescent="0.35">
      <c r="A363" t="str">
        <f t="shared" si="18"/>
        <v>wash_22_wash_reponse_3cash_hygienetotalBangui</v>
      </c>
      <c r="B363" t="str">
        <f t="shared" si="19"/>
        <v>wash_22_wash_reponse_3totalBangui</v>
      </c>
      <c r="C363" t="str">
        <f t="shared" si="17"/>
        <v>total</v>
      </c>
      <c r="D363">
        <v>44611</v>
      </c>
      <c r="E363" t="s">
        <v>62</v>
      </c>
      <c r="F363" t="s">
        <v>150</v>
      </c>
      <c r="G363" t="s">
        <v>83</v>
      </c>
      <c r="H363" t="s">
        <v>314</v>
      </c>
      <c r="I363" t="s">
        <v>313</v>
      </c>
      <c r="J363" t="s">
        <v>165</v>
      </c>
      <c r="K363">
        <v>0.122</v>
      </c>
    </row>
    <row r="364" spans="1:11" x14ac:dyDescent="0.35">
      <c r="A364" t="str">
        <f t="shared" si="18"/>
        <v>wash_22_wash_reponse_3cash_recipient_eautotalOuaka</v>
      </c>
      <c r="B364" t="str">
        <f t="shared" si="19"/>
        <v>wash_22_wash_reponse_3totalOuaka</v>
      </c>
      <c r="C364" t="str">
        <f t="shared" si="17"/>
        <v>total</v>
      </c>
      <c r="D364">
        <v>44612</v>
      </c>
      <c r="E364" t="s">
        <v>62</v>
      </c>
      <c r="F364" t="s">
        <v>129</v>
      </c>
      <c r="G364" t="s">
        <v>83</v>
      </c>
      <c r="H364" t="s">
        <v>314</v>
      </c>
      <c r="I364" t="s">
        <v>313</v>
      </c>
      <c r="J364" t="s">
        <v>169</v>
      </c>
      <c r="K364">
        <v>0.14899999999999999</v>
      </c>
    </row>
    <row r="365" spans="1:11" x14ac:dyDescent="0.35">
      <c r="A365" t="str">
        <f t="shared" si="18"/>
        <v>wash_22_wash_reponse_3cash_infratotalNana_Mambere</v>
      </c>
      <c r="B365" t="str">
        <f t="shared" si="19"/>
        <v>wash_22_wash_reponse_3totalNana_Mambere</v>
      </c>
      <c r="C365" t="str">
        <f t="shared" si="17"/>
        <v>total</v>
      </c>
      <c r="D365">
        <v>44613</v>
      </c>
      <c r="E365" t="s">
        <v>62</v>
      </c>
      <c r="F365" t="s">
        <v>140</v>
      </c>
      <c r="G365" t="s">
        <v>83</v>
      </c>
      <c r="H365" t="s">
        <v>314</v>
      </c>
      <c r="I365" t="s">
        <v>313</v>
      </c>
      <c r="J365" t="s">
        <v>273</v>
      </c>
      <c r="K365">
        <v>0.16</v>
      </c>
    </row>
    <row r="366" spans="1:11" x14ac:dyDescent="0.35">
      <c r="A366" t="str">
        <f t="shared" si="18"/>
        <v>wash_22_wash_reponse_3cash_hygienetotalOuham_Pende</v>
      </c>
      <c r="B366" t="str">
        <f t="shared" si="19"/>
        <v>wash_22_wash_reponse_3totalOuham_Pende</v>
      </c>
      <c r="C366" t="str">
        <f t="shared" si="17"/>
        <v>total</v>
      </c>
      <c r="D366">
        <v>44614</v>
      </c>
      <c r="E366" t="s">
        <v>62</v>
      </c>
      <c r="F366" t="s">
        <v>150</v>
      </c>
      <c r="G366" t="s">
        <v>83</v>
      </c>
      <c r="H366" t="s">
        <v>314</v>
      </c>
      <c r="I366" t="s">
        <v>313</v>
      </c>
      <c r="J366" t="s">
        <v>274</v>
      </c>
      <c r="K366">
        <v>0.157</v>
      </c>
    </row>
    <row r="367" spans="1:11" x14ac:dyDescent="0.35">
      <c r="A367" t="str">
        <f t="shared" si="18"/>
        <v>wash_22_wash_reponse_3cash_infratotalNana_Gribizi</v>
      </c>
      <c r="B367" t="str">
        <f t="shared" si="19"/>
        <v>wash_22_wash_reponse_3totalNana_Gribizi</v>
      </c>
      <c r="C367" t="str">
        <f t="shared" si="17"/>
        <v>total</v>
      </c>
      <c r="D367">
        <v>44615</v>
      </c>
      <c r="E367" t="s">
        <v>62</v>
      </c>
      <c r="F367" t="s">
        <v>140</v>
      </c>
      <c r="G367" t="s">
        <v>83</v>
      </c>
      <c r="H367" t="s">
        <v>314</v>
      </c>
      <c r="I367" t="s">
        <v>313</v>
      </c>
      <c r="J367" t="s">
        <v>275</v>
      </c>
      <c r="K367">
        <v>0.215</v>
      </c>
    </row>
    <row r="368" spans="1:11" x14ac:dyDescent="0.35">
      <c r="A368" t="str">
        <f t="shared" si="18"/>
        <v>wash_22_wash_reponse_3cash_hygienetotalMbomou</v>
      </c>
      <c r="B368" t="str">
        <f t="shared" si="19"/>
        <v>wash_22_wash_reponse_3totalMbomou</v>
      </c>
      <c r="C368" t="str">
        <f t="shared" si="17"/>
        <v>total</v>
      </c>
      <c r="D368">
        <v>44616</v>
      </c>
      <c r="E368" t="s">
        <v>62</v>
      </c>
      <c r="F368" t="s">
        <v>150</v>
      </c>
      <c r="G368" t="s">
        <v>83</v>
      </c>
      <c r="H368" t="s">
        <v>314</v>
      </c>
      <c r="I368" t="s">
        <v>313</v>
      </c>
      <c r="J368" t="s">
        <v>168</v>
      </c>
      <c r="K368">
        <v>0.18099999999999999</v>
      </c>
    </row>
    <row r="369" spans="1:11" x14ac:dyDescent="0.35">
      <c r="A369" t="str">
        <f t="shared" si="18"/>
        <v>wash_22_wash_reponse_3cash_hygienetotalMambere_Kadei</v>
      </c>
      <c r="B369" t="str">
        <f t="shared" si="19"/>
        <v>wash_22_wash_reponse_3totalMambere_Kadei</v>
      </c>
      <c r="C369" t="str">
        <f t="shared" si="17"/>
        <v>total</v>
      </c>
      <c r="D369">
        <v>44617</v>
      </c>
      <c r="E369" t="s">
        <v>62</v>
      </c>
      <c r="F369" t="s">
        <v>150</v>
      </c>
      <c r="G369" t="s">
        <v>83</v>
      </c>
      <c r="H369" t="s">
        <v>314</v>
      </c>
      <c r="I369" t="s">
        <v>313</v>
      </c>
      <c r="J369" t="s">
        <v>276</v>
      </c>
      <c r="K369">
        <v>0.17799999999999999</v>
      </c>
    </row>
    <row r="370" spans="1:11" x14ac:dyDescent="0.35">
      <c r="A370" t="str">
        <f t="shared" si="18"/>
        <v>wash_22_wash_reponse_3cash_recipient_eautotalOmbella_MPoko</v>
      </c>
      <c r="B370" t="str">
        <f t="shared" si="19"/>
        <v>wash_22_wash_reponse_3totalOmbella_MPoko</v>
      </c>
      <c r="C370" t="str">
        <f t="shared" si="17"/>
        <v>total</v>
      </c>
      <c r="D370">
        <v>44618</v>
      </c>
      <c r="E370" t="s">
        <v>62</v>
      </c>
      <c r="F370" t="s">
        <v>129</v>
      </c>
      <c r="G370" t="s">
        <v>83</v>
      </c>
      <c r="H370" t="s">
        <v>314</v>
      </c>
      <c r="I370" t="s">
        <v>313</v>
      </c>
      <c r="J370" t="s">
        <v>277</v>
      </c>
      <c r="K370">
        <v>0.151</v>
      </c>
    </row>
    <row r="371" spans="1:11" x14ac:dyDescent="0.35">
      <c r="A371" t="str">
        <f t="shared" si="18"/>
        <v>wash_22_wash_reponse_3prov_recipienttotalKemo</v>
      </c>
      <c r="B371" t="str">
        <f t="shared" si="19"/>
        <v>wash_22_wash_reponse_3totalKemo</v>
      </c>
      <c r="C371" t="str">
        <f t="shared" si="17"/>
        <v>total</v>
      </c>
      <c r="D371">
        <v>44619</v>
      </c>
      <c r="E371" t="s">
        <v>62</v>
      </c>
      <c r="F371" t="s">
        <v>162</v>
      </c>
      <c r="G371" t="s">
        <v>83</v>
      </c>
      <c r="H371" t="s">
        <v>314</v>
      </c>
      <c r="I371" t="s">
        <v>313</v>
      </c>
      <c r="J371" t="s">
        <v>166</v>
      </c>
      <c r="K371">
        <v>0.14299999999999999</v>
      </c>
    </row>
    <row r="372" spans="1:11" x14ac:dyDescent="0.35">
      <c r="A372" t="str">
        <f t="shared" si="18"/>
        <v>wash_22_wash_reponse_3cash_recipient_eautotalHaut_Mbomou</v>
      </c>
      <c r="B372" t="str">
        <f t="shared" si="19"/>
        <v>wash_22_wash_reponse_3totalHaut_Mbomou</v>
      </c>
      <c r="C372" t="str">
        <f t="shared" si="17"/>
        <v>total</v>
      </c>
      <c r="D372">
        <v>44620</v>
      </c>
      <c r="E372" t="s">
        <v>62</v>
      </c>
      <c r="F372" t="s">
        <v>129</v>
      </c>
      <c r="G372" t="s">
        <v>83</v>
      </c>
      <c r="H372" t="s">
        <v>314</v>
      </c>
      <c r="I372" t="s">
        <v>313</v>
      </c>
      <c r="J372" t="s">
        <v>278</v>
      </c>
      <c r="K372">
        <v>0.17599999999999999</v>
      </c>
    </row>
    <row r="373" spans="1:11" x14ac:dyDescent="0.35">
      <c r="A373" t="str">
        <f t="shared" si="18"/>
        <v>wash_22_wash_reponse_3cash_recipient_eautotalHaute_Kotto</v>
      </c>
      <c r="B373" t="str">
        <f t="shared" si="19"/>
        <v>wash_22_wash_reponse_3totalHaute_Kotto</v>
      </c>
      <c r="C373" t="str">
        <f t="shared" si="17"/>
        <v>total</v>
      </c>
      <c r="D373">
        <v>44621</v>
      </c>
      <c r="E373" t="s">
        <v>62</v>
      </c>
      <c r="F373" t="s">
        <v>129</v>
      </c>
      <c r="G373" t="s">
        <v>83</v>
      </c>
      <c r="H373" t="s">
        <v>314</v>
      </c>
      <c r="I373" t="s">
        <v>313</v>
      </c>
      <c r="J373" t="s">
        <v>279</v>
      </c>
      <c r="K373">
        <v>0.153</v>
      </c>
    </row>
    <row r="374" spans="1:11" x14ac:dyDescent="0.35">
      <c r="A374" t="str">
        <f t="shared" si="18"/>
        <v>wash_22_wash_reponse_3prov_recipienttotalLobaye</v>
      </c>
      <c r="B374" t="str">
        <f t="shared" si="19"/>
        <v>wash_22_wash_reponse_3totalLobaye</v>
      </c>
      <c r="C374" t="str">
        <f t="shared" si="17"/>
        <v>total</v>
      </c>
      <c r="D374">
        <v>44622</v>
      </c>
      <c r="E374" t="s">
        <v>62</v>
      </c>
      <c r="F374" t="s">
        <v>162</v>
      </c>
      <c r="G374" t="s">
        <v>83</v>
      </c>
      <c r="H374" t="s">
        <v>314</v>
      </c>
      <c r="I374" t="s">
        <v>313</v>
      </c>
      <c r="J374" t="s">
        <v>167</v>
      </c>
      <c r="K374">
        <v>0.16300000000000001</v>
      </c>
    </row>
    <row r="375" spans="1:11" x14ac:dyDescent="0.35">
      <c r="A375" t="str">
        <f t="shared" si="18"/>
        <v>wash_22_wash_reponse_3prov_recipienttotalSangha_Mbaere</v>
      </c>
      <c r="B375" t="str">
        <f t="shared" si="19"/>
        <v>wash_22_wash_reponse_3totalSangha_Mbaere</v>
      </c>
      <c r="C375" t="str">
        <f t="shared" si="17"/>
        <v>total</v>
      </c>
      <c r="D375">
        <v>44623</v>
      </c>
      <c r="E375" t="s">
        <v>62</v>
      </c>
      <c r="F375" t="s">
        <v>162</v>
      </c>
      <c r="G375" t="s">
        <v>83</v>
      </c>
      <c r="H375" t="s">
        <v>314</v>
      </c>
      <c r="I375" t="s">
        <v>313</v>
      </c>
      <c r="J375" t="s">
        <v>280</v>
      </c>
      <c r="K375">
        <v>0.17100000000000001</v>
      </c>
    </row>
    <row r="376" spans="1:11" x14ac:dyDescent="0.35">
      <c r="A376" t="str">
        <f t="shared" si="18"/>
        <v>mssc_2_source_rev_3jtt_agrictotalBamingui_Bangoran</v>
      </c>
      <c r="B376" t="str">
        <f t="shared" si="19"/>
        <v>mssc_2_source_rev_3totalBamingui_Bangoran</v>
      </c>
      <c r="C376" t="str">
        <f t="shared" si="17"/>
        <v>total</v>
      </c>
      <c r="D376">
        <v>44624</v>
      </c>
      <c r="E376" t="s">
        <v>64</v>
      </c>
      <c r="F376" t="s">
        <v>163</v>
      </c>
      <c r="G376" t="s">
        <v>83</v>
      </c>
      <c r="H376" t="s">
        <v>314</v>
      </c>
      <c r="I376" t="s">
        <v>313</v>
      </c>
      <c r="J376" t="s">
        <v>271</v>
      </c>
      <c r="K376">
        <v>0.11600000000000001</v>
      </c>
    </row>
    <row r="377" spans="1:11" x14ac:dyDescent="0.35">
      <c r="A377" t="str">
        <f t="shared" si="18"/>
        <v>mssc_2_source_rev_3pchetotalOuham</v>
      </c>
      <c r="B377" t="str">
        <f t="shared" si="19"/>
        <v>mssc_2_source_rev_3totalOuham</v>
      </c>
      <c r="C377" t="str">
        <f t="shared" si="17"/>
        <v>total</v>
      </c>
      <c r="D377">
        <v>44625</v>
      </c>
      <c r="E377" t="s">
        <v>64</v>
      </c>
      <c r="F377" t="s">
        <v>151</v>
      </c>
      <c r="G377" t="s">
        <v>83</v>
      </c>
      <c r="H377" t="s">
        <v>314</v>
      </c>
      <c r="I377" t="s">
        <v>313</v>
      </c>
      <c r="J377" t="s">
        <v>170</v>
      </c>
      <c r="K377">
        <v>0.13100000000000001</v>
      </c>
    </row>
    <row r="378" spans="1:11" x14ac:dyDescent="0.35">
      <c r="A378" t="str">
        <f t="shared" si="18"/>
        <v>mssc_2_source_rev_3pchetotalBasse_Kotto</v>
      </c>
      <c r="B378" t="str">
        <f t="shared" si="19"/>
        <v>mssc_2_source_rev_3totalBasse_Kotto</v>
      </c>
      <c r="C378" t="str">
        <f t="shared" si="17"/>
        <v>total</v>
      </c>
      <c r="D378">
        <v>44626</v>
      </c>
      <c r="E378" t="s">
        <v>64</v>
      </c>
      <c r="F378" t="s">
        <v>151</v>
      </c>
      <c r="G378" t="s">
        <v>83</v>
      </c>
      <c r="H378" t="s">
        <v>314</v>
      </c>
      <c r="I378" t="s">
        <v>313</v>
      </c>
      <c r="J378" t="s">
        <v>272</v>
      </c>
      <c r="K378">
        <v>0.157</v>
      </c>
    </row>
    <row r="379" spans="1:11" x14ac:dyDescent="0.35">
      <c r="A379" t="str">
        <f t="shared" si="18"/>
        <v>mssc_2_source_rev_3jtt_non_agrictotalVakaga</v>
      </c>
      <c r="B379" t="str">
        <f t="shared" si="19"/>
        <v>mssc_2_source_rev_3totalVakaga</v>
      </c>
      <c r="C379" t="str">
        <f t="shared" si="17"/>
        <v>total</v>
      </c>
      <c r="D379">
        <v>44627</v>
      </c>
      <c r="E379" t="s">
        <v>64</v>
      </c>
      <c r="F379" t="s">
        <v>186</v>
      </c>
      <c r="G379" t="s">
        <v>83</v>
      </c>
      <c r="H379" t="s">
        <v>314</v>
      </c>
      <c r="I379" t="s">
        <v>313</v>
      </c>
      <c r="J379" t="s">
        <v>171</v>
      </c>
      <c r="K379">
        <v>0.115</v>
      </c>
    </row>
    <row r="380" spans="1:11" x14ac:dyDescent="0.35">
      <c r="A380" t="str">
        <f t="shared" si="18"/>
        <v>mssc_2_source_rev_3petits_metierstotalBangui</v>
      </c>
      <c r="B380" t="str">
        <f t="shared" si="19"/>
        <v>mssc_2_source_rev_3totalBangui</v>
      </c>
      <c r="C380" t="str">
        <f t="shared" si="17"/>
        <v>total</v>
      </c>
      <c r="D380">
        <v>44628</v>
      </c>
      <c r="E380" t="s">
        <v>64</v>
      </c>
      <c r="F380" t="s">
        <v>187</v>
      </c>
      <c r="G380" t="s">
        <v>83</v>
      </c>
      <c r="H380" t="s">
        <v>314</v>
      </c>
      <c r="I380" t="s">
        <v>313</v>
      </c>
      <c r="J380" t="s">
        <v>165</v>
      </c>
      <c r="K380">
        <v>9.6199999999999994E-2</v>
      </c>
    </row>
    <row r="381" spans="1:11" x14ac:dyDescent="0.35">
      <c r="A381" t="str">
        <f t="shared" si="18"/>
        <v>mssc_2_source_rev_3pchetotalOuaka</v>
      </c>
      <c r="B381" t="str">
        <f t="shared" si="19"/>
        <v>mssc_2_source_rev_3totalOuaka</v>
      </c>
      <c r="C381" t="str">
        <f t="shared" si="17"/>
        <v>total</v>
      </c>
      <c r="D381">
        <v>44629</v>
      </c>
      <c r="E381" t="s">
        <v>64</v>
      </c>
      <c r="F381" t="s">
        <v>151</v>
      </c>
      <c r="G381" t="s">
        <v>83</v>
      </c>
      <c r="H381" t="s">
        <v>314</v>
      </c>
      <c r="I381" t="s">
        <v>313</v>
      </c>
      <c r="J381" t="s">
        <v>169</v>
      </c>
      <c r="K381">
        <v>0.11600000000000001</v>
      </c>
    </row>
    <row r="382" spans="1:11" x14ac:dyDescent="0.35">
      <c r="A382" t="str">
        <f t="shared" si="18"/>
        <v>mssc_2_source_rev_3jtt_agrictotalNana_Mambere</v>
      </c>
      <c r="B382" t="str">
        <f t="shared" si="19"/>
        <v>mssc_2_source_rev_3totalNana_Mambere</v>
      </c>
      <c r="C382" t="str">
        <f t="shared" si="17"/>
        <v>total</v>
      </c>
      <c r="D382">
        <v>44630</v>
      </c>
      <c r="E382" t="s">
        <v>64</v>
      </c>
      <c r="F382" t="s">
        <v>163</v>
      </c>
      <c r="G382" t="s">
        <v>83</v>
      </c>
      <c r="H382" t="s">
        <v>314</v>
      </c>
      <c r="I382" t="s">
        <v>313</v>
      </c>
      <c r="J382" t="s">
        <v>273</v>
      </c>
      <c r="K382">
        <v>0.11899999999999999</v>
      </c>
    </row>
    <row r="383" spans="1:11" x14ac:dyDescent="0.35">
      <c r="A383" t="str">
        <f t="shared" si="18"/>
        <v>mssc_2_source_rev_3jtt_agrictotalOuham_Pende</v>
      </c>
      <c r="B383" t="str">
        <f t="shared" si="19"/>
        <v>mssc_2_source_rev_3totalOuham_Pende</v>
      </c>
      <c r="C383" t="str">
        <f t="shared" si="17"/>
        <v>total</v>
      </c>
      <c r="D383">
        <v>44631</v>
      </c>
      <c r="E383" t="s">
        <v>64</v>
      </c>
      <c r="F383" t="s">
        <v>163</v>
      </c>
      <c r="G383" t="s">
        <v>83</v>
      </c>
      <c r="H383" t="s">
        <v>314</v>
      </c>
      <c r="I383" t="s">
        <v>313</v>
      </c>
      <c r="J383" t="s">
        <v>274</v>
      </c>
      <c r="K383">
        <v>0.13900000000000001</v>
      </c>
    </row>
    <row r="384" spans="1:11" x14ac:dyDescent="0.35">
      <c r="A384" t="str">
        <f t="shared" si="18"/>
        <v>mssc_2_source_rev_3pchetotalNana_Gribizi</v>
      </c>
      <c r="B384" t="str">
        <f t="shared" si="19"/>
        <v>mssc_2_source_rev_3totalNana_Gribizi</v>
      </c>
      <c r="C384" t="str">
        <f t="shared" si="17"/>
        <v>total</v>
      </c>
      <c r="D384">
        <v>44632</v>
      </c>
      <c r="E384" t="s">
        <v>64</v>
      </c>
      <c r="F384" t="s">
        <v>151</v>
      </c>
      <c r="G384" t="s">
        <v>83</v>
      </c>
      <c r="H384" t="s">
        <v>314</v>
      </c>
      <c r="I384" t="s">
        <v>313</v>
      </c>
      <c r="J384" t="s">
        <v>275</v>
      </c>
      <c r="K384">
        <v>0.121</v>
      </c>
    </row>
    <row r="385" spans="1:11" x14ac:dyDescent="0.35">
      <c r="A385" t="str">
        <f t="shared" si="18"/>
        <v>mssc_2_source_rev_3jtt_agrictotalMbomou</v>
      </c>
      <c r="B385" t="str">
        <f t="shared" si="19"/>
        <v>mssc_2_source_rev_3totalMbomou</v>
      </c>
      <c r="C385" t="str">
        <f t="shared" si="17"/>
        <v>total</v>
      </c>
      <c r="D385">
        <v>44633</v>
      </c>
      <c r="E385" t="s">
        <v>64</v>
      </c>
      <c r="F385" t="s">
        <v>163</v>
      </c>
      <c r="G385" t="s">
        <v>83</v>
      </c>
      <c r="H385" t="s">
        <v>314</v>
      </c>
      <c r="I385" t="s">
        <v>313</v>
      </c>
      <c r="J385" t="s">
        <v>168</v>
      </c>
      <c r="K385">
        <v>0.155</v>
      </c>
    </row>
    <row r="386" spans="1:11" x14ac:dyDescent="0.35">
      <c r="A386" t="str">
        <f t="shared" si="18"/>
        <v>mssc_2_source_rev_3petit_commercetotalMambere_Kadei</v>
      </c>
      <c r="B386" t="str">
        <f t="shared" si="19"/>
        <v>mssc_2_source_rev_3totalMambere_Kadei</v>
      </c>
      <c r="C386" t="str">
        <f t="shared" si="17"/>
        <v>total</v>
      </c>
      <c r="D386">
        <v>44634</v>
      </c>
      <c r="E386" t="s">
        <v>64</v>
      </c>
      <c r="F386" t="s">
        <v>141</v>
      </c>
      <c r="G386" t="s">
        <v>83</v>
      </c>
      <c r="H386" t="s">
        <v>314</v>
      </c>
      <c r="I386" t="s">
        <v>313</v>
      </c>
      <c r="J386" t="s">
        <v>276</v>
      </c>
      <c r="K386">
        <v>0.13200000000000001</v>
      </c>
    </row>
    <row r="387" spans="1:11" x14ac:dyDescent="0.35">
      <c r="A387" t="str">
        <f t="shared" si="18"/>
        <v>mssc_2_source_rev_3pchetotalOmbella_MPoko</v>
      </c>
      <c r="B387" t="str">
        <f t="shared" si="19"/>
        <v>mssc_2_source_rev_3totalOmbella_MPoko</v>
      </c>
      <c r="C387" t="str">
        <f t="shared" ref="C387:C450" si="20">IF(G387="total", "total",H387)</f>
        <v>total</v>
      </c>
      <c r="D387">
        <v>44635</v>
      </c>
      <c r="E387" t="s">
        <v>64</v>
      </c>
      <c r="F387" t="s">
        <v>151</v>
      </c>
      <c r="G387" t="s">
        <v>83</v>
      </c>
      <c r="H387" t="s">
        <v>314</v>
      </c>
      <c r="I387" t="s">
        <v>313</v>
      </c>
      <c r="J387" t="s">
        <v>277</v>
      </c>
      <c r="K387">
        <v>0.10299999999999999</v>
      </c>
    </row>
    <row r="388" spans="1:11" x14ac:dyDescent="0.35">
      <c r="A388" t="str">
        <f t="shared" si="18"/>
        <v>mssc_2_source_rev_3petit_commercetotalKemo</v>
      </c>
      <c r="B388" t="str">
        <f t="shared" si="19"/>
        <v>mssc_2_source_rev_3totalKemo</v>
      </c>
      <c r="C388" t="str">
        <f t="shared" si="20"/>
        <v>total</v>
      </c>
      <c r="D388">
        <v>44636</v>
      </c>
      <c r="E388" t="s">
        <v>64</v>
      </c>
      <c r="F388" t="s">
        <v>141</v>
      </c>
      <c r="G388" t="s">
        <v>83</v>
      </c>
      <c r="H388" t="s">
        <v>314</v>
      </c>
      <c r="I388" t="s">
        <v>313</v>
      </c>
      <c r="J388" t="s">
        <v>166</v>
      </c>
      <c r="K388">
        <v>0.113</v>
      </c>
    </row>
    <row r="389" spans="1:11" x14ac:dyDescent="0.35">
      <c r="A389" t="str">
        <f t="shared" si="18"/>
        <v>mssc_2_source_rev_3jtt_agrictotalHaut_Mbomou</v>
      </c>
      <c r="B389" t="str">
        <f t="shared" si="19"/>
        <v>mssc_2_source_rev_3totalHaut_Mbomou</v>
      </c>
      <c r="C389" t="str">
        <f t="shared" si="20"/>
        <v>total</v>
      </c>
      <c r="D389">
        <v>44637</v>
      </c>
      <c r="E389" t="s">
        <v>64</v>
      </c>
      <c r="F389" t="s">
        <v>163</v>
      </c>
      <c r="G389" t="s">
        <v>83</v>
      </c>
      <c r="H389" t="s">
        <v>314</v>
      </c>
      <c r="I389" t="s">
        <v>313</v>
      </c>
      <c r="J389" t="s">
        <v>278</v>
      </c>
      <c r="K389">
        <v>0.13100000000000001</v>
      </c>
    </row>
    <row r="390" spans="1:11" x14ac:dyDescent="0.35">
      <c r="A390" t="str">
        <f t="shared" si="18"/>
        <v>mssc_2_source_rev_3pchetotalHaute_Kotto</v>
      </c>
      <c r="B390" t="str">
        <f t="shared" si="19"/>
        <v>mssc_2_source_rev_3totalHaute_Kotto</v>
      </c>
      <c r="C390" t="str">
        <f t="shared" si="20"/>
        <v>total</v>
      </c>
      <c r="D390">
        <v>44638</v>
      </c>
      <c r="E390" t="s">
        <v>64</v>
      </c>
      <c r="F390" t="s">
        <v>151</v>
      </c>
      <c r="G390" t="s">
        <v>83</v>
      </c>
      <c r="H390" t="s">
        <v>314</v>
      </c>
      <c r="I390" t="s">
        <v>313</v>
      </c>
      <c r="J390" t="s">
        <v>279</v>
      </c>
      <c r="K390">
        <v>0.186</v>
      </c>
    </row>
    <row r="391" spans="1:11" x14ac:dyDescent="0.35">
      <c r="A391" t="str">
        <f t="shared" si="18"/>
        <v>mssc_2_source_rev_3pchetotalLobaye</v>
      </c>
      <c r="B391" t="str">
        <f t="shared" si="19"/>
        <v>mssc_2_source_rev_3totalLobaye</v>
      </c>
      <c r="C391" t="str">
        <f t="shared" si="20"/>
        <v>total</v>
      </c>
      <c r="D391">
        <v>44639</v>
      </c>
      <c r="E391" t="s">
        <v>64</v>
      </c>
      <c r="F391" t="s">
        <v>151</v>
      </c>
      <c r="G391" t="s">
        <v>83</v>
      </c>
      <c r="H391" t="s">
        <v>314</v>
      </c>
      <c r="I391" t="s">
        <v>313</v>
      </c>
      <c r="J391" t="s">
        <v>167</v>
      </c>
      <c r="K391">
        <v>0.16300000000000001</v>
      </c>
    </row>
    <row r="392" spans="1:11" x14ac:dyDescent="0.35">
      <c r="A392" t="str">
        <f t="shared" si="18"/>
        <v>mssc_2_source_rev_3petit_commercetotalSangha_Mbaere</v>
      </c>
      <c r="B392" t="str">
        <f t="shared" si="19"/>
        <v>mssc_2_source_rev_3totalSangha_Mbaere</v>
      </c>
      <c r="C392" t="str">
        <f t="shared" si="20"/>
        <v>total</v>
      </c>
      <c r="D392">
        <v>44640</v>
      </c>
      <c r="E392" t="s">
        <v>64</v>
      </c>
      <c r="F392" t="s">
        <v>141</v>
      </c>
      <c r="G392" t="s">
        <v>83</v>
      </c>
      <c r="H392" t="s">
        <v>314</v>
      </c>
      <c r="I392" t="s">
        <v>313</v>
      </c>
      <c r="J392" t="s">
        <v>280</v>
      </c>
      <c r="K392">
        <v>0.13700000000000001</v>
      </c>
    </row>
    <row r="393" spans="1:11" x14ac:dyDescent="0.35">
      <c r="A393" t="str">
        <f t="shared" si="18"/>
        <v>wash_9_insuff_raisons_3route_dangereuxtotalBamingui_Bangoran</v>
      </c>
      <c r="B393" t="str">
        <f t="shared" si="19"/>
        <v>wash_9_insuff_raisons_3totalBamingui_Bangoran</v>
      </c>
      <c r="C393" t="str">
        <f t="shared" si="20"/>
        <v>total</v>
      </c>
      <c r="D393">
        <v>44641</v>
      </c>
      <c r="E393" t="s">
        <v>66</v>
      </c>
      <c r="F393" t="s">
        <v>188</v>
      </c>
      <c r="G393" t="s">
        <v>83</v>
      </c>
      <c r="H393" t="s">
        <v>314</v>
      </c>
      <c r="I393" t="s">
        <v>313</v>
      </c>
      <c r="J393" t="s">
        <v>271</v>
      </c>
      <c r="K393">
        <v>0.10199999999999999</v>
      </c>
    </row>
    <row r="394" spans="1:11" x14ac:dyDescent="0.35">
      <c r="A394" t="str">
        <f t="shared" si="18"/>
        <v>wash_9_insuff_raisons_3distancetotalOuham</v>
      </c>
      <c r="B394" t="str">
        <f t="shared" si="19"/>
        <v>wash_9_insuff_raisons_3totalOuham</v>
      </c>
      <c r="C394" t="str">
        <f t="shared" si="20"/>
        <v>total</v>
      </c>
      <c r="D394">
        <v>44642</v>
      </c>
      <c r="E394" t="s">
        <v>66</v>
      </c>
      <c r="F394" t="s">
        <v>142</v>
      </c>
      <c r="G394" t="s">
        <v>83</v>
      </c>
      <c r="H394" t="s">
        <v>314</v>
      </c>
      <c r="I394" t="s">
        <v>313</v>
      </c>
      <c r="J394" t="s">
        <v>170</v>
      </c>
      <c r="K394">
        <v>0.159</v>
      </c>
    </row>
    <row r="395" spans="1:11" x14ac:dyDescent="0.35">
      <c r="A395" t="str">
        <f t="shared" si="18"/>
        <v>wash_9_insuff_raisons_3aucunetotalBasse_Kotto</v>
      </c>
      <c r="B395" t="str">
        <f t="shared" si="19"/>
        <v>wash_9_insuff_raisons_3totalBasse_Kotto</v>
      </c>
      <c r="C395" t="str">
        <f t="shared" si="20"/>
        <v>total</v>
      </c>
      <c r="D395">
        <v>44643</v>
      </c>
      <c r="E395" t="s">
        <v>66</v>
      </c>
      <c r="F395" t="s">
        <v>161</v>
      </c>
      <c r="G395" t="s">
        <v>83</v>
      </c>
      <c r="H395" t="s">
        <v>314</v>
      </c>
      <c r="I395" t="s">
        <v>313</v>
      </c>
      <c r="J395" t="s">
        <v>272</v>
      </c>
      <c r="K395">
        <v>0.107</v>
      </c>
    </row>
    <row r="396" spans="1:11" x14ac:dyDescent="0.35">
      <c r="A396" t="str">
        <f t="shared" si="18"/>
        <v>wash_9_insuff_raisons_3distancetotalVakaga</v>
      </c>
      <c r="B396" t="str">
        <f t="shared" si="19"/>
        <v>wash_9_insuff_raisons_3totalVakaga</v>
      </c>
      <c r="C396" t="str">
        <f t="shared" si="20"/>
        <v>total</v>
      </c>
      <c r="D396">
        <v>44644</v>
      </c>
      <c r="E396" t="s">
        <v>66</v>
      </c>
      <c r="F396" t="s">
        <v>142</v>
      </c>
      <c r="G396" t="s">
        <v>83</v>
      </c>
      <c r="H396" t="s">
        <v>314</v>
      </c>
      <c r="I396" t="s">
        <v>313</v>
      </c>
      <c r="J396" t="s">
        <v>171</v>
      </c>
      <c r="K396">
        <v>0.156</v>
      </c>
    </row>
    <row r="397" spans="1:11" x14ac:dyDescent="0.35">
      <c r="A397" t="str">
        <f t="shared" si="18"/>
        <v>wash_9_insuff_raisons_3distancetotalBangui</v>
      </c>
      <c r="B397" t="str">
        <f t="shared" si="19"/>
        <v>wash_9_insuff_raisons_3totalBangui</v>
      </c>
      <c r="C397" t="str">
        <f t="shared" si="20"/>
        <v>total</v>
      </c>
      <c r="D397">
        <v>44645</v>
      </c>
      <c r="E397" t="s">
        <v>66</v>
      </c>
      <c r="F397" t="s">
        <v>142</v>
      </c>
      <c r="G397" t="s">
        <v>83</v>
      </c>
      <c r="H397" t="s">
        <v>314</v>
      </c>
      <c r="I397" t="s">
        <v>313</v>
      </c>
      <c r="J397" t="s">
        <v>165</v>
      </c>
      <c r="K397">
        <v>0.16800000000000001</v>
      </c>
    </row>
    <row r="398" spans="1:11" x14ac:dyDescent="0.35">
      <c r="A398" t="str">
        <f t="shared" si="18"/>
        <v>wash_9_insuff_raisons_3qualite_eautotalOuaka</v>
      </c>
      <c r="B398" t="str">
        <f t="shared" si="19"/>
        <v>wash_9_insuff_raisons_3totalOuaka</v>
      </c>
      <c r="C398" t="str">
        <f t="shared" si="20"/>
        <v>total</v>
      </c>
      <c r="D398">
        <v>44646</v>
      </c>
      <c r="E398" t="s">
        <v>66</v>
      </c>
      <c r="F398" t="s">
        <v>189</v>
      </c>
      <c r="G398" t="s">
        <v>83</v>
      </c>
      <c r="H398" t="s">
        <v>314</v>
      </c>
      <c r="I398" t="s">
        <v>313</v>
      </c>
      <c r="J398" t="s">
        <v>169</v>
      </c>
      <c r="K398">
        <v>0.126</v>
      </c>
    </row>
    <row r="399" spans="1:11" x14ac:dyDescent="0.35">
      <c r="A399" t="str">
        <f t="shared" si="18"/>
        <v>wash_9_insuff_raisons_3distancetotalNana_Mambere</v>
      </c>
      <c r="B399" t="str">
        <f t="shared" si="19"/>
        <v>wash_9_insuff_raisons_3totalNana_Mambere</v>
      </c>
      <c r="C399" t="str">
        <f t="shared" si="20"/>
        <v>total</v>
      </c>
      <c r="D399">
        <v>44647</v>
      </c>
      <c r="E399" t="s">
        <v>66</v>
      </c>
      <c r="F399" t="s">
        <v>142</v>
      </c>
      <c r="G399" t="s">
        <v>83</v>
      </c>
      <c r="H399" t="s">
        <v>314</v>
      </c>
      <c r="I399" t="s">
        <v>313</v>
      </c>
      <c r="J399" t="s">
        <v>273</v>
      </c>
      <c r="K399">
        <v>0.13200000000000001</v>
      </c>
    </row>
    <row r="400" spans="1:11" x14ac:dyDescent="0.35">
      <c r="A400" t="str">
        <f t="shared" si="18"/>
        <v>wash_9_insuff_raisons_3attente_longuetotalOuham_Pende</v>
      </c>
      <c r="B400" t="str">
        <f t="shared" si="19"/>
        <v>wash_9_insuff_raisons_3totalOuham_Pende</v>
      </c>
      <c r="C400" t="str">
        <f t="shared" si="20"/>
        <v>total</v>
      </c>
      <c r="D400">
        <v>44648</v>
      </c>
      <c r="E400" t="s">
        <v>66</v>
      </c>
      <c r="F400" t="s">
        <v>152</v>
      </c>
      <c r="G400" t="s">
        <v>83</v>
      </c>
      <c r="H400" t="s">
        <v>314</v>
      </c>
      <c r="I400" t="s">
        <v>313</v>
      </c>
      <c r="J400" t="s">
        <v>274</v>
      </c>
      <c r="K400">
        <v>0.13700000000000001</v>
      </c>
    </row>
    <row r="401" spans="1:11" x14ac:dyDescent="0.35">
      <c r="A401" t="str">
        <f t="shared" si="18"/>
        <v>wash_9_insuff_raisons_3distancetotalNana_Gribizi</v>
      </c>
      <c r="B401" t="str">
        <f t="shared" si="19"/>
        <v>wash_9_insuff_raisons_3totalNana_Gribizi</v>
      </c>
      <c r="C401" t="str">
        <f t="shared" si="20"/>
        <v>total</v>
      </c>
      <c r="D401">
        <v>44649</v>
      </c>
      <c r="E401" t="s">
        <v>66</v>
      </c>
      <c r="F401" t="s">
        <v>142</v>
      </c>
      <c r="G401" t="s">
        <v>83</v>
      </c>
      <c r="H401" t="s">
        <v>314</v>
      </c>
      <c r="I401" t="s">
        <v>313</v>
      </c>
      <c r="J401" t="s">
        <v>275</v>
      </c>
      <c r="K401">
        <v>0.109</v>
      </c>
    </row>
    <row r="402" spans="1:11" x14ac:dyDescent="0.35">
      <c r="A402" t="str">
        <f t="shared" si="18"/>
        <v>wash_9_insuff_raisons_3attente_longuetotalMbomou</v>
      </c>
      <c r="B402" t="str">
        <f t="shared" si="19"/>
        <v>wash_9_insuff_raisons_3totalMbomou</v>
      </c>
      <c r="C402" t="str">
        <f t="shared" si="20"/>
        <v>total</v>
      </c>
      <c r="D402">
        <v>44650</v>
      </c>
      <c r="E402" t="s">
        <v>66</v>
      </c>
      <c r="F402" t="s">
        <v>152</v>
      </c>
      <c r="G402" t="s">
        <v>83</v>
      </c>
      <c r="H402" t="s">
        <v>314</v>
      </c>
      <c r="I402" t="s">
        <v>313</v>
      </c>
      <c r="J402" t="s">
        <v>168</v>
      </c>
      <c r="K402">
        <v>0.11899999999999999</v>
      </c>
    </row>
    <row r="403" spans="1:11" x14ac:dyDescent="0.35">
      <c r="A403" t="str">
        <f t="shared" si="18"/>
        <v>wash_9_insuff_raisons_3attente_longuetotalMambere_Kadei</v>
      </c>
      <c r="B403" t="str">
        <f t="shared" si="19"/>
        <v>wash_9_insuff_raisons_3totalMambere_Kadei</v>
      </c>
      <c r="C403" t="str">
        <f t="shared" si="20"/>
        <v>total</v>
      </c>
      <c r="D403">
        <v>44651</v>
      </c>
      <c r="E403" t="s">
        <v>66</v>
      </c>
      <c r="F403" t="s">
        <v>152</v>
      </c>
      <c r="G403" t="s">
        <v>83</v>
      </c>
      <c r="H403" t="s">
        <v>314</v>
      </c>
      <c r="I403" t="s">
        <v>313</v>
      </c>
      <c r="J403" t="s">
        <v>276</v>
      </c>
      <c r="K403">
        <v>0.128</v>
      </c>
    </row>
    <row r="404" spans="1:11" x14ac:dyDescent="0.35">
      <c r="A404" t="str">
        <f t="shared" si="18"/>
        <v>wash_9_insuff_raisons_3distancetotalOmbella_MPoko</v>
      </c>
      <c r="B404" t="str">
        <f t="shared" si="19"/>
        <v>wash_9_insuff_raisons_3totalOmbella_MPoko</v>
      </c>
      <c r="C404" t="str">
        <f t="shared" si="20"/>
        <v>total</v>
      </c>
      <c r="D404">
        <v>44652</v>
      </c>
      <c r="E404" t="s">
        <v>66</v>
      </c>
      <c r="F404" t="s">
        <v>142</v>
      </c>
      <c r="G404" t="s">
        <v>83</v>
      </c>
      <c r="H404" t="s">
        <v>314</v>
      </c>
      <c r="I404" t="s">
        <v>313</v>
      </c>
      <c r="J404" t="s">
        <v>277</v>
      </c>
      <c r="K404">
        <v>0.155</v>
      </c>
    </row>
    <row r="405" spans="1:11" x14ac:dyDescent="0.35">
      <c r="A405" t="str">
        <f t="shared" si="18"/>
        <v>wash_9_insuff_raisons_3distancetotalKemo</v>
      </c>
      <c r="B405" t="str">
        <f t="shared" si="19"/>
        <v>wash_9_insuff_raisons_3totalKemo</v>
      </c>
      <c r="C405" t="str">
        <f t="shared" si="20"/>
        <v>total</v>
      </c>
      <c r="D405">
        <v>44653</v>
      </c>
      <c r="E405" t="s">
        <v>66</v>
      </c>
      <c r="F405" t="s">
        <v>142</v>
      </c>
      <c r="G405" t="s">
        <v>83</v>
      </c>
      <c r="H405" t="s">
        <v>314</v>
      </c>
      <c r="I405" t="s">
        <v>313</v>
      </c>
      <c r="J405" t="s">
        <v>166</v>
      </c>
      <c r="K405">
        <v>0.13700000000000001</v>
      </c>
    </row>
    <row r="406" spans="1:11" x14ac:dyDescent="0.35">
      <c r="A406" t="str">
        <f t="shared" si="18"/>
        <v>wash_9_insuff_raisons_3attente_longuetotalHaut_Mbomou</v>
      </c>
      <c r="B406" t="str">
        <f t="shared" si="19"/>
        <v>wash_9_insuff_raisons_3totalHaut_Mbomou</v>
      </c>
      <c r="C406" t="str">
        <f t="shared" si="20"/>
        <v>total</v>
      </c>
      <c r="D406">
        <v>44654</v>
      </c>
      <c r="E406" t="s">
        <v>66</v>
      </c>
      <c r="F406" t="s">
        <v>152</v>
      </c>
      <c r="G406" t="s">
        <v>83</v>
      </c>
      <c r="H406" t="s">
        <v>314</v>
      </c>
      <c r="I406" t="s">
        <v>313</v>
      </c>
      <c r="J406" t="s">
        <v>278</v>
      </c>
      <c r="K406">
        <v>0.16800000000000001</v>
      </c>
    </row>
    <row r="407" spans="1:11" x14ac:dyDescent="0.35">
      <c r="A407" t="str">
        <f t="shared" si="18"/>
        <v>wash_9_insuff_raisons_3attente_longuetotalHaute_Kotto</v>
      </c>
      <c r="B407" t="str">
        <f t="shared" si="19"/>
        <v>wash_9_insuff_raisons_3totalHaute_Kotto</v>
      </c>
      <c r="C407" t="str">
        <f t="shared" si="20"/>
        <v>total</v>
      </c>
      <c r="D407">
        <v>44655</v>
      </c>
      <c r="E407" t="s">
        <v>66</v>
      </c>
      <c r="F407" t="s">
        <v>152</v>
      </c>
      <c r="G407" t="s">
        <v>83</v>
      </c>
      <c r="H407" t="s">
        <v>314</v>
      </c>
      <c r="I407" t="s">
        <v>313</v>
      </c>
      <c r="J407" t="s">
        <v>279</v>
      </c>
      <c r="K407">
        <v>0.13400000000000001</v>
      </c>
    </row>
    <row r="408" spans="1:11" x14ac:dyDescent="0.35">
      <c r="A408" t="str">
        <f t="shared" si="18"/>
        <v>wash_9_insuff_raisons_3distancetotalLobaye</v>
      </c>
      <c r="B408" t="str">
        <f t="shared" si="19"/>
        <v>wash_9_insuff_raisons_3totalLobaye</v>
      </c>
      <c r="C408" t="str">
        <f t="shared" si="20"/>
        <v>total</v>
      </c>
      <c r="D408">
        <v>44656</v>
      </c>
      <c r="E408" t="s">
        <v>66</v>
      </c>
      <c r="F408" t="s">
        <v>142</v>
      </c>
      <c r="G408" t="s">
        <v>83</v>
      </c>
      <c r="H408" t="s">
        <v>314</v>
      </c>
      <c r="I408" t="s">
        <v>313</v>
      </c>
      <c r="J408" t="s">
        <v>167</v>
      </c>
      <c r="K408">
        <v>0.112</v>
      </c>
    </row>
    <row r="409" spans="1:11" x14ac:dyDescent="0.35">
      <c r="A409" t="str">
        <f t="shared" si="18"/>
        <v>wash_9_insuff_raisons_3attente_longuetotalSangha_Mbaere</v>
      </c>
      <c r="B409" t="str">
        <f t="shared" si="19"/>
        <v>wash_9_insuff_raisons_3totalSangha_Mbaere</v>
      </c>
      <c r="C409" t="str">
        <f t="shared" si="20"/>
        <v>total</v>
      </c>
      <c r="D409">
        <v>44657</v>
      </c>
      <c r="E409" t="s">
        <v>66</v>
      </c>
      <c r="F409" t="s">
        <v>152</v>
      </c>
      <c r="G409" t="s">
        <v>83</v>
      </c>
      <c r="H409" t="s">
        <v>314</v>
      </c>
      <c r="I409" t="s">
        <v>313</v>
      </c>
      <c r="J409" t="s">
        <v>280</v>
      </c>
      <c r="K409">
        <v>0.152</v>
      </c>
    </row>
    <row r="410" spans="1:11" x14ac:dyDescent="0.35">
      <c r="A410" t="str">
        <f t="shared" si="18"/>
        <v>nfi_7_assistance_3provision_abritotalBamingui_Bangoran</v>
      </c>
      <c r="B410" t="str">
        <f t="shared" si="19"/>
        <v>nfi_7_assistance_3totalBamingui_Bangoran</v>
      </c>
      <c r="C410" t="str">
        <f t="shared" si="20"/>
        <v>total</v>
      </c>
      <c r="D410">
        <v>44658</v>
      </c>
      <c r="E410" t="s">
        <v>68</v>
      </c>
      <c r="F410" t="s">
        <v>153</v>
      </c>
      <c r="G410" t="s">
        <v>83</v>
      </c>
      <c r="H410" t="s">
        <v>314</v>
      </c>
      <c r="I410" t="s">
        <v>313</v>
      </c>
      <c r="J410" t="s">
        <v>271</v>
      </c>
      <c r="K410">
        <v>0.14799999999999999</v>
      </c>
    </row>
    <row r="411" spans="1:11" x14ac:dyDescent="0.35">
      <c r="A411" t="str">
        <f t="shared" si="18"/>
        <v>nfi_7_assistance_3provision_nfi_essentielstotalOuham</v>
      </c>
      <c r="B411" t="str">
        <f t="shared" si="19"/>
        <v>nfi_7_assistance_3totalOuham</v>
      </c>
      <c r="C411" t="str">
        <f t="shared" si="20"/>
        <v>total</v>
      </c>
      <c r="D411">
        <v>44659</v>
      </c>
      <c r="E411" t="s">
        <v>68</v>
      </c>
      <c r="F411" t="s">
        <v>143</v>
      </c>
      <c r="G411" t="s">
        <v>83</v>
      </c>
      <c r="H411" t="s">
        <v>314</v>
      </c>
      <c r="I411" t="s">
        <v>313</v>
      </c>
      <c r="J411" t="s">
        <v>170</v>
      </c>
      <c r="K411">
        <v>0.16</v>
      </c>
    </row>
    <row r="412" spans="1:11" x14ac:dyDescent="0.35">
      <c r="A412" t="str">
        <f t="shared" si="18"/>
        <v>nfi_7_assistance_3argent_nfi_essentielstotalBasse_Kotto</v>
      </c>
      <c r="B412" t="str">
        <f t="shared" si="19"/>
        <v>nfi_7_assistance_3totalBasse_Kotto</v>
      </c>
      <c r="C412" t="str">
        <f t="shared" si="20"/>
        <v>total</v>
      </c>
      <c r="D412">
        <v>44660</v>
      </c>
      <c r="E412" t="s">
        <v>68</v>
      </c>
      <c r="F412" t="s">
        <v>132</v>
      </c>
      <c r="G412" t="s">
        <v>83</v>
      </c>
      <c r="H412" t="s">
        <v>314</v>
      </c>
      <c r="I412" t="s">
        <v>313</v>
      </c>
      <c r="J412" t="s">
        <v>272</v>
      </c>
      <c r="K412">
        <v>0.183</v>
      </c>
    </row>
    <row r="413" spans="1:11" x14ac:dyDescent="0.35">
      <c r="A413" t="str">
        <f t="shared" si="18"/>
        <v>nfi_7_assistance_3provision_materieltotalVakaga</v>
      </c>
      <c r="B413" t="str">
        <f t="shared" si="19"/>
        <v>nfi_7_assistance_3totalVakaga</v>
      </c>
      <c r="C413" t="str">
        <f t="shared" si="20"/>
        <v>total</v>
      </c>
      <c r="D413">
        <v>44661</v>
      </c>
      <c r="E413" t="s">
        <v>68</v>
      </c>
      <c r="F413" t="s">
        <v>180</v>
      </c>
      <c r="G413" t="s">
        <v>83</v>
      </c>
      <c r="H413" t="s">
        <v>314</v>
      </c>
      <c r="I413" t="s">
        <v>313</v>
      </c>
      <c r="J413" t="s">
        <v>171</v>
      </c>
      <c r="K413">
        <v>0.16800000000000001</v>
      </c>
    </row>
    <row r="414" spans="1:11" x14ac:dyDescent="0.35">
      <c r="A414" t="str">
        <f t="shared" si="18"/>
        <v>nfi_7_assistance_3argent_materieltotalBangui</v>
      </c>
      <c r="B414" t="str">
        <f t="shared" si="19"/>
        <v>nfi_7_assistance_3totalBangui</v>
      </c>
      <c r="C414" t="str">
        <f t="shared" si="20"/>
        <v>total</v>
      </c>
      <c r="D414">
        <v>44662</v>
      </c>
      <c r="E414" t="s">
        <v>68</v>
      </c>
      <c r="F414" t="s">
        <v>160</v>
      </c>
      <c r="G414" t="s">
        <v>83</v>
      </c>
      <c r="H414" t="s">
        <v>314</v>
      </c>
      <c r="I414" t="s">
        <v>313</v>
      </c>
      <c r="J414" t="s">
        <v>165</v>
      </c>
      <c r="K414">
        <v>0.13400000000000001</v>
      </c>
    </row>
    <row r="415" spans="1:11" x14ac:dyDescent="0.35">
      <c r="A415" t="str">
        <f t="shared" si="18"/>
        <v>nfi_7_assistance_3provision_abritotalOuaka</v>
      </c>
      <c r="B415" t="str">
        <f t="shared" si="19"/>
        <v>nfi_7_assistance_3totalOuaka</v>
      </c>
      <c r="C415" t="str">
        <f t="shared" si="20"/>
        <v>total</v>
      </c>
      <c r="D415">
        <v>44663</v>
      </c>
      <c r="E415" t="s">
        <v>68</v>
      </c>
      <c r="F415" t="s">
        <v>153</v>
      </c>
      <c r="G415" t="s">
        <v>83</v>
      </c>
      <c r="H415" t="s">
        <v>314</v>
      </c>
      <c r="I415" t="s">
        <v>313</v>
      </c>
      <c r="J415" t="s">
        <v>169</v>
      </c>
      <c r="K415">
        <v>0.13200000000000001</v>
      </c>
    </row>
    <row r="416" spans="1:11" x14ac:dyDescent="0.35">
      <c r="A416" t="str">
        <f t="shared" si="18"/>
        <v>nfi_7_assistance_3argent_materieltotalNana_Mambere</v>
      </c>
      <c r="B416" t="str">
        <f t="shared" si="19"/>
        <v>nfi_7_assistance_3totalNana_Mambere</v>
      </c>
      <c r="C416" t="str">
        <f t="shared" si="20"/>
        <v>total</v>
      </c>
      <c r="D416">
        <v>44664</v>
      </c>
      <c r="E416" t="s">
        <v>68</v>
      </c>
      <c r="F416" t="s">
        <v>160</v>
      </c>
      <c r="G416" t="s">
        <v>83</v>
      </c>
      <c r="H416" t="s">
        <v>314</v>
      </c>
      <c r="I416" t="s">
        <v>313</v>
      </c>
      <c r="J416" t="s">
        <v>273</v>
      </c>
      <c r="K416">
        <v>0.158</v>
      </c>
    </row>
    <row r="417" spans="1:11" x14ac:dyDescent="0.35">
      <c r="A417" t="str">
        <f t="shared" si="18"/>
        <v>nfi_7_assistance_3argent_materieltotalOuham_Pende</v>
      </c>
      <c r="B417" t="str">
        <f t="shared" si="19"/>
        <v>nfi_7_assistance_3totalOuham_Pende</v>
      </c>
      <c r="C417" t="str">
        <f t="shared" si="20"/>
        <v>total</v>
      </c>
      <c r="D417">
        <v>44665</v>
      </c>
      <c r="E417" t="s">
        <v>68</v>
      </c>
      <c r="F417" t="s">
        <v>160</v>
      </c>
      <c r="G417" t="s">
        <v>83</v>
      </c>
      <c r="H417" t="s">
        <v>314</v>
      </c>
      <c r="I417" t="s">
        <v>313</v>
      </c>
      <c r="J417" t="s">
        <v>274</v>
      </c>
      <c r="K417">
        <v>0.14299999999999999</v>
      </c>
    </row>
    <row r="418" spans="1:11" x14ac:dyDescent="0.35">
      <c r="A418" t="str">
        <f t="shared" si="18"/>
        <v>nfi_7_assistance_3aide_reparation_abristotalNana_Gribizi</v>
      </c>
      <c r="B418" t="str">
        <f t="shared" si="19"/>
        <v>nfi_7_assistance_3totalNana_Gribizi</v>
      </c>
      <c r="C418" t="str">
        <f t="shared" si="20"/>
        <v>total</v>
      </c>
      <c r="D418">
        <v>44666</v>
      </c>
      <c r="E418" t="s">
        <v>68</v>
      </c>
      <c r="F418" t="s">
        <v>190</v>
      </c>
      <c r="G418" t="s">
        <v>83</v>
      </c>
      <c r="H418" t="s">
        <v>314</v>
      </c>
      <c r="I418" t="s">
        <v>313</v>
      </c>
      <c r="J418" t="s">
        <v>275</v>
      </c>
      <c r="K418">
        <v>0.13800000000000001</v>
      </c>
    </row>
    <row r="419" spans="1:11" x14ac:dyDescent="0.35">
      <c r="A419" t="str">
        <f t="shared" si="18"/>
        <v>nfi_7_assistance_3argent_nfi_essentielstotalMbomou</v>
      </c>
      <c r="B419" t="str">
        <f t="shared" si="19"/>
        <v>nfi_7_assistance_3totalMbomou</v>
      </c>
      <c r="C419" t="str">
        <f t="shared" si="20"/>
        <v>total</v>
      </c>
      <c r="D419">
        <v>44667</v>
      </c>
      <c r="E419" t="s">
        <v>68</v>
      </c>
      <c r="F419" t="s">
        <v>132</v>
      </c>
      <c r="G419" t="s">
        <v>83</v>
      </c>
      <c r="H419" t="s">
        <v>314</v>
      </c>
      <c r="I419" t="s">
        <v>313</v>
      </c>
      <c r="J419" t="s">
        <v>168</v>
      </c>
      <c r="K419">
        <v>0.14699999999999999</v>
      </c>
    </row>
    <row r="420" spans="1:11" x14ac:dyDescent="0.35">
      <c r="A420" t="str">
        <f t="shared" si="18"/>
        <v>nfi_7_assistance_3argent_nfi_essentielstotalMambere_Kadei</v>
      </c>
      <c r="B420" t="str">
        <f t="shared" si="19"/>
        <v>nfi_7_assistance_3totalMambere_Kadei</v>
      </c>
      <c r="C420" t="str">
        <f t="shared" si="20"/>
        <v>total</v>
      </c>
      <c r="D420">
        <v>44668</v>
      </c>
      <c r="E420" t="s">
        <v>68</v>
      </c>
      <c r="F420" t="s">
        <v>132</v>
      </c>
      <c r="G420" t="s">
        <v>83</v>
      </c>
      <c r="H420" t="s">
        <v>314</v>
      </c>
      <c r="I420" t="s">
        <v>313</v>
      </c>
      <c r="J420" t="s">
        <v>276</v>
      </c>
      <c r="K420">
        <v>0.17799999999999999</v>
      </c>
    </row>
    <row r="421" spans="1:11" x14ac:dyDescent="0.35">
      <c r="A421" t="str">
        <f t="shared" si="18"/>
        <v>nfi_7_assistance_3argent_materieltotalOmbella_MPoko</v>
      </c>
      <c r="B421" t="str">
        <f t="shared" si="19"/>
        <v>nfi_7_assistance_3totalOmbella_MPoko</v>
      </c>
      <c r="C421" t="str">
        <f t="shared" si="20"/>
        <v>total</v>
      </c>
      <c r="D421">
        <v>44669</v>
      </c>
      <c r="E421" t="s">
        <v>68</v>
      </c>
      <c r="F421" t="s">
        <v>160</v>
      </c>
      <c r="G421" t="s">
        <v>83</v>
      </c>
      <c r="H421" t="s">
        <v>314</v>
      </c>
      <c r="I421" t="s">
        <v>313</v>
      </c>
      <c r="J421" t="s">
        <v>277</v>
      </c>
      <c r="K421">
        <v>0.14599999999999999</v>
      </c>
    </row>
    <row r="422" spans="1:11" x14ac:dyDescent="0.35">
      <c r="A422" t="str">
        <f t="shared" si="18"/>
        <v>nfi_7_assistance_3aide_reparation_abristotalKemo</v>
      </c>
      <c r="B422" t="str">
        <f t="shared" si="19"/>
        <v>nfi_7_assistance_3totalKemo</v>
      </c>
      <c r="C422" t="str">
        <f t="shared" si="20"/>
        <v>total</v>
      </c>
      <c r="D422">
        <v>44670</v>
      </c>
      <c r="E422" t="s">
        <v>68</v>
      </c>
      <c r="F422" t="s">
        <v>190</v>
      </c>
      <c r="G422" t="s">
        <v>83</v>
      </c>
      <c r="H422" t="s">
        <v>314</v>
      </c>
      <c r="I422" t="s">
        <v>313</v>
      </c>
      <c r="J422" t="s">
        <v>166</v>
      </c>
      <c r="K422">
        <v>0.14699999999999999</v>
      </c>
    </row>
    <row r="423" spans="1:11" x14ac:dyDescent="0.35">
      <c r="A423" t="str">
        <f t="shared" si="18"/>
        <v>nfi_7_assistance_3provision_abritotalHaut_Mbomou</v>
      </c>
      <c r="B423" t="str">
        <f t="shared" si="19"/>
        <v>nfi_7_assistance_3totalHaut_Mbomou</v>
      </c>
      <c r="C423" t="str">
        <f t="shared" si="20"/>
        <v>total</v>
      </c>
      <c r="D423">
        <v>44671</v>
      </c>
      <c r="E423" t="s">
        <v>68</v>
      </c>
      <c r="F423" t="s">
        <v>153</v>
      </c>
      <c r="G423" t="s">
        <v>83</v>
      </c>
      <c r="H423" t="s">
        <v>314</v>
      </c>
      <c r="I423" t="s">
        <v>313</v>
      </c>
      <c r="J423" t="s">
        <v>278</v>
      </c>
      <c r="K423">
        <v>0.17299999999999999</v>
      </c>
    </row>
    <row r="424" spans="1:11" x14ac:dyDescent="0.35">
      <c r="A424" t="str">
        <f t="shared" si="18"/>
        <v>nfi_7_assistance_3provision_materieltotalHaute_Kotto</v>
      </c>
      <c r="B424" t="str">
        <f t="shared" si="19"/>
        <v>nfi_7_assistance_3totalHaute_Kotto</v>
      </c>
      <c r="C424" t="str">
        <f t="shared" si="20"/>
        <v>total</v>
      </c>
      <c r="D424">
        <v>44672</v>
      </c>
      <c r="E424" t="s">
        <v>68</v>
      </c>
      <c r="F424" t="s">
        <v>180</v>
      </c>
      <c r="G424" t="s">
        <v>83</v>
      </c>
      <c r="H424" t="s">
        <v>314</v>
      </c>
      <c r="I424" t="s">
        <v>313</v>
      </c>
      <c r="J424" t="s">
        <v>279</v>
      </c>
      <c r="K424">
        <v>0.13500000000000001</v>
      </c>
    </row>
    <row r="425" spans="1:11" x14ac:dyDescent="0.35">
      <c r="A425" t="str">
        <f t="shared" ref="A425:A488" si="21">CONCATENATE(E425,F425,C425,J425)</f>
        <v>nfi_7_assistance_3argent_materieltotalLobaye</v>
      </c>
      <c r="B425" t="str">
        <f t="shared" ref="B425:B488" si="22">CONCATENATE(E425,C425,J425)</f>
        <v>nfi_7_assistance_3totalLobaye</v>
      </c>
      <c r="C425" t="str">
        <f t="shared" si="20"/>
        <v>total</v>
      </c>
      <c r="D425">
        <v>44673</v>
      </c>
      <c r="E425" t="s">
        <v>68</v>
      </c>
      <c r="F425" t="s">
        <v>160</v>
      </c>
      <c r="G425" t="s">
        <v>83</v>
      </c>
      <c r="H425" t="s">
        <v>314</v>
      </c>
      <c r="I425" t="s">
        <v>313</v>
      </c>
      <c r="J425" t="s">
        <v>167</v>
      </c>
      <c r="K425">
        <v>0.17399999999999999</v>
      </c>
    </row>
    <row r="426" spans="1:11" x14ac:dyDescent="0.35">
      <c r="A426" t="str">
        <f t="shared" si="21"/>
        <v>nfi_7_assistance_3provision_abritotalSangha_Mbaere</v>
      </c>
      <c r="B426" t="str">
        <f t="shared" si="22"/>
        <v>nfi_7_assistance_3totalSangha_Mbaere</v>
      </c>
      <c r="C426" t="str">
        <f t="shared" si="20"/>
        <v>total</v>
      </c>
      <c r="D426">
        <v>44674</v>
      </c>
      <c r="E426" t="s">
        <v>68</v>
      </c>
      <c r="F426" t="s">
        <v>153</v>
      </c>
      <c r="G426" t="s">
        <v>83</v>
      </c>
      <c r="H426" t="s">
        <v>314</v>
      </c>
      <c r="I426" t="s">
        <v>313</v>
      </c>
      <c r="J426" t="s">
        <v>280</v>
      </c>
      <c r="K426">
        <v>0.18099999999999999</v>
      </c>
    </row>
    <row r="427" spans="1:11" x14ac:dyDescent="0.35">
      <c r="A427" t="str">
        <f t="shared" si="21"/>
        <v>educ_6_reponse_3prov_fourniturestotalBamingui_Bangoran</v>
      </c>
      <c r="B427" t="str">
        <f t="shared" si="22"/>
        <v>educ_6_reponse_3totalBamingui_Bangoran</v>
      </c>
      <c r="C427" t="str">
        <f t="shared" si="20"/>
        <v>total</v>
      </c>
      <c r="D427">
        <v>44675</v>
      </c>
      <c r="E427" t="s">
        <v>70</v>
      </c>
      <c r="F427" t="s">
        <v>144</v>
      </c>
      <c r="G427" t="s">
        <v>83</v>
      </c>
      <c r="H427" t="s">
        <v>314</v>
      </c>
      <c r="I427" t="s">
        <v>313</v>
      </c>
      <c r="J427" t="s">
        <v>271</v>
      </c>
      <c r="K427">
        <v>0.125</v>
      </c>
    </row>
    <row r="428" spans="1:11" x14ac:dyDescent="0.35">
      <c r="A428" t="str">
        <f t="shared" si="21"/>
        <v>educ_6_reponse_3cash_nourrituretotalOuham</v>
      </c>
      <c r="B428" t="str">
        <f t="shared" si="22"/>
        <v>educ_6_reponse_3totalOuham</v>
      </c>
      <c r="C428" t="str">
        <f t="shared" si="20"/>
        <v>total</v>
      </c>
      <c r="D428">
        <v>44676</v>
      </c>
      <c r="E428" t="s">
        <v>70</v>
      </c>
      <c r="F428" t="s">
        <v>191</v>
      </c>
      <c r="G428" t="s">
        <v>83</v>
      </c>
      <c r="H428" t="s">
        <v>314</v>
      </c>
      <c r="I428" t="s">
        <v>313</v>
      </c>
      <c r="J428" t="s">
        <v>170</v>
      </c>
      <c r="K428">
        <v>0.123</v>
      </c>
    </row>
    <row r="429" spans="1:11" x14ac:dyDescent="0.35">
      <c r="A429" t="str">
        <f t="shared" si="21"/>
        <v>educ_6_reponse_3cash_fourniturestotalBasse_Kotto</v>
      </c>
      <c r="B429" t="str">
        <f t="shared" si="22"/>
        <v>educ_6_reponse_3totalBasse_Kotto</v>
      </c>
      <c r="C429" t="str">
        <f t="shared" si="20"/>
        <v>total</v>
      </c>
      <c r="D429">
        <v>44677</v>
      </c>
      <c r="E429" t="s">
        <v>70</v>
      </c>
      <c r="F429" t="s">
        <v>154</v>
      </c>
      <c r="G429" t="s">
        <v>83</v>
      </c>
      <c r="H429" t="s">
        <v>314</v>
      </c>
      <c r="I429" t="s">
        <v>313</v>
      </c>
      <c r="J429" t="s">
        <v>272</v>
      </c>
      <c r="K429">
        <v>0.13500000000000001</v>
      </c>
    </row>
    <row r="430" spans="1:11" x14ac:dyDescent="0.35">
      <c r="A430" t="str">
        <f t="shared" si="21"/>
        <v>educ_6_reponse_3cash_fourniturestotalVakaga</v>
      </c>
      <c r="B430" t="str">
        <f t="shared" si="22"/>
        <v>educ_6_reponse_3totalVakaga</v>
      </c>
      <c r="C430" t="str">
        <f t="shared" si="20"/>
        <v>total</v>
      </c>
      <c r="D430">
        <v>44678</v>
      </c>
      <c r="E430" t="s">
        <v>70</v>
      </c>
      <c r="F430" t="s">
        <v>154</v>
      </c>
      <c r="G430" t="s">
        <v>83</v>
      </c>
      <c r="H430" t="s">
        <v>314</v>
      </c>
      <c r="I430" t="s">
        <v>313</v>
      </c>
      <c r="J430" t="s">
        <v>171</v>
      </c>
      <c r="K430">
        <v>0.14399999999999999</v>
      </c>
    </row>
    <row r="431" spans="1:11" x14ac:dyDescent="0.35">
      <c r="A431" t="str">
        <f t="shared" si="21"/>
        <v>educ_6_reponse_3prov_fourniturestotalBangui</v>
      </c>
      <c r="B431" t="str">
        <f t="shared" si="22"/>
        <v>educ_6_reponse_3totalBangui</v>
      </c>
      <c r="C431" t="str">
        <f t="shared" si="20"/>
        <v>total</v>
      </c>
      <c r="D431">
        <v>44679</v>
      </c>
      <c r="E431" t="s">
        <v>70</v>
      </c>
      <c r="F431" t="s">
        <v>144</v>
      </c>
      <c r="G431" t="s">
        <v>83</v>
      </c>
      <c r="H431" t="s">
        <v>314</v>
      </c>
      <c r="I431" t="s">
        <v>313</v>
      </c>
      <c r="J431" t="s">
        <v>165</v>
      </c>
      <c r="K431">
        <v>0.17100000000000001</v>
      </c>
    </row>
    <row r="432" spans="1:11" x14ac:dyDescent="0.35">
      <c r="A432" t="str">
        <f t="shared" si="21"/>
        <v>educ_6_reponse_3cash_fourniturestotalOuaka</v>
      </c>
      <c r="B432" t="str">
        <f t="shared" si="22"/>
        <v>educ_6_reponse_3totalOuaka</v>
      </c>
      <c r="C432" t="str">
        <f t="shared" si="20"/>
        <v>total</v>
      </c>
      <c r="D432">
        <v>44680</v>
      </c>
      <c r="E432" t="s">
        <v>70</v>
      </c>
      <c r="F432" t="s">
        <v>154</v>
      </c>
      <c r="G432" t="s">
        <v>83</v>
      </c>
      <c r="H432" t="s">
        <v>314</v>
      </c>
      <c r="I432" t="s">
        <v>313</v>
      </c>
      <c r="J432" t="s">
        <v>169</v>
      </c>
      <c r="K432">
        <v>0.13300000000000001</v>
      </c>
    </row>
    <row r="433" spans="1:11" x14ac:dyDescent="0.35">
      <c r="A433" t="str">
        <f t="shared" si="21"/>
        <v>educ_6_reponse_3cash_fourniturestotalNana_Mambere</v>
      </c>
      <c r="B433" t="str">
        <f t="shared" si="22"/>
        <v>educ_6_reponse_3totalNana_Mambere</v>
      </c>
      <c r="C433" t="str">
        <f t="shared" si="20"/>
        <v>total</v>
      </c>
      <c r="D433">
        <v>44681</v>
      </c>
      <c r="E433" t="s">
        <v>70</v>
      </c>
      <c r="F433" t="s">
        <v>154</v>
      </c>
      <c r="G433" t="s">
        <v>83</v>
      </c>
      <c r="H433" t="s">
        <v>314</v>
      </c>
      <c r="I433" t="s">
        <v>313</v>
      </c>
      <c r="J433" t="s">
        <v>273</v>
      </c>
      <c r="K433">
        <v>0.16300000000000001</v>
      </c>
    </row>
    <row r="434" spans="1:11" x14ac:dyDescent="0.35">
      <c r="A434" t="str">
        <f t="shared" si="21"/>
        <v>educ_6_reponse_3prov_livrestotalOuham_Pende</v>
      </c>
      <c r="B434" t="str">
        <f t="shared" si="22"/>
        <v>educ_6_reponse_3totalOuham_Pende</v>
      </c>
      <c r="C434" t="str">
        <f t="shared" si="20"/>
        <v>total</v>
      </c>
      <c r="D434">
        <v>44682</v>
      </c>
      <c r="E434" t="s">
        <v>70</v>
      </c>
      <c r="F434" t="s">
        <v>181</v>
      </c>
      <c r="G434" t="s">
        <v>83</v>
      </c>
      <c r="H434" t="s">
        <v>314</v>
      </c>
      <c r="I434" t="s">
        <v>313</v>
      </c>
      <c r="J434" t="s">
        <v>274</v>
      </c>
      <c r="K434">
        <v>0.13700000000000001</v>
      </c>
    </row>
    <row r="435" spans="1:11" x14ac:dyDescent="0.35">
      <c r="A435" t="str">
        <f t="shared" si="21"/>
        <v>educ_6_reponse_3cash_livrestotalNana_Gribizi</v>
      </c>
      <c r="B435" t="str">
        <f t="shared" si="22"/>
        <v>educ_6_reponse_3totalNana_Gribizi</v>
      </c>
      <c r="C435" t="str">
        <f t="shared" si="20"/>
        <v>total</v>
      </c>
      <c r="D435">
        <v>44683</v>
      </c>
      <c r="E435" t="s">
        <v>70</v>
      </c>
      <c r="F435" t="s">
        <v>192</v>
      </c>
      <c r="G435" t="s">
        <v>83</v>
      </c>
      <c r="H435" t="s">
        <v>314</v>
      </c>
      <c r="I435" t="s">
        <v>313</v>
      </c>
      <c r="J435" t="s">
        <v>275</v>
      </c>
      <c r="K435">
        <v>0.16800000000000001</v>
      </c>
    </row>
    <row r="436" spans="1:11" x14ac:dyDescent="0.35">
      <c r="A436" t="str">
        <f t="shared" si="21"/>
        <v>educ_6_reponse_3cash_fourniturestotalMbomou</v>
      </c>
      <c r="B436" t="str">
        <f t="shared" si="22"/>
        <v>educ_6_reponse_3totalMbomou</v>
      </c>
      <c r="C436" t="str">
        <f t="shared" si="20"/>
        <v>total</v>
      </c>
      <c r="D436">
        <v>44684</v>
      </c>
      <c r="E436" t="s">
        <v>70</v>
      </c>
      <c r="F436" t="s">
        <v>154</v>
      </c>
      <c r="G436" t="s">
        <v>83</v>
      </c>
      <c r="H436" t="s">
        <v>314</v>
      </c>
      <c r="I436" t="s">
        <v>313</v>
      </c>
      <c r="J436" t="s">
        <v>168</v>
      </c>
      <c r="K436">
        <v>0.15</v>
      </c>
    </row>
    <row r="437" spans="1:11" x14ac:dyDescent="0.35">
      <c r="A437" t="str">
        <f t="shared" si="21"/>
        <v>educ_6_reponse_3prov_fourniturestotalMambere_Kadei</v>
      </c>
      <c r="B437" t="str">
        <f t="shared" si="22"/>
        <v>educ_6_reponse_3totalMambere_Kadei</v>
      </c>
      <c r="C437" t="str">
        <f t="shared" si="20"/>
        <v>total</v>
      </c>
      <c r="D437">
        <v>44685</v>
      </c>
      <c r="E437" t="s">
        <v>70</v>
      </c>
      <c r="F437" t="s">
        <v>144</v>
      </c>
      <c r="G437" t="s">
        <v>83</v>
      </c>
      <c r="H437" t="s">
        <v>314</v>
      </c>
      <c r="I437" t="s">
        <v>313</v>
      </c>
      <c r="J437" t="s">
        <v>276</v>
      </c>
      <c r="K437">
        <v>0.13600000000000001</v>
      </c>
    </row>
    <row r="438" spans="1:11" x14ac:dyDescent="0.35">
      <c r="A438" t="str">
        <f t="shared" si="21"/>
        <v>educ_6_reponse_3prov_fourniturestotalOmbella_MPoko</v>
      </c>
      <c r="B438" t="str">
        <f t="shared" si="22"/>
        <v>educ_6_reponse_3totalOmbella_MPoko</v>
      </c>
      <c r="C438" t="str">
        <f t="shared" si="20"/>
        <v>total</v>
      </c>
      <c r="D438">
        <v>44686</v>
      </c>
      <c r="E438" t="s">
        <v>70</v>
      </c>
      <c r="F438" t="s">
        <v>144</v>
      </c>
      <c r="G438" t="s">
        <v>83</v>
      </c>
      <c r="H438" t="s">
        <v>314</v>
      </c>
      <c r="I438" t="s">
        <v>313</v>
      </c>
      <c r="J438" t="s">
        <v>277</v>
      </c>
      <c r="K438">
        <v>0.16400000000000001</v>
      </c>
    </row>
    <row r="439" spans="1:11" x14ac:dyDescent="0.35">
      <c r="A439" t="str">
        <f t="shared" si="21"/>
        <v>educ_6_reponse_3acces_repastotalKemo</v>
      </c>
      <c r="B439" t="str">
        <f t="shared" si="22"/>
        <v>educ_6_reponse_3totalKemo</v>
      </c>
      <c r="C439" t="str">
        <f t="shared" si="20"/>
        <v>total</v>
      </c>
      <c r="D439">
        <v>44687</v>
      </c>
      <c r="E439" t="s">
        <v>70</v>
      </c>
      <c r="F439" t="s">
        <v>193</v>
      </c>
      <c r="G439" t="s">
        <v>83</v>
      </c>
      <c r="H439" t="s">
        <v>314</v>
      </c>
      <c r="I439" t="s">
        <v>313</v>
      </c>
      <c r="J439" t="s">
        <v>166</v>
      </c>
      <c r="K439">
        <v>0.15</v>
      </c>
    </row>
    <row r="440" spans="1:11" x14ac:dyDescent="0.35">
      <c r="A440" t="str">
        <f t="shared" si="21"/>
        <v>educ_6_reponse_3prov_fourniturestotalHaut_Mbomou</v>
      </c>
      <c r="B440" t="str">
        <f t="shared" si="22"/>
        <v>educ_6_reponse_3totalHaut_Mbomou</v>
      </c>
      <c r="C440" t="str">
        <f t="shared" si="20"/>
        <v>total</v>
      </c>
      <c r="D440">
        <v>44688</v>
      </c>
      <c r="E440" t="s">
        <v>70</v>
      </c>
      <c r="F440" t="s">
        <v>144</v>
      </c>
      <c r="G440" t="s">
        <v>83</v>
      </c>
      <c r="H440" t="s">
        <v>314</v>
      </c>
      <c r="I440" t="s">
        <v>313</v>
      </c>
      <c r="J440" t="s">
        <v>278</v>
      </c>
      <c r="K440">
        <v>0.13200000000000001</v>
      </c>
    </row>
    <row r="441" spans="1:11" x14ac:dyDescent="0.35">
      <c r="A441" t="str">
        <f t="shared" si="21"/>
        <v>educ_6_reponse_3cash_fourniturestotalHaute_Kotto</v>
      </c>
      <c r="B441" t="str">
        <f t="shared" si="22"/>
        <v>educ_6_reponse_3totalHaute_Kotto</v>
      </c>
      <c r="C441" t="str">
        <f t="shared" si="20"/>
        <v>total</v>
      </c>
      <c r="D441">
        <v>44689</v>
      </c>
      <c r="E441" t="s">
        <v>70</v>
      </c>
      <c r="F441" t="s">
        <v>154</v>
      </c>
      <c r="G441" t="s">
        <v>83</v>
      </c>
      <c r="H441" t="s">
        <v>314</v>
      </c>
      <c r="I441" t="s">
        <v>313</v>
      </c>
      <c r="J441" t="s">
        <v>279</v>
      </c>
      <c r="K441">
        <v>0.20599999999999999</v>
      </c>
    </row>
    <row r="442" spans="1:11" x14ac:dyDescent="0.35">
      <c r="A442" t="str">
        <f t="shared" si="21"/>
        <v>educ_6_reponse_3cash_fourniturestotalLobaye</v>
      </c>
      <c r="B442" t="str">
        <f t="shared" si="22"/>
        <v>educ_6_reponse_3totalLobaye</v>
      </c>
      <c r="C442" t="str">
        <f t="shared" si="20"/>
        <v>total</v>
      </c>
      <c r="D442">
        <v>44690</v>
      </c>
      <c r="E442" t="s">
        <v>70</v>
      </c>
      <c r="F442" t="s">
        <v>154</v>
      </c>
      <c r="G442" t="s">
        <v>83</v>
      </c>
      <c r="H442" t="s">
        <v>314</v>
      </c>
      <c r="I442" t="s">
        <v>313</v>
      </c>
      <c r="J442" t="s">
        <v>167</v>
      </c>
      <c r="K442">
        <v>0.16300000000000001</v>
      </c>
    </row>
    <row r="443" spans="1:11" x14ac:dyDescent="0.35">
      <c r="A443" t="str">
        <f t="shared" si="21"/>
        <v>educ_6_reponse_3prov_fourniturestotalSangha_Mbaere</v>
      </c>
      <c r="B443" t="str">
        <f t="shared" si="22"/>
        <v>educ_6_reponse_3totalSangha_Mbaere</v>
      </c>
      <c r="C443" t="str">
        <f t="shared" si="20"/>
        <v>total</v>
      </c>
      <c r="D443">
        <v>44691</v>
      </c>
      <c r="E443" t="s">
        <v>70</v>
      </c>
      <c r="F443" t="s">
        <v>144</v>
      </c>
      <c r="G443" t="s">
        <v>83</v>
      </c>
      <c r="H443" t="s">
        <v>314</v>
      </c>
      <c r="I443" t="s">
        <v>313</v>
      </c>
      <c r="J443" t="s">
        <v>280</v>
      </c>
      <c r="K443">
        <v>0.157</v>
      </c>
    </row>
    <row r="444" spans="1:11" x14ac:dyDescent="0.35">
      <c r="A444" t="str">
        <f t="shared" si="21"/>
        <v>rep_souhaitee_3santetotalBamingui_Bangoran</v>
      </c>
      <c r="B444" t="str">
        <f t="shared" si="22"/>
        <v>rep_souhaitee_3totalBamingui_Bangoran</v>
      </c>
      <c r="C444" t="str">
        <f t="shared" si="20"/>
        <v>total</v>
      </c>
      <c r="D444">
        <v>44692</v>
      </c>
      <c r="E444" t="s">
        <v>72</v>
      </c>
      <c r="F444" t="s">
        <v>155</v>
      </c>
      <c r="G444" t="s">
        <v>83</v>
      </c>
      <c r="H444" t="s">
        <v>314</v>
      </c>
      <c r="I444" t="s">
        <v>313</v>
      </c>
      <c r="J444" t="s">
        <v>271</v>
      </c>
      <c r="K444">
        <v>0.21</v>
      </c>
    </row>
    <row r="445" spans="1:11" x14ac:dyDescent="0.35">
      <c r="A445" t="str">
        <f t="shared" si="21"/>
        <v>rep_souhaitee_3santetotalOuham</v>
      </c>
      <c r="B445" t="str">
        <f t="shared" si="22"/>
        <v>rep_souhaitee_3totalOuham</v>
      </c>
      <c r="C445" t="str">
        <f t="shared" si="20"/>
        <v>total</v>
      </c>
      <c r="D445">
        <v>44693</v>
      </c>
      <c r="E445" t="s">
        <v>72</v>
      </c>
      <c r="F445" t="s">
        <v>155</v>
      </c>
      <c r="G445" t="s">
        <v>83</v>
      </c>
      <c r="H445" t="s">
        <v>314</v>
      </c>
      <c r="I445" t="s">
        <v>313</v>
      </c>
      <c r="J445" t="s">
        <v>170</v>
      </c>
      <c r="K445">
        <v>0.19900000000000001</v>
      </c>
    </row>
    <row r="446" spans="1:11" x14ac:dyDescent="0.35">
      <c r="A446" t="str">
        <f t="shared" si="21"/>
        <v>rep_souhaitee_3washtotalBasse_Kotto</v>
      </c>
      <c r="B446" t="str">
        <f t="shared" si="22"/>
        <v>rep_souhaitee_3totalBasse_Kotto</v>
      </c>
      <c r="C446" t="str">
        <f t="shared" si="20"/>
        <v>total</v>
      </c>
      <c r="D446">
        <v>44694</v>
      </c>
      <c r="E446" t="s">
        <v>72</v>
      </c>
      <c r="F446" t="s">
        <v>18</v>
      </c>
      <c r="G446" t="s">
        <v>83</v>
      </c>
      <c r="H446" t="s">
        <v>314</v>
      </c>
      <c r="I446" t="s">
        <v>313</v>
      </c>
      <c r="J446" t="s">
        <v>272</v>
      </c>
      <c r="K446">
        <v>0.19500000000000001</v>
      </c>
    </row>
    <row r="447" spans="1:11" x14ac:dyDescent="0.35">
      <c r="A447" t="str">
        <f t="shared" si="21"/>
        <v>rep_souhaitee_3washtotalVakaga</v>
      </c>
      <c r="B447" t="str">
        <f t="shared" si="22"/>
        <v>rep_souhaitee_3totalVakaga</v>
      </c>
      <c r="C447" t="str">
        <f t="shared" si="20"/>
        <v>total</v>
      </c>
      <c r="D447">
        <v>44695</v>
      </c>
      <c r="E447" t="s">
        <v>72</v>
      </c>
      <c r="F447" t="s">
        <v>18</v>
      </c>
      <c r="G447" t="s">
        <v>83</v>
      </c>
      <c r="H447" t="s">
        <v>314</v>
      </c>
      <c r="I447" t="s">
        <v>313</v>
      </c>
      <c r="J447" t="s">
        <v>171</v>
      </c>
      <c r="K447">
        <v>0.17499999999999999</v>
      </c>
    </row>
    <row r="448" spans="1:11" x14ac:dyDescent="0.35">
      <c r="A448" t="str">
        <f t="shared" si="21"/>
        <v>rep_souhaitee_3secaltotalBangui</v>
      </c>
      <c r="B448" t="str">
        <f t="shared" si="22"/>
        <v>rep_souhaitee_3totalBangui</v>
      </c>
      <c r="C448" t="str">
        <f t="shared" si="20"/>
        <v>total</v>
      </c>
      <c r="D448">
        <v>44696</v>
      </c>
      <c r="E448" t="s">
        <v>72</v>
      </c>
      <c r="F448" t="s">
        <v>134</v>
      </c>
      <c r="G448" t="s">
        <v>83</v>
      </c>
      <c r="H448" t="s">
        <v>314</v>
      </c>
      <c r="I448" t="s">
        <v>313</v>
      </c>
      <c r="J448" t="s">
        <v>165</v>
      </c>
      <c r="K448">
        <v>0.22800000000000001</v>
      </c>
    </row>
    <row r="449" spans="1:11" x14ac:dyDescent="0.35">
      <c r="A449" t="str">
        <f t="shared" si="21"/>
        <v>rep_souhaitee_3santetotalOuaka</v>
      </c>
      <c r="B449" t="str">
        <f t="shared" si="22"/>
        <v>rep_souhaitee_3totalOuaka</v>
      </c>
      <c r="C449" t="str">
        <f t="shared" si="20"/>
        <v>total</v>
      </c>
      <c r="D449">
        <v>44697</v>
      </c>
      <c r="E449" t="s">
        <v>72</v>
      </c>
      <c r="F449" t="s">
        <v>155</v>
      </c>
      <c r="G449" t="s">
        <v>83</v>
      </c>
      <c r="H449" t="s">
        <v>314</v>
      </c>
      <c r="I449" t="s">
        <v>313</v>
      </c>
      <c r="J449" t="s">
        <v>169</v>
      </c>
      <c r="K449">
        <v>0.186</v>
      </c>
    </row>
    <row r="450" spans="1:11" x14ac:dyDescent="0.35">
      <c r="A450" t="str">
        <f t="shared" si="21"/>
        <v>rep_souhaitee_3washtotalNana_Mambere</v>
      </c>
      <c r="B450" t="str">
        <f t="shared" si="22"/>
        <v>rep_souhaitee_3totalNana_Mambere</v>
      </c>
      <c r="C450" t="str">
        <f t="shared" si="20"/>
        <v>total</v>
      </c>
      <c r="D450">
        <v>44698</v>
      </c>
      <c r="E450" t="s">
        <v>72</v>
      </c>
      <c r="F450" t="s">
        <v>18</v>
      </c>
      <c r="G450" t="s">
        <v>83</v>
      </c>
      <c r="H450" t="s">
        <v>314</v>
      </c>
      <c r="I450" t="s">
        <v>313</v>
      </c>
      <c r="J450" t="s">
        <v>273</v>
      </c>
      <c r="K450">
        <v>0.192</v>
      </c>
    </row>
    <row r="451" spans="1:11" x14ac:dyDescent="0.35">
      <c r="A451" t="str">
        <f t="shared" si="21"/>
        <v>rep_souhaitee_3santetotalOuham_Pende</v>
      </c>
      <c r="B451" t="str">
        <f t="shared" si="22"/>
        <v>rep_souhaitee_3totalOuham_Pende</v>
      </c>
      <c r="C451" t="str">
        <f t="shared" ref="C451:C514" si="23">IF(G451="total", "total",H451)</f>
        <v>total</v>
      </c>
      <c r="D451">
        <v>44699</v>
      </c>
      <c r="E451" t="s">
        <v>72</v>
      </c>
      <c r="F451" t="s">
        <v>155</v>
      </c>
      <c r="G451" t="s">
        <v>83</v>
      </c>
      <c r="H451" t="s">
        <v>314</v>
      </c>
      <c r="I451" t="s">
        <v>313</v>
      </c>
      <c r="J451" t="s">
        <v>274</v>
      </c>
      <c r="K451">
        <v>0.17499999999999999</v>
      </c>
    </row>
    <row r="452" spans="1:11" x14ac:dyDescent="0.35">
      <c r="A452" t="str">
        <f t="shared" si="21"/>
        <v>rep_souhaitee_3nfitotalNana_Gribizi</v>
      </c>
      <c r="B452" t="str">
        <f t="shared" si="22"/>
        <v>rep_souhaitee_3totalNana_Gribizi</v>
      </c>
      <c r="C452" t="str">
        <f t="shared" si="23"/>
        <v>total</v>
      </c>
      <c r="D452">
        <v>44700</v>
      </c>
      <c r="E452" t="s">
        <v>72</v>
      </c>
      <c r="F452" t="s">
        <v>164</v>
      </c>
      <c r="G452" t="s">
        <v>83</v>
      </c>
      <c r="H452" t="s">
        <v>314</v>
      </c>
      <c r="I452" t="s">
        <v>313</v>
      </c>
      <c r="J452" t="s">
        <v>275</v>
      </c>
      <c r="K452">
        <v>0.16900000000000001</v>
      </c>
    </row>
    <row r="453" spans="1:11" x14ac:dyDescent="0.35">
      <c r="A453" t="str">
        <f t="shared" si="21"/>
        <v>rep_souhaitee_3santetotalMbomou</v>
      </c>
      <c r="B453" t="str">
        <f t="shared" si="22"/>
        <v>rep_souhaitee_3totalMbomou</v>
      </c>
      <c r="C453" t="str">
        <f t="shared" si="23"/>
        <v>total</v>
      </c>
      <c r="D453">
        <v>44701</v>
      </c>
      <c r="E453" t="s">
        <v>72</v>
      </c>
      <c r="F453" t="s">
        <v>155</v>
      </c>
      <c r="G453" t="s">
        <v>83</v>
      </c>
      <c r="H453" t="s">
        <v>314</v>
      </c>
      <c r="I453" t="s">
        <v>313</v>
      </c>
      <c r="J453" t="s">
        <v>168</v>
      </c>
      <c r="K453">
        <v>0.20499999999999999</v>
      </c>
    </row>
    <row r="454" spans="1:11" x14ac:dyDescent="0.35">
      <c r="A454" t="str">
        <f t="shared" si="21"/>
        <v>rep_souhaitee_3santetotalMambere_Kadei</v>
      </c>
      <c r="B454" t="str">
        <f t="shared" si="22"/>
        <v>rep_souhaitee_3totalMambere_Kadei</v>
      </c>
      <c r="C454" t="str">
        <f t="shared" si="23"/>
        <v>total</v>
      </c>
      <c r="D454">
        <v>44702</v>
      </c>
      <c r="E454" t="s">
        <v>72</v>
      </c>
      <c r="F454" t="s">
        <v>155</v>
      </c>
      <c r="G454" t="s">
        <v>83</v>
      </c>
      <c r="H454" t="s">
        <v>314</v>
      </c>
      <c r="I454" t="s">
        <v>313</v>
      </c>
      <c r="J454" t="s">
        <v>276</v>
      </c>
      <c r="K454">
        <v>0.21299999999999999</v>
      </c>
    </row>
    <row r="455" spans="1:11" x14ac:dyDescent="0.35">
      <c r="A455" t="str">
        <f t="shared" si="21"/>
        <v>rep_souhaitee_3washtotalOmbella_MPoko</v>
      </c>
      <c r="B455" t="str">
        <f t="shared" si="22"/>
        <v>rep_souhaitee_3totalOmbella_MPoko</v>
      </c>
      <c r="C455" t="str">
        <f t="shared" si="23"/>
        <v>total</v>
      </c>
      <c r="D455">
        <v>44703</v>
      </c>
      <c r="E455" t="s">
        <v>72</v>
      </c>
      <c r="F455" t="s">
        <v>18</v>
      </c>
      <c r="G455" t="s">
        <v>83</v>
      </c>
      <c r="H455" t="s">
        <v>314</v>
      </c>
      <c r="I455" t="s">
        <v>313</v>
      </c>
      <c r="J455" t="s">
        <v>277</v>
      </c>
      <c r="K455">
        <v>0.216</v>
      </c>
    </row>
    <row r="456" spans="1:11" x14ac:dyDescent="0.35">
      <c r="A456" t="str">
        <f t="shared" si="21"/>
        <v>rep_souhaitee_3santetotalKemo</v>
      </c>
      <c r="B456" t="str">
        <f t="shared" si="22"/>
        <v>rep_souhaitee_3totalKemo</v>
      </c>
      <c r="C456" t="str">
        <f t="shared" si="23"/>
        <v>total</v>
      </c>
      <c r="D456">
        <v>44704</v>
      </c>
      <c r="E456" t="s">
        <v>72</v>
      </c>
      <c r="F456" t="s">
        <v>155</v>
      </c>
      <c r="G456" t="s">
        <v>83</v>
      </c>
      <c r="H456" t="s">
        <v>314</v>
      </c>
      <c r="I456" t="s">
        <v>313</v>
      </c>
      <c r="J456" t="s">
        <v>166</v>
      </c>
      <c r="K456">
        <v>0.19900000000000001</v>
      </c>
    </row>
    <row r="457" spans="1:11" x14ac:dyDescent="0.35">
      <c r="A457" t="str">
        <f t="shared" si="21"/>
        <v>rep_souhaitee_3washtotalHaut_Mbomou</v>
      </c>
      <c r="B457" t="str">
        <f t="shared" si="22"/>
        <v>rep_souhaitee_3totalHaut_Mbomou</v>
      </c>
      <c r="C457" t="str">
        <f t="shared" si="23"/>
        <v>total</v>
      </c>
      <c r="D457">
        <v>44705</v>
      </c>
      <c r="E457" t="s">
        <v>72</v>
      </c>
      <c r="F457" t="s">
        <v>18</v>
      </c>
      <c r="G457" t="s">
        <v>83</v>
      </c>
      <c r="H457" t="s">
        <v>314</v>
      </c>
      <c r="I457" t="s">
        <v>313</v>
      </c>
      <c r="J457" t="s">
        <v>278</v>
      </c>
      <c r="K457">
        <v>0.22900000000000001</v>
      </c>
    </row>
    <row r="458" spans="1:11" x14ac:dyDescent="0.35">
      <c r="A458" t="str">
        <f t="shared" si="21"/>
        <v>rep_souhaitee_3nfitotalHaute_Kotto</v>
      </c>
      <c r="B458" t="str">
        <f t="shared" si="22"/>
        <v>rep_souhaitee_3totalHaute_Kotto</v>
      </c>
      <c r="C458" t="str">
        <f t="shared" si="23"/>
        <v>total</v>
      </c>
      <c r="D458">
        <v>44706</v>
      </c>
      <c r="E458" t="s">
        <v>72</v>
      </c>
      <c r="F458" t="s">
        <v>164</v>
      </c>
      <c r="G458" t="s">
        <v>83</v>
      </c>
      <c r="H458" t="s">
        <v>314</v>
      </c>
      <c r="I458" t="s">
        <v>313</v>
      </c>
      <c r="J458" t="s">
        <v>279</v>
      </c>
      <c r="K458">
        <v>0.17499999999999999</v>
      </c>
    </row>
    <row r="459" spans="1:11" x14ac:dyDescent="0.35">
      <c r="A459" t="str">
        <f t="shared" si="21"/>
        <v>rep_souhaitee_3washtotalLobaye</v>
      </c>
      <c r="B459" t="str">
        <f t="shared" si="22"/>
        <v>rep_souhaitee_3totalLobaye</v>
      </c>
      <c r="C459" t="str">
        <f t="shared" si="23"/>
        <v>total</v>
      </c>
      <c r="D459">
        <v>44707</v>
      </c>
      <c r="E459" t="s">
        <v>72</v>
      </c>
      <c r="F459" t="s">
        <v>18</v>
      </c>
      <c r="G459" t="s">
        <v>83</v>
      </c>
      <c r="H459" t="s">
        <v>314</v>
      </c>
      <c r="I459" t="s">
        <v>313</v>
      </c>
      <c r="J459" t="s">
        <v>167</v>
      </c>
      <c r="K459">
        <v>0.216</v>
      </c>
    </row>
    <row r="460" spans="1:11" x14ac:dyDescent="0.35">
      <c r="A460" t="str">
        <f t="shared" si="21"/>
        <v>rep_souhaitee_3washtotalSangha_Mbaere</v>
      </c>
      <c r="B460" t="str">
        <f t="shared" si="22"/>
        <v>rep_souhaitee_3totalSangha_Mbaere</v>
      </c>
      <c r="C460" t="str">
        <f t="shared" si="23"/>
        <v>total</v>
      </c>
      <c r="D460">
        <v>44708</v>
      </c>
      <c r="E460" t="s">
        <v>72</v>
      </c>
      <c r="F460" t="s">
        <v>18</v>
      </c>
      <c r="G460" t="s">
        <v>83</v>
      </c>
      <c r="H460" t="s">
        <v>314</v>
      </c>
      <c r="I460" t="s">
        <v>313</v>
      </c>
      <c r="J460" t="s">
        <v>280</v>
      </c>
      <c r="K460">
        <v>0.21099999999999999</v>
      </c>
    </row>
    <row r="461" spans="1:11" x14ac:dyDescent="0.35">
      <c r="A461" t="str">
        <f t="shared" si="21"/>
        <v>secal_13_reponse_3cash_intrant_elevtotalBamingui_Bangoran</v>
      </c>
      <c r="B461" t="str">
        <f t="shared" si="22"/>
        <v>secal_13_reponse_3totalBamingui_Bangoran</v>
      </c>
      <c r="C461" t="str">
        <f t="shared" si="23"/>
        <v>total</v>
      </c>
      <c r="D461">
        <v>44709</v>
      </c>
      <c r="E461" t="s">
        <v>74</v>
      </c>
      <c r="F461" t="s">
        <v>194</v>
      </c>
      <c r="G461" t="s">
        <v>83</v>
      </c>
      <c r="H461" t="s">
        <v>314</v>
      </c>
      <c r="I461" t="s">
        <v>313</v>
      </c>
      <c r="J461" t="s">
        <v>271</v>
      </c>
      <c r="K461">
        <v>0.14699999999999999</v>
      </c>
    </row>
    <row r="462" spans="1:11" x14ac:dyDescent="0.35">
      <c r="A462" t="str">
        <f t="shared" si="21"/>
        <v>secal_13_reponse_3cash_nfitotalOuham</v>
      </c>
      <c r="B462" t="str">
        <f t="shared" si="22"/>
        <v>secal_13_reponse_3totalOuham</v>
      </c>
      <c r="C462" t="str">
        <f t="shared" si="23"/>
        <v>total</v>
      </c>
      <c r="D462">
        <v>44710</v>
      </c>
      <c r="E462" t="s">
        <v>74</v>
      </c>
      <c r="F462" t="s">
        <v>156</v>
      </c>
      <c r="G462" t="s">
        <v>83</v>
      </c>
      <c r="H462" t="s">
        <v>314</v>
      </c>
      <c r="I462" t="s">
        <v>313</v>
      </c>
      <c r="J462" t="s">
        <v>170</v>
      </c>
      <c r="K462">
        <v>0.16700000000000001</v>
      </c>
    </row>
    <row r="463" spans="1:11" x14ac:dyDescent="0.35">
      <c r="A463" t="str">
        <f t="shared" si="21"/>
        <v>secal_13_reponse_3prov_intrant_agritotalBasse_Kotto</v>
      </c>
      <c r="B463" t="str">
        <f t="shared" si="22"/>
        <v>secal_13_reponse_3totalBasse_Kotto</v>
      </c>
      <c r="C463" t="str">
        <f t="shared" si="23"/>
        <v>total</v>
      </c>
      <c r="D463">
        <v>44711</v>
      </c>
      <c r="E463" t="s">
        <v>74</v>
      </c>
      <c r="F463" t="s">
        <v>195</v>
      </c>
      <c r="G463" t="s">
        <v>83</v>
      </c>
      <c r="H463" t="s">
        <v>314</v>
      </c>
      <c r="I463" t="s">
        <v>313</v>
      </c>
      <c r="J463" t="s">
        <v>272</v>
      </c>
      <c r="K463">
        <v>0.17</v>
      </c>
    </row>
    <row r="464" spans="1:11" x14ac:dyDescent="0.35">
      <c r="A464" t="str">
        <f t="shared" si="21"/>
        <v>secal_13_reponse_3cash_intrant_elevtotalVakaga</v>
      </c>
      <c r="B464" t="str">
        <f t="shared" si="22"/>
        <v>secal_13_reponse_3totalVakaga</v>
      </c>
      <c r="C464" t="str">
        <f t="shared" si="23"/>
        <v>total</v>
      </c>
      <c r="D464">
        <v>44712</v>
      </c>
      <c r="E464" t="s">
        <v>74</v>
      </c>
      <c r="F464" t="s">
        <v>194</v>
      </c>
      <c r="G464" t="s">
        <v>83</v>
      </c>
      <c r="H464" t="s">
        <v>314</v>
      </c>
      <c r="I464" t="s">
        <v>313</v>
      </c>
      <c r="J464" t="s">
        <v>171</v>
      </c>
      <c r="K464">
        <v>0.14899999999999999</v>
      </c>
    </row>
    <row r="465" spans="1:11" x14ac:dyDescent="0.35">
      <c r="A465" t="str">
        <f t="shared" si="21"/>
        <v>secal_13_reponse_3cash_nfitotalBangui</v>
      </c>
      <c r="B465" t="str">
        <f t="shared" si="22"/>
        <v>secal_13_reponse_3totalBangui</v>
      </c>
      <c r="C465" t="str">
        <f t="shared" si="23"/>
        <v>total</v>
      </c>
      <c r="D465">
        <v>44713</v>
      </c>
      <c r="E465" t="s">
        <v>74</v>
      </c>
      <c r="F465" t="s">
        <v>156</v>
      </c>
      <c r="G465" t="s">
        <v>83</v>
      </c>
      <c r="H465" t="s">
        <v>314</v>
      </c>
      <c r="I465" t="s">
        <v>313</v>
      </c>
      <c r="J465" t="s">
        <v>165</v>
      </c>
      <c r="K465">
        <v>0.182</v>
      </c>
    </row>
    <row r="466" spans="1:11" x14ac:dyDescent="0.35">
      <c r="A466" t="str">
        <f t="shared" si="21"/>
        <v>secal_13_reponse_3prov_nourrittotalOuaka</v>
      </c>
      <c r="B466" t="str">
        <f t="shared" si="22"/>
        <v>secal_13_reponse_3totalOuaka</v>
      </c>
      <c r="C466" t="str">
        <f t="shared" si="23"/>
        <v>total</v>
      </c>
      <c r="D466">
        <v>44714</v>
      </c>
      <c r="E466" t="s">
        <v>74</v>
      </c>
      <c r="F466" t="s">
        <v>182</v>
      </c>
      <c r="G466" t="s">
        <v>83</v>
      </c>
      <c r="H466" t="s">
        <v>314</v>
      </c>
      <c r="I466" t="s">
        <v>313</v>
      </c>
      <c r="J466" t="s">
        <v>169</v>
      </c>
      <c r="K466">
        <v>0.16500000000000001</v>
      </c>
    </row>
    <row r="467" spans="1:11" x14ac:dyDescent="0.35">
      <c r="A467" t="str">
        <f t="shared" si="21"/>
        <v>secal_13_reponse_3prov_nourrittotalNana_Mambere</v>
      </c>
      <c r="B467" t="str">
        <f t="shared" si="22"/>
        <v>secal_13_reponse_3totalNana_Mambere</v>
      </c>
      <c r="C467" t="str">
        <f t="shared" si="23"/>
        <v>total</v>
      </c>
      <c r="D467">
        <v>44715</v>
      </c>
      <c r="E467" t="s">
        <v>74</v>
      </c>
      <c r="F467" t="s">
        <v>182</v>
      </c>
      <c r="G467" t="s">
        <v>83</v>
      </c>
      <c r="H467" t="s">
        <v>314</v>
      </c>
      <c r="I467" t="s">
        <v>313</v>
      </c>
      <c r="J467" t="s">
        <v>273</v>
      </c>
      <c r="K467">
        <v>0.16</v>
      </c>
    </row>
    <row r="468" spans="1:11" x14ac:dyDescent="0.35">
      <c r="A468" t="str">
        <f t="shared" si="21"/>
        <v>secal_13_reponse_3prov_nourrittotalOuham_Pende</v>
      </c>
      <c r="B468" t="str">
        <f t="shared" si="22"/>
        <v>secal_13_reponse_3totalOuham_Pende</v>
      </c>
      <c r="C468" t="str">
        <f t="shared" si="23"/>
        <v>total</v>
      </c>
      <c r="D468">
        <v>44716</v>
      </c>
      <c r="E468" t="s">
        <v>74</v>
      </c>
      <c r="F468" t="s">
        <v>182</v>
      </c>
      <c r="G468" t="s">
        <v>83</v>
      </c>
      <c r="H468" t="s">
        <v>314</v>
      </c>
      <c r="I468" t="s">
        <v>313</v>
      </c>
      <c r="J468" t="s">
        <v>274</v>
      </c>
      <c r="K468">
        <v>0.14699999999999999</v>
      </c>
    </row>
    <row r="469" spans="1:11" x14ac:dyDescent="0.35">
      <c r="A469" t="str">
        <f t="shared" si="21"/>
        <v>secal_13_reponse_3cash_nfitotalNana_Gribizi</v>
      </c>
      <c r="B469" t="str">
        <f t="shared" si="22"/>
        <v>secal_13_reponse_3totalNana_Gribizi</v>
      </c>
      <c r="C469" t="str">
        <f t="shared" si="23"/>
        <v>total</v>
      </c>
      <c r="D469">
        <v>44717</v>
      </c>
      <c r="E469" t="s">
        <v>74</v>
      </c>
      <c r="F469" t="s">
        <v>156</v>
      </c>
      <c r="G469" t="s">
        <v>83</v>
      </c>
      <c r="H469" t="s">
        <v>314</v>
      </c>
      <c r="I469" t="s">
        <v>313</v>
      </c>
      <c r="J469" t="s">
        <v>275</v>
      </c>
      <c r="K469">
        <v>0.16200000000000001</v>
      </c>
    </row>
    <row r="470" spans="1:11" x14ac:dyDescent="0.35">
      <c r="A470" t="str">
        <f t="shared" si="21"/>
        <v>secal_13_reponse_3cash_nfitotalMbomou</v>
      </c>
      <c r="B470" t="str">
        <f t="shared" si="22"/>
        <v>secal_13_reponse_3totalMbomou</v>
      </c>
      <c r="C470" t="str">
        <f t="shared" si="23"/>
        <v>total</v>
      </c>
      <c r="D470">
        <v>44718</v>
      </c>
      <c r="E470" t="s">
        <v>74</v>
      </c>
      <c r="F470" t="s">
        <v>156</v>
      </c>
      <c r="G470" t="s">
        <v>83</v>
      </c>
      <c r="H470" t="s">
        <v>314</v>
      </c>
      <c r="I470" t="s">
        <v>313</v>
      </c>
      <c r="J470" t="s">
        <v>168</v>
      </c>
      <c r="K470">
        <v>0.16600000000000001</v>
      </c>
    </row>
    <row r="471" spans="1:11" x14ac:dyDescent="0.35">
      <c r="A471" t="str">
        <f t="shared" si="21"/>
        <v>secal_13_reponse_3cash_nfitotalMambere_Kadei</v>
      </c>
      <c r="B471" t="str">
        <f t="shared" si="22"/>
        <v>secal_13_reponse_3totalMambere_Kadei</v>
      </c>
      <c r="C471" t="str">
        <f t="shared" si="23"/>
        <v>total</v>
      </c>
      <c r="D471">
        <v>44719</v>
      </c>
      <c r="E471" t="s">
        <v>74</v>
      </c>
      <c r="F471" t="s">
        <v>156</v>
      </c>
      <c r="G471" t="s">
        <v>83</v>
      </c>
      <c r="H471" t="s">
        <v>314</v>
      </c>
      <c r="I471" t="s">
        <v>313</v>
      </c>
      <c r="J471" t="s">
        <v>276</v>
      </c>
      <c r="K471">
        <v>0.17699999999999999</v>
      </c>
    </row>
    <row r="472" spans="1:11" x14ac:dyDescent="0.35">
      <c r="A472" t="str">
        <f t="shared" si="21"/>
        <v>secal_13_reponse_3prov_intrant_agritotalOmbella_MPoko</v>
      </c>
      <c r="B472" t="str">
        <f t="shared" si="22"/>
        <v>secal_13_reponse_3totalOmbella_MPoko</v>
      </c>
      <c r="C472" t="str">
        <f t="shared" si="23"/>
        <v>total</v>
      </c>
      <c r="D472">
        <v>44720</v>
      </c>
      <c r="E472" t="s">
        <v>74</v>
      </c>
      <c r="F472" t="s">
        <v>195</v>
      </c>
      <c r="G472" t="s">
        <v>83</v>
      </c>
      <c r="H472" t="s">
        <v>314</v>
      </c>
      <c r="I472" t="s">
        <v>313</v>
      </c>
      <c r="J472" t="s">
        <v>277</v>
      </c>
      <c r="K472">
        <v>0.16900000000000001</v>
      </c>
    </row>
    <row r="473" spans="1:11" x14ac:dyDescent="0.35">
      <c r="A473" t="str">
        <f t="shared" si="21"/>
        <v>secal_13_reponse_3prov_intrant_agritotalKemo</v>
      </c>
      <c r="B473" t="str">
        <f t="shared" si="22"/>
        <v>secal_13_reponse_3totalKemo</v>
      </c>
      <c r="C473" t="str">
        <f t="shared" si="23"/>
        <v>total</v>
      </c>
      <c r="D473">
        <v>44721</v>
      </c>
      <c r="E473" t="s">
        <v>74</v>
      </c>
      <c r="F473" t="s">
        <v>195</v>
      </c>
      <c r="G473" t="s">
        <v>83</v>
      </c>
      <c r="H473" t="s">
        <v>314</v>
      </c>
      <c r="I473" t="s">
        <v>313</v>
      </c>
      <c r="J473" t="s">
        <v>166</v>
      </c>
      <c r="K473">
        <v>0.14099999999999999</v>
      </c>
    </row>
    <row r="474" spans="1:11" x14ac:dyDescent="0.35">
      <c r="A474" t="str">
        <f t="shared" si="21"/>
        <v>secal_13_reponse_3cash_nourrittotalHaut_Mbomou</v>
      </c>
      <c r="B474" t="str">
        <f t="shared" si="22"/>
        <v>secal_13_reponse_3totalHaut_Mbomou</v>
      </c>
      <c r="C474" t="str">
        <f t="shared" si="23"/>
        <v>total</v>
      </c>
      <c r="D474">
        <v>44722</v>
      </c>
      <c r="E474" t="s">
        <v>74</v>
      </c>
      <c r="F474" t="s">
        <v>135</v>
      </c>
      <c r="G474" t="s">
        <v>83</v>
      </c>
      <c r="H474" t="s">
        <v>314</v>
      </c>
      <c r="I474" t="s">
        <v>313</v>
      </c>
      <c r="J474" t="s">
        <v>278</v>
      </c>
      <c r="K474">
        <v>0.17299999999999999</v>
      </c>
    </row>
    <row r="475" spans="1:11" x14ac:dyDescent="0.35">
      <c r="A475" t="str">
        <f t="shared" si="21"/>
        <v>secal_13_reponse_3cash_nfitotalHaute_Kotto</v>
      </c>
      <c r="B475" t="str">
        <f t="shared" si="22"/>
        <v>secal_13_reponse_3totalHaute_Kotto</v>
      </c>
      <c r="C475" t="str">
        <f t="shared" si="23"/>
        <v>total</v>
      </c>
      <c r="D475">
        <v>44723</v>
      </c>
      <c r="E475" t="s">
        <v>74</v>
      </c>
      <c r="F475" t="s">
        <v>156</v>
      </c>
      <c r="G475" t="s">
        <v>83</v>
      </c>
      <c r="H475" t="s">
        <v>314</v>
      </c>
      <c r="I475" t="s">
        <v>313</v>
      </c>
      <c r="J475" t="s">
        <v>279</v>
      </c>
      <c r="K475">
        <v>0.17399999999999999</v>
      </c>
    </row>
    <row r="476" spans="1:11" x14ac:dyDescent="0.35">
      <c r="A476" t="str">
        <f t="shared" si="21"/>
        <v>secal_13_reponse_3cash_nfitotalLobaye</v>
      </c>
      <c r="B476" t="str">
        <f t="shared" si="22"/>
        <v>secal_13_reponse_3totalLobaye</v>
      </c>
      <c r="C476" t="str">
        <f t="shared" si="23"/>
        <v>total</v>
      </c>
      <c r="D476">
        <v>44724</v>
      </c>
      <c r="E476" t="s">
        <v>74</v>
      </c>
      <c r="F476" t="s">
        <v>156</v>
      </c>
      <c r="G476" t="s">
        <v>83</v>
      </c>
      <c r="H476" t="s">
        <v>314</v>
      </c>
      <c r="I476" t="s">
        <v>313</v>
      </c>
      <c r="J476" t="s">
        <v>167</v>
      </c>
      <c r="K476">
        <v>0.17100000000000001</v>
      </c>
    </row>
    <row r="477" spans="1:11" x14ac:dyDescent="0.35">
      <c r="A477" t="str">
        <f t="shared" si="21"/>
        <v>secal_13_reponse_3cash_nfitotalSangha_Mbaere</v>
      </c>
      <c r="B477" t="str">
        <f t="shared" si="22"/>
        <v>secal_13_reponse_3totalSangha_Mbaere</v>
      </c>
      <c r="C477" t="str">
        <f t="shared" si="23"/>
        <v>total</v>
      </c>
      <c r="D477">
        <v>44725</v>
      </c>
      <c r="E477" t="s">
        <v>74</v>
      </c>
      <c r="F477" t="s">
        <v>156</v>
      </c>
      <c r="G477" t="s">
        <v>83</v>
      </c>
      <c r="H477" t="s">
        <v>314</v>
      </c>
      <c r="I477" t="s">
        <v>313</v>
      </c>
      <c r="J477" t="s">
        <v>280</v>
      </c>
      <c r="K477">
        <v>0.16700000000000001</v>
      </c>
    </row>
    <row r="478" spans="1:11" x14ac:dyDescent="0.35">
      <c r="A478" t="str">
        <f t="shared" si="21"/>
        <v>wash_15_insuff_raisons_3qualite_insufftotalBamingui_Bangoran</v>
      </c>
      <c r="B478" t="str">
        <f t="shared" si="22"/>
        <v>wash_15_insuff_raisons_3totalBamingui_Bangoran</v>
      </c>
      <c r="C478" t="str">
        <f t="shared" si="23"/>
        <v>total</v>
      </c>
      <c r="D478">
        <v>44743</v>
      </c>
      <c r="E478" t="s">
        <v>78</v>
      </c>
      <c r="F478" t="s">
        <v>158</v>
      </c>
      <c r="G478" t="s">
        <v>83</v>
      </c>
      <c r="H478" t="s">
        <v>314</v>
      </c>
      <c r="I478" t="s">
        <v>313</v>
      </c>
      <c r="J478" t="s">
        <v>271</v>
      </c>
      <c r="K478">
        <v>0.19800000000000001</v>
      </c>
    </row>
    <row r="479" spans="1:11" x14ac:dyDescent="0.35">
      <c r="A479" t="str">
        <f t="shared" si="21"/>
        <v>wash_15_insuff_raisons_3qualite_insufftotalOuham</v>
      </c>
      <c r="B479" t="str">
        <f t="shared" si="22"/>
        <v>wash_15_insuff_raisons_3totalOuham</v>
      </c>
      <c r="C479" t="str">
        <f t="shared" si="23"/>
        <v>total</v>
      </c>
      <c r="D479">
        <v>44744</v>
      </c>
      <c r="E479" t="s">
        <v>78</v>
      </c>
      <c r="F479" t="s">
        <v>158</v>
      </c>
      <c r="G479" t="s">
        <v>83</v>
      </c>
      <c r="H479" t="s">
        <v>314</v>
      </c>
      <c r="I479" t="s">
        <v>313</v>
      </c>
      <c r="J479" t="s">
        <v>170</v>
      </c>
      <c r="K479">
        <v>0.16700000000000001</v>
      </c>
    </row>
    <row r="480" spans="1:11" x14ac:dyDescent="0.35">
      <c r="A480" t="str">
        <f t="shared" si="21"/>
        <v>wash_15_insuff_raisons_3hygiene_insufftotalBasse_Kotto</v>
      </c>
      <c r="B480" t="str">
        <f t="shared" si="22"/>
        <v>wash_15_insuff_raisons_3totalBasse_Kotto</v>
      </c>
      <c r="C480" t="str">
        <f t="shared" si="23"/>
        <v>total</v>
      </c>
      <c r="D480">
        <v>44745</v>
      </c>
      <c r="E480" t="s">
        <v>78</v>
      </c>
      <c r="F480" t="s">
        <v>147</v>
      </c>
      <c r="G480" t="s">
        <v>83</v>
      </c>
      <c r="H480" t="s">
        <v>314</v>
      </c>
      <c r="I480" t="s">
        <v>313</v>
      </c>
      <c r="J480" t="s">
        <v>272</v>
      </c>
      <c r="K480">
        <v>0.18099999999999999</v>
      </c>
    </row>
    <row r="481" spans="1:11" x14ac:dyDescent="0.35">
      <c r="A481" t="str">
        <f t="shared" si="21"/>
        <v>wash_15_insuff_raisons_3quantite_insufftotalVakaga</v>
      </c>
      <c r="B481" t="str">
        <f t="shared" si="22"/>
        <v>wash_15_insuff_raisons_3totalVakaga</v>
      </c>
      <c r="C481" t="str">
        <f t="shared" si="23"/>
        <v>total</v>
      </c>
      <c r="D481">
        <v>44746</v>
      </c>
      <c r="E481" t="s">
        <v>78</v>
      </c>
      <c r="F481" t="s">
        <v>137</v>
      </c>
      <c r="G481" t="s">
        <v>83</v>
      </c>
      <c r="H481" t="s">
        <v>314</v>
      </c>
      <c r="I481" t="s">
        <v>313</v>
      </c>
      <c r="J481" t="s">
        <v>171</v>
      </c>
      <c r="K481">
        <v>0.152</v>
      </c>
    </row>
    <row r="482" spans="1:11" x14ac:dyDescent="0.35">
      <c r="A482" t="str">
        <f t="shared" si="21"/>
        <v>wash_15_insuff_raisons_3mixtetotalBangui</v>
      </c>
      <c r="B482" t="str">
        <f t="shared" si="22"/>
        <v>wash_15_insuff_raisons_3totalBangui</v>
      </c>
      <c r="C482" t="str">
        <f t="shared" si="23"/>
        <v>total</v>
      </c>
      <c r="D482">
        <v>44747</v>
      </c>
      <c r="E482" t="s">
        <v>78</v>
      </c>
      <c r="F482" t="s">
        <v>184</v>
      </c>
      <c r="G482" t="s">
        <v>83</v>
      </c>
      <c r="H482" t="s">
        <v>314</v>
      </c>
      <c r="I482" t="s">
        <v>313</v>
      </c>
      <c r="J482" t="s">
        <v>165</v>
      </c>
      <c r="K482">
        <v>0.21099999999999999</v>
      </c>
    </row>
    <row r="483" spans="1:11" x14ac:dyDescent="0.35">
      <c r="A483" t="str">
        <f t="shared" si="21"/>
        <v>wash_15_insuff_raisons_3qualite_insufftotalOuaka</v>
      </c>
      <c r="B483" t="str">
        <f t="shared" si="22"/>
        <v>wash_15_insuff_raisons_3totalOuaka</v>
      </c>
      <c r="C483" t="str">
        <f t="shared" si="23"/>
        <v>total</v>
      </c>
      <c r="D483">
        <v>44748</v>
      </c>
      <c r="E483" t="s">
        <v>78</v>
      </c>
      <c r="F483" t="s">
        <v>158</v>
      </c>
      <c r="G483" t="s">
        <v>83</v>
      </c>
      <c r="H483" t="s">
        <v>314</v>
      </c>
      <c r="I483" t="s">
        <v>313</v>
      </c>
      <c r="J483" t="s">
        <v>169</v>
      </c>
      <c r="K483">
        <v>0.183</v>
      </c>
    </row>
    <row r="484" spans="1:11" x14ac:dyDescent="0.35">
      <c r="A484" t="str">
        <f t="shared" si="21"/>
        <v>wash_15_insuff_raisons_3qualite_insufftotalNana_Mambere</v>
      </c>
      <c r="B484" t="str">
        <f t="shared" si="22"/>
        <v>wash_15_insuff_raisons_3totalNana_Mambere</v>
      </c>
      <c r="C484" t="str">
        <f t="shared" si="23"/>
        <v>total</v>
      </c>
      <c r="D484">
        <v>44749</v>
      </c>
      <c r="E484" t="s">
        <v>78</v>
      </c>
      <c r="F484" t="s">
        <v>158</v>
      </c>
      <c r="G484" t="s">
        <v>83</v>
      </c>
      <c r="H484" t="s">
        <v>314</v>
      </c>
      <c r="I484" t="s">
        <v>313</v>
      </c>
      <c r="J484" t="s">
        <v>273</v>
      </c>
      <c r="K484">
        <v>0.16</v>
      </c>
    </row>
    <row r="485" spans="1:11" x14ac:dyDescent="0.35">
      <c r="A485" t="str">
        <f t="shared" si="21"/>
        <v>wash_15_insuff_raisons_3qualite_insufftotalOuham_Pende</v>
      </c>
      <c r="B485" t="str">
        <f t="shared" si="22"/>
        <v>wash_15_insuff_raisons_3totalOuham_Pende</v>
      </c>
      <c r="C485" t="str">
        <f t="shared" si="23"/>
        <v>total</v>
      </c>
      <c r="D485">
        <v>44750</v>
      </c>
      <c r="E485" t="s">
        <v>78</v>
      </c>
      <c r="F485" t="s">
        <v>158</v>
      </c>
      <c r="G485" t="s">
        <v>83</v>
      </c>
      <c r="H485" t="s">
        <v>314</v>
      </c>
      <c r="I485" t="s">
        <v>313</v>
      </c>
      <c r="J485" t="s">
        <v>274</v>
      </c>
      <c r="K485">
        <v>0.17499999999999999</v>
      </c>
    </row>
    <row r="486" spans="1:11" x14ac:dyDescent="0.35">
      <c r="A486" t="str">
        <f t="shared" si="21"/>
        <v>wash_15_insuff_raisons_3hygiene_insufftotalNana_Gribizi</v>
      </c>
      <c r="B486" t="str">
        <f t="shared" si="22"/>
        <v>wash_15_insuff_raisons_3totalNana_Gribizi</v>
      </c>
      <c r="C486" t="str">
        <f t="shared" si="23"/>
        <v>total</v>
      </c>
      <c r="D486">
        <v>44751</v>
      </c>
      <c r="E486" t="s">
        <v>78</v>
      </c>
      <c r="F486" t="s">
        <v>147</v>
      </c>
      <c r="G486" t="s">
        <v>83</v>
      </c>
      <c r="H486" t="s">
        <v>314</v>
      </c>
      <c r="I486" t="s">
        <v>313</v>
      </c>
      <c r="J486" t="s">
        <v>275</v>
      </c>
      <c r="K486">
        <v>0.18099999999999999</v>
      </c>
    </row>
    <row r="487" spans="1:11" x14ac:dyDescent="0.35">
      <c r="A487" t="str">
        <f t="shared" si="21"/>
        <v>wash_15_insuff_raisons_3qualite_insufftotalMbomou</v>
      </c>
      <c r="B487" t="str">
        <f t="shared" si="22"/>
        <v>wash_15_insuff_raisons_3totalMbomou</v>
      </c>
      <c r="C487" t="str">
        <f t="shared" si="23"/>
        <v>total</v>
      </c>
      <c r="D487">
        <v>44752</v>
      </c>
      <c r="E487" t="s">
        <v>78</v>
      </c>
      <c r="F487" t="s">
        <v>158</v>
      </c>
      <c r="G487" t="s">
        <v>83</v>
      </c>
      <c r="H487" t="s">
        <v>314</v>
      </c>
      <c r="I487" t="s">
        <v>313</v>
      </c>
      <c r="J487" t="s">
        <v>168</v>
      </c>
      <c r="K487">
        <v>0.153</v>
      </c>
    </row>
    <row r="488" spans="1:11" x14ac:dyDescent="0.35">
      <c r="A488" t="str">
        <f t="shared" si="21"/>
        <v>wash_15_insuff_raisons_3mixtetotalMambere_Kadei</v>
      </c>
      <c r="B488" t="str">
        <f t="shared" si="22"/>
        <v>wash_15_insuff_raisons_3totalMambere_Kadei</v>
      </c>
      <c r="C488" t="str">
        <f t="shared" si="23"/>
        <v>total</v>
      </c>
      <c r="D488">
        <v>44753</v>
      </c>
      <c r="E488" t="s">
        <v>78</v>
      </c>
      <c r="F488" t="s">
        <v>184</v>
      </c>
      <c r="G488" t="s">
        <v>83</v>
      </c>
      <c r="H488" t="s">
        <v>314</v>
      </c>
      <c r="I488" t="s">
        <v>313</v>
      </c>
      <c r="J488" t="s">
        <v>276</v>
      </c>
      <c r="K488">
        <v>0.17699999999999999</v>
      </c>
    </row>
    <row r="489" spans="1:11" x14ac:dyDescent="0.35">
      <c r="A489" t="str">
        <f t="shared" ref="A489:A552" si="24">CONCATENATE(E489,F489,C489,J489)</f>
        <v>wash_15_insuff_raisons_3mixtetotalOmbella_MPoko</v>
      </c>
      <c r="B489" t="str">
        <f t="shared" ref="B489:B552" si="25">CONCATENATE(E489,C489,J489)</f>
        <v>wash_15_insuff_raisons_3totalOmbella_MPoko</v>
      </c>
      <c r="C489" t="str">
        <f t="shared" si="23"/>
        <v>total</v>
      </c>
      <c r="D489">
        <v>44754</v>
      </c>
      <c r="E489" t="s">
        <v>78</v>
      </c>
      <c r="F489" t="s">
        <v>184</v>
      </c>
      <c r="G489" t="s">
        <v>83</v>
      </c>
      <c r="H489" t="s">
        <v>314</v>
      </c>
      <c r="I489" t="s">
        <v>313</v>
      </c>
      <c r="J489" t="s">
        <v>277</v>
      </c>
      <c r="K489">
        <v>0.193</v>
      </c>
    </row>
    <row r="490" spans="1:11" x14ac:dyDescent="0.35">
      <c r="A490" t="str">
        <f t="shared" si="24"/>
        <v>wash_15_insuff_raisons_3qualite_insufftotalKemo</v>
      </c>
      <c r="B490" t="str">
        <f t="shared" si="25"/>
        <v>wash_15_insuff_raisons_3totalKemo</v>
      </c>
      <c r="C490" t="str">
        <f t="shared" si="23"/>
        <v>total</v>
      </c>
      <c r="D490">
        <v>44755</v>
      </c>
      <c r="E490" t="s">
        <v>78</v>
      </c>
      <c r="F490" t="s">
        <v>158</v>
      </c>
      <c r="G490" t="s">
        <v>83</v>
      </c>
      <c r="H490" t="s">
        <v>314</v>
      </c>
      <c r="I490" t="s">
        <v>313</v>
      </c>
      <c r="J490" t="s">
        <v>166</v>
      </c>
      <c r="K490">
        <v>0.17899999999999999</v>
      </c>
    </row>
    <row r="491" spans="1:11" x14ac:dyDescent="0.35">
      <c r="A491" t="str">
        <f t="shared" si="24"/>
        <v>wash_15_insuff_raisons_3qualite_insufftotalHaut_Mbomou</v>
      </c>
      <c r="B491" t="str">
        <f t="shared" si="25"/>
        <v>wash_15_insuff_raisons_3totalHaut_Mbomou</v>
      </c>
      <c r="C491" t="str">
        <f t="shared" si="23"/>
        <v>total</v>
      </c>
      <c r="D491">
        <v>44756</v>
      </c>
      <c r="E491" t="s">
        <v>78</v>
      </c>
      <c r="F491" t="s">
        <v>158</v>
      </c>
      <c r="G491" t="s">
        <v>83</v>
      </c>
      <c r="H491" t="s">
        <v>314</v>
      </c>
      <c r="I491" t="s">
        <v>313</v>
      </c>
      <c r="J491" t="s">
        <v>278</v>
      </c>
      <c r="K491">
        <v>0.17</v>
      </c>
    </row>
    <row r="492" spans="1:11" x14ac:dyDescent="0.35">
      <c r="A492" t="str">
        <f t="shared" si="24"/>
        <v>wash_15_insuff_raisons_3qualite_insufftotalHaute_Kotto</v>
      </c>
      <c r="B492" t="str">
        <f t="shared" si="25"/>
        <v>wash_15_insuff_raisons_3totalHaute_Kotto</v>
      </c>
      <c r="C492" t="str">
        <f t="shared" si="23"/>
        <v>total</v>
      </c>
      <c r="D492">
        <v>44757</v>
      </c>
      <c r="E492" t="s">
        <v>78</v>
      </c>
      <c r="F492" t="s">
        <v>158</v>
      </c>
      <c r="G492" t="s">
        <v>83</v>
      </c>
      <c r="H492" t="s">
        <v>314</v>
      </c>
      <c r="I492" t="s">
        <v>313</v>
      </c>
      <c r="J492" t="s">
        <v>279</v>
      </c>
      <c r="K492">
        <v>0.11899999999999999</v>
      </c>
    </row>
    <row r="493" spans="1:11" x14ac:dyDescent="0.35">
      <c r="A493" t="str">
        <f t="shared" si="24"/>
        <v>wash_15_insuff_raisons_3mixtetotalLobaye</v>
      </c>
      <c r="B493" t="str">
        <f t="shared" si="25"/>
        <v>wash_15_insuff_raisons_3totalLobaye</v>
      </c>
      <c r="C493" t="str">
        <f t="shared" si="23"/>
        <v>total</v>
      </c>
      <c r="D493">
        <v>44758</v>
      </c>
      <c r="E493" t="s">
        <v>78</v>
      </c>
      <c r="F493" t="s">
        <v>184</v>
      </c>
      <c r="G493" t="s">
        <v>83</v>
      </c>
      <c r="H493" t="s">
        <v>314</v>
      </c>
      <c r="I493" t="s">
        <v>313</v>
      </c>
      <c r="J493" t="s">
        <v>167</v>
      </c>
      <c r="K493">
        <v>0.19700000000000001</v>
      </c>
    </row>
    <row r="494" spans="1:11" x14ac:dyDescent="0.35">
      <c r="A494" t="str">
        <f t="shared" si="24"/>
        <v>wash_15_insuff_raisons_3quantite_insufftotalSangha_Mbaere</v>
      </c>
      <c r="B494" t="str">
        <f t="shared" si="25"/>
        <v>wash_15_insuff_raisons_3totalSangha_Mbaere</v>
      </c>
      <c r="C494" t="str">
        <f t="shared" si="23"/>
        <v>total</v>
      </c>
      <c r="D494">
        <v>44759</v>
      </c>
      <c r="E494" t="s">
        <v>78</v>
      </c>
      <c r="F494" t="s">
        <v>137</v>
      </c>
      <c r="G494" t="s">
        <v>83</v>
      </c>
      <c r="H494" t="s">
        <v>314</v>
      </c>
      <c r="I494" t="s">
        <v>313</v>
      </c>
      <c r="J494" t="s">
        <v>280</v>
      </c>
      <c r="K494">
        <v>0.184</v>
      </c>
    </row>
    <row r="495" spans="1:11" x14ac:dyDescent="0.35">
      <c r="A495" t="str">
        <f t="shared" si="24"/>
        <v>wash_21_wash_inquiet_3environmenttotalBamingui_Bangoran</v>
      </c>
      <c r="B495" t="str">
        <f t="shared" si="25"/>
        <v>wash_21_wash_inquiet_3totalBamingui_Bangoran</v>
      </c>
      <c r="C495" t="str">
        <f t="shared" si="23"/>
        <v>total</v>
      </c>
      <c r="D495">
        <v>44760</v>
      </c>
      <c r="E495" t="s">
        <v>80</v>
      </c>
      <c r="F495" t="s">
        <v>159</v>
      </c>
      <c r="G495" t="s">
        <v>83</v>
      </c>
      <c r="H495" t="s">
        <v>314</v>
      </c>
      <c r="I495" t="s">
        <v>313</v>
      </c>
      <c r="J495" t="s">
        <v>271</v>
      </c>
      <c r="K495">
        <v>0.21299999999999999</v>
      </c>
    </row>
    <row r="496" spans="1:11" x14ac:dyDescent="0.35">
      <c r="A496" t="str">
        <f t="shared" si="24"/>
        <v>wash_21_wash_inquiet_3environmenttotalOuham</v>
      </c>
      <c r="B496" t="str">
        <f t="shared" si="25"/>
        <v>wash_21_wash_inquiet_3totalOuham</v>
      </c>
      <c r="C496" t="str">
        <f t="shared" si="23"/>
        <v>total</v>
      </c>
      <c r="D496">
        <v>44761</v>
      </c>
      <c r="E496" t="s">
        <v>80</v>
      </c>
      <c r="F496" t="s">
        <v>159</v>
      </c>
      <c r="G496" t="s">
        <v>83</v>
      </c>
      <c r="H496" t="s">
        <v>314</v>
      </c>
      <c r="I496" t="s">
        <v>313</v>
      </c>
      <c r="J496" t="s">
        <v>170</v>
      </c>
      <c r="K496">
        <v>0.19500000000000001</v>
      </c>
    </row>
    <row r="497" spans="1:11" x14ac:dyDescent="0.35">
      <c r="A497" t="str">
        <f t="shared" si="24"/>
        <v>wash_21_wash_inquiet_3environmenttotalBasse_Kotto</v>
      </c>
      <c r="B497" t="str">
        <f t="shared" si="25"/>
        <v>wash_21_wash_inquiet_3totalBasse_Kotto</v>
      </c>
      <c r="C497" t="str">
        <f t="shared" si="23"/>
        <v>total</v>
      </c>
      <c r="D497">
        <v>44762</v>
      </c>
      <c r="E497" t="s">
        <v>80</v>
      </c>
      <c r="F497" t="s">
        <v>159</v>
      </c>
      <c r="G497" t="s">
        <v>83</v>
      </c>
      <c r="H497" t="s">
        <v>314</v>
      </c>
      <c r="I497" t="s">
        <v>313</v>
      </c>
      <c r="J497" t="s">
        <v>272</v>
      </c>
      <c r="K497">
        <v>0.224</v>
      </c>
    </row>
    <row r="498" spans="1:11" x14ac:dyDescent="0.35">
      <c r="A498" t="str">
        <f t="shared" si="24"/>
        <v>wash_21_wash_inquiet_3sanitairetotalVakaga</v>
      </c>
      <c r="B498" t="str">
        <f t="shared" si="25"/>
        <v>wash_21_wash_inquiet_3totalVakaga</v>
      </c>
      <c r="C498" t="str">
        <f t="shared" si="23"/>
        <v>total</v>
      </c>
      <c r="D498">
        <v>44763</v>
      </c>
      <c r="E498" t="s">
        <v>80</v>
      </c>
      <c r="F498" t="s">
        <v>148</v>
      </c>
      <c r="G498" t="s">
        <v>83</v>
      </c>
      <c r="H498" t="s">
        <v>314</v>
      </c>
      <c r="I498" t="s">
        <v>313</v>
      </c>
      <c r="J498" t="s">
        <v>171</v>
      </c>
      <c r="K498">
        <v>0.23100000000000001</v>
      </c>
    </row>
    <row r="499" spans="1:11" x14ac:dyDescent="0.35">
      <c r="A499" t="str">
        <f t="shared" si="24"/>
        <v>wash_21_wash_inquiet_3sanitairetotalBangui</v>
      </c>
      <c r="B499" t="str">
        <f t="shared" si="25"/>
        <v>wash_21_wash_inquiet_3totalBangui</v>
      </c>
      <c r="C499" t="str">
        <f t="shared" si="23"/>
        <v>total</v>
      </c>
      <c r="D499">
        <v>44764</v>
      </c>
      <c r="E499" t="s">
        <v>80</v>
      </c>
      <c r="F499" t="s">
        <v>148</v>
      </c>
      <c r="G499" t="s">
        <v>83</v>
      </c>
      <c r="H499" t="s">
        <v>314</v>
      </c>
      <c r="I499" t="s">
        <v>313</v>
      </c>
      <c r="J499" t="s">
        <v>165</v>
      </c>
      <c r="K499">
        <v>0.20100000000000001</v>
      </c>
    </row>
    <row r="500" spans="1:11" x14ac:dyDescent="0.35">
      <c r="A500" t="str">
        <f t="shared" si="24"/>
        <v>wash_21_wash_inquiet_3environmenttotalOuaka</v>
      </c>
      <c r="B500" t="str">
        <f t="shared" si="25"/>
        <v>wash_21_wash_inquiet_3totalOuaka</v>
      </c>
      <c r="C500" t="str">
        <f t="shared" si="23"/>
        <v>total</v>
      </c>
      <c r="D500">
        <v>44765</v>
      </c>
      <c r="E500" t="s">
        <v>80</v>
      </c>
      <c r="F500" t="s">
        <v>159</v>
      </c>
      <c r="G500" t="s">
        <v>83</v>
      </c>
      <c r="H500" t="s">
        <v>314</v>
      </c>
      <c r="I500" t="s">
        <v>313</v>
      </c>
      <c r="J500" t="s">
        <v>169</v>
      </c>
      <c r="K500">
        <v>0.21</v>
      </c>
    </row>
    <row r="501" spans="1:11" x14ac:dyDescent="0.35">
      <c r="A501" t="str">
        <f t="shared" si="24"/>
        <v>wash_21_wash_inquiet_3environmenttotalNana_Mambere</v>
      </c>
      <c r="B501" t="str">
        <f t="shared" si="25"/>
        <v>wash_21_wash_inquiet_3totalNana_Mambere</v>
      </c>
      <c r="C501" t="str">
        <f t="shared" si="23"/>
        <v>total</v>
      </c>
      <c r="D501">
        <v>44766</v>
      </c>
      <c r="E501" t="s">
        <v>80</v>
      </c>
      <c r="F501" t="s">
        <v>159</v>
      </c>
      <c r="G501" t="s">
        <v>83</v>
      </c>
      <c r="H501" t="s">
        <v>314</v>
      </c>
      <c r="I501" t="s">
        <v>313</v>
      </c>
      <c r="J501" t="s">
        <v>273</v>
      </c>
      <c r="K501">
        <v>0.184</v>
      </c>
    </row>
    <row r="502" spans="1:11" x14ac:dyDescent="0.35">
      <c r="A502" t="str">
        <f t="shared" si="24"/>
        <v>wash_21_wash_inquiet_3environmenttotalOuham_Pende</v>
      </c>
      <c r="B502" t="str">
        <f t="shared" si="25"/>
        <v>wash_21_wash_inquiet_3totalOuham_Pende</v>
      </c>
      <c r="C502" t="str">
        <f t="shared" si="23"/>
        <v>total</v>
      </c>
      <c r="D502">
        <v>44767</v>
      </c>
      <c r="E502" t="s">
        <v>80</v>
      </c>
      <c r="F502" t="s">
        <v>159</v>
      </c>
      <c r="G502" t="s">
        <v>83</v>
      </c>
      <c r="H502" t="s">
        <v>314</v>
      </c>
      <c r="I502" t="s">
        <v>313</v>
      </c>
      <c r="J502" t="s">
        <v>274</v>
      </c>
      <c r="K502">
        <v>0.19</v>
      </c>
    </row>
    <row r="503" spans="1:11" x14ac:dyDescent="0.35">
      <c r="A503" t="str">
        <f t="shared" si="24"/>
        <v>wash_21_wash_inquiet_3hygienetotalNana_Gribizi</v>
      </c>
      <c r="B503" t="str">
        <f t="shared" si="25"/>
        <v>wash_21_wash_inquiet_3totalNana_Gribizi</v>
      </c>
      <c r="C503" t="str">
        <f t="shared" si="23"/>
        <v>total</v>
      </c>
      <c r="D503">
        <v>44768</v>
      </c>
      <c r="E503" t="s">
        <v>80</v>
      </c>
      <c r="F503" t="s">
        <v>199</v>
      </c>
      <c r="G503" t="s">
        <v>83</v>
      </c>
      <c r="H503" t="s">
        <v>314</v>
      </c>
      <c r="I503" t="s">
        <v>313</v>
      </c>
      <c r="J503" t="s">
        <v>275</v>
      </c>
      <c r="K503">
        <v>0.193</v>
      </c>
    </row>
    <row r="504" spans="1:11" x14ac:dyDescent="0.35">
      <c r="A504" t="str">
        <f t="shared" si="24"/>
        <v>wash_21_wash_inquiet_3environmenttotalMbomou</v>
      </c>
      <c r="B504" t="str">
        <f t="shared" si="25"/>
        <v>wash_21_wash_inquiet_3totalMbomou</v>
      </c>
      <c r="C504" t="str">
        <f t="shared" si="23"/>
        <v>total</v>
      </c>
      <c r="D504">
        <v>44769</v>
      </c>
      <c r="E504" t="s">
        <v>80</v>
      </c>
      <c r="F504" t="s">
        <v>159</v>
      </c>
      <c r="G504" t="s">
        <v>83</v>
      </c>
      <c r="H504" t="s">
        <v>314</v>
      </c>
      <c r="I504" t="s">
        <v>313</v>
      </c>
      <c r="J504" t="s">
        <v>168</v>
      </c>
      <c r="K504">
        <v>0.23499999999999999</v>
      </c>
    </row>
    <row r="505" spans="1:11" x14ac:dyDescent="0.35">
      <c r="A505" t="str">
        <f t="shared" si="24"/>
        <v>wash_21_wash_inquiet_3environmenttotalMambere_Kadei</v>
      </c>
      <c r="B505" t="str">
        <f t="shared" si="25"/>
        <v>wash_21_wash_inquiet_3totalMambere_Kadei</v>
      </c>
      <c r="C505" t="str">
        <f t="shared" si="23"/>
        <v>total</v>
      </c>
      <c r="D505">
        <v>44770</v>
      </c>
      <c r="E505" t="s">
        <v>80</v>
      </c>
      <c r="F505" t="s">
        <v>159</v>
      </c>
      <c r="G505" t="s">
        <v>83</v>
      </c>
      <c r="H505" t="s">
        <v>314</v>
      </c>
      <c r="I505" t="s">
        <v>313</v>
      </c>
      <c r="J505" t="s">
        <v>276</v>
      </c>
      <c r="K505">
        <v>0.21</v>
      </c>
    </row>
    <row r="506" spans="1:11" x14ac:dyDescent="0.35">
      <c r="A506" t="str">
        <f t="shared" si="24"/>
        <v>wash_21_wash_inquiet_3environmenttotalOmbella_MPoko</v>
      </c>
      <c r="B506" t="str">
        <f t="shared" si="25"/>
        <v>wash_21_wash_inquiet_3totalOmbella_MPoko</v>
      </c>
      <c r="C506" t="str">
        <f t="shared" si="23"/>
        <v>total</v>
      </c>
      <c r="D506">
        <v>44771</v>
      </c>
      <c r="E506" t="s">
        <v>80</v>
      </c>
      <c r="F506" t="s">
        <v>159</v>
      </c>
      <c r="G506" t="s">
        <v>83</v>
      </c>
      <c r="H506" t="s">
        <v>314</v>
      </c>
      <c r="I506" t="s">
        <v>313</v>
      </c>
      <c r="J506" t="s">
        <v>277</v>
      </c>
      <c r="K506">
        <v>0.19400000000000001</v>
      </c>
    </row>
    <row r="507" spans="1:11" x14ac:dyDescent="0.35">
      <c r="A507" t="str">
        <f t="shared" si="24"/>
        <v>wash_21_wash_inquiet_3hygienetotalKemo</v>
      </c>
      <c r="B507" t="str">
        <f t="shared" si="25"/>
        <v>wash_21_wash_inquiet_3totalKemo</v>
      </c>
      <c r="C507" t="str">
        <f t="shared" si="23"/>
        <v>total</v>
      </c>
      <c r="D507">
        <v>44772</v>
      </c>
      <c r="E507" t="s">
        <v>80</v>
      </c>
      <c r="F507" t="s">
        <v>199</v>
      </c>
      <c r="G507" t="s">
        <v>83</v>
      </c>
      <c r="H507" t="s">
        <v>314</v>
      </c>
      <c r="I507" t="s">
        <v>313</v>
      </c>
      <c r="J507" t="s">
        <v>166</v>
      </c>
      <c r="K507">
        <v>0.19</v>
      </c>
    </row>
    <row r="508" spans="1:11" x14ac:dyDescent="0.35">
      <c r="A508" t="str">
        <f t="shared" si="24"/>
        <v>wash_21_wash_inquiet_3environmenttotalHaut_Mbomou</v>
      </c>
      <c r="B508" t="str">
        <f t="shared" si="25"/>
        <v>wash_21_wash_inquiet_3totalHaut_Mbomou</v>
      </c>
      <c r="C508" t="str">
        <f t="shared" si="23"/>
        <v>total</v>
      </c>
      <c r="D508">
        <v>44773</v>
      </c>
      <c r="E508" t="s">
        <v>80</v>
      </c>
      <c r="F508" t="s">
        <v>159</v>
      </c>
      <c r="G508" t="s">
        <v>83</v>
      </c>
      <c r="H508" t="s">
        <v>314</v>
      </c>
      <c r="I508" t="s">
        <v>313</v>
      </c>
      <c r="J508" t="s">
        <v>278</v>
      </c>
      <c r="K508">
        <v>0.189</v>
      </c>
    </row>
    <row r="509" spans="1:11" x14ac:dyDescent="0.35">
      <c r="A509" t="str">
        <f t="shared" si="24"/>
        <v>wash_21_wash_inquiet_3environmenttotalHaute_Kotto</v>
      </c>
      <c r="B509" t="str">
        <f t="shared" si="25"/>
        <v>wash_21_wash_inquiet_3totalHaute_Kotto</v>
      </c>
      <c r="C509" t="str">
        <f t="shared" si="23"/>
        <v>total</v>
      </c>
      <c r="D509">
        <v>44774</v>
      </c>
      <c r="E509" t="s">
        <v>80</v>
      </c>
      <c r="F509" t="s">
        <v>159</v>
      </c>
      <c r="G509" t="s">
        <v>83</v>
      </c>
      <c r="H509" t="s">
        <v>314</v>
      </c>
      <c r="I509" t="s">
        <v>313</v>
      </c>
      <c r="J509" t="s">
        <v>279</v>
      </c>
      <c r="K509">
        <v>0.20100000000000001</v>
      </c>
    </row>
    <row r="510" spans="1:11" x14ac:dyDescent="0.35">
      <c r="A510" t="str">
        <f t="shared" si="24"/>
        <v>wash_21_wash_inquiet_3sanitairetotalLobaye</v>
      </c>
      <c r="B510" t="str">
        <f t="shared" si="25"/>
        <v>wash_21_wash_inquiet_3totalLobaye</v>
      </c>
      <c r="C510" t="str">
        <f t="shared" si="23"/>
        <v>total</v>
      </c>
      <c r="D510">
        <v>44775</v>
      </c>
      <c r="E510" t="s">
        <v>80</v>
      </c>
      <c r="F510" t="s">
        <v>148</v>
      </c>
      <c r="G510" t="s">
        <v>83</v>
      </c>
      <c r="H510" t="s">
        <v>314</v>
      </c>
      <c r="I510" t="s">
        <v>313</v>
      </c>
      <c r="J510" t="s">
        <v>167</v>
      </c>
      <c r="K510">
        <v>0.24</v>
      </c>
    </row>
    <row r="511" spans="1:11" x14ac:dyDescent="0.35">
      <c r="A511" t="str">
        <f t="shared" si="24"/>
        <v>wash_21_wash_inquiet_3environmenttotalSangha_Mbaere</v>
      </c>
      <c r="B511" t="str">
        <f t="shared" si="25"/>
        <v>wash_21_wash_inquiet_3totalSangha_Mbaere</v>
      </c>
      <c r="C511" t="str">
        <f t="shared" si="23"/>
        <v>total</v>
      </c>
      <c r="D511">
        <v>44776</v>
      </c>
      <c r="E511" t="s">
        <v>80</v>
      </c>
      <c r="F511" t="s">
        <v>159</v>
      </c>
      <c r="G511" t="s">
        <v>83</v>
      </c>
      <c r="H511" t="s">
        <v>314</v>
      </c>
      <c r="I511" t="s">
        <v>313</v>
      </c>
      <c r="J511" t="s">
        <v>280</v>
      </c>
      <c r="K511">
        <v>0.217</v>
      </c>
    </row>
    <row r="512" spans="1:11" x14ac:dyDescent="0.35">
      <c r="A512" t="str">
        <f t="shared" si="24"/>
        <v>educ_5_ecole_acces_1financiertotalOuaka</v>
      </c>
      <c r="B512" t="str">
        <f t="shared" si="25"/>
        <v>educ_5_ecole_acces_1totalOuaka</v>
      </c>
      <c r="C512" t="str">
        <f t="shared" si="23"/>
        <v>total</v>
      </c>
      <c r="D512">
        <v>44221</v>
      </c>
      <c r="E512" t="s">
        <v>9</v>
      </c>
      <c r="F512" t="s">
        <v>128</v>
      </c>
      <c r="G512" t="s">
        <v>83</v>
      </c>
      <c r="H512" t="s">
        <v>314</v>
      </c>
      <c r="I512" t="s">
        <v>313</v>
      </c>
      <c r="J512" t="s">
        <v>169</v>
      </c>
      <c r="K512" s="1">
        <v>0.27300000000000002</v>
      </c>
    </row>
    <row r="513" spans="1:11" x14ac:dyDescent="0.35">
      <c r="A513" t="str">
        <f t="shared" si="24"/>
        <v>educ_5_ecole_acces_1financierdeplaces_siteOuaka</v>
      </c>
      <c r="B513" t="str">
        <f t="shared" si="25"/>
        <v>educ_5_ecole_acces_1deplaces_siteOuaka</v>
      </c>
      <c r="C513" t="str">
        <f t="shared" si="23"/>
        <v>deplaces_site</v>
      </c>
      <c r="D513">
        <v>44794</v>
      </c>
      <c r="E513" t="s">
        <v>9</v>
      </c>
      <c r="F513" t="s">
        <v>128</v>
      </c>
      <c r="G513" t="s">
        <v>309</v>
      </c>
      <c r="H513" t="s">
        <v>118</v>
      </c>
      <c r="I513" t="s">
        <v>313</v>
      </c>
      <c r="J513" t="s">
        <v>169</v>
      </c>
      <c r="K513" s="1">
        <v>0.25900000000000001</v>
      </c>
    </row>
    <row r="514" spans="1:11" x14ac:dyDescent="0.35">
      <c r="A514" t="str">
        <f t="shared" si="24"/>
        <v>educ_5_ecole_acces_1financierdeplaces_FAOuaka</v>
      </c>
      <c r="B514" t="str">
        <f t="shared" si="25"/>
        <v>educ_5_ecole_acces_1deplaces_FAOuaka</v>
      </c>
      <c r="C514" t="str">
        <f t="shared" si="23"/>
        <v>deplaces_FA</v>
      </c>
      <c r="D514">
        <v>44795</v>
      </c>
      <c r="E514" t="s">
        <v>9</v>
      </c>
      <c r="F514" t="s">
        <v>128</v>
      </c>
      <c r="G514" t="s">
        <v>309</v>
      </c>
      <c r="H514" t="s">
        <v>119</v>
      </c>
      <c r="I514" t="s">
        <v>313</v>
      </c>
      <c r="J514" t="s">
        <v>169</v>
      </c>
      <c r="K514" s="1">
        <v>0.30499999999999999</v>
      </c>
    </row>
    <row r="515" spans="1:11" x14ac:dyDescent="0.35">
      <c r="A515" t="str">
        <f t="shared" si="24"/>
        <v>educ_5_ecole_acces_1financierhoteOuaka</v>
      </c>
      <c r="B515" t="str">
        <f t="shared" si="25"/>
        <v>educ_5_ecole_acces_1hoteOuaka</v>
      </c>
      <c r="C515" t="str">
        <f t="shared" ref="C515:C578" si="26">IF(G515="total", "total",H515)</f>
        <v>hote</v>
      </c>
      <c r="D515">
        <v>44796</v>
      </c>
      <c r="E515" t="s">
        <v>9</v>
      </c>
      <c r="F515" t="s">
        <v>128</v>
      </c>
      <c r="G515" t="s">
        <v>309</v>
      </c>
      <c r="H515" t="s">
        <v>117</v>
      </c>
      <c r="I515" t="s">
        <v>313</v>
      </c>
      <c r="J515" t="s">
        <v>169</v>
      </c>
      <c r="K515" s="1">
        <v>0.26400000000000001</v>
      </c>
    </row>
    <row r="516" spans="1:11" x14ac:dyDescent="0.35">
      <c r="A516" t="str">
        <f t="shared" si="24"/>
        <v>educ_5_ecole_acces_1financierretournesOuaka</v>
      </c>
      <c r="B516" t="str">
        <f t="shared" si="25"/>
        <v>educ_5_ecole_acces_1retournesOuaka</v>
      </c>
      <c r="C516" t="str">
        <f t="shared" si="26"/>
        <v>retournes</v>
      </c>
      <c r="D516">
        <v>44797</v>
      </c>
      <c r="E516" t="s">
        <v>9</v>
      </c>
      <c r="F516" t="s">
        <v>128</v>
      </c>
      <c r="G516" t="s">
        <v>309</v>
      </c>
      <c r="H516" t="s">
        <v>116</v>
      </c>
      <c r="I516" t="s">
        <v>313</v>
      </c>
      <c r="J516" t="s">
        <v>169</v>
      </c>
      <c r="K516" s="1">
        <v>0.29099999999999998</v>
      </c>
    </row>
    <row r="517" spans="1:11" x14ac:dyDescent="0.35">
      <c r="A517" t="str">
        <f t="shared" si="24"/>
        <v>educ_5_ecole_acces_1financiertotalOuham</v>
      </c>
      <c r="B517" t="str">
        <f t="shared" si="25"/>
        <v>educ_5_ecole_acces_1totalOuham</v>
      </c>
      <c r="C517" t="str">
        <f t="shared" si="26"/>
        <v>total</v>
      </c>
      <c r="D517">
        <v>44217</v>
      </c>
      <c r="E517" t="s">
        <v>9</v>
      </c>
      <c r="F517" t="s">
        <v>128</v>
      </c>
      <c r="G517" t="s">
        <v>83</v>
      </c>
      <c r="H517" t="s">
        <v>314</v>
      </c>
      <c r="I517" t="s">
        <v>313</v>
      </c>
      <c r="J517" t="s">
        <v>170</v>
      </c>
      <c r="K517" s="1">
        <v>0.28999999999999998</v>
      </c>
    </row>
    <row r="518" spans="1:11" x14ac:dyDescent="0.35">
      <c r="A518" t="str">
        <f t="shared" si="24"/>
        <v>educ_5_ecole_acces_1financierhoteOuham</v>
      </c>
      <c r="B518" t="str">
        <f t="shared" si="25"/>
        <v>educ_5_ecole_acces_1hoteOuham</v>
      </c>
      <c r="C518" t="str">
        <f t="shared" si="26"/>
        <v>hote</v>
      </c>
      <c r="D518">
        <v>44781</v>
      </c>
      <c r="E518" t="s">
        <v>9</v>
      </c>
      <c r="F518" t="s">
        <v>128</v>
      </c>
      <c r="G518" t="s">
        <v>309</v>
      </c>
      <c r="H518" t="s">
        <v>117</v>
      </c>
      <c r="I518" t="s">
        <v>313</v>
      </c>
      <c r="J518" t="s">
        <v>170</v>
      </c>
      <c r="K518" s="1">
        <v>0.30599999999999999</v>
      </c>
    </row>
    <row r="519" spans="1:11" x14ac:dyDescent="0.35">
      <c r="A519" t="str">
        <f t="shared" si="24"/>
        <v>educ_5_ecole_acces_1financierdeplaces_siteOuham</v>
      </c>
      <c r="B519" t="str">
        <f t="shared" si="25"/>
        <v>educ_5_ecole_acces_1deplaces_siteOuham</v>
      </c>
      <c r="C519" t="str">
        <f t="shared" si="26"/>
        <v>deplaces_site</v>
      </c>
      <c r="D519">
        <v>44782</v>
      </c>
      <c r="E519" t="s">
        <v>9</v>
      </c>
      <c r="F519" t="s">
        <v>128</v>
      </c>
      <c r="G519" t="s">
        <v>309</v>
      </c>
      <c r="H519" t="s">
        <v>118</v>
      </c>
      <c r="I519" t="s">
        <v>313</v>
      </c>
      <c r="J519" t="s">
        <v>170</v>
      </c>
      <c r="K519" s="1">
        <v>0.254</v>
      </c>
    </row>
    <row r="520" spans="1:11" x14ac:dyDescent="0.35">
      <c r="A520" t="str">
        <f t="shared" si="24"/>
        <v>educ_5_ecole_acces_1financierdeplaces_FAOuham</v>
      </c>
      <c r="B520" t="str">
        <f t="shared" si="25"/>
        <v>educ_5_ecole_acces_1deplaces_FAOuham</v>
      </c>
      <c r="C520" t="str">
        <f t="shared" si="26"/>
        <v>deplaces_FA</v>
      </c>
      <c r="D520">
        <v>44783</v>
      </c>
      <c r="E520" t="s">
        <v>9</v>
      </c>
      <c r="F520" t="s">
        <v>128</v>
      </c>
      <c r="G520" t="s">
        <v>309</v>
      </c>
      <c r="H520" t="s">
        <v>119</v>
      </c>
      <c r="I520" t="s">
        <v>313</v>
      </c>
      <c r="J520" t="s">
        <v>170</v>
      </c>
      <c r="K520" s="1">
        <v>0.35499999999999998</v>
      </c>
    </row>
    <row r="521" spans="1:11" x14ac:dyDescent="0.35">
      <c r="A521" t="str">
        <f t="shared" si="24"/>
        <v>educ_5_ecole_acces_1financierretournesOuham</v>
      </c>
      <c r="B521" t="str">
        <f t="shared" si="25"/>
        <v>educ_5_ecole_acces_1retournesOuham</v>
      </c>
      <c r="C521" t="str">
        <f t="shared" si="26"/>
        <v>retournes</v>
      </c>
      <c r="D521">
        <v>44784</v>
      </c>
      <c r="E521" t="s">
        <v>9</v>
      </c>
      <c r="F521" t="s">
        <v>128</v>
      </c>
      <c r="G521" t="s">
        <v>309</v>
      </c>
      <c r="H521" t="s">
        <v>116</v>
      </c>
      <c r="I521" t="s">
        <v>313</v>
      </c>
      <c r="J521" t="s">
        <v>170</v>
      </c>
      <c r="K521" s="1">
        <v>0.16500000000000001</v>
      </c>
    </row>
    <row r="522" spans="1:11" x14ac:dyDescent="0.35">
      <c r="A522" t="str">
        <f t="shared" si="24"/>
        <v>educ_5_ecole_acces_1financiertotalOuham_Pende</v>
      </c>
      <c r="B522" t="str">
        <f t="shared" si="25"/>
        <v>educ_5_ecole_acces_1totalOuham_Pende</v>
      </c>
      <c r="C522" t="str">
        <f t="shared" si="26"/>
        <v>total</v>
      </c>
      <c r="D522">
        <v>44223</v>
      </c>
      <c r="E522" t="s">
        <v>9</v>
      </c>
      <c r="F522" t="s">
        <v>128</v>
      </c>
      <c r="G522" t="s">
        <v>83</v>
      </c>
      <c r="H522" t="s">
        <v>314</v>
      </c>
      <c r="I522" t="s">
        <v>313</v>
      </c>
      <c r="J522" t="s">
        <v>274</v>
      </c>
      <c r="K522" s="1">
        <v>0.30599999999999999</v>
      </c>
    </row>
    <row r="523" spans="1:11" x14ac:dyDescent="0.35">
      <c r="A523" t="str">
        <f t="shared" si="24"/>
        <v>educ_5_ecole_acces_1financierhoteOuham_Pende</v>
      </c>
      <c r="B523" t="str">
        <f t="shared" si="25"/>
        <v>educ_5_ecole_acces_1hoteOuham_Pende</v>
      </c>
      <c r="C523" t="str">
        <f t="shared" si="26"/>
        <v>hote</v>
      </c>
      <c r="D523">
        <v>44801</v>
      </c>
      <c r="E523" t="s">
        <v>9</v>
      </c>
      <c r="F523" t="s">
        <v>128</v>
      </c>
      <c r="G523" t="s">
        <v>309</v>
      </c>
      <c r="H523" t="s">
        <v>117</v>
      </c>
      <c r="I523" t="s">
        <v>313</v>
      </c>
      <c r="J523" t="s">
        <v>274</v>
      </c>
      <c r="K523" s="1">
        <v>0.311</v>
      </c>
    </row>
    <row r="524" spans="1:11" x14ac:dyDescent="0.35">
      <c r="A524" t="str">
        <f t="shared" si="24"/>
        <v>educ_5_ecole_acces_1financierdeplaces_FAOuham_Pende</v>
      </c>
      <c r="B524" t="str">
        <f t="shared" si="25"/>
        <v>educ_5_ecole_acces_1deplaces_FAOuham_Pende</v>
      </c>
      <c r="C524" t="str">
        <f t="shared" si="26"/>
        <v>deplaces_FA</v>
      </c>
      <c r="D524">
        <v>44802</v>
      </c>
      <c r="E524" t="s">
        <v>9</v>
      </c>
      <c r="F524" t="s">
        <v>128</v>
      </c>
      <c r="G524" t="s">
        <v>309</v>
      </c>
      <c r="H524" t="s">
        <v>119</v>
      </c>
      <c r="I524" t="s">
        <v>313</v>
      </c>
      <c r="J524" t="s">
        <v>274</v>
      </c>
      <c r="K524" s="1">
        <v>0.33500000000000002</v>
      </c>
    </row>
    <row r="525" spans="1:11" x14ac:dyDescent="0.35">
      <c r="A525" t="str">
        <f t="shared" si="24"/>
        <v>educ_5_ecole_acces_1financierretournesOuham_Pende</v>
      </c>
      <c r="B525" t="str">
        <f t="shared" si="25"/>
        <v>educ_5_ecole_acces_1retournesOuham_Pende</v>
      </c>
      <c r="C525" t="str">
        <f t="shared" si="26"/>
        <v>retournes</v>
      </c>
      <c r="D525">
        <v>44803</v>
      </c>
      <c r="E525" t="s">
        <v>9</v>
      </c>
      <c r="F525" t="s">
        <v>128</v>
      </c>
      <c r="G525" t="s">
        <v>309</v>
      </c>
      <c r="H525" t="s">
        <v>116</v>
      </c>
      <c r="I525" t="s">
        <v>313</v>
      </c>
      <c r="J525" t="s">
        <v>274</v>
      </c>
      <c r="K525" s="1">
        <v>0.27600000000000002</v>
      </c>
    </row>
    <row r="526" spans="1:11" x14ac:dyDescent="0.35">
      <c r="A526" t="str">
        <f t="shared" si="24"/>
        <v>educ_5_ecole_acces_1aucunetotalSangha_Mbaere</v>
      </c>
      <c r="B526" t="str">
        <f t="shared" si="25"/>
        <v>educ_5_ecole_acces_1totalSangha_Mbaere</v>
      </c>
      <c r="C526" t="str">
        <f t="shared" si="26"/>
        <v>total</v>
      </c>
      <c r="D526">
        <v>44232</v>
      </c>
      <c r="E526" t="s">
        <v>9</v>
      </c>
      <c r="F526" t="s">
        <v>161</v>
      </c>
      <c r="G526" t="s">
        <v>83</v>
      </c>
      <c r="H526" t="s">
        <v>314</v>
      </c>
      <c r="I526" t="s">
        <v>313</v>
      </c>
      <c r="J526" t="s">
        <v>280</v>
      </c>
      <c r="K526" s="1">
        <v>0.19600000000000001</v>
      </c>
    </row>
    <row r="527" spans="1:11" x14ac:dyDescent="0.35">
      <c r="A527" t="str">
        <f t="shared" si="24"/>
        <v>educ_5_ecole_acces_1financierhoteSangha_Mbaere</v>
      </c>
      <c r="B527" t="str">
        <f t="shared" si="25"/>
        <v>educ_5_ecole_acces_1hoteSangha_Mbaere</v>
      </c>
      <c r="C527" t="str">
        <f t="shared" si="26"/>
        <v>hote</v>
      </c>
      <c r="D527">
        <v>44829</v>
      </c>
      <c r="E527" t="s">
        <v>9</v>
      </c>
      <c r="F527" t="s">
        <v>128</v>
      </c>
      <c r="G527" t="s">
        <v>309</v>
      </c>
      <c r="H527" t="s">
        <v>117</v>
      </c>
      <c r="I527" t="s">
        <v>313</v>
      </c>
      <c r="J527" t="s">
        <v>280</v>
      </c>
      <c r="K527" s="1">
        <v>0.192</v>
      </c>
    </row>
    <row r="528" spans="1:11" x14ac:dyDescent="0.35">
      <c r="A528" t="str">
        <f t="shared" si="24"/>
        <v>educ_5_ecole_acces_1autredeplaces_FASangha_Mbaere</v>
      </c>
      <c r="B528" t="str">
        <f t="shared" si="25"/>
        <v>educ_5_ecole_acces_1deplaces_FASangha_Mbaere</v>
      </c>
      <c r="C528" t="str">
        <f t="shared" si="26"/>
        <v>deplaces_FA</v>
      </c>
      <c r="D528">
        <v>44830</v>
      </c>
      <c r="E528" t="s">
        <v>9</v>
      </c>
      <c r="F528" t="s">
        <v>139</v>
      </c>
      <c r="G528" t="s">
        <v>309</v>
      </c>
      <c r="H528" t="s">
        <v>119</v>
      </c>
      <c r="I528" t="s">
        <v>313</v>
      </c>
      <c r="J528" t="s">
        <v>280</v>
      </c>
      <c r="K528" s="1">
        <v>0.23499999999999999</v>
      </c>
    </row>
    <row r="529" spans="1:11" x14ac:dyDescent="0.35">
      <c r="A529" t="str">
        <f t="shared" si="24"/>
        <v>educ_5_ecole_acces_1financiertotalVakaga</v>
      </c>
      <c r="B529" t="str">
        <f t="shared" si="25"/>
        <v>educ_5_ecole_acces_1totalVakaga</v>
      </c>
      <c r="C529" t="str">
        <f t="shared" si="26"/>
        <v>total</v>
      </c>
      <c r="D529">
        <v>44219</v>
      </c>
      <c r="E529" t="s">
        <v>9</v>
      </c>
      <c r="F529" t="s">
        <v>128</v>
      </c>
      <c r="G529" t="s">
        <v>83</v>
      </c>
      <c r="H529" t="s">
        <v>314</v>
      </c>
      <c r="I529" t="s">
        <v>313</v>
      </c>
      <c r="J529" t="s">
        <v>171</v>
      </c>
      <c r="K529" s="1">
        <v>0.29799999999999999</v>
      </c>
    </row>
    <row r="530" spans="1:11" x14ac:dyDescent="0.35">
      <c r="A530" t="str">
        <f t="shared" si="24"/>
        <v>educ_5_ecole_acces_1financierhoteVakaga</v>
      </c>
      <c r="B530" t="str">
        <f t="shared" si="25"/>
        <v>educ_5_ecole_acces_1hoteVakaga</v>
      </c>
      <c r="C530" t="str">
        <f t="shared" si="26"/>
        <v>hote</v>
      </c>
      <c r="D530">
        <v>44789</v>
      </c>
      <c r="E530" t="s">
        <v>9</v>
      </c>
      <c r="F530" t="s">
        <v>128</v>
      </c>
      <c r="G530" t="s">
        <v>309</v>
      </c>
      <c r="H530" t="s">
        <v>117</v>
      </c>
      <c r="I530" t="s">
        <v>313</v>
      </c>
      <c r="J530" t="s">
        <v>171</v>
      </c>
      <c r="K530" s="1">
        <v>0.32300000000000001</v>
      </c>
    </row>
    <row r="531" spans="1:11" x14ac:dyDescent="0.35">
      <c r="A531" t="str">
        <f t="shared" si="24"/>
        <v>educ_5_ecole_acces_1financierdeplaces_FAVakaga</v>
      </c>
      <c r="B531" t="str">
        <f t="shared" si="25"/>
        <v>educ_5_ecole_acces_1deplaces_FAVakaga</v>
      </c>
      <c r="C531" t="str">
        <f t="shared" si="26"/>
        <v>deplaces_FA</v>
      </c>
      <c r="D531">
        <v>44790</v>
      </c>
      <c r="E531" t="s">
        <v>9</v>
      </c>
      <c r="F531" t="s">
        <v>128</v>
      </c>
      <c r="G531" t="s">
        <v>309</v>
      </c>
      <c r="H531" t="s">
        <v>119</v>
      </c>
      <c r="I531" t="s">
        <v>313</v>
      </c>
      <c r="J531" t="s">
        <v>171</v>
      </c>
      <c r="K531" s="1">
        <v>0.27900000000000003</v>
      </c>
    </row>
    <row r="532" spans="1:11" x14ac:dyDescent="0.35">
      <c r="A532" t="str">
        <f t="shared" si="24"/>
        <v>educ_5_ecole_acces_2logistiquetotalBamingui_Bangoran</v>
      </c>
      <c r="B532" t="str">
        <f t="shared" si="25"/>
        <v>educ_5_ecole_acces_2totalBamingui_Bangoran</v>
      </c>
      <c r="C532" t="str">
        <f t="shared" si="26"/>
        <v>total</v>
      </c>
      <c r="D532">
        <v>44403</v>
      </c>
      <c r="E532" t="s">
        <v>38</v>
      </c>
      <c r="F532" t="s">
        <v>149</v>
      </c>
      <c r="G532" t="s">
        <v>83</v>
      </c>
      <c r="H532" t="s">
        <v>314</v>
      </c>
      <c r="I532" t="s">
        <v>313</v>
      </c>
      <c r="J532" t="s">
        <v>271</v>
      </c>
      <c r="K532" s="1">
        <v>0.14499999999999999</v>
      </c>
    </row>
    <row r="533" spans="1:11" x14ac:dyDescent="0.35">
      <c r="A533" t="str">
        <f t="shared" si="24"/>
        <v>educ_5_ecole_acces_2autreretournesBamingui_Bangoran</v>
      </c>
      <c r="B533" t="str">
        <f t="shared" si="25"/>
        <v>educ_5_ecole_acces_2retournesBamingui_Bangoran</v>
      </c>
      <c r="C533" t="str">
        <f t="shared" si="26"/>
        <v>retournes</v>
      </c>
      <c r="D533">
        <v>45371</v>
      </c>
      <c r="E533" t="s">
        <v>38</v>
      </c>
      <c r="F533" t="s">
        <v>139</v>
      </c>
      <c r="G533" t="s">
        <v>309</v>
      </c>
      <c r="H533" t="s">
        <v>116</v>
      </c>
      <c r="I533" t="s">
        <v>313</v>
      </c>
      <c r="J533" t="s">
        <v>271</v>
      </c>
      <c r="K533" s="1">
        <v>0.218</v>
      </c>
    </row>
    <row r="534" spans="1:11" x14ac:dyDescent="0.35">
      <c r="A534" t="str">
        <f t="shared" si="24"/>
        <v>educ_5_ecole_acces_2aucunehoteBamingui_Bangoran</v>
      </c>
      <c r="B534" t="str">
        <f t="shared" si="25"/>
        <v>educ_5_ecole_acces_2hoteBamingui_Bangoran</v>
      </c>
      <c r="C534" t="str">
        <f t="shared" si="26"/>
        <v>hote</v>
      </c>
      <c r="D534">
        <v>45372</v>
      </c>
      <c r="E534" t="s">
        <v>38</v>
      </c>
      <c r="F534" t="s">
        <v>161</v>
      </c>
      <c r="G534" t="s">
        <v>309</v>
      </c>
      <c r="H534" t="s">
        <v>117</v>
      </c>
      <c r="I534" t="s">
        <v>313</v>
      </c>
      <c r="J534" t="s">
        <v>271</v>
      </c>
      <c r="K534" s="1">
        <v>0.14799999999999999</v>
      </c>
    </row>
    <row r="535" spans="1:11" x14ac:dyDescent="0.35">
      <c r="A535" t="str">
        <f t="shared" si="24"/>
        <v>educ_5_ecole_acces_2logistiquedeplaces_siteBamingui_Bangoran</v>
      </c>
      <c r="B535" t="str">
        <f t="shared" si="25"/>
        <v>educ_5_ecole_acces_2deplaces_siteBamingui_Bangoran</v>
      </c>
      <c r="C535" t="str">
        <f t="shared" si="26"/>
        <v>deplaces_site</v>
      </c>
      <c r="D535">
        <v>45373</v>
      </c>
      <c r="E535" t="s">
        <v>38</v>
      </c>
      <c r="F535" t="s">
        <v>149</v>
      </c>
      <c r="G535" t="s">
        <v>309</v>
      </c>
      <c r="H535" t="s">
        <v>118</v>
      </c>
      <c r="I535" t="s">
        <v>313</v>
      </c>
      <c r="J535" t="s">
        <v>271</v>
      </c>
      <c r="K535" s="1">
        <v>0.16600000000000001</v>
      </c>
    </row>
    <row r="536" spans="1:11" x14ac:dyDescent="0.35">
      <c r="A536" t="str">
        <f t="shared" si="24"/>
        <v>educ_5_ecole_acces_2logistiquedeplaces_FABamingui_Bangoran</v>
      </c>
      <c r="B536" t="str">
        <f t="shared" si="25"/>
        <v>educ_5_ecole_acces_2deplaces_FABamingui_Bangoran</v>
      </c>
      <c r="C536" t="str">
        <f t="shared" si="26"/>
        <v>deplaces_FA</v>
      </c>
      <c r="D536">
        <v>45374</v>
      </c>
      <c r="E536" t="s">
        <v>38</v>
      </c>
      <c r="F536" t="s">
        <v>149</v>
      </c>
      <c r="G536" t="s">
        <v>309</v>
      </c>
      <c r="H536" t="s">
        <v>119</v>
      </c>
      <c r="I536" t="s">
        <v>313</v>
      </c>
      <c r="J536" t="s">
        <v>271</v>
      </c>
      <c r="K536" s="1">
        <v>0.155</v>
      </c>
    </row>
    <row r="537" spans="1:11" x14ac:dyDescent="0.35">
      <c r="A537" t="str">
        <f t="shared" si="24"/>
        <v>educ_5_ecole_acces_2aucunetotalBangui</v>
      </c>
      <c r="B537" t="str">
        <f t="shared" si="25"/>
        <v>educ_5_ecole_acces_2totalBangui</v>
      </c>
      <c r="C537" t="str">
        <f t="shared" si="26"/>
        <v>total</v>
      </c>
      <c r="D537">
        <v>44407</v>
      </c>
      <c r="E537" t="s">
        <v>38</v>
      </c>
      <c r="F537" t="s">
        <v>161</v>
      </c>
      <c r="G537" t="s">
        <v>83</v>
      </c>
      <c r="H537" t="s">
        <v>314</v>
      </c>
      <c r="I537" t="s">
        <v>313</v>
      </c>
      <c r="J537" t="s">
        <v>165</v>
      </c>
      <c r="K537" s="1">
        <v>0.17599999999999999</v>
      </c>
    </row>
    <row r="538" spans="1:11" x14ac:dyDescent="0.35">
      <c r="A538" t="str">
        <f t="shared" si="24"/>
        <v>educ_5_ecole_acces_2financierhoteBangui</v>
      </c>
      <c r="B538" t="str">
        <f t="shared" si="25"/>
        <v>educ_5_ecole_acces_2hoteBangui</v>
      </c>
      <c r="C538" t="str">
        <f t="shared" si="26"/>
        <v>hote</v>
      </c>
      <c r="D538">
        <v>45385</v>
      </c>
      <c r="E538" t="s">
        <v>38</v>
      </c>
      <c r="F538" t="s">
        <v>128</v>
      </c>
      <c r="G538" t="s">
        <v>309</v>
      </c>
      <c r="H538" t="s">
        <v>117</v>
      </c>
      <c r="I538" t="s">
        <v>313</v>
      </c>
      <c r="J538" t="s">
        <v>165</v>
      </c>
      <c r="K538" s="1">
        <v>0.2</v>
      </c>
    </row>
    <row r="539" spans="1:11" x14ac:dyDescent="0.35">
      <c r="A539" t="str">
        <f t="shared" si="24"/>
        <v>educ_5_ecole_acces_2aucuneretournesBangui</v>
      </c>
      <c r="B539" t="str">
        <f t="shared" si="25"/>
        <v>educ_5_ecole_acces_2retournesBangui</v>
      </c>
      <c r="C539" t="str">
        <f t="shared" si="26"/>
        <v>retournes</v>
      </c>
      <c r="D539">
        <v>45386</v>
      </c>
      <c r="E539" t="s">
        <v>38</v>
      </c>
      <c r="F539" t="s">
        <v>161</v>
      </c>
      <c r="G539" t="s">
        <v>309</v>
      </c>
      <c r="H539" t="s">
        <v>116</v>
      </c>
      <c r="I539" t="s">
        <v>313</v>
      </c>
      <c r="J539" t="s">
        <v>165</v>
      </c>
      <c r="K539" s="1">
        <v>0.14499999999999999</v>
      </c>
    </row>
    <row r="540" spans="1:11" x14ac:dyDescent="0.35">
      <c r="A540" t="str">
        <f t="shared" si="24"/>
        <v>educ_5_ecole_acces_2aucunedeplaces_FABangui</v>
      </c>
      <c r="B540" t="str">
        <f t="shared" si="25"/>
        <v>educ_5_ecole_acces_2deplaces_FABangui</v>
      </c>
      <c r="C540" t="str">
        <f t="shared" si="26"/>
        <v>deplaces_FA</v>
      </c>
      <c r="D540">
        <v>45387</v>
      </c>
      <c r="E540" t="s">
        <v>38</v>
      </c>
      <c r="F540" t="s">
        <v>161</v>
      </c>
      <c r="G540" t="s">
        <v>309</v>
      </c>
      <c r="H540" t="s">
        <v>119</v>
      </c>
      <c r="I540" t="s">
        <v>313</v>
      </c>
      <c r="J540" t="s">
        <v>165</v>
      </c>
      <c r="K540" s="1">
        <v>0.14799999999999999</v>
      </c>
    </row>
    <row r="541" spans="1:11" x14ac:dyDescent="0.35">
      <c r="A541" t="str">
        <f t="shared" si="24"/>
        <v>educ_5_ecole_acces_2acces_dangereuxtotalBasse_Kotto</v>
      </c>
      <c r="B541" t="str">
        <f t="shared" si="25"/>
        <v>educ_5_ecole_acces_2totalBasse_Kotto</v>
      </c>
      <c r="C541" t="str">
        <f t="shared" si="26"/>
        <v>total</v>
      </c>
      <c r="D541">
        <v>44405</v>
      </c>
      <c r="E541" t="s">
        <v>38</v>
      </c>
      <c r="F541" t="s">
        <v>174</v>
      </c>
      <c r="G541" t="s">
        <v>83</v>
      </c>
      <c r="H541" t="s">
        <v>314</v>
      </c>
      <c r="I541" t="s">
        <v>313</v>
      </c>
      <c r="J541" t="s">
        <v>272</v>
      </c>
      <c r="K541" s="1">
        <v>0.125</v>
      </c>
    </row>
    <row r="542" spans="1:11" x14ac:dyDescent="0.35">
      <c r="A542" t="str">
        <f t="shared" si="24"/>
        <v>educ_5_ecole_acces_2aucunedeplaces_siteBasse_Kotto</v>
      </c>
      <c r="B542" t="str">
        <f t="shared" si="25"/>
        <v>educ_5_ecole_acces_2deplaces_siteBasse_Kotto</v>
      </c>
      <c r="C542" t="str">
        <f t="shared" si="26"/>
        <v>deplaces_site</v>
      </c>
      <c r="D542">
        <v>45379</v>
      </c>
      <c r="E542" t="s">
        <v>38</v>
      </c>
      <c r="F542" t="s">
        <v>161</v>
      </c>
      <c r="G542" t="s">
        <v>309</v>
      </c>
      <c r="H542" t="s">
        <v>118</v>
      </c>
      <c r="I542" t="s">
        <v>313</v>
      </c>
      <c r="J542" t="s">
        <v>272</v>
      </c>
      <c r="K542" s="1">
        <v>0.13600000000000001</v>
      </c>
    </row>
    <row r="543" spans="1:11" x14ac:dyDescent="0.35">
      <c r="A543" t="str">
        <f t="shared" si="24"/>
        <v>educ_5_ecole_acces_2acces_dangereuxdeplaces_FABasse_Kotto</v>
      </c>
      <c r="B543" t="str">
        <f t="shared" si="25"/>
        <v>educ_5_ecole_acces_2deplaces_FABasse_Kotto</v>
      </c>
      <c r="C543" t="str">
        <f t="shared" si="26"/>
        <v>deplaces_FA</v>
      </c>
      <c r="D543">
        <v>45380</v>
      </c>
      <c r="E543" t="s">
        <v>38</v>
      </c>
      <c r="F543" t="s">
        <v>174</v>
      </c>
      <c r="G543" t="s">
        <v>309</v>
      </c>
      <c r="H543" t="s">
        <v>119</v>
      </c>
      <c r="I543" t="s">
        <v>313</v>
      </c>
      <c r="J543" t="s">
        <v>272</v>
      </c>
      <c r="K543" s="1">
        <v>0.158</v>
      </c>
    </row>
    <row r="544" spans="1:11" x14ac:dyDescent="0.35">
      <c r="A544" t="str">
        <f t="shared" si="24"/>
        <v>educ_5_ecole_acces_2acces_dangereuxhoteBasse_Kotto</v>
      </c>
      <c r="B544" t="str">
        <f t="shared" si="25"/>
        <v>educ_5_ecole_acces_2hoteBasse_Kotto</v>
      </c>
      <c r="C544" t="str">
        <f t="shared" si="26"/>
        <v>hote</v>
      </c>
      <c r="D544">
        <v>45381</v>
      </c>
      <c r="E544" t="s">
        <v>38</v>
      </c>
      <c r="F544" t="s">
        <v>174</v>
      </c>
      <c r="G544" t="s">
        <v>309</v>
      </c>
      <c r="H544" t="s">
        <v>117</v>
      </c>
      <c r="I544" t="s">
        <v>313</v>
      </c>
      <c r="J544" t="s">
        <v>272</v>
      </c>
      <c r="K544" s="1">
        <v>0.11899999999999999</v>
      </c>
    </row>
    <row r="545" spans="1:11" x14ac:dyDescent="0.35">
      <c r="A545" t="str">
        <f t="shared" si="24"/>
        <v>educ_5_ecole_acces_2logistiqueretournesBasse_Kotto</v>
      </c>
      <c r="B545" t="str">
        <f t="shared" si="25"/>
        <v>educ_5_ecole_acces_2retournesBasse_Kotto</v>
      </c>
      <c r="C545" t="str">
        <f t="shared" si="26"/>
        <v>retournes</v>
      </c>
      <c r="D545">
        <v>45382</v>
      </c>
      <c r="E545" t="s">
        <v>38</v>
      </c>
      <c r="F545" t="s">
        <v>149</v>
      </c>
      <c r="G545" t="s">
        <v>309</v>
      </c>
      <c r="H545" t="s">
        <v>116</v>
      </c>
      <c r="I545" t="s">
        <v>313</v>
      </c>
      <c r="J545" t="s">
        <v>272</v>
      </c>
      <c r="K545" s="1">
        <v>0.151</v>
      </c>
    </row>
    <row r="546" spans="1:11" x14ac:dyDescent="0.35">
      <c r="A546" t="str">
        <f t="shared" si="24"/>
        <v>educ_5_ecole_acces_2non_foncttotalHaut_Mbomou</v>
      </c>
      <c r="B546" t="str">
        <f t="shared" si="25"/>
        <v>educ_5_ecole_acces_2totalHaut_Mbomou</v>
      </c>
      <c r="C546" t="str">
        <f t="shared" si="26"/>
        <v>total</v>
      </c>
      <c r="D546">
        <v>44416</v>
      </c>
      <c r="E546" t="s">
        <v>38</v>
      </c>
      <c r="F546" t="s">
        <v>176</v>
      </c>
      <c r="G546" t="s">
        <v>83</v>
      </c>
      <c r="H546" t="s">
        <v>314</v>
      </c>
      <c r="I546" t="s">
        <v>313</v>
      </c>
      <c r="J546" t="s">
        <v>278</v>
      </c>
      <c r="K546" s="1">
        <v>0.16900000000000001</v>
      </c>
    </row>
    <row r="547" spans="1:11" x14ac:dyDescent="0.35">
      <c r="A547" t="str">
        <f t="shared" si="24"/>
        <v>educ_5_ecole_acces_2logistiquedeplaces_siteHaut_Mbomou</v>
      </c>
      <c r="B547" t="str">
        <f t="shared" si="25"/>
        <v>educ_5_ecole_acces_2deplaces_siteHaut_Mbomou</v>
      </c>
      <c r="C547" t="str">
        <f t="shared" si="26"/>
        <v>deplaces_site</v>
      </c>
      <c r="D547">
        <v>45412</v>
      </c>
      <c r="E547" t="s">
        <v>38</v>
      </c>
      <c r="F547" t="s">
        <v>149</v>
      </c>
      <c r="G547" t="s">
        <v>309</v>
      </c>
      <c r="H547" t="s">
        <v>118</v>
      </c>
      <c r="I547" t="s">
        <v>313</v>
      </c>
      <c r="J547" t="s">
        <v>278</v>
      </c>
      <c r="K547" s="1">
        <v>0.18</v>
      </c>
    </row>
    <row r="548" spans="1:11" x14ac:dyDescent="0.35">
      <c r="A548" t="str">
        <f t="shared" si="24"/>
        <v>educ_5_ecole_acces_2non_fonctdeplaces_FAHaut_Mbomou</v>
      </c>
      <c r="B548" t="str">
        <f t="shared" si="25"/>
        <v>educ_5_ecole_acces_2deplaces_FAHaut_Mbomou</v>
      </c>
      <c r="C548" t="str">
        <f t="shared" si="26"/>
        <v>deplaces_FA</v>
      </c>
      <c r="D548">
        <v>45413</v>
      </c>
      <c r="E548" t="s">
        <v>38</v>
      </c>
      <c r="F548" t="s">
        <v>176</v>
      </c>
      <c r="G548" t="s">
        <v>309</v>
      </c>
      <c r="H548" t="s">
        <v>119</v>
      </c>
      <c r="I548" t="s">
        <v>313</v>
      </c>
      <c r="J548" t="s">
        <v>278</v>
      </c>
      <c r="K548" s="1">
        <v>0.17100000000000001</v>
      </c>
    </row>
    <row r="549" spans="1:11" x14ac:dyDescent="0.35">
      <c r="A549" t="str">
        <f t="shared" si="24"/>
        <v>educ_5_ecole_acces_2autrehoteHaut_Mbomou</v>
      </c>
      <c r="B549" t="str">
        <f t="shared" si="25"/>
        <v>educ_5_ecole_acces_2hoteHaut_Mbomou</v>
      </c>
      <c r="C549" t="str">
        <f t="shared" si="26"/>
        <v>hote</v>
      </c>
      <c r="D549">
        <v>45414</v>
      </c>
      <c r="E549" t="s">
        <v>38</v>
      </c>
      <c r="F549" t="s">
        <v>139</v>
      </c>
      <c r="G549" t="s">
        <v>309</v>
      </c>
      <c r="H549" t="s">
        <v>117</v>
      </c>
      <c r="I549" t="s">
        <v>313</v>
      </c>
      <c r="J549" t="s">
        <v>278</v>
      </c>
      <c r="K549" s="1">
        <v>0.17499999999999999</v>
      </c>
    </row>
    <row r="550" spans="1:11" x14ac:dyDescent="0.35">
      <c r="A550" t="str">
        <f t="shared" si="24"/>
        <v>educ_5_ecole_acces_2financierretournesHaut_Mbomou</v>
      </c>
      <c r="B550" t="str">
        <f t="shared" si="25"/>
        <v>educ_5_ecole_acces_2retournesHaut_Mbomou</v>
      </c>
      <c r="C550" t="str">
        <f t="shared" si="26"/>
        <v>retournes</v>
      </c>
      <c r="D550">
        <v>45421</v>
      </c>
      <c r="E550" t="s">
        <v>38</v>
      </c>
      <c r="F550" t="s">
        <v>128</v>
      </c>
      <c r="G550" t="s">
        <v>309</v>
      </c>
      <c r="H550" t="s">
        <v>116</v>
      </c>
      <c r="I550" t="s">
        <v>313</v>
      </c>
      <c r="J550" t="s">
        <v>278</v>
      </c>
      <c r="K550" s="1">
        <v>0.16300000000000001</v>
      </c>
    </row>
    <row r="551" spans="1:11" x14ac:dyDescent="0.35">
      <c r="A551" t="str">
        <f t="shared" si="24"/>
        <v>educ_5_ecole_acces_2logistiquetotalHaute_Kotto</v>
      </c>
      <c r="B551" t="str">
        <f t="shared" si="25"/>
        <v>educ_5_ecole_acces_2totalHaute_Kotto</v>
      </c>
      <c r="C551" t="str">
        <f t="shared" si="26"/>
        <v>total</v>
      </c>
      <c r="D551">
        <v>44417</v>
      </c>
      <c r="E551" t="s">
        <v>38</v>
      </c>
      <c r="F551" t="s">
        <v>149</v>
      </c>
      <c r="G551" t="s">
        <v>83</v>
      </c>
      <c r="H551" t="s">
        <v>314</v>
      </c>
      <c r="I551" t="s">
        <v>313</v>
      </c>
      <c r="J551" t="s">
        <v>279</v>
      </c>
      <c r="K551" s="1">
        <v>0.13300000000000001</v>
      </c>
    </row>
    <row r="552" spans="1:11" x14ac:dyDescent="0.35">
      <c r="A552" t="str">
        <f t="shared" si="24"/>
        <v>educ_5_ecole_acces_2logistiquedeplaces_FAHaute_Kotto</v>
      </c>
      <c r="B552" t="str">
        <f t="shared" si="25"/>
        <v>educ_5_ecole_acces_2deplaces_FAHaute_Kotto</v>
      </c>
      <c r="C552" t="str">
        <f t="shared" si="26"/>
        <v>deplaces_FA</v>
      </c>
      <c r="D552">
        <v>45415</v>
      </c>
      <c r="E552" t="s">
        <v>38</v>
      </c>
      <c r="F552" t="s">
        <v>149</v>
      </c>
      <c r="G552" t="s">
        <v>309</v>
      </c>
      <c r="H552" t="s">
        <v>119</v>
      </c>
      <c r="I552" t="s">
        <v>313</v>
      </c>
      <c r="J552" t="s">
        <v>279</v>
      </c>
      <c r="K552" s="1">
        <v>0.156</v>
      </c>
    </row>
    <row r="553" spans="1:11" x14ac:dyDescent="0.35">
      <c r="A553" t="str">
        <f t="shared" ref="A553:A616" si="27">CONCATENATE(E553,F553,C553,J553)</f>
        <v>educ_5_ecole_acces_2aucunehoteHaute_Kotto</v>
      </c>
      <c r="B553" t="str">
        <f t="shared" ref="B553:B616" si="28">CONCATENATE(E553,C553,J553)</f>
        <v>educ_5_ecole_acces_2hoteHaute_Kotto</v>
      </c>
      <c r="C553" t="str">
        <f t="shared" si="26"/>
        <v>hote</v>
      </c>
      <c r="D553">
        <v>45416</v>
      </c>
      <c r="E553" t="s">
        <v>38</v>
      </c>
      <c r="F553" t="s">
        <v>161</v>
      </c>
      <c r="G553" t="s">
        <v>309</v>
      </c>
      <c r="H553" t="s">
        <v>117</v>
      </c>
      <c r="I553" t="s">
        <v>313</v>
      </c>
      <c r="J553" t="s">
        <v>279</v>
      </c>
      <c r="K553" s="1">
        <v>0.151</v>
      </c>
    </row>
    <row r="554" spans="1:11" x14ac:dyDescent="0.35">
      <c r="A554" t="str">
        <f t="shared" si="27"/>
        <v>educ_5_ecole_acces_2aucuneretournesHaute_Kotto</v>
      </c>
      <c r="B554" t="str">
        <f t="shared" si="28"/>
        <v>educ_5_ecole_acces_2retournesHaute_Kotto</v>
      </c>
      <c r="C554" t="str">
        <f t="shared" si="26"/>
        <v>retournes</v>
      </c>
      <c r="D554">
        <v>45417</v>
      </c>
      <c r="E554" t="s">
        <v>38</v>
      </c>
      <c r="F554" t="s">
        <v>161</v>
      </c>
      <c r="G554" t="s">
        <v>309</v>
      </c>
      <c r="H554" t="s">
        <v>116</v>
      </c>
      <c r="I554" t="s">
        <v>313</v>
      </c>
      <c r="J554" t="s">
        <v>279</v>
      </c>
      <c r="K554" s="1">
        <v>0.14000000000000001</v>
      </c>
    </row>
    <row r="555" spans="1:11" x14ac:dyDescent="0.35">
      <c r="A555" t="str">
        <f t="shared" si="27"/>
        <v>educ_5_ecole_acces_2acces_dangereuxdeplaces_siteHaute_Kotto</v>
      </c>
      <c r="B555" t="str">
        <f t="shared" si="28"/>
        <v>educ_5_ecole_acces_2deplaces_siteHaute_Kotto</v>
      </c>
      <c r="C555" t="str">
        <f t="shared" si="26"/>
        <v>deplaces_site</v>
      </c>
      <c r="D555">
        <v>45418</v>
      </c>
      <c r="E555" t="s">
        <v>38</v>
      </c>
      <c r="F555" t="s">
        <v>174</v>
      </c>
      <c r="G555" t="s">
        <v>309</v>
      </c>
      <c r="H555" t="s">
        <v>118</v>
      </c>
      <c r="I555" t="s">
        <v>313</v>
      </c>
      <c r="J555" t="s">
        <v>279</v>
      </c>
      <c r="K555" s="1">
        <v>0.16200000000000001</v>
      </c>
    </row>
    <row r="556" spans="1:11" x14ac:dyDescent="0.35">
      <c r="A556" t="str">
        <f t="shared" si="27"/>
        <v>educ_5_ecole_acces_2autretotalKemo</v>
      </c>
      <c r="B556" t="str">
        <f t="shared" si="28"/>
        <v>educ_5_ecole_acces_2totalKemo</v>
      </c>
      <c r="C556" t="str">
        <f t="shared" si="26"/>
        <v>total</v>
      </c>
      <c r="D556">
        <v>44415</v>
      </c>
      <c r="E556" t="s">
        <v>38</v>
      </c>
      <c r="F556" t="s">
        <v>139</v>
      </c>
      <c r="G556" t="s">
        <v>83</v>
      </c>
      <c r="H556" t="s">
        <v>314</v>
      </c>
      <c r="I556" t="s">
        <v>313</v>
      </c>
      <c r="J556" t="s">
        <v>166</v>
      </c>
      <c r="K556" s="1">
        <v>0.126</v>
      </c>
    </row>
    <row r="557" spans="1:11" x14ac:dyDescent="0.35">
      <c r="A557" t="str">
        <f t="shared" si="27"/>
        <v>educ_5_ecole_acces_2manque_staffhoteKemo</v>
      </c>
      <c r="B557" t="str">
        <f t="shared" si="28"/>
        <v>educ_5_ecole_acces_2hoteKemo</v>
      </c>
      <c r="C557" t="str">
        <f t="shared" si="26"/>
        <v>hote</v>
      </c>
      <c r="D557">
        <v>45410</v>
      </c>
      <c r="E557" t="s">
        <v>38</v>
      </c>
      <c r="F557" t="s">
        <v>175</v>
      </c>
      <c r="G557" t="s">
        <v>309</v>
      </c>
      <c r="H557" t="s">
        <v>117</v>
      </c>
      <c r="I557" t="s">
        <v>313</v>
      </c>
      <c r="J557" t="s">
        <v>166</v>
      </c>
      <c r="K557" s="1">
        <v>0.128</v>
      </c>
    </row>
    <row r="558" spans="1:11" x14ac:dyDescent="0.35">
      <c r="A558" t="str">
        <f t="shared" si="27"/>
        <v>educ_5_ecole_acces_2autredeplaces_FAKemo</v>
      </c>
      <c r="B558" t="str">
        <f t="shared" si="28"/>
        <v>educ_5_ecole_acces_2deplaces_FAKemo</v>
      </c>
      <c r="C558" t="str">
        <f t="shared" si="26"/>
        <v>deplaces_FA</v>
      </c>
      <c r="D558">
        <v>45411</v>
      </c>
      <c r="E558" t="s">
        <v>38</v>
      </c>
      <c r="F558" t="s">
        <v>139</v>
      </c>
      <c r="G558" t="s">
        <v>309</v>
      </c>
      <c r="H558" t="s">
        <v>119</v>
      </c>
      <c r="I558" t="s">
        <v>313</v>
      </c>
      <c r="J558" t="s">
        <v>166</v>
      </c>
      <c r="K558" s="1">
        <v>0.15</v>
      </c>
    </row>
    <row r="559" spans="1:11" x14ac:dyDescent="0.35">
      <c r="A559" t="str">
        <f t="shared" si="27"/>
        <v>educ_5_ecole_acces_2autretotalLobaye</v>
      </c>
      <c r="B559" t="str">
        <f t="shared" si="28"/>
        <v>educ_5_ecole_acces_2totalLobaye</v>
      </c>
      <c r="C559" t="str">
        <f t="shared" si="26"/>
        <v>total</v>
      </c>
      <c r="D559">
        <v>44418</v>
      </c>
      <c r="E559" t="s">
        <v>38</v>
      </c>
      <c r="F559" t="s">
        <v>139</v>
      </c>
      <c r="G559" t="s">
        <v>83</v>
      </c>
      <c r="H559" t="s">
        <v>314</v>
      </c>
      <c r="I559" t="s">
        <v>313</v>
      </c>
      <c r="J559" t="s">
        <v>167</v>
      </c>
      <c r="K559" s="1">
        <v>0.13100000000000001</v>
      </c>
    </row>
    <row r="560" spans="1:11" x14ac:dyDescent="0.35">
      <c r="A560" t="str">
        <f t="shared" si="27"/>
        <v>educ_5_ecole_acces_2autredeplaces_FALobaye</v>
      </c>
      <c r="B560" t="str">
        <f t="shared" si="28"/>
        <v>educ_5_ecole_acces_2deplaces_FALobaye</v>
      </c>
      <c r="C560" t="str">
        <f t="shared" si="26"/>
        <v>deplaces_FA</v>
      </c>
      <c r="D560">
        <v>45419</v>
      </c>
      <c r="E560" t="s">
        <v>38</v>
      </c>
      <c r="F560" t="s">
        <v>139</v>
      </c>
      <c r="G560" t="s">
        <v>309</v>
      </c>
      <c r="H560" t="s">
        <v>119</v>
      </c>
      <c r="I560" t="s">
        <v>313</v>
      </c>
      <c r="J560" t="s">
        <v>167</v>
      </c>
      <c r="K560" s="1">
        <v>0.13400000000000001</v>
      </c>
    </row>
    <row r="561" spans="1:11" x14ac:dyDescent="0.35">
      <c r="A561" t="str">
        <f t="shared" si="27"/>
        <v>educ_5_ecole_acces_2autrehoteLobaye</v>
      </c>
      <c r="B561" t="str">
        <f t="shared" si="28"/>
        <v>educ_5_ecole_acces_2hoteLobaye</v>
      </c>
      <c r="C561" t="str">
        <f t="shared" si="26"/>
        <v>hote</v>
      </c>
      <c r="D561">
        <v>45420</v>
      </c>
      <c r="E561" t="s">
        <v>38</v>
      </c>
      <c r="F561" t="s">
        <v>139</v>
      </c>
      <c r="G561" t="s">
        <v>309</v>
      </c>
      <c r="H561" t="s">
        <v>117</v>
      </c>
      <c r="I561" t="s">
        <v>313</v>
      </c>
      <c r="J561" t="s">
        <v>167</v>
      </c>
      <c r="K561" s="1">
        <v>0.13</v>
      </c>
    </row>
    <row r="562" spans="1:11" x14ac:dyDescent="0.35">
      <c r="A562" t="str">
        <f t="shared" si="27"/>
        <v>educ_5_ecole_acces_2autretotalMambere_Kadei</v>
      </c>
      <c r="B562" t="str">
        <f t="shared" si="28"/>
        <v>educ_5_ecole_acces_2totalMambere_Kadei</v>
      </c>
      <c r="C562" t="str">
        <f t="shared" si="26"/>
        <v>total</v>
      </c>
      <c r="D562">
        <v>44413</v>
      </c>
      <c r="E562" t="s">
        <v>38</v>
      </c>
      <c r="F562" t="s">
        <v>139</v>
      </c>
      <c r="G562" t="s">
        <v>83</v>
      </c>
      <c r="H562" t="s">
        <v>314</v>
      </c>
      <c r="I562" t="s">
        <v>313</v>
      </c>
      <c r="J562" t="s">
        <v>276</v>
      </c>
      <c r="K562" s="1">
        <v>0.16200000000000001</v>
      </c>
    </row>
    <row r="563" spans="1:11" x14ac:dyDescent="0.35">
      <c r="A563" t="str">
        <f t="shared" si="27"/>
        <v>educ_5_ecole_acces_2financierdeplaces_FAMambere_Kadei</v>
      </c>
      <c r="B563" t="str">
        <f t="shared" si="28"/>
        <v>educ_5_ecole_acces_2deplaces_FAMambere_Kadei</v>
      </c>
      <c r="C563" t="str">
        <f t="shared" si="26"/>
        <v>deplaces_FA</v>
      </c>
      <c r="D563">
        <v>45406</v>
      </c>
      <c r="E563" t="s">
        <v>38</v>
      </c>
      <c r="F563" t="s">
        <v>128</v>
      </c>
      <c r="G563" t="s">
        <v>309</v>
      </c>
      <c r="H563" t="s">
        <v>119</v>
      </c>
      <c r="I563" t="s">
        <v>313</v>
      </c>
      <c r="J563" t="s">
        <v>276</v>
      </c>
      <c r="K563" s="1">
        <v>0.19400000000000001</v>
      </c>
    </row>
    <row r="564" spans="1:11" x14ac:dyDescent="0.35">
      <c r="A564" t="str">
        <f t="shared" si="27"/>
        <v>educ_5_ecole_acces_2autrehoteMambere_Kadei</v>
      </c>
      <c r="B564" t="str">
        <f t="shared" si="28"/>
        <v>educ_5_ecole_acces_2hoteMambere_Kadei</v>
      </c>
      <c r="C564" t="str">
        <f t="shared" si="26"/>
        <v>hote</v>
      </c>
      <c r="D564">
        <v>45407</v>
      </c>
      <c r="E564" t="s">
        <v>38</v>
      </c>
      <c r="F564" t="s">
        <v>139</v>
      </c>
      <c r="G564" t="s">
        <v>309</v>
      </c>
      <c r="H564" t="s">
        <v>117</v>
      </c>
      <c r="I564" t="s">
        <v>313</v>
      </c>
      <c r="J564" t="s">
        <v>276</v>
      </c>
      <c r="K564" s="1">
        <v>0.16800000000000001</v>
      </c>
    </row>
    <row r="565" spans="1:11" x14ac:dyDescent="0.35">
      <c r="A565" t="str">
        <f t="shared" si="27"/>
        <v>educ_5_ecole_acces_2autreretournesMambere_Kadei</v>
      </c>
      <c r="B565" t="str">
        <f t="shared" si="28"/>
        <v>educ_5_ecole_acces_2retournesMambere_Kadei</v>
      </c>
      <c r="C565" t="str">
        <f t="shared" si="26"/>
        <v>retournes</v>
      </c>
      <c r="D565">
        <v>45422</v>
      </c>
      <c r="E565" t="s">
        <v>38</v>
      </c>
      <c r="F565" t="s">
        <v>139</v>
      </c>
      <c r="G565" t="s">
        <v>309</v>
      </c>
      <c r="H565" t="s">
        <v>116</v>
      </c>
      <c r="I565" t="s">
        <v>313</v>
      </c>
      <c r="J565" t="s">
        <v>276</v>
      </c>
      <c r="K565" s="1">
        <v>0.14599999999999999</v>
      </c>
    </row>
    <row r="566" spans="1:11" x14ac:dyDescent="0.35">
      <c r="A566" t="str">
        <f t="shared" si="27"/>
        <v>wash_22_wash_reponse_1cash_recipient_eauretournesBamingui_Bangoran</v>
      </c>
      <c r="B566" t="str">
        <f t="shared" si="28"/>
        <v>wash_22_wash_reponse_1retournesBamingui_Bangoran</v>
      </c>
      <c r="C566" t="str">
        <f t="shared" si="26"/>
        <v>retournes</v>
      </c>
      <c r="D566">
        <v>44831</v>
      </c>
      <c r="E566" t="s">
        <v>12</v>
      </c>
      <c r="F566" t="s">
        <v>129</v>
      </c>
      <c r="G566" t="s">
        <v>309</v>
      </c>
      <c r="H566" t="s">
        <v>116</v>
      </c>
      <c r="I566" t="s">
        <v>313</v>
      </c>
      <c r="J566" t="s">
        <v>271</v>
      </c>
      <c r="K566">
        <v>0.247</v>
      </c>
    </row>
    <row r="567" spans="1:11" x14ac:dyDescent="0.35">
      <c r="A567" t="str">
        <f t="shared" si="27"/>
        <v>wash_22_wash_reponse_1cash_recipient_eauhoteBamingui_Bangoran</v>
      </c>
      <c r="B567" t="str">
        <f t="shared" si="28"/>
        <v>wash_22_wash_reponse_1hoteBamingui_Bangoran</v>
      </c>
      <c r="C567" t="str">
        <f t="shared" si="26"/>
        <v>hote</v>
      </c>
      <c r="D567">
        <v>44832</v>
      </c>
      <c r="E567" t="s">
        <v>12</v>
      </c>
      <c r="F567" t="s">
        <v>129</v>
      </c>
      <c r="G567" t="s">
        <v>309</v>
      </c>
      <c r="H567" t="s">
        <v>117</v>
      </c>
      <c r="I567" t="s">
        <v>313</v>
      </c>
      <c r="J567" t="s">
        <v>271</v>
      </c>
      <c r="K567">
        <v>0.26700000000000002</v>
      </c>
    </row>
    <row r="568" spans="1:11" x14ac:dyDescent="0.35">
      <c r="A568" t="str">
        <f t="shared" si="27"/>
        <v>wash_22_wash_reponse_1cash_infradeplaces_siteBamingui_Bangoran</v>
      </c>
      <c r="B568" t="str">
        <f t="shared" si="28"/>
        <v>wash_22_wash_reponse_1deplaces_siteBamingui_Bangoran</v>
      </c>
      <c r="C568" t="str">
        <f t="shared" si="26"/>
        <v>deplaces_site</v>
      </c>
      <c r="D568">
        <v>44833</v>
      </c>
      <c r="E568" t="s">
        <v>12</v>
      </c>
      <c r="F568" t="s">
        <v>140</v>
      </c>
      <c r="G568" t="s">
        <v>309</v>
      </c>
      <c r="H568" t="s">
        <v>118</v>
      </c>
      <c r="I568" t="s">
        <v>313</v>
      </c>
      <c r="J568" t="s">
        <v>271</v>
      </c>
      <c r="K568">
        <v>0.23400000000000001</v>
      </c>
    </row>
    <row r="569" spans="1:11" x14ac:dyDescent="0.35">
      <c r="A569" t="str">
        <f t="shared" si="27"/>
        <v>wash_22_wash_reponse_1cash_recipient_eaudeplaces_FABamingui_Bangoran</v>
      </c>
      <c r="B569" t="str">
        <f t="shared" si="28"/>
        <v>wash_22_wash_reponse_1deplaces_FABamingui_Bangoran</v>
      </c>
      <c r="C569" t="str">
        <f t="shared" si="26"/>
        <v>deplaces_FA</v>
      </c>
      <c r="D569">
        <v>44834</v>
      </c>
      <c r="E569" t="s">
        <v>12</v>
      </c>
      <c r="F569" t="s">
        <v>129</v>
      </c>
      <c r="G569" t="s">
        <v>309</v>
      </c>
      <c r="H569" t="s">
        <v>119</v>
      </c>
      <c r="I569" t="s">
        <v>313</v>
      </c>
      <c r="J569" t="s">
        <v>271</v>
      </c>
      <c r="K569">
        <v>0.249</v>
      </c>
    </row>
    <row r="570" spans="1:11" x14ac:dyDescent="0.35">
      <c r="A570" t="str">
        <f t="shared" si="27"/>
        <v>wash_22_wash_reponse_1cash_recipient_eauhoteOuham</v>
      </c>
      <c r="B570" t="str">
        <f t="shared" si="28"/>
        <v>wash_22_wash_reponse_1hoteOuham</v>
      </c>
      <c r="C570" t="str">
        <f t="shared" si="26"/>
        <v>hote</v>
      </c>
      <c r="D570">
        <v>44835</v>
      </c>
      <c r="E570" t="s">
        <v>12</v>
      </c>
      <c r="F570" t="s">
        <v>129</v>
      </c>
      <c r="G570" t="s">
        <v>309</v>
      </c>
      <c r="H570" t="s">
        <v>117</v>
      </c>
      <c r="I570" t="s">
        <v>313</v>
      </c>
      <c r="J570" t="s">
        <v>170</v>
      </c>
      <c r="K570">
        <v>0.22500000000000001</v>
      </c>
    </row>
    <row r="571" spans="1:11" x14ac:dyDescent="0.35">
      <c r="A571" t="str">
        <f t="shared" si="27"/>
        <v>wash_22_wash_reponse_1cash_recipient_eaudeplaces_siteOuham</v>
      </c>
      <c r="B571" t="str">
        <f t="shared" si="28"/>
        <v>wash_22_wash_reponse_1deplaces_siteOuham</v>
      </c>
      <c r="C571" t="str">
        <f t="shared" si="26"/>
        <v>deplaces_site</v>
      </c>
      <c r="D571">
        <v>44836</v>
      </c>
      <c r="E571" t="s">
        <v>12</v>
      </c>
      <c r="F571" t="s">
        <v>129</v>
      </c>
      <c r="G571" t="s">
        <v>309</v>
      </c>
      <c r="H571" t="s">
        <v>118</v>
      </c>
      <c r="I571" t="s">
        <v>313</v>
      </c>
      <c r="J571" t="s">
        <v>170</v>
      </c>
      <c r="K571">
        <v>0.246</v>
      </c>
    </row>
    <row r="572" spans="1:11" x14ac:dyDescent="0.35">
      <c r="A572" t="str">
        <f t="shared" si="27"/>
        <v>wash_22_wash_reponse_1cash_recipient_eaudeplaces_FAOuham</v>
      </c>
      <c r="B572" t="str">
        <f t="shared" si="28"/>
        <v>wash_22_wash_reponse_1deplaces_FAOuham</v>
      </c>
      <c r="C572" t="str">
        <f t="shared" si="26"/>
        <v>deplaces_FA</v>
      </c>
      <c r="D572">
        <v>44837</v>
      </c>
      <c r="E572" t="s">
        <v>12</v>
      </c>
      <c r="F572" t="s">
        <v>129</v>
      </c>
      <c r="G572" t="s">
        <v>309</v>
      </c>
      <c r="H572" t="s">
        <v>119</v>
      </c>
      <c r="I572" t="s">
        <v>313</v>
      </c>
      <c r="J572" t="s">
        <v>170</v>
      </c>
      <c r="K572">
        <v>0.23400000000000001</v>
      </c>
    </row>
    <row r="573" spans="1:11" x14ac:dyDescent="0.35">
      <c r="A573" t="str">
        <f t="shared" si="27"/>
        <v>wash_22_wash_reponse_1cash_recipient_eauretournesOuham</v>
      </c>
      <c r="B573" t="str">
        <f t="shared" si="28"/>
        <v>wash_22_wash_reponse_1retournesOuham</v>
      </c>
      <c r="C573" t="str">
        <f t="shared" si="26"/>
        <v>retournes</v>
      </c>
      <c r="D573">
        <v>44838</v>
      </c>
      <c r="E573" t="s">
        <v>12</v>
      </c>
      <c r="F573" t="s">
        <v>129</v>
      </c>
      <c r="G573" t="s">
        <v>309</v>
      </c>
      <c r="H573" t="s">
        <v>116</v>
      </c>
      <c r="I573" t="s">
        <v>313</v>
      </c>
      <c r="J573" t="s">
        <v>170</v>
      </c>
      <c r="K573">
        <v>0.29499999999999998</v>
      </c>
    </row>
    <row r="574" spans="1:11" x14ac:dyDescent="0.35">
      <c r="A574" t="str">
        <f t="shared" si="27"/>
        <v>wash_22_wash_reponse_1cash_hygienedeplaces_siteBasse_Kotto</v>
      </c>
      <c r="B574" t="str">
        <f t="shared" si="28"/>
        <v>wash_22_wash_reponse_1deplaces_siteBasse_Kotto</v>
      </c>
      <c r="C574" t="str">
        <f t="shared" si="26"/>
        <v>deplaces_site</v>
      </c>
      <c r="D574">
        <v>44839</v>
      </c>
      <c r="E574" t="s">
        <v>12</v>
      </c>
      <c r="F574" t="s">
        <v>150</v>
      </c>
      <c r="G574" t="s">
        <v>309</v>
      </c>
      <c r="H574" t="s">
        <v>118</v>
      </c>
      <c r="I574" t="s">
        <v>313</v>
      </c>
      <c r="J574" t="s">
        <v>272</v>
      </c>
      <c r="K574">
        <v>0.22</v>
      </c>
    </row>
    <row r="575" spans="1:11" x14ac:dyDescent="0.35">
      <c r="A575" t="str">
        <f t="shared" si="27"/>
        <v>wash_22_wash_reponse_1prov_recipientdeplaces_FABasse_Kotto</v>
      </c>
      <c r="B575" t="str">
        <f t="shared" si="28"/>
        <v>wash_22_wash_reponse_1deplaces_FABasse_Kotto</v>
      </c>
      <c r="C575" t="str">
        <f t="shared" si="26"/>
        <v>deplaces_FA</v>
      </c>
      <c r="D575">
        <v>44840</v>
      </c>
      <c r="E575" t="s">
        <v>12</v>
      </c>
      <c r="F575" t="s">
        <v>162</v>
      </c>
      <c r="G575" t="s">
        <v>309</v>
      </c>
      <c r="H575" t="s">
        <v>119</v>
      </c>
      <c r="I575" t="s">
        <v>313</v>
      </c>
      <c r="J575" t="s">
        <v>272</v>
      </c>
      <c r="K575">
        <v>0.22600000000000001</v>
      </c>
    </row>
    <row r="576" spans="1:11" x14ac:dyDescent="0.35">
      <c r="A576" t="str">
        <f t="shared" si="27"/>
        <v>wash_22_wash_reponse_1prov_recipienthoteBasse_Kotto</v>
      </c>
      <c r="B576" t="str">
        <f t="shared" si="28"/>
        <v>wash_22_wash_reponse_1hoteBasse_Kotto</v>
      </c>
      <c r="C576" t="str">
        <f t="shared" si="26"/>
        <v>hote</v>
      </c>
      <c r="D576">
        <v>44841</v>
      </c>
      <c r="E576" t="s">
        <v>12</v>
      </c>
      <c r="F576" t="s">
        <v>162</v>
      </c>
      <c r="G576" t="s">
        <v>309</v>
      </c>
      <c r="H576" t="s">
        <v>117</v>
      </c>
      <c r="I576" t="s">
        <v>313</v>
      </c>
      <c r="J576" t="s">
        <v>272</v>
      </c>
      <c r="K576">
        <v>0.22500000000000001</v>
      </c>
    </row>
    <row r="577" spans="1:11" x14ac:dyDescent="0.35">
      <c r="A577" t="str">
        <f t="shared" si="27"/>
        <v>wash_22_wash_reponse_1prov_recipientretournesBasse_Kotto</v>
      </c>
      <c r="B577" t="str">
        <f t="shared" si="28"/>
        <v>wash_22_wash_reponse_1retournesBasse_Kotto</v>
      </c>
      <c r="C577" t="str">
        <f t="shared" si="26"/>
        <v>retournes</v>
      </c>
      <c r="D577">
        <v>44842</v>
      </c>
      <c r="E577" t="s">
        <v>12</v>
      </c>
      <c r="F577" t="s">
        <v>162</v>
      </c>
      <c r="G577" t="s">
        <v>309</v>
      </c>
      <c r="H577" t="s">
        <v>116</v>
      </c>
      <c r="I577" t="s">
        <v>313</v>
      </c>
      <c r="J577" t="s">
        <v>272</v>
      </c>
      <c r="K577">
        <v>0.222</v>
      </c>
    </row>
    <row r="578" spans="1:11" x14ac:dyDescent="0.35">
      <c r="A578" t="str">
        <f t="shared" si="27"/>
        <v>wash_22_wash_reponse_1cash_infrahoteVakaga</v>
      </c>
      <c r="B578" t="str">
        <f t="shared" si="28"/>
        <v>wash_22_wash_reponse_1hoteVakaga</v>
      </c>
      <c r="C578" t="str">
        <f t="shared" si="26"/>
        <v>hote</v>
      </c>
      <c r="D578">
        <v>44843</v>
      </c>
      <c r="E578" t="s">
        <v>12</v>
      </c>
      <c r="F578" t="s">
        <v>140</v>
      </c>
      <c r="G578" t="s">
        <v>309</v>
      </c>
      <c r="H578" t="s">
        <v>117</v>
      </c>
      <c r="I578" t="s">
        <v>313</v>
      </c>
      <c r="J578" t="s">
        <v>171</v>
      </c>
      <c r="K578">
        <v>0.25</v>
      </c>
    </row>
    <row r="579" spans="1:11" x14ac:dyDescent="0.35">
      <c r="A579" t="str">
        <f t="shared" si="27"/>
        <v>wash_22_wash_reponse_1cash_infradeplaces_FAVakaga</v>
      </c>
      <c r="B579" t="str">
        <f t="shared" si="28"/>
        <v>wash_22_wash_reponse_1deplaces_FAVakaga</v>
      </c>
      <c r="C579" t="str">
        <f t="shared" ref="C579:C642" si="29">IF(G579="total", "total",H579)</f>
        <v>deplaces_FA</v>
      </c>
      <c r="D579">
        <v>44844</v>
      </c>
      <c r="E579" t="s">
        <v>12</v>
      </c>
      <c r="F579" t="s">
        <v>140</v>
      </c>
      <c r="G579" t="s">
        <v>309</v>
      </c>
      <c r="H579" t="s">
        <v>119</v>
      </c>
      <c r="I579" t="s">
        <v>313</v>
      </c>
      <c r="J579" t="s">
        <v>171</v>
      </c>
      <c r="K579">
        <v>0.215</v>
      </c>
    </row>
    <row r="580" spans="1:11" x14ac:dyDescent="0.35">
      <c r="A580" t="str">
        <f t="shared" si="27"/>
        <v>wash_22_wash_reponse_1cash_infrahoteBangui</v>
      </c>
      <c r="B580" t="str">
        <f t="shared" si="28"/>
        <v>wash_22_wash_reponse_1hoteBangui</v>
      </c>
      <c r="C580" t="str">
        <f t="shared" si="29"/>
        <v>hote</v>
      </c>
      <c r="D580">
        <v>44845</v>
      </c>
      <c r="E580" t="s">
        <v>12</v>
      </c>
      <c r="F580" t="s">
        <v>140</v>
      </c>
      <c r="G580" t="s">
        <v>309</v>
      </c>
      <c r="H580" t="s">
        <v>117</v>
      </c>
      <c r="I580" t="s">
        <v>313</v>
      </c>
      <c r="J580" t="s">
        <v>165</v>
      </c>
      <c r="K580">
        <v>0.14299999999999999</v>
      </c>
    </row>
    <row r="581" spans="1:11" x14ac:dyDescent="0.35">
      <c r="A581" t="str">
        <f t="shared" si="27"/>
        <v>wash_22_wash_reponse_1cash_recipient_eauretournesBangui</v>
      </c>
      <c r="B581" t="str">
        <f t="shared" si="28"/>
        <v>wash_22_wash_reponse_1retournesBangui</v>
      </c>
      <c r="C581" t="str">
        <f t="shared" si="29"/>
        <v>retournes</v>
      </c>
      <c r="D581">
        <v>44846</v>
      </c>
      <c r="E581" t="s">
        <v>12</v>
      </c>
      <c r="F581" t="s">
        <v>129</v>
      </c>
      <c r="G581" t="s">
        <v>309</v>
      </c>
      <c r="H581" t="s">
        <v>116</v>
      </c>
      <c r="I581" t="s">
        <v>313</v>
      </c>
      <c r="J581" t="s">
        <v>165</v>
      </c>
      <c r="K581">
        <v>0.21</v>
      </c>
    </row>
    <row r="582" spans="1:11" x14ac:dyDescent="0.35">
      <c r="A582" t="str">
        <f t="shared" si="27"/>
        <v>wash_22_wash_reponse_1cash_recipient_eaudeplaces_FABangui</v>
      </c>
      <c r="B582" t="str">
        <f t="shared" si="28"/>
        <v>wash_22_wash_reponse_1deplaces_FABangui</v>
      </c>
      <c r="C582" t="str">
        <f t="shared" si="29"/>
        <v>deplaces_FA</v>
      </c>
      <c r="D582">
        <v>44847</v>
      </c>
      <c r="E582" t="s">
        <v>12</v>
      </c>
      <c r="F582" t="s">
        <v>129</v>
      </c>
      <c r="G582" t="s">
        <v>309</v>
      </c>
      <c r="H582" t="s">
        <v>119</v>
      </c>
      <c r="I582" t="s">
        <v>313</v>
      </c>
      <c r="J582" t="s">
        <v>165</v>
      </c>
      <c r="K582">
        <v>0.20599999999999999</v>
      </c>
    </row>
    <row r="583" spans="1:11" x14ac:dyDescent="0.35">
      <c r="A583" t="str">
        <f t="shared" si="27"/>
        <v>wash_22_wash_reponse_1cash_recipient_eaudeplaces_siteOuaka</v>
      </c>
      <c r="B583" t="str">
        <f t="shared" si="28"/>
        <v>wash_22_wash_reponse_1deplaces_siteOuaka</v>
      </c>
      <c r="C583" t="str">
        <f t="shared" si="29"/>
        <v>deplaces_site</v>
      </c>
      <c r="D583">
        <v>44848</v>
      </c>
      <c r="E583" t="s">
        <v>12</v>
      </c>
      <c r="F583" t="s">
        <v>129</v>
      </c>
      <c r="G583" t="s">
        <v>309</v>
      </c>
      <c r="H583" t="s">
        <v>118</v>
      </c>
      <c r="I583" t="s">
        <v>313</v>
      </c>
      <c r="J583" t="s">
        <v>169</v>
      </c>
      <c r="K583">
        <v>0.183</v>
      </c>
    </row>
    <row r="584" spans="1:11" x14ac:dyDescent="0.35">
      <c r="A584" t="str">
        <f t="shared" si="27"/>
        <v>wash_22_wash_reponse_1prov_recipientdeplaces_FAOuaka</v>
      </c>
      <c r="B584" t="str">
        <f t="shared" si="28"/>
        <v>wash_22_wash_reponse_1deplaces_FAOuaka</v>
      </c>
      <c r="C584" t="str">
        <f t="shared" si="29"/>
        <v>deplaces_FA</v>
      </c>
      <c r="D584">
        <v>44849</v>
      </c>
      <c r="E584" t="s">
        <v>12</v>
      </c>
      <c r="F584" t="s">
        <v>162</v>
      </c>
      <c r="G584" t="s">
        <v>309</v>
      </c>
      <c r="H584" t="s">
        <v>119</v>
      </c>
      <c r="I584" t="s">
        <v>313</v>
      </c>
      <c r="J584" t="s">
        <v>169</v>
      </c>
      <c r="K584">
        <v>0.217</v>
      </c>
    </row>
    <row r="585" spans="1:11" x14ac:dyDescent="0.35">
      <c r="A585" t="str">
        <f t="shared" si="27"/>
        <v>wash_22_wash_reponse_1prov_recipienthoteOuaka</v>
      </c>
      <c r="B585" t="str">
        <f t="shared" si="28"/>
        <v>wash_22_wash_reponse_1hoteOuaka</v>
      </c>
      <c r="C585" t="str">
        <f t="shared" si="29"/>
        <v>hote</v>
      </c>
      <c r="D585">
        <v>44850</v>
      </c>
      <c r="E585" t="s">
        <v>12</v>
      </c>
      <c r="F585" t="s">
        <v>162</v>
      </c>
      <c r="G585" t="s">
        <v>309</v>
      </c>
      <c r="H585" t="s">
        <v>117</v>
      </c>
      <c r="I585" t="s">
        <v>313</v>
      </c>
      <c r="J585" t="s">
        <v>169</v>
      </c>
      <c r="K585">
        <v>0.20399999999999999</v>
      </c>
    </row>
    <row r="586" spans="1:11" x14ac:dyDescent="0.35">
      <c r="A586" t="str">
        <f t="shared" si="27"/>
        <v>wash_22_wash_reponse_1prov_recipientretournesOuaka</v>
      </c>
      <c r="B586" t="str">
        <f t="shared" si="28"/>
        <v>wash_22_wash_reponse_1retournesOuaka</v>
      </c>
      <c r="C586" t="str">
        <f t="shared" si="29"/>
        <v>retournes</v>
      </c>
      <c r="D586">
        <v>44851</v>
      </c>
      <c r="E586" t="s">
        <v>12</v>
      </c>
      <c r="F586" t="s">
        <v>162</v>
      </c>
      <c r="G586" t="s">
        <v>309</v>
      </c>
      <c r="H586" t="s">
        <v>116</v>
      </c>
      <c r="I586" t="s">
        <v>313</v>
      </c>
      <c r="J586" t="s">
        <v>169</v>
      </c>
      <c r="K586">
        <v>0.23799999999999999</v>
      </c>
    </row>
    <row r="587" spans="1:11" x14ac:dyDescent="0.35">
      <c r="A587" t="str">
        <f t="shared" si="27"/>
        <v>wash_22_wash_reponse_1cash_recipient_eauhoteNana_Mambere</v>
      </c>
      <c r="B587" t="str">
        <f t="shared" si="28"/>
        <v>wash_22_wash_reponse_1hoteNana_Mambere</v>
      </c>
      <c r="C587" t="str">
        <f t="shared" si="29"/>
        <v>hote</v>
      </c>
      <c r="D587">
        <v>44852</v>
      </c>
      <c r="E587" t="s">
        <v>12</v>
      </c>
      <c r="F587" t="s">
        <v>129</v>
      </c>
      <c r="G587" t="s">
        <v>309</v>
      </c>
      <c r="H587" t="s">
        <v>117</v>
      </c>
      <c r="I587" t="s">
        <v>313</v>
      </c>
      <c r="J587" t="s">
        <v>273</v>
      </c>
      <c r="K587">
        <v>0.19900000000000001</v>
      </c>
    </row>
    <row r="588" spans="1:11" x14ac:dyDescent="0.35">
      <c r="A588" t="str">
        <f t="shared" si="27"/>
        <v>wash_22_wash_reponse_1cash_recipient_eaudeplaces_FANana_Mambere</v>
      </c>
      <c r="B588" t="str">
        <f t="shared" si="28"/>
        <v>wash_22_wash_reponse_1deplaces_FANana_Mambere</v>
      </c>
      <c r="C588" t="str">
        <f t="shared" si="29"/>
        <v>deplaces_FA</v>
      </c>
      <c r="D588">
        <v>44853</v>
      </c>
      <c r="E588" t="s">
        <v>12</v>
      </c>
      <c r="F588" t="s">
        <v>129</v>
      </c>
      <c r="G588" t="s">
        <v>309</v>
      </c>
      <c r="H588" t="s">
        <v>119</v>
      </c>
      <c r="I588" t="s">
        <v>313</v>
      </c>
      <c r="J588" t="s">
        <v>273</v>
      </c>
      <c r="K588">
        <v>0.19800000000000001</v>
      </c>
    </row>
    <row r="589" spans="1:11" x14ac:dyDescent="0.35">
      <c r="A589" t="str">
        <f t="shared" si="27"/>
        <v>wash_22_wash_reponse_1cash_recipient_eauretournesNana_Mambere</v>
      </c>
      <c r="B589" t="str">
        <f t="shared" si="28"/>
        <v>wash_22_wash_reponse_1retournesNana_Mambere</v>
      </c>
      <c r="C589" t="str">
        <f t="shared" si="29"/>
        <v>retournes</v>
      </c>
      <c r="D589">
        <v>44854</v>
      </c>
      <c r="E589" t="s">
        <v>12</v>
      </c>
      <c r="F589" t="s">
        <v>129</v>
      </c>
      <c r="G589" t="s">
        <v>309</v>
      </c>
      <c r="H589" t="s">
        <v>116</v>
      </c>
      <c r="I589" t="s">
        <v>313</v>
      </c>
      <c r="J589" t="s">
        <v>273</v>
      </c>
      <c r="K589">
        <v>0.23699999999999999</v>
      </c>
    </row>
    <row r="590" spans="1:11" x14ac:dyDescent="0.35">
      <c r="A590" t="str">
        <f t="shared" si="27"/>
        <v>wash_22_wash_reponse_1cash_recipient_eauhoteOuham_Pende</v>
      </c>
      <c r="B590" t="str">
        <f t="shared" si="28"/>
        <v>wash_22_wash_reponse_1hoteOuham_Pende</v>
      </c>
      <c r="C590" t="str">
        <f t="shared" si="29"/>
        <v>hote</v>
      </c>
      <c r="D590">
        <v>44855</v>
      </c>
      <c r="E590" t="s">
        <v>12</v>
      </c>
      <c r="F590" t="s">
        <v>129</v>
      </c>
      <c r="G590" t="s">
        <v>309</v>
      </c>
      <c r="H590" t="s">
        <v>117</v>
      </c>
      <c r="I590" t="s">
        <v>313</v>
      </c>
      <c r="J590" t="s">
        <v>274</v>
      </c>
      <c r="K590">
        <v>0.20399999999999999</v>
      </c>
    </row>
    <row r="591" spans="1:11" x14ac:dyDescent="0.35">
      <c r="A591" t="str">
        <f t="shared" si="27"/>
        <v>wash_22_wash_reponse_1cash_recipient_eaudeplaces_FAOuham_Pende</v>
      </c>
      <c r="B591" t="str">
        <f t="shared" si="28"/>
        <v>wash_22_wash_reponse_1deplaces_FAOuham_Pende</v>
      </c>
      <c r="C591" t="str">
        <f t="shared" si="29"/>
        <v>deplaces_FA</v>
      </c>
      <c r="D591">
        <v>44856</v>
      </c>
      <c r="E591" t="s">
        <v>12</v>
      </c>
      <c r="F591" t="s">
        <v>129</v>
      </c>
      <c r="G591" t="s">
        <v>309</v>
      </c>
      <c r="H591" t="s">
        <v>119</v>
      </c>
      <c r="I591" t="s">
        <v>313</v>
      </c>
      <c r="J591" t="s">
        <v>274</v>
      </c>
      <c r="K591">
        <v>0.221</v>
      </c>
    </row>
    <row r="592" spans="1:11" x14ac:dyDescent="0.35">
      <c r="A592" t="str">
        <f t="shared" si="27"/>
        <v>wash_22_wash_reponse_1prov_recipientretournesOuham_Pende</v>
      </c>
      <c r="B592" t="str">
        <f t="shared" si="28"/>
        <v>wash_22_wash_reponse_1retournesOuham_Pende</v>
      </c>
      <c r="C592" t="str">
        <f t="shared" si="29"/>
        <v>retournes</v>
      </c>
      <c r="D592">
        <v>44857</v>
      </c>
      <c r="E592" t="s">
        <v>12</v>
      </c>
      <c r="F592" t="s">
        <v>162</v>
      </c>
      <c r="G592" t="s">
        <v>309</v>
      </c>
      <c r="H592" t="s">
        <v>116</v>
      </c>
      <c r="I592" t="s">
        <v>313</v>
      </c>
      <c r="J592" t="s">
        <v>274</v>
      </c>
      <c r="K592">
        <v>0.20399999999999999</v>
      </c>
    </row>
    <row r="593" spans="1:11" x14ac:dyDescent="0.35">
      <c r="A593" t="str">
        <f t="shared" si="27"/>
        <v>wash_22_wash_reponse_1cash_recipient_eaudeplaces_siteNana_Gribizi</v>
      </c>
      <c r="B593" t="str">
        <f t="shared" si="28"/>
        <v>wash_22_wash_reponse_1deplaces_siteNana_Gribizi</v>
      </c>
      <c r="C593" t="str">
        <f t="shared" si="29"/>
        <v>deplaces_site</v>
      </c>
      <c r="D593">
        <v>44858</v>
      </c>
      <c r="E593" t="s">
        <v>12</v>
      </c>
      <c r="F593" t="s">
        <v>129</v>
      </c>
      <c r="G593" t="s">
        <v>309</v>
      </c>
      <c r="H593" t="s">
        <v>118</v>
      </c>
      <c r="I593" t="s">
        <v>313</v>
      </c>
      <c r="J593" t="s">
        <v>275</v>
      </c>
      <c r="K593">
        <v>0.24299999999999999</v>
      </c>
    </row>
    <row r="594" spans="1:11" x14ac:dyDescent="0.35">
      <c r="A594" t="str">
        <f t="shared" si="27"/>
        <v>wash_22_wash_reponse_1cash_recipient_eauhoteNana_Gribizi</v>
      </c>
      <c r="B594" t="str">
        <f t="shared" si="28"/>
        <v>wash_22_wash_reponse_1hoteNana_Gribizi</v>
      </c>
      <c r="C594" t="str">
        <f t="shared" si="29"/>
        <v>hote</v>
      </c>
      <c r="D594">
        <v>44859</v>
      </c>
      <c r="E594" t="s">
        <v>12</v>
      </c>
      <c r="F594" t="s">
        <v>129</v>
      </c>
      <c r="G594" t="s">
        <v>309</v>
      </c>
      <c r="H594" t="s">
        <v>117</v>
      </c>
      <c r="I594" t="s">
        <v>313</v>
      </c>
      <c r="J594" t="s">
        <v>275</v>
      </c>
      <c r="K594">
        <v>0.29899999999999999</v>
      </c>
    </row>
    <row r="595" spans="1:11" x14ac:dyDescent="0.35">
      <c r="A595" t="str">
        <f t="shared" si="27"/>
        <v>wash_22_wash_reponse_1cash_recipient_eaudeplaces_FANana_Gribizi</v>
      </c>
      <c r="B595" t="str">
        <f t="shared" si="28"/>
        <v>wash_22_wash_reponse_1deplaces_FANana_Gribizi</v>
      </c>
      <c r="C595" t="str">
        <f t="shared" si="29"/>
        <v>deplaces_FA</v>
      </c>
      <c r="D595">
        <v>44860</v>
      </c>
      <c r="E595" t="s">
        <v>12</v>
      </c>
      <c r="F595" t="s">
        <v>129</v>
      </c>
      <c r="G595" t="s">
        <v>309</v>
      </c>
      <c r="H595" t="s">
        <v>119</v>
      </c>
      <c r="I595" t="s">
        <v>313</v>
      </c>
      <c r="J595" t="s">
        <v>275</v>
      </c>
      <c r="K595">
        <v>0.27900000000000003</v>
      </c>
    </row>
    <row r="596" spans="1:11" x14ac:dyDescent="0.35">
      <c r="A596" t="str">
        <f t="shared" si="27"/>
        <v>wash_22_wash_reponse_1cash_recipient_eauretournesNana_Gribizi</v>
      </c>
      <c r="B596" t="str">
        <f t="shared" si="28"/>
        <v>wash_22_wash_reponse_1retournesNana_Gribizi</v>
      </c>
      <c r="C596" t="str">
        <f t="shared" si="29"/>
        <v>retournes</v>
      </c>
      <c r="D596">
        <v>44861</v>
      </c>
      <c r="E596" t="s">
        <v>12</v>
      </c>
      <c r="F596" t="s">
        <v>129</v>
      </c>
      <c r="G596" t="s">
        <v>309</v>
      </c>
      <c r="H596" t="s">
        <v>116</v>
      </c>
      <c r="I596" t="s">
        <v>313</v>
      </c>
      <c r="J596" t="s">
        <v>275</v>
      </c>
      <c r="K596">
        <v>0.27600000000000002</v>
      </c>
    </row>
    <row r="597" spans="1:11" x14ac:dyDescent="0.35">
      <c r="A597" t="str">
        <f t="shared" si="27"/>
        <v>wash_22_wash_reponse_1cash_recipient_eauhoteMbomou</v>
      </c>
      <c r="B597" t="str">
        <f t="shared" si="28"/>
        <v>wash_22_wash_reponse_1hoteMbomou</v>
      </c>
      <c r="C597" t="str">
        <f t="shared" si="29"/>
        <v>hote</v>
      </c>
      <c r="D597">
        <v>44862</v>
      </c>
      <c r="E597" t="s">
        <v>12</v>
      </c>
      <c r="F597" t="s">
        <v>129</v>
      </c>
      <c r="G597" t="s">
        <v>309</v>
      </c>
      <c r="H597" t="s">
        <v>117</v>
      </c>
      <c r="I597" t="s">
        <v>313</v>
      </c>
      <c r="J597" t="s">
        <v>168</v>
      </c>
      <c r="K597">
        <v>0.27300000000000002</v>
      </c>
    </row>
    <row r="598" spans="1:11" x14ac:dyDescent="0.35">
      <c r="A598" t="str">
        <f t="shared" si="27"/>
        <v>wash_22_wash_reponse_1cash_recipient_eauretournesMbomou</v>
      </c>
      <c r="B598" t="str">
        <f t="shared" si="28"/>
        <v>wash_22_wash_reponse_1retournesMbomou</v>
      </c>
      <c r="C598" t="str">
        <f t="shared" si="29"/>
        <v>retournes</v>
      </c>
      <c r="D598">
        <v>44863</v>
      </c>
      <c r="E598" t="s">
        <v>12</v>
      </c>
      <c r="F598" t="s">
        <v>129</v>
      </c>
      <c r="G598" t="s">
        <v>309</v>
      </c>
      <c r="H598" t="s">
        <v>116</v>
      </c>
      <c r="I598" t="s">
        <v>313</v>
      </c>
      <c r="J598" t="s">
        <v>168</v>
      </c>
      <c r="K598">
        <v>0.33300000000000002</v>
      </c>
    </row>
    <row r="599" spans="1:11" x14ac:dyDescent="0.35">
      <c r="A599" t="str">
        <f t="shared" si="27"/>
        <v>wash_22_wash_reponse_1cash_recipient_eaudeplaces_siteMbomou</v>
      </c>
      <c r="B599" t="str">
        <f t="shared" si="28"/>
        <v>wash_22_wash_reponse_1deplaces_siteMbomou</v>
      </c>
      <c r="C599" t="str">
        <f t="shared" si="29"/>
        <v>deplaces_site</v>
      </c>
      <c r="D599">
        <v>44864</v>
      </c>
      <c r="E599" t="s">
        <v>12</v>
      </c>
      <c r="F599" t="s">
        <v>129</v>
      </c>
      <c r="G599" t="s">
        <v>309</v>
      </c>
      <c r="H599" t="s">
        <v>118</v>
      </c>
      <c r="I599" t="s">
        <v>313</v>
      </c>
      <c r="J599" t="s">
        <v>168</v>
      </c>
      <c r="K599">
        <v>0.29599999999999999</v>
      </c>
    </row>
    <row r="600" spans="1:11" x14ac:dyDescent="0.35">
      <c r="A600" t="str">
        <f t="shared" si="27"/>
        <v>wash_22_wash_reponse_1cash_recipient_eaudeplaces_FAMbomou</v>
      </c>
      <c r="B600" t="str">
        <f t="shared" si="28"/>
        <v>wash_22_wash_reponse_1deplaces_FAMbomou</v>
      </c>
      <c r="C600" t="str">
        <f t="shared" si="29"/>
        <v>deplaces_FA</v>
      </c>
      <c r="D600">
        <v>44865</v>
      </c>
      <c r="E600" t="s">
        <v>12</v>
      </c>
      <c r="F600" t="s">
        <v>129</v>
      </c>
      <c r="G600" t="s">
        <v>309</v>
      </c>
      <c r="H600" t="s">
        <v>119</v>
      </c>
      <c r="I600" t="s">
        <v>313</v>
      </c>
      <c r="J600" t="s">
        <v>168</v>
      </c>
      <c r="K600">
        <v>0.251</v>
      </c>
    </row>
    <row r="601" spans="1:11" x14ac:dyDescent="0.35">
      <c r="A601" t="str">
        <f t="shared" si="27"/>
        <v>wash_22_wash_reponse_1cash_recipient_eaudeplaces_FAMambere_Kadei</v>
      </c>
      <c r="B601" t="str">
        <f t="shared" si="28"/>
        <v>wash_22_wash_reponse_1deplaces_FAMambere_Kadei</v>
      </c>
      <c r="C601" t="str">
        <f t="shared" si="29"/>
        <v>deplaces_FA</v>
      </c>
      <c r="D601">
        <v>44866</v>
      </c>
      <c r="E601" t="s">
        <v>12</v>
      </c>
      <c r="F601" t="s">
        <v>129</v>
      </c>
      <c r="G601" t="s">
        <v>309</v>
      </c>
      <c r="H601" t="s">
        <v>119</v>
      </c>
      <c r="I601" t="s">
        <v>313</v>
      </c>
      <c r="J601" t="s">
        <v>276</v>
      </c>
      <c r="K601">
        <v>0.28799999999999998</v>
      </c>
    </row>
    <row r="602" spans="1:11" x14ac:dyDescent="0.35">
      <c r="A602" t="str">
        <f t="shared" si="27"/>
        <v>wash_22_wash_reponse_1cash_recipient_eauhoteMambere_Kadei</v>
      </c>
      <c r="B602" t="str">
        <f t="shared" si="28"/>
        <v>wash_22_wash_reponse_1hoteMambere_Kadei</v>
      </c>
      <c r="C602" t="str">
        <f t="shared" si="29"/>
        <v>hote</v>
      </c>
      <c r="D602">
        <v>44867</v>
      </c>
      <c r="E602" t="s">
        <v>12</v>
      </c>
      <c r="F602" t="s">
        <v>129</v>
      </c>
      <c r="G602" t="s">
        <v>309</v>
      </c>
      <c r="H602" t="s">
        <v>117</v>
      </c>
      <c r="I602" t="s">
        <v>313</v>
      </c>
      <c r="J602" t="s">
        <v>276</v>
      </c>
      <c r="K602">
        <v>0.27400000000000002</v>
      </c>
    </row>
    <row r="603" spans="1:11" x14ac:dyDescent="0.35">
      <c r="A603" t="str">
        <f t="shared" si="27"/>
        <v>wash_22_wash_reponse_1cash_recipient_eaudeplaces_FAOmbella_MPoko</v>
      </c>
      <c r="B603" t="str">
        <f t="shared" si="28"/>
        <v>wash_22_wash_reponse_1deplaces_FAOmbella_MPoko</v>
      </c>
      <c r="C603" t="str">
        <f t="shared" si="29"/>
        <v>deplaces_FA</v>
      </c>
      <c r="D603">
        <v>44868</v>
      </c>
      <c r="E603" t="s">
        <v>12</v>
      </c>
      <c r="F603" t="s">
        <v>129</v>
      </c>
      <c r="G603" t="s">
        <v>309</v>
      </c>
      <c r="H603" t="s">
        <v>119</v>
      </c>
      <c r="I603" t="s">
        <v>313</v>
      </c>
      <c r="J603" t="s">
        <v>277</v>
      </c>
      <c r="K603">
        <v>0.20300000000000001</v>
      </c>
    </row>
    <row r="604" spans="1:11" x14ac:dyDescent="0.35">
      <c r="A604" t="str">
        <f t="shared" si="27"/>
        <v>wash_22_wash_reponse_1prov_infra_eauhoteOmbella_MPoko</v>
      </c>
      <c r="B604" t="str">
        <f t="shared" si="28"/>
        <v>wash_22_wash_reponse_1hoteOmbella_MPoko</v>
      </c>
      <c r="C604" t="str">
        <f t="shared" si="29"/>
        <v>hote</v>
      </c>
      <c r="D604">
        <v>44869</v>
      </c>
      <c r="E604" t="s">
        <v>12</v>
      </c>
      <c r="F604" t="s">
        <v>172</v>
      </c>
      <c r="G604" t="s">
        <v>309</v>
      </c>
      <c r="H604" t="s">
        <v>117</v>
      </c>
      <c r="I604" t="s">
        <v>313</v>
      </c>
      <c r="J604" t="s">
        <v>277</v>
      </c>
      <c r="K604">
        <v>0.185</v>
      </c>
    </row>
    <row r="605" spans="1:11" x14ac:dyDescent="0.35">
      <c r="A605" t="str">
        <f t="shared" si="27"/>
        <v>wash_22_wash_reponse_1cash_recipient_eauhoteKemo</v>
      </c>
      <c r="B605" t="str">
        <f t="shared" si="28"/>
        <v>wash_22_wash_reponse_1hoteKemo</v>
      </c>
      <c r="C605" t="str">
        <f t="shared" si="29"/>
        <v>hote</v>
      </c>
      <c r="D605">
        <v>44870</v>
      </c>
      <c r="E605" t="s">
        <v>12</v>
      </c>
      <c r="F605" t="s">
        <v>129</v>
      </c>
      <c r="G605" t="s">
        <v>309</v>
      </c>
      <c r="H605" t="s">
        <v>117</v>
      </c>
      <c r="I605" t="s">
        <v>313</v>
      </c>
      <c r="J605" t="s">
        <v>166</v>
      </c>
      <c r="K605">
        <v>0.17100000000000001</v>
      </c>
    </row>
    <row r="606" spans="1:11" x14ac:dyDescent="0.35">
      <c r="A606" t="str">
        <f t="shared" si="27"/>
        <v>wash_22_wash_reponse_1cash_recipient_eaudeplaces_FAKemo</v>
      </c>
      <c r="B606" t="str">
        <f t="shared" si="28"/>
        <v>wash_22_wash_reponse_1deplaces_FAKemo</v>
      </c>
      <c r="C606" t="str">
        <f t="shared" si="29"/>
        <v>deplaces_FA</v>
      </c>
      <c r="D606">
        <v>44871</v>
      </c>
      <c r="E606" t="s">
        <v>12</v>
      </c>
      <c r="F606" t="s">
        <v>129</v>
      </c>
      <c r="G606" t="s">
        <v>309</v>
      </c>
      <c r="H606" t="s">
        <v>119</v>
      </c>
      <c r="I606" t="s">
        <v>313</v>
      </c>
      <c r="J606" t="s">
        <v>166</v>
      </c>
      <c r="K606">
        <v>0.19700000000000001</v>
      </c>
    </row>
    <row r="607" spans="1:11" x14ac:dyDescent="0.35">
      <c r="A607" t="str">
        <f t="shared" si="27"/>
        <v>wash_22_wash_reponse_1cash_infradeplaces_siteHaut_Mbomou</v>
      </c>
      <c r="B607" t="str">
        <f t="shared" si="28"/>
        <v>wash_22_wash_reponse_1deplaces_siteHaut_Mbomou</v>
      </c>
      <c r="C607" t="str">
        <f t="shared" si="29"/>
        <v>deplaces_site</v>
      </c>
      <c r="D607">
        <v>44872</v>
      </c>
      <c r="E607" t="s">
        <v>12</v>
      </c>
      <c r="F607" t="s">
        <v>140</v>
      </c>
      <c r="G607" t="s">
        <v>309</v>
      </c>
      <c r="H607" t="s">
        <v>118</v>
      </c>
      <c r="I607" t="s">
        <v>313</v>
      </c>
      <c r="J607" t="s">
        <v>278</v>
      </c>
      <c r="K607">
        <v>0.222</v>
      </c>
    </row>
    <row r="608" spans="1:11" x14ac:dyDescent="0.35">
      <c r="A608" t="str">
        <f t="shared" si="27"/>
        <v>wash_22_wash_reponse_1cash_hygienedeplaces_FAHaut_Mbomou</v>
      </c>
      <c r="B608" t="str">
        <f t="shared" si="28"/>
        <v>wash_22_wash_reponse_1deplaces_FAHaut_Mbomou</v>
      </c>
      <c r="C608" t="str">
        <f t="shared" si="29"/>
        <v>deplaces_FA</v>
      </c>
      <c r="D608">
        <v>44873</v>
      </c>
      <c r="E608" t="s">
        <v>12</v>
      </c>
      <c r="F608" t="s">
        <v>150</v>
      </c>
      <c r="G608" t="s">
        <v>309</v>
      </c>
      <c r="H608" t="s">
        <v>119</v>
      </c>
      <c r="I608" t="s">
        <v>313</v>
      </c>
      <c r="J608" t="s">
        <v>278</v>
      </c>
      <c r="K608">
        <v>0.216</v>
      </c>
    </row>
    <row r="609" spans="1:11" x14ac:dyDescent="0.35">
      <c r="A609" t="str">
        <f t="shared" si="27"/>
        <v>wash_22_wash_reponse_1prov_infra_eauhoteHaut_Mbomou</v>
      </c>
      <c r="B609" t="str">
        <f t="shared" si="28"/>
        <v>wash_22_wash_reponse_1hoteHaut_Mbomou</v>
      </c>
      <c r="C609" t="str">
        <f t="shared" si="29"/>
        <v>hote</v>
      </c>
      <c r="D609">
        <v>44874</v>
      </c>
      <c r="E609" t="s">
        <v>12</v>
      </c>
      <c r="F609" t="s">
        <v>172</v>
      </c>
      <c r="G609" t="s">
        <v>309</v>
      </c>
      <c r="H609" t="s">
        <v>117</v>
      </c>
      <c r="I609" t="s">
        <v>313</v>
      </c>
      <c r="J609" t="s">
        <v>278</v>
      </c>
      <c r="K609">
        <v>0.16500000000000001</v>
      </c>
    </row>
    <row r="610" spans="1:11" x14ac:dyDescent="0.35">
      <c r="A610" t="str">
        <f t="shared" si="27"/>
        <v>wash_22_wash_reponse_1cash_hygienedeplaces_FAHaute_Kotto</v>
      </c>
      <c r="B610" t="str">
        <f t="shared" si="28"/>
        <v>wash_22_wash_reponse_1deplaces_FAHaute_Kotto</v>
      </c>
      <c r="C610" t="str">
        <f t="shared" si="29"/>
        <v>deplaces_FA</v>
      </c>
      <c r="D610">
        <v>44875</v>
      </c>
      <c r="E610" t="s">
        <v>12</v>
      </c>
      <c r="F610" t="s">
        <v>150</v>
      </c>
      <c r="G610" t="s">
        <v>309</v>
      </c>
      <c r="H610" t="s">
        <v>119</v>
      </c>
      <c r="I610" t="s">
        <v>313</v>
      </c>
      <c r="J610" t="s">
        <v>279</v>
      </c>
      <c r="K610">
        <v>0.20899999999999999</v>
      </c>
    </row>
    <row r="611" spans="1:11" x14ac:dyDescent="0.35">
      <c r="A611" t="str">
        <f t="shared" si="27"/>
        <v>wash_22_wash_reponse_1cash_infrahoteHaute_Kotto</v>
      </c>
      <c r="B611" t="str">
        <f t="shared" si="28"/>
        <v>wash_22_wash_reponse_1hoteHaute_Kotto</v>
      </c>
      <c r="C611" t="str">
        <f t="shared" si="29"/>
        <v>hote</v>
      </c>
      <c r="D611">
        <v>44876</v>
      </c>
      <c r="E611" t="s">
        <v>12</v>
      </c>
      <c r="F611" t="s">
        <v>140</v>
      </c>
      <c r="G611" t="s">
        <v>309</v>
      </c>
      <c r="H611" t="s">
        <v>117</v>
      </c>
      <c r="I611" t="s">
        <v>313</v>
      </c>
      <c r="J611" t="s">
        <v>279</v>
      </c>
      <c r="K611">
        <v>0.19900000000000001</v>
      </c>
    </row>
    <row r="612" spans="1:11" x14ac:dyDescent="0.35">
      <c r="A612" t="str">
        <f t="shared" si="27"/>
        <v>wash_22_wash_reponse_1cash_hygieneretournesHaute_Kotto</v>
      </c>
      <c r="B612" t="str">
        <f t="shared" si="28"/>
        <v>wash_22_wash_reponse_1retournesHaute_Kotto</v>
      </c>
      <c r="C612" t="str">
        <f t="shared" si="29"/>
        <v>retournes</v>
      </c>
      <c r="D612">
        <v>44877</v>
      </c>
      <c r="E612" t="s">
        <v>12</v>
      </c>
      <c r="F612" t="s">
        <v>150</v>
      </c>
      <c r="G612" t="s">
        <v>309</v>
      </c>
      <c r="H612" t="s">
        <v>116</v>
      </c>
      <c r="I612" t="s">
        <v>313</v>
      </c>
      <c r="J612" t="s">
        <v>279</v>
      </c>
      <c r="K612">
        <v>0.22900000000000001</v>
      </c>
    </row>
    <row r="613" spans="1:11" x14ac:dyDescent="0.35">
      <c r="A613" t="str">
        <f t="shared" si="27"/>
        <v>wash_22_wash_reponse_1cash_hygienedeplaces_siteHaute_Kotto</v>
      </c>
      <c r="B613" t="str">
        <f t="shared" si="28"/>
        <v>wash_22_wash_reponse_1deplaces_siteHaute_Kotto</v>
      </c>
      <c r="C613" t="str">
        <f t="shared" si="29"/>
        <v>deplaces_site</v>
      </c>
      <c r="D613">
        <v>44878</v>
      </c>
      <c r="E613" t="s">
        <v>12</v>
      </c>
      <c r="F613" t="s">
        <v>150</v>
      </c>
      <c r="G613" t="s">
        <v>309</v>
      </c>
      <c r="H613" t="s">
        <v>118</v>
      </c>
      <c r="I613" t="s">
        <v>313</v>
      </c>
      <c r="J613" t="s">
        <v>279</v>
      </c>
      <c r="K613">
        <v>0.185</v>
      </c>
    </row>
    <row r="614" spans="1:11" x14ac:dyDescent="0.35">
      <c r="A614" t="str">
        <f t="shared" si="27"/>
        <v>wash_22_wash_reponse_1cash_infradeplaces_FALobaye</v>
      </c>
      <c r="B614" t="str">
        <f t="shared" si="28"/>
        <v>wash_22_wash_reponse_1deplaces_FALobaye</v>
      </c>
      <c r="C614" t="str">
        <f t="shared" si="29"/>
        <v>deplaces_FA</v>
      </c>
      <c r="D614">
        <v>44879</v>
      </c>
      <c r="E614" t="s">
        <v>12</v>
      </c>
      <c r="F614" t="s">
        <v>140</v>
      </c>
      <c r="G614" t="s">
        <v>309</v>
      </c>
      <c r="H614" t="s">
        <v>119</v>
      </c>
      <c r="I614" t="s">
        <v>313</v>
      </c>
      <c r="J614" t="s">
        <v>167</v>
      </c>
      <c r="K614">
        <v>0.22800000000000001</v>
      </c>
    </row>
    <row r="615" spans="1:11" x14ac:dyDescent="0.35">
      <c r="A615" t="str">
        <f t="shared" si="27"/>
        <v>wash_22_wash_reponse_1cash_recipient_eauhoteLobaye</v>
      </c>
      <c r="B615" t="str">
        <f t="shared" si="28"/>
        <v>wash_22_wash_reponse_1hoteLobaye</v>
      </c>
      <c r="C615" t="str">
        <f t="shared" si="29"/>
        <v>hote</v>
      </c>
      <c r="D615">
        <v>44880</v>
      </c>
      <c r="E615" t="s">
        <v>12</v>
      </c>
      <c r="F615" t="s">
        <v>129</v>
      </c>
      <c r="G615" t="s">
        <v>309</v>
      </c>
      <c r="H615" t="s">
        <v>117</v>
      </c>
      <c r="I615" t="s">
        <v>313</v>
      </c>
      <c r="J615" t="s">
        <v>167</v>
      </c>
      <c r="K615">
        <v>0.23899999999999999</v>
      </c>
    </row>
    <row r="616" spans="1:11" x14ac:dyDescent="0.35">
      <c r="A616" t="str">
        <f t="shared" si="27"/>
        <v>wash_22_wash_reponse_1cash_infraretournesHaut_Mbomou</v>
      </c>
      <c r="B616" t="str">
        <f t="shared" si="28"/>
        <v>wash_22_wash_reponse_1retournesHaut_Mbomou</v>
      </c>
      <c r="C616" t="str">
        <f t="shared" si="29"/>
        <v>retournes</v>
      </c>
      <c r="D616">
        <v>44881</v>
      </c>
      <c r="E616" t="s">
        <v>12</v>
      </c>
      <c r="F616" t="s">
        <v>140</v>
      </c>
      <c r="G616" t="s">
        <v>309</v>
      </c>
      <c r="H616" t="s">
        <v>116</v>
      </c>
      <c r="I616" t="s">
        <v>313</v>
      </c>
      <c r="J616" t="s">
        <v>278</v>
      </c>
      <c r="K616">
        <v>0.223</v>
      </c>
    </row>
    <row r="617" spans="1:11" x14ac:dyDescent="0.35">
      <c r="A617" t="str">
        <f t="shared" ref="A617:A680" si="30">CONCATENATE(E617,F617,C617,J617)</f>
        <v>wash_22_wash_reponse_1cash_recipient_eauretournesMambere_Kadei</v>
      </c>
      <c r="B617" t="str">
        <f t="shared" ref="B617:B680" si="31">CONCATENATE(E617,C617,J617)</f>
        <v>wash_22_wash_reponse_1retournesMambere_Kadei</v>
      </c>
      <c r="C617" t="str">
        <f t="shared" si="29"/>
        <v>retournes</v>
      </c>
      <c r="D617">
        <v>44882</v>
      </c>
      <c r="E617" t="s">
        <v>12</v>
      </c>
      <c r="F617" t="s">
        <v>129</v>
      </c>
      <c r="G617" t="s">
        <v>309</v>
      </c>
      <c r="H617" t="s">
        <v>116</v>
      </c>
      <c r="I617" t="s">
        <v>313</v>
      </c>
      <c r="J617" t="s">
        <v>276</v>
      </c>
      <c r="K617">
        <v>0.29099999999999998</v>
      </c>
    </row>
    <row r="618" spans="1:11" x14ac:dyDescent="0.35">
      <c r="A618" t="str">
        <f t="shared" si="30"/>
        <v>wash_22_wash_reponse_1cash_recipient_eauhoteSangha_Mbaere</v>
      </c>
      <c r="B618" t="str">
        <f t="shared" si="31"/>
        <v>wash_22_wash_reponse_1hoteSangha_Mbaere</v>
      </c>
      <c r="C618" t="str">
        <f t="shared" si="29"/>
        <v>hote</v>
      </c>
      <c r="D618">
        <v>44883</v>
      </c>
      <c r="E618" t="s">
        <v>12</v>
      </c>
      <c r="F618" t="s">
        <v>129</v>
      </c>
      <c r="G618" t="s">
        <v>309</v>
      </c>
      <c r="H618" t="s">
        <v>117</v>
      </c>
      <c r="I618" t="s">
        <v>313</v>
      </c>
      <c r="J618" t="s">
        <v>280</v>
      </c>
      <c r="K618">
        <v>0.25900000000000001</v>
      </c>
    </row>
    <row r="619" spans="1:11" x14ac:dyDescent="0.35">
      <c r="A619" t="str">
        <f t="shared" si="30"/>
        <v>wash_22_wash_reponse_1cash_recipient_eaudeplaces_FASangha_Mbaere</v>
      </c>
      <c r="B619" t="str">
        <f t="shared" si="31"/>
        <v>wash_22_wash_reponse_1deplaces_FASangha_Mbaere</v>
      </c>
      <c r="C619" t="str">
        <f t="shared" si="29"/>
        <v>deplaces_FA</v>
      </c>
      <c r="D619">
        <v>44884</v>
      </c>
      <c r="E619" t="s">
        <v>12</v>
      </c>
      <c r="F619" t="s">
        <v>129</v>
      </c>
      <c r="G619" t="s">
        <v>309</v>
      </c>
      <c r="H619" t="s">
        <v>119</v>
      </c>
      <c r="I619" t="s">
        <v>313</v>
      </c>
      <c r="J619" t="s">
        <v>280</v>
      </c>
      <c r="K619">
        <v>0.30599999999999999</v>
      </c>
    </row>
    <row r="620" spans="1:11" x14ac:dyDescent="0.35">
      <c r="A620" t="str">
        <f t="shared" si="30"/>
        <v>mssc_2_source_rev_1agricretournesBamingui_Bangoran</v>
      </c>
      <c r="B620" t="str">
        <f t="shared" si="31"/>
        <v>mssc_2_source_rev_1retournesBamingui_Bangoran</v>
      </c>
      <c r="C620" t="str">
        <f t="shared" si="29"/>
        <v>retournes</v>
      </c>
      <c r="D620">
        <v>44885</v>
      </c>
      <c r="E620" t="s">
        <v>16</v>
      </c>
      <c r="F620" t="s">
        <v>130</v>
      </c>
      <c r="G620" t="s">
        <v>309</v>
      </c>
      <c r="H620" t="s">
        <v>116</v>
      </c>
      <c r="I620" t="s">
        <v>313</v>
      </c>
      <c r="J620" t="s">
        <v>271</v>
      </c>
      <c r="K620">
        <v>0.35499999999999998</v>
      </c>
    </row>
    <row r="621" spans="1:11" x14ac:dyDescent="0.35">
      <c r="A621" t="str">
        <f t="shared" si="30"/>
        <v>mssc_2_source_rev_1agrichoteBamingui_Bangoran</v>
      </c>
      <c r="B621" t="str">
        <f t="shared" si="31"/>
        <v>mssc_2_source_rev_1hoteBamingui_Bangoran</v>
      </c>
      <c r="C621" t="str">
        <f t="shared" si="29"/>
        <v>hote</v>
      </c>
      <c r="D621">
        <v>44886</v>
      </c>
      <c r="E621" t="s">
        <v>16</v>
      </c>
      <c r="F621" t="s">
        <v>130</v>
      </c>
      <c r="G621" t="s">
        <v>309</v>
      </c>
      <c r="H621" t="s">
        <v>117</v>
      </c>
      <c r="I621" t="s">
        <v>313</v>
      </c>
      <c r="J621" t="s">
        <v>271</v>
      </c>
      <c r="K621">
        <v>0.33900000000000002</v>
      </c>
    </row>
    <row r="622" spans="1:11" x14ac:dyDescent="0.35">
      <c r="A622" t="str">
        <f t="shared" si="30"/>
        <v>mssc_2_source_rev_1agricdeplaces_siteBamingui_Bangoran</v>
      </c>
      <c r="B622" t="str">
        <f t="shared" si="31"/>
        <v>mssc_2_source_rev_1deplaces_siteBamingui_Bangoran</v>
      </c>
      <c r="C622" t="str">
        <f t="shared" si="29"/>
        <v>deplaces_site</v>
      </c>
      <c r="D622">
        <v>44887</v>
      </c>
      <c r="E622" t="s">
        <v>16</v>
      </c>
      <c r="F622" t="s">
        <v>130</v>
      </c>
      <c r="G622" t="s">
        <v>309</v>
      </c>
      <c r="H622" t="s">
        <v>118</v>
      </c>
      <c r="I622" t="s">
        <v>313</v>
      </c>
      <c r="J622" t="s">
        <v>271</v>
      </c>
      <c r="K622">
        <v>0.29599999999999999</v>
      </c>
    </row>
    <row r="623" spans="1:11" x14ac:dyDescent="0.35">
      <c r="A623" t="str">
        <f t="shared" si="30"/>
        <v>mssc_2_source_rev_1agricdeplaces_FABamingui_Bangoran</v>
      </c>
      <c r="B623" t="str">
        <f t="shared" si="31"/>
        <v>mssc_2_source_rev_1deplaces_FABamingui_Bangoran</v>
      </c>
      <c r="C623" t="str">
        <f t="shared" si="29"/>
        <v>deplaces_FA</v>
      </c>
      <c r="D623">
        <v>44888</v>
      </c>
      <c r="E623" t="s">
        <v>16</v>
      </c>
      <c r="F623" t="s">
        <v>130</v>
      </c>
      <c r="G623" t="s">
        <v>309</v>
      </c>
      <c r="H623" t="s">
        <v>119</v>
      </c>
      <c r="I623" t="s">
        <v>313</v>
      </c>
      <c r="J623" t="s">
        <v>271</v>
      </c>
      <c r="K623">
        <v>0.39900000000000002</v>
      </c>
    </row>
    <row r="624" spans="1:11" x14ac:dyDescent="0.35">
      <c r="A624" t="str">
        <f t="shared" si="30"/>
        <v>mssc_2_source_rev_1agrichoteOuham</v>
      </c>
      <c r="B624" t="str">
        <f t="shared" si="31"/>
        <v>mssc_2_source_rev_1hoteOuham</v>
      </c>
      <c r="C624" t="str">
        <f t="shared" si="29"/>
        <v>hote</v>
      </c>
      <c r="D624">
        <v>44889</v>
      </c>
      <c r="E624" t="s">
        <v>16</v>
      </c>
      <c r="F624" t="s">
        <v>130</v>
      </c>
      <c r="G624" t="s">
        <v>309</v>
      </c>
      <c r="H624" t="s">
        <v>117</v>
      </c>
      <c r="I624" t="s">
        <v>313</v>
      </c>
      <c r="J624" t="s">
        <v>170</v>
      </c>
      <c r="K624">
        <v>0.434</v>
      </c>
    </row>
    <row r="625" spans="1:11" x14ac:dyDescent="0.35">
      <c r="A625" t="str">
        <f t="shared" si="30"/>
        <v>mssc_2_source_rev_1agricdeplaces_siteOuham</v>
      </c>
      <c r="B625" t="str">
        <f t="shared" si="31"/>
        <v>mssc_2_source_rev_1deplaces_siteOuham</v>
      </c>
      <c r="C625" t="str">
        <f t="shared" si="29"/>
        <v>deplaces_site</v>
      </c>
      <c r="D625">
        <v>44890</v>
      </c>
      <c r="E625" t="s">
        <v>16</v>
      </c>
      <c r="F625" t="s">
        <v>130</v>
      </c>
      <c r="G625" t="s">
        <v>309</v>
      </c>
      <c r="H625" t="s">
        <v>118</v>
      </c>
      <c r="I625" t="s">
        <v>313</v>
      </c>
      <c r="J625" t="s">
        <v>170</v>
      </c>
      <c r="K625">
        <v>0.23499999999999999</v>
      </c>
    </row>
    <row r="626" spans="1:11" x14ac:dyDescent="0.35">
      <c r="A626" t="str">
        <f t="shared" si="30"/>
        <v>mssc_2_source_rev_1agricdeplaces_FAOuham</v>
      </c>
      <c r="B626" t="str">
        <f t="shared" si="31"/>
        <v>mssc_2_source_rev_1deplaces_FAOuham</v>
      </c>
      <c r="C626" t="str">
        <f t="shared" si="29"/>
        <v>deplaces_FA</v>
      </c>
      <c r="D626">
        <v>44891</v>
      </c>
      <c r="E626" t="s">
        <v>16</v>
      </c>
      <c r="F626" t="s">
        <v>130</v>
      </c>
      <c r="G626" t="s">
        <v>309</v>
      </c>
      <c r="H626" t="s">
        <v>119</v>
      </c>
      <c r="I626" t="s">
        <v>313</v>
      </c>
      <c r="J626" t="s">
        <v>170</v>
      </c>
      <c r="K626">
        <v>0.38300000000000001</v>
      </c>
    </row>
    <row r="627" spans="1:11" x14ac:dyDescent="0.35">
      <c r="A627" t="str">
        <f t="shared" si="30"/>
        <v>mssc_2_source_rev_1agricretournesOuham</v>
      </c>
      <c r="B627" t="str">
        <f t="shared" si="31"/>
        <v>mssc_2_source_rev_1retournesOuham</v>
      </c>
      <c r="C627" t="str">
        <f t="shared" si="29"/>
        <v>retournes</v>
      </c>
      <c r="D627">
        <v>44892</v>
      </c>
      <c r="E627" t="s">
        <v>16</v>
      </c>
      <c r="F627" t="s">
        <v>130</v>
      </c>
      <c r="G627" t="s">
        <v>309</v>
      </c>
      <c r="H627" t="s">
        <v>116</v>
      </c>
      <c r="I627" t="s">
        <v>313</v>
      </c>
      <c r="J627" t="s">
        <v>170</v>
      </c>
      <c r="K627">
        <v>0.33700000000000002</v>
      </c>
    </row>
    <row r="628" spans="1:11" x14ac:dyDescent="0.35">
      <c r="A628" t="str">
        <f t="shared" si="30"/>
        <v>mssc_2_source_rev_1petit_commercedeplaces_siteBasse_Kotto</v>
      </c>
      <c r="B628" t="str">
        <f t="shared" si="31"/>
        <v>mssc_2_source_rev_1deplaces_siteBasse_Kotto</v>
      </c>
      <c r="C628" t="str">
        <f t="shared" si="29"/>
        <v>deplaces_site</v>
      </c>
      <c r="D628">
        <v>44893</v>
      </c>
      <c r="E628" t="s">
        <v>16</v>
      </c>
      <c r="F628" t="s">
        <v>141</v>
      </c>
      <c r="G628" t="s">
        <v>309</v>
      </c>
      <c r="H628" t="s">
        <v>118</v>
      </c>
      <c r="I628" t="s">
        <v>313</v>
      </c>
      <c r="J628" t="s">
        <v>272</v>
      </c>
      <c r="K628">
        <v>0.23499999999999999</v>
      </c>
    </row>
    <row r="629" spans="1:11" x14ac:dyDescent="0.35">
      <c r="A629" t="str">
        <f t="shared" si="30"/>
        <v>mssc_2_source_rev_1agricdeplaces_FABasse_Kotto</v>
      </c>
      <c r="B629" t="str">
        <f t="shared" si="31"/>
        <v>mssc_2_source_rev_1deplaces_FABasse_Kotto</v>
      </c>
      <c r="C629" t="str">
        <f t="shared" si="29"/>
        <v>deplaces_FA</v>
      </c>
      <c r="D629">
        <v>44894</v>
      </c>
      <c r="E629" t="s">
        <v>16</v>
      </c>
      <c r="F629" t="s">
        <v>130</v>
      </c>
      <c r="G629" t="s">
        <v>309</v>
      </c>
      <c r="H629" t="s">
        <v>119</v>
      </c>
      <c r="I629" t="s">
        <v>313</v>
      </c>
      <c r="J629" t="s">
        <v>272</v>
      </c>
      <c r="K629">
        <v>0.32800000000000001</v>
      </c>
    </row>
    <row r="630" spans="1:11" x14ac:dyDescent="0.35">
      <c r="A630" t="str">
        <f t="shared" si="30"/>
        <v>mssc_2_source_rev_1agrichoteBasse_Kotto</v>
      </c>
      <c r="B630" t="str">
        <f t="shared" si="31"/>
        <v>mssc_2_source_rev_1hoteBasse_Kotto</v>
      </c>
      <c r="C630" t="str">
        <f t="shared" si="29"/>
        <v>hote</v>
      </c>
      <c r="D630">
        <v>44895</v>
      </c>
      <c r="E630" t="s">
        <v>16</v>
      </c>
      <c r="F630" t="s">
        <v>130</v>
      </c>
      <c r="G630" t="s">
        <v>309</v>
      </c>
      <c r="H630" t="s">
        <v>117</v>
      </c>
      <c r="I630" t="s">
        <v>313</v>
      </c>
      <c r="J630" t="s">
        <v>272</v>
      </c>
      <c r="K630">
        <v>0.36499999999999999</v>
      </c>
    </row>
    <row r="631" spans="1:11" x14ac:dyDescent="0.35">
      <c r="A631" t="str">
        <f t="shared" si="30"/>
        <v>mssc_2_source_rev_1agricretournesBasse_Kotto</v>
      </c>
      <c r="B631" t="str">
        <f t="shared" si="31"/>
        <v>mssc_2_source_rev_1retournesBasse_Kotto</v>
      </c>
      <c r="C631" t="str">
        <f t="shared" si="29"/>
        <v>retournes</v>
      </c>
      <c r="D631">
        <v>44896</v>
      </c>
      <c r="E631" t="s">
        <v>16</v>
      </c>
      <c r="F631" t="s">
        <v>130</v>
      </c>
      <c r="G631" t="s">
        <v>309</v>
      </c>
      <c r="H631" t="s">
        <v>116</v>
      </c>
      <c r="I631" t="s">
        <v>313</v>
      </c>
      <c r="J631" t="s">
        <v>272</v>
      </c>
      <c r="K631">
        <v>0.372</v>
      </c>
    </row>
    <row r="632" spans="1:11" x14ac:dyDescent="0.35">
      <c r="A632" t="str">
        <f t="shared" si="30"/>
        <v>mssc_2_source_rev_1agrichoteVakaga</v>
      </c>
      <c r="B632" t="str">
        <f t="shared" si="31"/>
        <v>mssc_2_source_rev_1hoteVakaga</v>
      </c>
      <c r="C632" t="str">
        <f t="shared" si="29"/>
        <v>hote</v>
      </c>
      <c r="D632">
        <v>44897</v>
      </c>
      <c r="E632" t="s">
        <v>16</v>
      </c>
      <c r="F632" t="s">
        <v>130</v>
      </c>
      <c r="G632" t="s">
        <v>309</v>
      </c>
      <c r="H632" t="s">
        <v>117</v>
      </c>
      <c r="I632" t="s">
        <v>313</v>
      </c>
      <c r="J632" t="s">
        <v>171</v>
      </c>
      <c r="K632">
        <v>0.33900000000000002</v>
      </c>
    </row>
    <row r="633" spans="1:11" x14ac:dyDescent="0.35">
      <c r="A633" t="str">
        <f t="shared" si="30"/>
        <v>mssc_2_source_rev_1agricdeplaces_FAVakaga</v>
      </c>
      <c r="B633" t="str">
        <f t="shared" si="31"/>
        <v>mssc_2_source_rev_1deplaces_FAVakaga</v>
      </c>
      <c r="C633" t="str">
        <f t="shared" si="29"/>
        <v>deplaces_FA</v>
      </c>
      <c r="D633">
        <v>44898</v>
      </c>
      <c r="E633" t="s">
        <v>16</v>
      </c>
      <c r="F633" t="s">
        <v>130</v>
      </c>
      <c r="G633" t="s">
        <v>309</v>
      </c>
      <c r="H633" t="s">
        <v>119</v>
      </c>
      <c r="I633" t="s">
        <v>313</v>
      </c>
      <c r="J633" t="s">
        <v>171</v>
      </c>
      <c r="K633">
        <v>0.32200000000000001</v>
      </c>
    </row>
    <row r="634" spans="1:11" x14ac:dyDescent="0.35">
      <c r="A634" t="str">
        <f t="shared" si="30"/>
        <v>mssc_2_source_rev_1petit_commercehoteBangui</v>
      </c>
      <c r="B634" t="str">
        <f t="shared" si="31"/>
        <v>mssc_2_source_rev_1hoteBangui</v>
      </c>
      <c r="C634" t="str">
        <f t="shared" si="29"/>
        <v>hote</v>
      </c>
      <c r="D634">
        <v>44899</v>
      </c>
      <c r="E634" t="s">
        <v>16</v>
      </c>
      <c r="F634" t="s">
        <v>141</v>
      </c>
      <c r="G634" t="s">
        <v>309</v>
      </c>
      <c r="H634" t="s">
        <v>117</v>
      </c>
      <c r="I634" t="s">
        <v>313</v>
      </c>
      <c r="J634" t="s">
        <v>165</v>
      </c>
      <c r="K634">
        <v>0.3</v>
      </c>
    </row>
    <row r="635" spans="1:11" x14ac:dyDescent="0.35">
      <c r="A635" t="str">
        <f t="shared" si="30"/>
        <v>mssc_2_source_rev_1petit_commerceretournesBangui</v>
      </c>
      <c r="B635" t="str">
        <f t="shared" si="31"/>
        <v>mssc_2_source_rev_1retournesBangui</v>
      </c>
      <c r="C635" t="str">
        <f t="shared" si="29"/>
        <v>retournes</v>
      </c>
      <c r="D635">
        <v>44900</v>
      </c>
      <c r="E635" t="s">
        <v>16</v>
      </c>
      <c r="F635" t="s">
        <v>141</v>
      </c>
      <c r="G635" t="s">
        <v>309</v>
      </c>
      <c r="H635" t="s">
        <v>116</v>
      </c>
      <c r="I635" t="s">
        <v>313</v>
      </c>
      <c r="J635" t="s">
        <v>165</v>
      </c>
      <c r="K635">
        <v>0.36599999999999999</v>
      </c>
    </row>
    <row r="636" spans="1:11" x14ac:dyDescent="0.35">
      <c r="A636" t="str">
        <f t="shared" si="30"/>
        <v>mssc_2_source_rev_1petit_commercedeplaces_FABangui</v>
      </c>
      <c r="B636" t="str">
        <f t="shared" si="31"/>
        <v>mssc_2_source_rev_1deplaces_FABangui</v>
      </c>
      <c r="C636" t="str">
        <f t="shared" si="29"/>
        <v>deplaces_FA</v>
      </c>
      <c r="D636">
        <v>44901</v>
      </c>
      <c r="E636" t="s">
        <v>16</v>
      </c>
      <c r="F636" t="s">
        <v>141</v>
      </c>
      <c r="G636" t="s">
        <v>309</v>
      </c>
      <c r="H636" t="s">
        <v>119</v>
      </c>
      <c r="I636" t="s">
        <v>313</v>
      </c>
      <c r="J636" t="s">
        <v>165</v>
      </c>
      <c r="K636">
        <v>0.32200000000000001</v>
      </c>
    </row>
    <row r="637" spans="1:11" x14ac:dyDescent="0.35">
      <c r="A637" t="str">
        <f t="shared" si="30"/>
        <v>mssc_2_source_rev_1petit_commercedeplaces_siteOuaka</v>
      </c>
      <c r="B637" t="str">
        <f t="shared" si="31"/>
        <v>mssc_2_source_rev_1deplaces_siteOuaka</v>
      </c>
      <c r="C637" t="str">
        <f t="shared" si="29"/>
        <v>deplaces_site</v>
      </c>
      <c r="D637">
        <v>44902</v>
      </c>
      <c r="E637" t="s">
        <v>16</v>
      </c>
      <c r="F637" t="s">
        <v>141</v>
      </c>
      <c r="G637" t="s">
        <v>309</v>
      </c>
      <c r="H637" t="s">
        <v>118</v>
      </c>
      <c r="I637" t="s">
        <v>313</v>
      </c>
      <c r="J637" t="s">
        <v>169</v>
      </c>
      <c r="K637">
        <v>0.23599999999999999</v>
      </c>
    </row>
    <row r="638" spans="1:11" x14ac:dyDescent="0.35">
      <c r="A638" t="str">
        <f t="shared" si="30"/>
        <v>mssc_2_source_rev_1petit_commercedeplaces_FAOuaka</v>
      </c>
      <c r="B638" t="str">
        <f t="shared" si="31"/>
        <v>mssc_2_source_rev_1deplaces_FAOuaka</v>
      </c>
      <c r="C638" t="str">
        <f t="shared" si="29"/>
        <v>deplaces_FA</v>
      </c>
      <c r="D638">
        <v>44903</v>
      </c>
      <c r="E638" t="s">
        <v>16</v>
      </c>
      <c r="F638" t="s">
        <v>141</v>
      </c>
      <c r="G638" t="s">
        <v>309</v>
      </c>
      <c r="H638" t="s">
        <v>119</v>
      </c>
      <c r="I638" t="s">
        <v>313</v>
      </c>
      <c r="J638" t="s">
        <v>169</v>
      </c>
      <c r="K638">
        <v>0.22600000000000001</v>
      </c>
    </row>
    <row r="639" spans="1:11" x14ac:dyDescent="0.35">
      <c r="A639" t="str">
        <f t="shared" si="30"/>
        <v>mssc_2_source_rev_1agrichoteOuaka</v>
      </c>
      <c r="B639" t="str">
        <f t="shared" si="31"/>
        <v>mssc_2_source_rev_1hoteOuaka</v>
      </c>
      <c r="C639" t="str">
        <f t="shared" si="29"/>
        <v>hote</v>
      </c>
      <c r="D639">
        <v>44904</v>
      </c>
      <c r="E639" t="s">
        <v>16</v>
      </c>
      <c r="F639" t="s">
        <v>130</v>
      </c>
      <c r="G639" t="s">
        <v>309</v>
      </c>
      <c r="H639" t="s">
        <v>117</v>
      </c>
      <c r="I639" t="s">
        <v>313</v>
      </c>
      <c r="J639" t="s">
        <v>169</v>
      </c>
      <c r="K639">
        <v>0.40200000000000002</v>
      </c>
    </row>
    <row r="640" spans="1:11" x14ac:dyDescent="0.35">
      <c r="A640" t="str">
        <f t="shared" si="30"/>
        <v>mssc_2_source_rev_1agricretournesOuaka</v>
      </c>
      <c r="B640" t="str">
        <f t="shared" si="31"/>
        <v>mssc_2_source_rev_1retournesOuaka</v>
      </c>
      <c r="C640" t="str">
        <f t="shared" si="29"/>
        <v>retournes</v>
      </c>
      <c r="D640">
        <v>44905</v>
      </c>
      <c r="E640" t="s">
        <v>16</v>
      </c>
      <c r="F640" t="s">
        <v>130</v>
      </c>
      <c r="G640" t="s">
        <v>309</v>
      </c>
      <c r="H640" t="s">
        <v>116</v>
      </c>
      <c r="I640" t="s">
        <v>313</v>
      </c>
      <c r="J640" t="s">
        <v>169</v>
      </c>
      <c r="K640">
        <v>0.35099999999999998</v>
      </c>
    </row>
    <row r="641" spans="1:11" x14ac:dyDescent="0.35">
      <c r="A641" t="str">
        <f t="shared" si="30"/>
        <v>mssc_2_source_rev_1agrichoteNana_Mambere</v>
      </c>
      <c r="B641" t="str">
        <f t="shared" si="31"/>
        <v>mssc_2_source_rev_1hoteNana_Mambere</v>
      </c>
      <c r="C641" t="str">
        <f t="shared" si="29"/>
        <v>hote</v>
      </c>
      <c r="D641">
        <v>44906</v>
      </c>
      <c r="E641" t="s">
        <v>16</v>
      </c>
      <c r="F641" t="s">
        <v>130</v>
      </c>
      <c r="G641" t="s">
        <v>309</v>
      </c>
      <c r="H641" t="s">
        <v>117</v>
      </c>
      <c r="I641" t="s">
        <v>313</v>
      </c>
      <c r="J641" t="s">
        <v>273</v>
      </c>
      <c r="K641">
        <v>0.36399999999999999</v>
      </c>
    </row>
    <row r="642" spans="1:11" x14ac:dyDescent="0.35">
      <c r="A642" t="str">
        <f t="shared" si="30"/>
        <v>mssc_2_source_rev_1agricdeplaces_FANana_Mambere</v>
      </c>
      <c r="B642" t="str">
        <f t="shared" si="31"/>
        <v>mssc_2_source_rev_1deplaces_FANana_Mambere</v>
      </c>
      <c r="C642" t="str">
        <f t="shared" si="29"/>
        <v>deplaces_FA</v>
      </c>
      <c r="D642">
        <v>44907</v>
      </c>
      <c r="E642" t="s">
        <v>16</v>
      </c>
      <c r="F642" t="s">
        <v>130</v>
      </c>
      <c r="G642" t="s">
        <v>309</v>
      </c>
      <c r="H642" t="s">
        <v>119</v>
      </c>
      <c r="I642" t="s">
        <v>313</v>
      </c>
      <c r="J642" t="s">
        <v>273</v>
      </c>
      <c r="K642">
        <v>0.36799999999999999</v>
      </c>
    </row>
    <row r="643" spans="1:11" x14ac:dyDescent="0.35">
      <c r="A643" t="str">
        <f t="shared" si="30"/>
        <v>mssc_2_source_rev_1agricretournesNana_Mambere</v>
      </c>
      <c r="B643" t="str">
        <f t="shared" si="31"/>
        <v>mssc_2_source_rev_1retournesNana_Mambere</v>
      </c>
      <c r="C643" t="str">
        <f t="shared" ref="C643:C706" si="32">IF(G643="total", "total",H643)</f>
        <v>retournes</v>
      </c>
      <c r="D643">
        <v>44908</v>
      </c>
      <c r="E643" t="s">
        <v>16</v>
      </c>
      <c r="F643" t="s">
        <v>130</v>
      </c>
      <c r="G643" t="s">
        <v>309</v>
      </c>
      <c r="H643" t="s">
        <v>116</v>
      </c>
      <c r="I643" t="s">
        <v>313</v>
      </c>
      <c r="J643" t="s">
        <v>273</v>
      </c>
      <c r="K643">
        <v>0.30599999999999999</v>
      </c>
    </row>
    <row r="644" spans="1:11" x14ac:dyDescent="0.35">
      <c r="A644" t="str">
        <f t="shared" si="30"/>
        <v>mssc_2_source_rev_1agrichoteOuham_Pende</v>
      </c>
      <c r="B644" t="str">
        <f t="shared" si="31"/>
        <v>mssc_2_source_rev_1hoteOuham_Pende</v>
      </c>
      <c r="C644" t="str">
        <f t="shared" si="32"/>
        <v>hote</v>
      </c>
      <c r="D644">
        <v>44909</v>
      </c>
      <c r="E644" t="s">
        <v>16</v>
      </c>
      <c r="F644" t="s">
        <v>130</v>
      </c>
      <c r="G644" t="s">
        <v>309</v>
      </c>
      <c r="H644" t="s">
        <v>117</v>
      </c>
      <c r="I644" t="s">
        <v>313</v>
      </c>
      <c r="J644" t="s">
        <v>274</v>
      </c>
      <c r="K644">
        <v>0.35899999999999999</v>
      </c>
    </row>
    <row r="645" spans="1:11" x14ac:dyDescent="0.35">
      <c r="A645" t="str">
        <f t="shared" si="30"/>
        <v>mssc_2_source_rev_1agricdeplaces_FAOuham_Pende</v>
      </c>
      <c r="B645" t="str">
        <f t="shared" si="31"/>
        <v>mssc_2_source_rev_1deplaces_FAOuham_Pende</v>
      </c>
      <c r="C645" t="str">
        <f t="shared" si="32"/>
        <v>deplaces_FA</v>
      </c>
      <c r="D645">
        <v>44910</v>
      </c>
      <c r="E645" t="s">
        <v>16</v>
      </c>
      <c r="F645" t="s">
        <v>130</v>
      </c>
      <c r="G645" t="s">
        <v>309</v>
      </c>
      <c r="H645" t="s">
        <v>119</v>
      </c>
      <c r="I645" t="s">
        <v>313</v>
      </c>
      <c r="J645" t="s">
        <v>274</v>
      </c>
      <c r="K645">
        <v>0.24299999999999999</v>
      </c>
    </row>
    <row r="646" spans="1:11" x14ac:dyDescent="0.35">
      <c r="A646" t="str">
        <f t="shared" si="30"/>
        <v>mssc_2_source_rev_1agricretournesOuham_Pende</v>
      </c>
      <c r="B646" t="str">
        <f t="shared" si="31"/>
        <v>mssc_2_source_rev_1retournesOuham_Pende</v>
      </c>
      <c r="C646" t="str">
        <f t="shared" si="32"/>
        <v>retournes</v>
      </c>
      <c r="D646">
        <v>44911</v>
      </c>
      <c r="E646" t="s">
        <v>16</v>
      </c>
      <c r="F646" t="s">
        <v>130</v>
      </c>
      <c r="G646" t="s">
        <v>309</v>
      </c>
      <c r="H646" t="s">
        <v>116</v>
      </c>
      <c r="I646" t="s">
        <v>313</v>
      </c>
      <c r="J646" t="s">
        <v>274</v>
      </c>
      <c r="K646">
        <v>0.32600000000000001</v>
      </c>
    </row>
    <row r="647" spans="1:11" x14ac:dyDescent="0.35">
      <c r="A647" t="str">
        <f t="shared" si="30"/>
        <v>mssc_2_source_rev_1petit_commercedeplaces_siteNana_Gribizi</v>
      </c>
      <c r="B647" t="str">
        <f t="shared" si="31"/>
        <v>mssc_2_source_rev_1deplaces_siteNana_Gribizi</v>
      </c>
      <c r="C647" t="str">
        <f t="shared" si="32"/>
        <v>deplaces_site</v>
      </c>
      <c r="D647">
        <v>44912</v>
      </c>
      <c r="E647" t="s">
        <v>16</v>
      </c>
      <c r="F647" t="s">
        <v>141</v>
      </c>
      <c r="G647" t="s">
        <v>309</v>
      </c>
      <c r="H647" t="s">
        <v>118</v>
      </c>
      <c r="I647" t="s">
        <v>313</v>
      </c>
      <c r="J647" t="s">
        <v>275</v>
      </c>
      <c r="K647">
        <v>0.22500000000000001</v>
      </c>
    </row>
    <row r="648" spans="1:11" x14ac:dyDescent="0.35">
      <c r="A648" t="str">
        <f t="shared" si="30"/>
        <v>mssc_2_source_rev_1agrichoteNana_Gribizi</v>
      </c>
      <c r="B648" t="str">
        <f t="shared" si="31"/>
        <v>mssc_2_source_rev_1hoteNana_Gribizi</v>
      </c>
      <c r="C648" t="str">
        <f t="shared" si="32"/>
        <v>hote</v>
      </c>
      <c r="D648">
        <v>44913</v>
      </c>
      <c r="E648" t="s">
        <v>16</v>
      </c>
      <c r="F648" t="s">
        <v>130</v>
      </c>
      <c r="G648" t="s">
        <v>309</v>
      </c>
      <c r="H648" t="s">
        <v>117</v>
      </c>
      <c r="I648" t="s">
        <v>313</v>
      </c>
      <c r="J648" t="s">
        <v>275</v>
      </c>
      <c r="K648">
        <v>0.33500000000000002</v>
      </c>
    </row>
    <row r="649" spans="1:11" x14ac:dyDescent="0.35">
      <c r="A649" t="str">
        <f t="shared" si="30"/>
        <v>mssc_2_source_rev_1petit_commercedeplaces_FANana_Gribizi</v>
      </c>
      <c r="B649" t="str">
        <f t="shared" si="31"/>
        <v>mssc_2_source_rev_1deplaces_FANana_Gribizi</v>
      </c>
      <c r="C649" t="str">
        <f t="shared" si="32"/>
        <v>deplaces_FA</v>
      </c>
      <c r="D649">
        <v>44914</v>
      </c>
      <c r="E649" t="s">
        <v>16</v>
      </c>
      <c r="F649" t="s">
        <v>141</v>
      </c>
      <c r="G649" t="s">
        <v>309</v>
      </c>
      <c r="H649" t="s">
        <v>119</v>
      </c>
      <c r="I649" t="s">
        <v>313</v>
      </c>
      <c r="J649" t="s">
        <v>275</v>
      </c>
      <c r="K649">
        <v>0.27700000000000002</v>
      </c>
    </row>
    <row r="650" spans="1:11" x14ac:dyDescent="0.35">
      <c r="A650" t="str">
        <f t="shared" si="30"/>
        <v>mssc_2_source_rev_1agricretournesNana_Gribizi</v>
      </c>
      <c r="B650" t="str">
        <f t="shared" si="31"/>
        <v>mssc_2_source_rev_1retournesNana_Gribizi</v>
      </c>
      <c r="C650" t="str">
        <f t="shared" si="32"/>
        <v>retournes</v>
      </c>
      <c r="D650">
        <v>44915</v>
      </c>
      <c r="E650" t="s">
        <v>16</v>
      </c>
      <c r="F650" t="s">
        <v>130</v>
      </c>
      <c r="G650" t="s">
        <v>309</v>
      </c>
      <c r="H650" t="s">
        <v>116</v>
      </c>
      <c r="I650" t="s">
        <v>313</v>
      </c>
      <c r="J650" t="s">
        <v>275</v>
      </c>
      <c r="K650">
        <v>0.33700000000000002</v>
      </c>
    </row>
    <row r="651" spans="1:11" x14ac:dyDescent="0.35">
      <c r="A651" t="str">
        <f t="shared" si="30"/>
        <v>mssc_2_source_rev_1agrichoteMbomou</v>
      </c>
      <c r="B651" t="str">
        <f t="shared" si="31"/>
        <v>mssc_2_source_rev_1hoteMbomou</v>
      </c>
      <c r="C651" t="str">
        <f t="shared" si="32"/>
        <v>hote</v>
      </c>
      <c r="D651">
        <v>44916</v>
      </c>
      <c r="E651" t="s">
        <v>16</v>
      </c>
      <c r="F651" t="s">
        <v>130</v>
      </c>
      <c r="G651" t="s">
        <v>309</v>
      </c>
      <c r="H651" t="s">
        <v>117</v>
      </c>
      <c r="I651" t="s">
        <v>313</v>
      </c>
      <c r="J651" t="s">
        <v>168</v>
      </c>
      <c r="K651">
        <v>0.32100000000000001</v>
      </c>
    </row>
    <row r="652" spans="1:11" x14ac:dyDescent="0.35">
      <c r="A652" t="str">
        <f t="shared" si="30"/>
        <v>mssc_2_source_rev_1agricretournesMbomou</v>
      </c>
      <c r="B652" t="str">
        <f t="shared" si="31"/>
        <v>mssc_2_source_rev_1retournesMbomou</v>
      </c>
      <c r="C652" t="str">
        <f t="shared" si="32"/>
        <v>retournes</v>
      </c>
      <c r="D652">
        <v>44917</v>
      </c>
      <c r="E652" t="s">
        <v>16</v>
      </c>
      <c r="F652" t="s">
        <v>130</v>
      </c>
      <c r="G652" t="s">
        <v>309</v>
      </c>
      <c r="H652" t="s">
        <v>116</v>
      </c>
      <c r="I652" t="s">
        <v>313</v>
      </c>
      <c r="J652" t="s">
        <v>168</v>
      </c>
      <c r="K652">
        <v>0.32600000000000001</v>
      </c>
    </row>
    <row r="653" spans="1:11" x14ac:dyDescent="0.35">
      <c r="A653" t="str">
        <f t="shared" si="30"/>
        <v>mssc_2_source_rev_1agricdeplaces_siteMbomou</v>
      </c>
      <c r="B653" t="str">
        <f t="shared" si="31"/>
        <v>mssc_2_source_rev_1deplaces_siteMbomou</v>
      </c>
      <c r="C653" t="str">
        <f t="shared" si="32"/>
        <v>deplaces_site</v>
      </c>
      <c r="D653">
        <v>44918</v>
      </c>
      <c r="E653" t="s">
        <v>16</v>
      </c>
      <c r="F653" t="s">
        <v>130</v>
      </c>
      <c r="G653" t="s">
        <v>309</v>
      </c>
      <c r="H653" t="s">
        <v>118</v>
      </c>
      <c r="I653" t="s">
        <v>313</v>
      </c>
      <c r="J653" t="s">
        <v>168</v>
      </c>
      <c r="K653">
        <v>0.251</v>
      </c>
    </row>
    <row r="654" spans="1:11" x14ac:dyDescent="0.35">
      <c r="A654" t="str">
        <f t="shared" si="30"/>
        <v>mssc_2_source_rev_1agricdeplaces_FAMbomou</v>
      </c>
      <c r="B654" t="str">
        <f t="shared" si="31"/>
        <v>mssc_2_source_rev_1deplaces_FAMbomou</v>
      </c>
      <c r="C654" t="str">
        <f t="shared" si="32"/>
        <v>deplaces_FA</v>
      </c>
      <c r="D654">
        <v>44919</v>
      </c>
      <c r="E654" t="s">
        <v>16</v>
      </c>
      <c r="F654" t="s">
        <v>130</v>
      </c>
      <c r="G654" t="s">
        <v>309</v>
      </c>
      <c r="H654" t="s">
        <v>119</v>
      </c>
      <c r="I654" t="s">
        <v>313</v>
      </c>
      <c r="J654" t="s">
        <v>168</v>
      </c>
      <c r="K654">
        <v>0.317</v>
      </c>
    </row>
    <row r="655" spans="1:11" x14ac:dyDescent="0.35">
      <c r="A655" t="str">
        <f t="shared" si="30"/>
        <v>mssc_2_source_rev_1agricdeplaces_FAMambere_Kadei</v>
      </c>
      <c r="B655" t="str">
        <f t="shared" si="31"/>
        <v>mssc_2_source_rev_1deplaces_FAMambere_Kadei</v>
      </c>
      <c r="C655" t="str">
        <f t="shared" si="32"/>
        <v>deplaces_FA</v>
      </c>
      <c r="D655">
        <v>44920</v>
      </c>
      <c r="E655" t="s">
        <v>16</v>
      </c>
      <c r="F655" t="s">
        <v>130</v>
      </c>
      <c r="G655" t="s">
        <v>309</v>
      </c>
      <c r="H655" t="s">
        <v>119</v>
      </c>
      <c r="I655" t="s">
        <v>313</v>
      </c>
      <c r="J655" t="s">
        <v>276</v>
      </c>
      <c r="K655">
        <v>0.28299999999999997</v>
      </c>
    </row>
    <row r="656" spans="1:11" x14ac:dyDescent="0.35">
      <c r="A656" t="str">
        <f t="shared" si="30"/>
        <v>mssc_2_source_rev_1agrichoteMambere_Kadei</v>
      </c>
      <c r="B656" t="str">
        <f t="shared" si="31"/>
        <v>mssc_2_source_rev_1hoteMambere_Kadei</v>
      </c>
      <c r="C656" t="str">
        <f t="shared" si="32"/>
        <v>hote</v>
      </c>
      <c r="D656">
        <v>44921</v>
      </c>
      <c r="E656" t="s">
        <v>16</v>
      </c>
      <c r="F656" t="s">
        <v>130</v>
      </c>
      <c r="G656" t="s">
        <v>309</v>
      </c>
      <c r="H656" t="s">
        <v>117</v>
      </c>
      <c r="I656" t="s">
        <v>313</v>
      </c>
      <c r="J656" t="s">
        <v>276</v>
      </c>
      <c r="K656">
        <v>0.36199999999999999</v>
      </c>
    </row>
    <row r="657" spans="1:11" x14ac:dyDescent="0.35">
      <c r="A657" t="str">
        <f t="shared" si="30"/>
        <v>mssc_2_source_rev_1agricdeplaces_FAOmbella_MPoko</v>
      </c>
      <c r="B657" t="str">
        <f t="shared" si="31"/>
        <v>mssc_2_source_rev_1deplaces_FAOmbella_MPoko</v>
      </c>
      <c r="C657" t="str">
        <f t="shared" si="32"/>
        <v>deplaces_FA</v>
      </c>
      <c r="D657">
        <v>44922</v>
      </c>
      <c r="E657" t="s">
        <v>16</v>
      </c>
      <c r="F657" t="s">
        <v>130</v>
      </c>
      <c r="G657" t="s">
        <v>309</v>
      </c>
      <c r="H657" t="s">
        <v>119</v>
      </c>
      <c r="I657" t="s">
        <v>313</v>
      </c>
      <c r="J657" t="s">
        <v>277</v>
      </c>
      <c r="K657">
        <v>0.33200000000000002</v>
      </c>
    </row>
    <row r="658" spans="1:11" x14ac:dyDescent="0.35">
      <c r="A658" t="str">
        <f t="shared" si="30"/>
        <v>mssc_2_source_rev_1agrichoteOmbella_MPoko</v>
      </c>
      <c r="B658" t="str">
        <f t="shared" si="31"/>
        <v>mssc_2_source_rev_1hoteOmbella_MPoko</v>
      </c>
      <c r="C658" t="str">
        <f t="shared" si="32"/>
        <v>hote</v>
      </c>
      <c r="D658">
        <v>44923</v>
      </c>
      <c r="E658" t="s">
        <v>16</v>
      </c>
      <c r="F658" t="s">
        <v>130</v>
      </c>
      <c r="G658" t="s">
        <v>309</v>
      </c>
      <c r="H658" t="s">
        <v>117</v>
      </c>
      <c r="I658" t="s">
        <v>313</v>
      </c>
      <c r="J658" t="s">
        <v>277</v>
      </c>
      <c r="K658">
        <v>0.37</v>
      </c>
    </row>
    <row r="659" spans="1:11" x14ac:dyDescent="0.35">
      <c r="A659" t="str">
        <f t="shared" si="30"/>
        <v>mssc_2_source_rev_1agrichoteKemo</v>
      </c>
      <c r="B659" t="str">
        <f t="shared" si="31"/>
        <v>mssc_2_source_rev_1hoteKemo</v>
      </c>
      <c r="C659" t="str">
        <f t="shared" si="32"/>
        <v>hote</v>
      </c>
      <c r="D659">
        <v>44924</v>
      </c>
      <c r="E659" t="s">
        <v>16</v>
      </c>
      <c r="F659" t="s">
        <v>130</v>
      </c>
      <c r="G659" t="s">
        <v>309</v>
      </c>
      <c r="H659" t="s">
        <v>117</v>
      </c>
      <c r="I659" t="s">
        <v>313</v>
      </c>
      <c r="J659" t="s">
        <v>166</v>
      </c>
      <c r="K659">
        <v>0.40300000000000002</v>
      </c>
    </row>
    <row r="660" spans="1:11" x14ac:dyDescent="0.35">
      <c r="A660" t="str">
        <f t="shared" si="30"/>
        <v>mssc_2_source_rev_1agricdeplaces_FAKemo</v>
      </c>
      <c r="B660" t="str">
        <f t="shared" si="31"/>
        <v>mssc_2_source_rev_1deplaces_FAKemo</v>
      </c>
      <c r="C660" t="str">
        <f t="shared" si="32"/>
        <v>deplaces_FA</v>
      </c>
      <c r="D660">
        <v>44925</v>
      </c>
      <c r="E660" t="s">
        <v>16</v>
      </c>
      <c r="F660" t="s">
        <v>130</v>
      </c>
      <c r="G660" t="s">
        <v>309</v>
      </c>
      <c r="H660" t="s">
        <v>119</v>
      </c>
      <c r="I660" t="s">
        <v>313</v>
      </c>
      <c r="J660" t="s">
        <v>166</v>
      </c>
      <c r="K660">
        <v>0.34899999999999998</v>
      </c>
    </row>
    <row r="661" spans="1:11" x14ac:dyDescent="0.35">
      <c r="A661" t="str">
        <f t="shared" si="30"/>
        <v>mssc_2_source_rev_1agricdeplaces_siteHaut_Mbomou</v>
      </c>
      <c r="B661" t="str">
        <f t="shared" si="31"/>
        <v>mssc_2_source_rev_1deplaces_siteHaut_Mbomou</v>
      </c>
      <c r="C661" t="str">
        <f t="shared" si="32"/>
        <v>deplaces_site</v>
      </c>
      <c r="D661">
        <v>44926</v>
      </c>
      <c r="E661" t="s">
        <v>16</v>
      </c>
      <c r="F661" t="s">
        <v>130</v>
      </c>
      <c r="G661" t="s">
        <v>309</v>
      </c>
      <c r="H661" t="s">
        <v>118</v>
      </c>
      <c r="I661" t="s">
        <v>313</v>
      </c>
      <c r="J661" t="s">
        <v>278</v>
      </c>
      <c r="K661">
        <v>0.22700000000000001</v>
      </c>
    </row>
    <row r="662" spans="1:11" x14ac:dyDescent="0.35">
      <c r="A662" t="str">
        <f t="shared" si="30"/>
        <v>mssc_2_source_rev_1agricdeplaces_FAHaut_Mbomou</v>
      </c>
      <c r="B662" t="str">
        <f t="shared" si="31"/>
        <v>mssc_2_source_rev_1deplaces_FAHaut_Mbomou</v>
      </c>
      <c r="C662" t="str">
        <f t="shared" si="32"/>
        <v>deplaces_FA</v>
      </c>
      <c r="D662">
        <v>44927</v>
      </c>
      <c r="E662" t="s">
        <v>16</v>
      </c>
      <c r="F662" t="s">
        <v>130</v>
      </c>
      <c r="G662" t="s">
        <v>309</v>
      </c>
      <c r="H662" t="s">
        <v>119</v>
      </c>
      <c r="I662" t="s">
        <v>313</v>
      </c>
      <c r="J662" t="s">
        <v>278</v>
      </c>
      <c r="K662">
        <v>0.23300000000000001</v>
      </c>
    </row>
    <row r="663" spans="1:11" x14ac:dyDescent="0.35">
      <c r="A663" t="str">
        <f t="shared" si="30"/>
        <v>mssc_2_source_rev_1agrichoteHaut_Mbomou</v>
      </c>
      <c r="B663" t="str">
        <f t="shared" si="31"/>
        <v>mssc_2_source_rev_1hoteHaut_Mbomou</v>
      </c>
      <c r="C663" t="str">
        <f t="shared" si="32"/>
        <v>hote</v>
      </c>
      <c r="D663">
        <v>44928</v>
      </c>
      <c r="E663" t="s">
        <v>16</v>
      </c>
      <c r="F663" t="s">
        <v>130</v>
      </c>
      <c r="G663" t="s">
        <v>309</v>
      </c>
      <c r="H663" t="s">
        <v>117</v>
      </c>
      <c r="I663" t="s">
        <v>313</v>
      </c>
      <c r="J663" t="s">
        <v>278</v>
      </c>
      <c r="K663">
        <v>0.28399999999999997</v>
      </c>
    </row>
    <row r="664" spans="1:11" x14ac:dyDescent="0.35">
      <c r="A664" t="str">
        <f t="shared" si="30"/>
        <v>mssc_2_source_rev_1petit_commercedeplaces_FAHaute_Kotto</v>
      </c>
      <c r="B664" t="str">
        <f t="shared" si="31"/>
        <v>mssc_2_source_rev_1deplaces_FAHaute_Kotto</v>
      </c>
      <c r="C664" t="str">
        <f t="shared" si="32"/>
        <v>deplaces_FA</v>
      </c>
      <c r="D664">
        <v>44929</v>
      </c>
      <c r="E664" t="s">
        <v>16</v>
      </c>
      <c r="F664" t="s">
        <v>141</v>
      </c>
      <c r="G664" t="s">
        <v>309</v>
      </c>
      <c r="H664" t="s">
        <v>119</v>
      </c>
      <c r="I664" t="s">
        <v>313</v>
      </c>
      <c r="J664" t="s">
        <v>279</v>
      </c>
      <c r="K664">
        <v>0.219</v>
      </c>
    </row>
    <row r="665" spans="1:11" x14ac:dyDescent="0.35">
      <c r="A665" t="str">
        <f t="shared" si="30"/>
        <v>mssc_2_source_rev_1petit_commercehoteHaute_Kotto</v>
      </c>
      <c r="B665" t="str">
        <f t="shared" si="31"/>
        <v>mssc_2_source_rev_1hoteHaute_Kotto</v>
      </c>
      <c r="C665" t="str">
        <f t="shared" si="32"/>
        <v>hote</v>
      </c>
      <c r="D665">
        <v>44930</v>
      </c>
      <c r="E665" t="s">
        <v>16</v>
      </c>
      <c r="F665" t="s">
        <v>141</v>
      </c>
      <c r="G665" t="s">
        <v>309</v>
      </c>
      <c r="H665" t="s">
        <v>117</v>
      </c>
      <c r="I665" t="s">
        <v>313</v>
      </c>
      <c r="J665" t="s">
        <v>279</v>
      </c>
      <c r="K665">
        <v>0.23</v>
      </c>
    </row>
    <row r="666" spans="1:11" x14ac:dyDescent="0.35">
      <c r="A666" t="str">
        <f t="shared" si="30"/>
        <v>mssc_2_source_rev_1agricretournesHaute_Kotto</v>
      </c>
      <c r="B666" t="str">
        <f t="shared" si="31"/>
        <v>mssc_2_source_rev_1retournesHaute_Kotto</v>
      </c>
      <c r="C666" t="str">
        <f t="shared" si="32"/>
        <v>retournes</v>
      </c>
      <c r="D666">
        <v>44931</v>
      </c>
      <c r="E666" t="s">
        <v>16</v>
      </c>
      <c r="F666" t="s">
        <v>130</v>
      </c>
      <c r="G666" t="s">
        <v>309</v>
      </c>
      <c r="H666" t="s">
        <v>116</v>
      </c>
      <c r="I666" t="s">
        <v>313</v>
      </c>
      <c r="J666" t="s">
        <v>279</v>
      </c>
      <c r="K666">
        <v>0.23400000000000001</v>
      </c>
    </row>
    <row r="667" spans="1:11" x14ac:dyDescent="0.35">
      <c r="A667" t="str">
        <f t="shared" si="30"/>
        <v>mssc_2_source_rev_1pchedeplaces_siteHaute_Kotto</v>
      </c>
      <c r="B667" t="str">
        <f t="shared" si="31"/>
        <v>mssc_2_source_rev_1deplaces_siteHaute_Kotto</v>
      </c>
      <c r="C667" t="str">
        <f t="shared" si="32"/>
        <v>deplaces_site</v>
      </c>
      <c r="D667">
        <v>44932</v>
      </c>
      <c r="E667" t="s">
        <v>16</v>
      </c>
      <c r="F667" t="s">
        <v>151</v>
      </c>
      <c r="G667" t="s">
        <v>309</v>
      </c>
      <c r="H667" t="s">
        <v>118</v>
      </c>
      <c r="I667" t="s">
        <v>313</v>
      </c>
      <c r="J667" t="s">
        <v>279</v>
      </c>
      <c r="K667">
        <v>0.23</v>
      </c>
    </row>
    <row r="668" spans="1:11" x14ac:dyDescent="0.35">
      <c r="A668" t="str">
        <f t="shared" si="30"/>
        <v>mssc_2_source_rev_1agricdeplaces_FALobaye</v>
      </c>
      <c r="B668" t="str">
        <f t="shared" si="31"/>
        <v>mssc_2_source_rev_1deplaces_FALobaye</v>
      </c>
      <c r="C668" t="str">
        <f t="shared" si="32"/>
        <v>deplaces_FA</v>
      </c>
      <c r="D668">
        <v>44933</v>
      </c>
      <c r="E668" t="s">
        <v>16</v>
      </c>
      <c r="F668" t="s">
        <v>130</v>
      </c>
      <c r="G668" t="s">
        <v>309</v>
      </c>
      <c r="H668" t="s">
        <v>119</v>
      </c>
      <c r="I668" t="s">
        <v>313</v>
      </c>
      <c r="J668" t="s">
        <v>167</v>
      </c>
      <c r="K668">
        <v>0.32800000000000001</v>
      </c>
    </row>
    <row r="669" spans="1:11" x14ac:dyDescent="0.35">
      <c r="A669" t="str">
        <f t="shared" si="30"/>
        <v>mssc_2_source_rev_1agrichoteLobaye</v>
      </c>
      <c r="B669" t="str">
        <f t="shared" si="31"/>
        <v>mssc_2_source_rev_1hoteLobaye</v>
      </c>
      <c r="C669" t="str">
        <f t="shared" si="32"/>
        <v>hote</v>
      </c>
      <c r="D669">
        <v>44934</v>
      </c>
      <c r="E669" t="s">
        <v>16</v>
      </c>
      <c r="F669" t="s">
        <v>130</v>
      </c>
      <c r="G669" t="s">
        <v>309</v>
      </c>
      <c r="H669" t="s">
        <v>117</v>
      </c>
      <c r="I669" t="s">
        <v>313</v>
      </c>
      <c r="J669" t="s">
        <v>167</v>
      </c>
      <c r="K669">
        <v>0.377</v>
      </c>
    </row>
    <row r="670" spans="1:11" x14ac:dyDescent="0.35">
      <c r="A670" t="str">
        <f t="shared" si="30"/>
        <v>mssc_2_source_rev_1agricretournesHaut_Mbomou</v>
      </c>
      <c r="B670" t="str">
        <f t="shared" si="31"/>
        <v>mssc_2_source_rev_1retournesHaut_Mbomou</v>
      </c>
      <c r="C670" t="str">
        <f t="shared" si="32"/>
        <v>retournes</v>
      </c>
      <c r="D670">
        <v>44935</v>
      </c>
      <c r="E670" t="s">
        <v>16</v>
      </c>
      <c r="F670" t="s">
        <v>130</v>
      </c>
      <c r="G670" t="s">
        <v>309</v>
      </c>
      <c r="H670" t="s">
        <v>116</v>
      </c>
      <c r="I670" t="s">
        <v>313</v>
      </c>
      <c r="J670" t="s">
        <v>278</v>
      </c>
      <c r="K670">
        <v>0.34100000000000003</v>
      </c>
    </row>
    <row r="671" spans="1:11" x14ac:dyDescent="0.35">
      <c r="A671" t="str">
        <f t="shared" si="30"/>
        <v>mssc_2_source_rev_1agricretournesMambere_Kadei</v>
      </c>
      <c r="B671" t="str">
        <f t="shared" si="31"/>
        <v>mssc_2_source_rev_1retournesMambere_Kadei</v>
      </c>
      <c r="C671" t="str">
        <f t="shared" si="32"/>
        <v>retournes</v>
      </c>
      <c r="D671">
        <v>44936</v>
      </c>
      <c r="E671" t="s">
        <v>16</v>
      </c>
      <c r="F671" t="s">
        <v>130</v>
      </c>
      <c r="G671" t="s">
        <v>309</v>
      </c>
      <c r="H671" t="s">
        <v>116</v>
      </c>
      <c r="I671" t="s">
        <v>313</v>
      </c>
      <c r="J671" t="s">
        <v>276</v>
      </c>
      <c r="K671">
        <v>0.28699999999999998</v>
      </c>
    </row>
    <row r="672" spans="1:11" x14ac:dyDescent="0.35">
      <c r="A672" t="str">
        <f t="shared" si="30"/>
        <v>mssc_2_source_rev_1agrichoteSangha_Mbaere</v>
      </c>
      <c r="B672" t="str">
        <f t="shared" si="31"/>
        <v>mssc_2_source_rev_1hoteSangha_Mbaere</v>
      </c>
      <c r="C672" t="str">
        <f t="shared" si="32"/>
        <v>hote</v>
      </c>
      <c r="D672">
        <v>44937</v>
      </c>
      <c r="E672" t="s">
        <v>16</v>
      </c>
      <c r="F672" t="s">
        <v>130</v>
      </c>
      <c r="G672" t="s">
        <v>309</v>
      </c>
      <c r="H672" t="s">
        <v>117</v>
      </c>
      <c r="I672" t="s">
        <v>313</v>
      </c>
      <c r="J672" t="s">
        <v>280</v>
      </c>
      <c r="K672">
        <v>0.35399999999999998</v>
      </c>
    </row>
    <row r="673" spans="1:11" x14ac:dyDescent="0.35">
      <c r="A673" t="str">
        <f t="shared" si="30"/>
        <v>mssc_2_source_rev_1agricdeplaces_FASangha_Mbaere</v>
      </c>
      <c r="B673" t="str">
        <f t="shared" si="31"/>
        <v>mssc_2_source_rev_1deplaces_FASangha_Mbaere</v>
      </c>
      <c r="C673" t="str">
        <f t="shared" si="32"/>
        <v>deplaces_FA</v>
      </c>
      <c r="D673">
        <v>44938</v>
      </c>
      <c r="E673" t="s">
        <v>16</v>
      </c>
      <c r="F673" t="s">
        <v>130</v>
      </c>
      <c r="G673" t="s">
        <v>309</v>
      </c>
      <c r="H673" t="s">
        <v>119</v>
      </c>
      <c r="I673" t="s">
        <v>313</v>
      </c>
      <c r="J673" t="s">
        <v>280</v>
      </c>
      <c r="K673">
        <v>0.39400000000000002</v>
      </c>
    </row>
    <row r="674" spans="1:11" x14ac:dyDescent="0.35">
      <c r="A674" t="str">
        <f t="shared" si="30"/>
        <v>wash_9_insuff_raisons_1distanceretournesBamingui_Bangoran</v>
      </c>
      <c r="B674" t="str">
        <f t="shared" si="31"/>
        <v>wash_9_insuff_raisons_1retournesBamingui_Bangoran</v>
      </c>
      <c r="C674" t="str">
        <f t="shared" si="32"/>
        <v>retournes</v>
      </c>
      <c r="D674">
        <v>44939</v>
      </c>
      <c r="E674" t="s">
        <v>20</v>
      </c>
      <c r="F674" t="s">
        <v>142</v>
      </c>
      <c r="G674" t="s">
        <v>309</v>
      </c>
      <c r="H674" t="s">
        <v>116</v>
      </c>
      <c r="I674" t="s">
        <v>313</v>
      </c>
      <c r="J674" t="s">
        <v>271</v>
      </c>
      <c r="K674">
        <v>0.29299999999999998</v>
      </c>
    </row>
    <row r="675" spans="1:11" x14ac:dyDescent="0.35">
      <c r="A675" t="str">
        <f t="shared" si="30"/>
        <v>wash_9_insuff_raisons_1distancehoteBamingui_Bangoran</v>
      </c>
      <c r="B675" t="str">
        <f t="shared" si="31"/>
        <v>wash_9_insuff_raisons_1hoteBamingui_Bangoran</v>
      </c>
      <c r="C675" t="str">
        <f t="shared" si="32"/>
        <v>hote</v>
      </c>
      <c r="D675">
        <v>44940</v>
      </c>
      <c r="E675" t="s">
        <v>20</v>
      </c>
      <c r="F675" t="s">
        <v>142</v>
      </c>
      <c r="G675" t="s">
        <v>309</v>
      </c>
      <c r="H675" t="s">
        <v>117</v>
      </c>
      <c r="I675" t="s">
        <v>313</v>
      </c>
      <c r="J675" t="s">
        <v>271</v>
      </c>
      <c r="K675">
        <v>0.315</v>
      </c>
    </row>
    <row r="676" spans="1:11" x14ac:dyDescent="0.35">
      <c r="A676" t="str">
        <f t="shared" si="30"/>
        <v>wash_9_insuff_raisons_1distancedeplaces_siteBamingui_Bangoran</v>
      </c>
      <c r="B676" t="str">
        <f t="shared" si="31"/>
        <v>wash_9_insuff_raisons_1deplaces_siteBamingui_Bangoran</v>
      </c>
      <c r="C676" t="str">
        <f t="shared" si="32"/>
        <v>deplaces_site</v>
      </c>
      <c r="D676">
        <v>44941</v>
      </c>
      <c r="E676" t="s">
        <v>20</v>
      </c>
      <c r="F676" t="s">
        <v>142</v>
      </c>
      <c r="G676" t="s">
        <v>309</v>
      </c>
      <c r="H676" t="s">
        <v>118</v>
      </c>
      <c r="I676" t="s">
        <v>313</v>
      </c>
      <c r="J676" t="s">
        <v>271</v>
      </c>
      <c r="K676">
        <v>0.309</v>
      </c>
    </row>
    <row r="677" spans="1:11" x14ac:dyDescent="0.35">
      <c r="A677" t="str">
        <f t="shared" si="30"/>
        <v>wash_9_insuff_raisons_1distancedeplaces_FABamingui_Bangoran</v>
      </c>
      <c r="B677" t="str">
        <f t="shared" si="31"/>
        <v>wash_9_insuff_raisons_1deplaces_FABamingui_Bangoran</v>
      </c>
      <c r="C677" t="str">
        <f t="shared" si="32"/>
        <v>deplaces_FA</v>
      </c>
      <c r="D677">
        <v>44942</v>
      </c>
      <c r="E677" t="s">
        <v>20</v>
      </c>
      <c r="F677" t="s">
        <v>142</v>
      </c>
      <c r="G677" t="s">
        <v>309</v>
      </c>
      <c r="H677" t="s">
        <v>119</v>
      </c>
      <c r="I677" t="s">
        <v>313</v>
      </c>
      <c r="J677" t="s">
        <v>271</v>
      </c>
      <c r="K677">
        <v>0.28699999999999998</v>
      </c>
    </row>
    <row r="678" spans="1:11" x14ac:dyDescent="0.35">
      <c r="A678" t="str">
        <f t="shared" si="30"/>
        <v>wash_9_insuff_raisons_1manque_reciphoteOuham</v>
      </c>
      <c r="B678" t="str">
        <f t="shared" si="31"/>
        <v>wash_9_insuff_raisons_1hoteOuham</v>
      </c>
      <c r="C678" t="str">
        <f t="shared" si="32"/>
        <v>hote</v>
      </c>
      <c r="D678">
        <v>44943</v>
      </c>
      <c r="E678" t="s">
        <v>20</v>
      </c>
      <c r="F678" t="s">
        <v>131</v>
      </c>
      <c r="G678" t="s">
        <v>309</v>
      </c>
      <c r="H678" t="s">
        <v>117</v>
      </c>
      <c r="I678" t="s">
        <v>313</v>
      </c>
      <c r="J678" t="s">
        <v>170</v>
      </c>
      <c r="K678">
        <v>0.317</v>
      </c>
    </row>
    <row r="679" spans="1:11" x14ac:dyDescent="0.35">
      <c r="A679" t="str">
        <f t="shared" si="30"/>
        <v>wash_9_insuff_raisons_1manque_recipdeplaces_siteOuham</v>
      </c>
      <c r="B679" t="str">
        <f t="shared" si="31"/>
        <v>wash_9_insuff_raisons_1deplaces_siteOuham</v>
      </c>
      <c r="C679" t="str">
        <f t="shared" si="32"/>
        <v>deplaces_site</v>
      </c>
      <c r="D679">
        <v>44944</v>
      </c>
      <c r="E679" t="s">
        <v>20</v>
      </c>
      <c r="F679" t="s">
        <v>131</v>
      </c>
      <c r="G679" t="s">
        <v>309</v>
      </c>
      <c r="H679" t="s">
        <v>118</v>
      </c>
      <c r="I679" t="s">
        <v>313</v>
      </c>
      <c r="J679" t="s">
        <v>170</v>
      </c>
      <c r="K679">
        <v>0.33400000000000002</v>
      </c>
    </row>
    <row r="680" spans="1:11" x14ac:dyDescent="0.35">
      <c r="A680" t="str">
        <f t="shared" si="30"/>
        <v>wash_9_insuff_raisons_1manque_recipdeplaces_FAOuham</v>
      </c>
      <c r="B680" t="str">
        <f t="shared" si="31"/>
        <v>wash_9_insuff_raisons_1deplaces_FAOuham</v>
      </c>
      <c r="C680" t="str">
        <f t="shared" si="32"/>
        <v>deplaces_FA</v>
      </c>
      <c r="D680">
        <v>44945</v>
      </c>
      <c r="E680" t="s">
        <v>20</v>
      </c>
      <c r="F680" t="s">
        <v>131</v>
      </c>
      <c r="G680" t="s">
        <v>309</v>
      </c>
      <c r="H680" t="s">
        <v>119</v>
      </c>
      <c r="I680" t="s">
        <v>313</v>
      </c>
      <c r="J680" t="s">
        <v>170</v>
      </c>
      <c r="K680">
        <v>0.33200000000000002</v>
      </c>
    </row>
    <row r="681" spans="1:11" x14ac:dyDescent="0.35">
      <c r="A681" t="str">
        <f t="shared" ref="A681:A744" si="33">CONCATENATE(E681,F681,C681,J681)</f>
        <v>wash_9_insuff_raisons_1manque_recipretournesOuham</v>
      </c>
      <c r="B681" t="str">
        <f t="shared" ref="B681:B744" si="34">CONCATENATE(E681,C681,J681)</f>
        <v>wash_9_insuff_raisons_1retournesOuham</v>
      </c>
      <c r="C681" t="str">
        <f t="shared" si="32"/>
        <v>retournes</v>
      </c>
      <c r="D681">
        <v>44946</v>
      </c>
      <c r="E681" t="s">
        <v>20</v>
      </c>
      <c r="F681" t="s">
        <v>131</v>
      </c>
      <c r="G681" t="s">
        <v>309</v>
      </c>
      <c r="H681" t="s">
        <v>116</v>
      </c>
      <c r="I681" t="s">
        <v>313</v>
      </c>
      <c r="J681" t="s">
        <v>170</v>
      </c>
      <c r="K681">
        <v>0.28899999999999998</v>
      </c>
    </row>
    <row r="682" spans="1:11" x14ac:dyDescent="0.35">
      <c r="A682" t="str">
        <f t="shared" si="33"/>
        <v>wash_9_insuff_raisons_1manque_recipdeplaces_siteBasse_Kotto</v>
      </c>
      <c r="B682" t="str">
        <f t="shared" si="34"/>
        <v>wash_9_insuff_raisons_1deplaces_siteBasse_Kotto</v>
      </c>
      <c r="C682" t="str">
        <f t="shared" si="32"/>
        <v>deplaces_site</v>
      </c>
      <c r="D682">
        <v>44947</v>
      </c>
      <c r="E682" t="s">
        <v>20</v>
      </c>
      <c r="F682" t="s">
        <v>131</v>
      </c>
      <c r="G682" t="s">
        <v>309</v>
      </c>
      <c r="H682" t="s">
        <v>118</v>
      </c>
      <c r="I682" t="s">
        <v>313</v>
      </c>
      <c r="J682" t="s">
        <v>272</v>
      </c>
      <c r="K682">
        <v>0.42699999999999999</v>
      </c>
    </row>
    <row r="683" spans="1:11" x14ac:dyDescent="0.35">
      <c r="A683" t="str">
        <f t="shared" si="33"/>
        <v>wash_9_insuff_raisons_1manque_recipdeplaces_FABasse_Kotto</v>
      </c>
      <c r="B683" t="str">
        <f t="shared" si="34"/>
        <v>wash_9_insuff_raisons_1deplaces_FABasse_Kotto</v>
      </c>
      <c r="C683" t="str">
        <f t="shared" si="32"/>
        <v>deplaces_FA</v>
      </c>
      <c r="D683">
        <v>44948</v>
      </c>
      <c r="E683" t="s">
        <v>20</v>
      </c>
      <c r="F683" t="s">
        <v>131</v>
      </c>
      <c r="G683" t="s">
        <v>309</v>
      </c>
      <c r="H683" t="s">
        <v>119</v>
      </c>
      <c r="I683" t="s">
        <v>313</v>
      </c>
      <c r="J683" t="s">
        <v>272</v>
      </c>
      <c r="K683">
        <v>0.36799999999999999</v>
      </c>
    </row>
    <row r="684" spans="1:11" x14ac:dyDescent="0.35">
      <c r="A684" t="str">
        <f t="shared" si="33"/>
        <v>wash_9_insuff_raisons_1manque_reciphoteBasse_Kotto</v>
      </c>
      <c r="B684" t="str">
        <f t="shared" si="34"/>
        <v>wash_9_insuff_raisons_1hoteBasse_Kotto</v>
      </c>
      <c r="C684" t="str">
        <f t="shared" si="32"/>
        <v>hote</v>
      </c>
      <c r="D684">
        <v>44949</v>
      </c>
      <c r="E684" t="s">
        <v>20</v>
      </c>
      <c r="F684" t="s">
        <v>131</v>
      </c>
      <c r="G684" t="s">
        <v>309</v>
      </c>
      <c r="H684" t="s">
        <v>117</v>
      </c>
      <c r="I684" t="s">
        <v>313</v>
      </c>
      <c r="J684" t="s">
        <v>272</v>
      </c>
      <c r="K684">
        <v>0.38800000000000001</v>
      </c>
    </row>
    <row r="685" spans="1:11" x14ac:dyDescent="0.35">
      <c r="A685" t="str">
        <f t="shared" si="33"/>
        <v>wash_9_insuff_raisons_1manque_recipretournesBasse_Kotto</v>
      </c>
      <c r="B685" t="str">
        <f t="shared" si="34"/>
        <v>wash_9_insuff_raisons_1retournesBasse_Kotto</v>
      </c>
      <c r="C685" t="str">
        <f t="shared" si="32"/>
        <v>retournes</v>
      </c>
      <c r="D685">
        <v>44950</v>
      </c>
      <c r="E685" t="s">
        <v>20</v>
      </c>
      <c r="F685" t="s">
        <v>131</v>
      </c>
      <c r="G685" t="s">
        <v>309</v>
      </c>
      <c r="H685" t="s">
        <v>116</v>
      </c>
      <c r="I685" t="s">
        <v>313</v>
      </c>
      <c r="J685" t="s">
        <v>272</v>
      </c>
      <c r="K685">
        <v>0.38</v>
      </c>
    </row>
    <row r="686" spans="1:11" x14ac:dyDescent="0.35">
      <c r="A686" t="str">
        <f t="shared" si="33"/>
        <v>wash_9_insuff_raisons_1manque_reciphoteVakaga</v>
      </c>
      <c r="B686" t="str">
        <f t="shared" si="34"/>
        <v>wash_9_insuff_raisons_1hoteVakaga</v>
      </c>
      <c r="C686" t="str">
        <f t="shared" si="32"/>
        <v>hote</v>
      </c>
      <c r="D686">
        <v>44951</v>
      </c>
      <c r="E686" t="s">
        <v>20</v>
      </c>
      <c r="F686" t="s">
        <v>131</v>
      </c>
      <c r="G686" t="s">
        <v>309</v>
      </c>
      <c r="H686" t="s">
        <v>117</v>
      </c>
      <c r="I686" t="s">
        <v>313</v>
      </c>
      <c r="J686" t="s">
        <v>171</v>
      </c>
      <c r="K686">
        <v>0.28199999999999997</v>
      </c>
    </row>
    <row r="687" spans="1:11" x14ac:dyDescent="0.35">
      <c r="A687" t="str">
        <f t="shared" si="33"/>
        <v>wash_9_insuff_raisons_1manque_recipdeplaces_FAVakaga</v>
      </c>
      <c r="B687" t="str">
        <f t="shared" si="34"/>
        <v>wash_9_insuff_raisons_1deplaces_FAVakaga</v>
      </c>
      <c r="C687" t="str">
        <f t="shared" si="32"/>
        <v>deplaces_FA</v>
      </c>
      <c r="D687">
        <v>44952</v>
      </c>
      <c r="E687" t="s">
        <v>20</v>
      </c>
      <c r="F687" t="s">
        <v>131</v>
      </c>
      <c r="G687" t="s">
        <v>309</v>
      </c>
      <c r="H687" t="s">
        <v>119</v>
      </c>
      <c r="I687" t="s">
        <v>313</v>
      </c>
      <c r="J687" t="s">
        <v>171</v>
      </c>
      <c r="K687">
        <v>0.22800000000000001</v>
      </c>
    </row>
    <row r="688" spans="1:11" x14ac:dyDescent="0.35">
      <c r="A688" t="str">
        <f t="shared" si="33"/>
        <v>wash_9_insuff_raisons_1attente_longuehoteBangui</v>
      </c>
      <c r="B688" t="str">
        <f t="shared" si="34"/>
        <v>wash_9_insuff_raisons_1hoteBangui</v>
      </c>
      <c r="C688" t="str">
        <f t="shared" si="32"/>
        <v>hote</v>
      </c>
      <c r="D688">
        <v>44953</v>
      </c>
      <c r="E688" t="s">
        <v>20</v>
      </c>
      <c r="F688" t="s">
        <v>152</v>
      </c>
      <c r="G688" t="s">
        <v>309</v>
      </c>
      <c r="H688" t="s">
        <v>117</v>
      </c>
      <c r="I688" t="s">
        <v>313</v>
      </c>
      <c r="J688" t="s">
        <v>165</v>
      </c>
      <c r="K688">
        <v>0.23499999999999999</v>
      </c>
    </row>
    <row r="689" spans="1:11" x14ac:dyDescent="0.35">
      <c r="A689" t="str">
        <f t="shared" si="33"/>
        <v>wash_9_insuff_raisons_1manque_recipretournesBangui</v>
      </c>
      <c r="B689" t="str">
        <f t="shared" si="34"/>
        <v>wash_9_insuff_raisons_1retournesBangui</v>
      </c>
      <c r="C689" t="str">
        <f t="shared" si="32"/>
        <v>retournes</v>
      </c>
      <c r="D689">
        <v>44954</v>
      </c>
      <c r="E689" t="s">
        <v>20</v>
      </c>
      <c r="F689" t="s">
        <v>131</v>
      </c>
      <c r="G689" t="s">
        <v>309</v>
      </c>
      <c r="H689" t="s">
        <v>116</v>
      </c>
      <c r="I689" t="s">
        <v>313</v>
      </c>
      <c r="J689" t="s">
        <v>165</v>
      </c>
      <c r="K689">
        <v>0.27100000000000002</v>
      </c>
    </row>
    <row r="690" spans="1:11" x14ac:dyDescent="0.35">
      <c r="A690" t="str">
        <f t="shared" si="33"/>
        <v>wash_9_insuff_raisons_1attente_longuedeplaces_FABangui</v>
      </c>
      <c r="B690" t="str">
        <f t="shared" si="34"/>
        <v>wash_9_insuff_raisons_1deplaces_FABangui</v>
      </c>
      <c r="C690" t="str">
        <f t="shared" si="32"/>
        <v>deplaces_FA</v>
      </c>
      <c r="D690">
        <v>44955</v>
      </c>
      <c r="E690" t="s">
        <v>20</v>
      </c>
      <c r="F690" t="s">
        <v>152</v>
      </c>
      <c r="G690" t="s">
        <v>309</v>
      </c>
      <c r="H690" t="s">
        <v>119</v>
      </c>
      <c r="I690" t="s">
        <v>313</v>
      </c>
      <c r="J690" t="s">
        <v>165</v>
      </c>
      <c r="K690">
        <v>0.21099999999999999</v>
      </c>
    </row>
    <row r="691" spans="1:11" x14ac:dyDescent="0.35">
      <c r="A691" t="str">
        <f t="shared" si="33"/>
        <v>wash_9_insuff_raisons_1manque_recipdeplaces_siteOuaka</v>
      </c>
      <c r="B691" t="str">
        <f t="shared" si="34"/>
        <v>wash_9_insuff_raisons_1deplaces_siteOuaka</v>
      </c>
      <c r="C691" t="str">
        <f t="shared" si="32"/>
        <v>deplaces_site</v>
      </c>
      <c r="D691">
        <v>44956</v>
      </c>
      <c r="E691" t="s">
        <v>20</v>
      </c>
      <c r="F691" t="s">
        <v>131</v>
      </c>
      <c r="G691" t="s">
        <v>309</v>
      </c>
      <c r="H691" t="s">
        <v>118</v>
      </c>
      <c r="I691" t="s">
        <v>313</v>
      </c>
      <c r="J691" t="s">
        <v>169</v>
      </c>
      <c r="K691">
        <v>0.315</v>
      </c>
    </row>
    <row r="692" spans="1:11" x14ac:dyDescent="0.35">
      <c r="A692" t="str">
        <f t="shared" si="33"/>
        <v>wash_9_insuff_raisons_1manque_recipdeplaces_FAOuaka</v>
      </c>
      <c r="B692" t="str">
        <f t="shared" si="34"/>
        <v>wash_9_insuff_raisons_1deplaces_FAOuaka</v>
      </c>
      <c r="C692" t="str">
        <f t="shared" si="32"/>
        <v>deplaces_FA</v>
      </c>
      <c r="D692">
        <v>44957</v>
      </c>
      <c r="E692" t="s">
        <v>20</v>
      </c>
      <c r="F692" t="s">
        <v>131</v>
      </c>
      <c r="G692" t="s">
        <v>309</v>
      </c>
      <c r="H692" t="s">
        <v>119</v>
      </c>
      <c r="I692" t="s">
        <v>313</v>
      </c>
      <c r="J692" t="s">
        <v>169</v>
      </c>
      <c r="K692">
        <v>0.29099999999999998</v>
      </c>
    </row>
    <row r="693" spans="1:11" x14ac:dyDescent="0.35">
      <c r="A693" t="str">
        <f t="shared" si="33"/>
        <v>wash_9_insuff_raisons_1manque_reciphoteOuaka</v>
      </c>
      <c r="B693" t="str">
        <f t="shared" si="34"/>
        <v>wash_9_insuff_raisons_1hoteOuaka</v>
      </c>
      <c r="C693" t="str">
        <f t="shared" si="32"/>
        <v>hote</v>
      </c>
      <c r="D693">
        <v>44958</v>
      </c>
      <c r="E693" t="s">
        <v>20</v>
      </c>
      <c r="F693" t="s">
        <v>131</v>
      </c>
      <c r="G693" t="s">
        <v>309</v>
      </c>
      <c r="H693" t="s">
        <v>117</v>
      </c>
      <c r="I693" t="s">
        <v>313</v>
      </c>
      <c r="J693" t="s">
        <v>169</v>
      </c>
      <c r="K693">
        <v>0.36799999999999999</v>
      </c>
    </row>
    <row r="694" spans="1:11" x14ac:dyDescent="0.35">
      <c r="A694" t="str">
        <f t="shared" si="33"/>
        <v>wash_9_insuff_raisons_1manque_recipretournesOuaka</v>
      </c>
      <c r="B694" t="str">
        <f t="shared" si="34"/>
        <v>wash_9_insuff_raisons_1retournesOuaka</v>
      </c>
      <c r="C694" t="str">
        <f t="shared" si="32"/>
        <v>retournes</v>
      </c>
      <c r="D694">
        <v>44959</v>
      </c>
      <c r="E694" t="s">
        <v>20</v>
      </c>
      <c r="F694" t="s">
        <v>131</v>
      </c>
      <c r="G694" t="s">
        <v>309</v>
      </c>
      <c r="H694" t="s">
        <v>116</v>
      </c>
      <c r="I694" t="s">
        <v>313</v>
      </c>
      <c r="J694" t="s">
        <v>169</v>
      </c>
      <c r="K694">
        <v>0.314</v>
      </c>
    </row>
    <row r="695" spans="1:11" x14ac:dyDescent="0.35">
      <c r="A695" t="str">
        <f t="shared" si="33"/>
        <v>wash_9_insuff_raisons_1manque_reciphoteNana_Mambere</v>
      </c>
      <c r="B695" t="str">
        <f t="shared" si="34"/>
        <v>wash_9_insuff_raisons_1hoteNana_Mambere</v>
      </c>
      <c r="C695" t="str">
        <f t="shared" si="32"/>
        <v>hote</v>
      </c>
      <c r="D695">
        <v>44960</v>
      </c>
      <c r="E695" t="s">
        <v>20</v>
      </c>
      <c r="F695" t="s">
        <v>131</v>
      </c>
      <c r="G695" t="s">
        <v>309</v>
      </c>
      <c r="H695" t="s">
        <v>117</v>
      </c>
      <c r="I695" t="s">
        <v>313</v>
      </c>
      <c r="J695" t="s">
        <v>273</v>
      </c>
      <c r="K695">
        <v>0.23499999999999999</v>
      </c>
    </row>
    <row r="696" spans="1:11" x14ac:dyDescent="0.35">
      <c r="A696" t="str">
        <f t="shared" si="33"/>
        <v>wash_9_insuff_raisons_1manque_recipdeplaces_FANana_Mambere</v>
      </c>
      <c r="B696" t="str">
        <f t="shared" si="34"/>
        <v>wash_9_insuff_raisons_1deplaces_FANana_Mambere</v>
      </c>
      <c r="C696" t="str">
        <f t="shared" si="32"/>
        <v>deplaces_FA</v>
      </c>
      <c r="D696">
        <v>44961</v>
      </c>
      <c r="E696" t="s">
        <v>20</v>
      </c>
      <c r="F696" t="s">
        <v>131</v>
      </c>
      <c r="G696" t="s">
        <v>309</v>
      </c>
      <c r="H696" t="s">
        <v>119</v>
      </c>
      <c r="I696" t="s">
        <v>313</v>
      </c>
      <c r="J696" t="s">
        <v>273</v>
      </c>
      <c r="K696">
        <v>0.24199999999999999</v>
      </c>
    </row>
    <row r="697" spans="1:11" x14ac:dyDescent="0.35">
      <c r="A697" t="str">
        <f t="shared" si="33"/>
        <v>wash_9_insuff_raisons_1attente_longueretournesNana_Mambere</v>
      </c>
      <c r="B697" t="str">
        <f t="shared" si="34"/>
        <v>wash_9_insuff_raisons_1retournesNana_Mambere</v>
      </c>
      <c r="C697" t="str">
        <f t="shared" si="32"/>
        <v>retournes</v>
      </c>
      <c r="D697">
        <v>44962</v>
      </c>
      <c r="E697" t="s">
        <v>20</v>
      </c>
      <c r="F697" t="s">
        <v>152</v>
      </c>
      <c r="G697" t="s">
        <v>309</v>
      </c>
      <c r="H697" t="s">
        <v>116</v>
      </c>
      <c r="I697" t="s">
        <v>313</v>
      </c>
      <c r="J697" t="s">
        <v>273</v>
      </c>
      <c r="K697">
        <v>0.23599999999999999</v>
      </c>
    </row>
    <row r="698" spans="1:11" x14ac:dyDescent="0.35">
      <c r="A698" t="str">
        <f t="shared" si="33"/>
        <v>wash_9_insuff_raisons_1distancehoteOuham_Pende</v>
      </c>
      <c r="B698" t="str">
        <f t="shared" si="34"/>
        <v>wash_9_insuff_raisons_1hoteOuham_Pende</v>
      </c>
      <c r="C698" t="str">
        <f t="shared" si="32"/>
        <v>hote</v>
      </c>
      <c r="D698">
        <v>44963</v>
      </c>
      <c r="E698" t="s">
        <v>20</v>
      </c>
      <c r="F698" t="s">
        <v>142</v>
      </c>
      <c r="G698" t="s">
        <v>309</v>
      </c>
      <c r="H698" t="s">
        <v>117</v>
      </c>
      <c r="I698" t="s">
        <v>313</v>
      </c>
      <c r="J698" t="s">
        <v>274</v>
      </c>
      <c r="K698">
        <v>0.20899999999999999</v>
      </c>
    </row>
    <row r="699" spans="1:11" x14ac:dyDescent="0.35">
      <c r="A699" t="str">
        <f t="shared" si="33"/>
        <v>wash_9_insuff_raisons_1manque_recipdeplaces_FAOuham_Pende</v>
      </c>
      <c r="B699" t="str">
        <f t="shared" si="34"/>
        <v>wash_9_insuff_raisons_1deplaces_FAOuham_Pende</v>
      </c>
      <c r="C699" t="str">
        <f t="shared" si="32"/>
        <v>deplaces_FA</v>
      </c>
      <c r="D699">
        <v>44964</v>
      </c>
      <c r="E699" t="s">
        <v>20</v>
      </c>
      <c r="F699" t="s">
        <v>131</v>
      </c>
      <c r="G699" t="s">
        <v>309</v>
      </c>
      <c r="H699" t="s">
        <v>119</v>
      </c>
      <c r="I699" t="s">
        <v>313</v>
      </c>
      <c r="J699" t="s">
        <v>274</v>
      </c>
      <c r="K699">
        <v>0.24</v>
      </c>
    </row>
    <row r="700" spans="1:11" x14ac:dyDescent="0.35">
      <c r="A700" t="str">
        <f t="shared" si="33"/>
        <v>wash_9_insuff_raisons_1manque_recipretournesOuham_Pende</v>
      </c>
      <c r="B700" t="str">
        <f t="shared" si="34"/>
        <v>wash_9_insuff_raisons_1retournesOuham_Pende</v>
      </c>
      <c r="C700" t="str">
        <f t="shared" si="32"/>
        <v>retournes</v>
      </c>
      <c r="D700">
        <v>44965</v>
      </c>
      <c r="E700" t="s">
        <v>20</v>
      </c>
      <c r="F700" t="s">
        <v>131</v>
      </c>
      <c r="G700" t="s">
        <v>309</v>
      </c>
      <c r="H700" t="s">
        <v>116</v>
      </c>
      <c r="I700" t="s">
        <v>313</v>
      </c>
      <c r="J700" t="s">
        <v>274</v>
      </c>
      <c r="K700">
        <v>0.29299999999999998</v>
      </c>
    </row>
    <row r="701" spans="1:11" x14ac:dyDescent="0.35">
      <c r="A701" t="str">
        <f t="shared" si="33"/>
        <v>wash_9_insuff_raisons_1manque_recipdeplaces_siteNana_Gribizi</v>
      </c>
      <c r="B701" t="str">
        <f t="shared" si="34"/>
        <v>wash_9_insuff_raisons_1deplaces_siteNana_Gribizi</v>
      </c>
      <c r="C701" t="str">
        <f t="shared" si="32"/>
        <v>deplaces_site</v>
      </c>
      <c r="D701">
        <v>44966</v>
      </c>
      <c r="E701" t="s">
        <v>20</v>
      </c>
      <c r="F701" t="s">
        <v>131</v>
      </c>
      <c r="G701" t="s">
        <v>309</v>
      </c>
      <c r="H701" t="s">
        <v>118</v>
      </c>
      <c r="I701" t="s">
        <v>313</v>
      </c>
      <c r="J701" t="s">
        <v>275</v>
      </c>
      <c r="K701">
        <v>0.32100000000000001</v>
      </c>
    </row>
    <row r="702" spans="1:11" x14ac:dyDescent="0.35">
      <c r="A702" t="str">
        <f t="shared" si="33"/>
        <v>wash_9_insuff_raisons_1manque_reciphoteNana_Gribizi</v>
      </c>
      <c r="B702" t="str">
        <f t="shared" si="34"/>
        <v>wash_9_insuff_raisons_1hoteNana_Gribizi</v>
      </c>
      <c r="C702" t="str">
        <f t="shared" si="32"/>
        <v>hote</v>
      </c>
      <c r="D702">
        <v>44967</v>
      </c>
      <c r="E702" t="s">
        <v>20</v>
      </c>
      <c r="F702" t="s">
        <v>131</v>
      </c>
      <c r="G702" t="s">
        <v>309</v>
      </c>
      <c r="H702" t="s">
        <v>117</v>
      </c>
      <c r="I702" t="s">
        <v>313</v>
      </c>
      <c r="J702" t="s">
        <v>275</v>
      </c>
      <c r="K702">
        <v>0.314</v>
      </c>
    </row>
    <row r="703" spans="1:11" x14ac:dyDescent="0.35">
      <c r="A703" t="str">
        <f t="shared" si="33"/>
        <v>wash_9_insuff_raisons_1manque_recipdeplaces_FANana_Gribizi</v>
      </c>
      <c r="B703" t="str">
        <f t="shared" si="34"/>
        <v>wash_9_insuff_raisons_1deplaces_FANana_Gribizi</v>
      </c>
      <c r="C703" t="str">
        <f t="shared" si="32"/>
        <v>deplaces_FA</v>
      </c>
      <c r="D703">
        <v>44968</v>
      </c>
      <c r="E703" t="s">
        <v>20</v>
      </c>
      <c r="F703" t="s">
        <v>131</v>
      </c>
      <c r="G703" t="s">
        <v>309</v>
      </c>
      <c r="H703" t="s">
        <v>119</v>
      </c>
      <c r="I703" t="s">
        <v>313</v>
      </c>
      <c r="J703" t="s">
        <v>275</v>
      </c>
      <c r="K703">
        <v>0.35699999999999998</v>
      </c>
    </row>
    <row r="704" spans="1:11" x14ac:dyDescent="0.35">
      <c r="A704" t="str">
        <f t="shared" si="33"/>
        <v>wash_9_insuff_raisons_1manque_recipretournesNana_Gribizi</v>
      </c>
      <c r="B704" t="str">
        <f t="shared" si="34"/>
        <v>wash_9_insuff_raisons_1retournesNana_Gribizi</v>
      </c>
      <c r="C704" t="str">
        <f t="shared" si="32"/>
        <v>retournes</v>
      </c>
      <c r="D704">
        <v>44969</v>
      </c>
      <c r="E704" t="s">
        <v>20</v>
      </c>
      <c r="F704" t="s">
        <v>131</v>
      </c>
      <c r="G704" t="s">
        <v>309</v>
      </c>
      <c r="H704" t="s">
        <v>116</v>
      </c>
      <c r="I704" t="s">
        <v>313</v>
      </c>
      <c r="J704" t="s">
        <v>275</v>
      </c>
      <c r="K704">
        <v>0.35899999999999999</v>
      </c>
    </row>
    <row r="705" spans="1:11" x14ac:dyDescent="0.35">
      <c r="A705" t="str">
        <f t="shared" si="33"/>
        <v>wash_9_insuff_raisons_1manque_reciphoteMbomou</v>
      </c>
      <c r="B705" t="str">
        <f t="shared" si="34"/>
        <v>wash_9_insuff_raisons_1hoteMbomou</v>
      </c>
      <c r="C705" t="str">
        <f t="shared" si="32"/>
        <v>hote</v>
      </c>
      <c r="D705">
        <v>44970</v>
      </c>
      <c r="E705" t="s">
        <v>20</v>
      </c>
      <c r="F705" t="s">
        <v>131</v>
      </c>
      <c r="G705" t="s">
        <v>309</v>
      </c>
      <c r="H705" t="s">
        <v>117</v>
      </c>
      <c r="I705" t="s">
        <v>313</v>
      </c>
      <c r="J705" t="s">
        <v>168</v>
      </c>
      <c r="K705">
        <v>0.28000000000000003</v>
      </c>
    </row>
    <row r="706" spans="1:11" x14ac:dyDescent="0.35">
      <c r="A706" t="str">
        <f t="shared" si="33"/>
        <v>wash_9_insuff_raisons_1manque_recipretournesMbomou</v>
      </c>
      <c r="B706" t="str">
        <f t="shared" si="34"/>
        <v>wash_9_insuff_raisons_1retournesMbomou</v>
      </c>
      <c r="C706" t="str">
        <f t="shared" si="32"/>
        <v>retournes</v>
      </c>
      <c r="D706">
        <v>44971</v>
      </c>
      <c r="E706" t="s">
        <v>20</v>
      </c>
      <c r="F706" t="s">
        <v>131</v>
      </c>
      <c r="G706" t="s">
        <v>309</v>
      </c>
      <c r="H706" t="s">
        <v>116</v>
      </c>
      <c r="I706" t="s">
        <v>313</v>
      </c>
      <c r="J706" t="s">
        <v>168</v>
      </c>
      <c r="K706">
        <v>0.22</v>
      </c>
    </row>
    <row r="707" spans="1:11" x14ac:dyDescent="0.35">
      <c r="A707" t="str">
        <f t="shared" si="33"/>
        <v>wash_9_insuff_raisons_1manque_recipdeplaces_siteMbomou</v>
      </c>
      <c r="B707" t="str">
        <f t="shared" si="34"/>
        <v>wash_9_insuff_raisons_1deplaces_siteMbomou</v>
      </c>
      <c r="C707" t="str">
        <f t="shared" ref="C707:C770" si="35">IF(G707="total", "total",H707)</f>
        <v>deplaces_site</v>
      </c>
      <c r="D707">
        <v>44972</v>
      </c>
      <c r="E707" t="s">
        <v>20</v>
      </c>
      <c r="F707" t="s">
        <v>131</v>
      </c>
      <c r="G707" t="s">
        <v>309</v>
      </c>
      <c r="H707" t="s">
        <v>118</v>
      </c>
      <c r="I707" t="s">
        <v>313</v>
      </c>
      <c r="J707" t="s">
        <v>168</v>
      </c>
      <c r="K707">
        <v>0.36099999999999999</v>
      </c>
    </row>
    <row r="708" spans="1:11" x14ac:dyDescent="0.35">
      <c r="A708" t="str">
        <f t="shared" si="33"/>
        <v>wash_9_insuff_raisons_1manque_recipdeplaces_FAMbomou</v>
      </c>
      <c r="B708" t="str">
        <f t="shared" si="34"/>
        <v>wash_9_insuff_raisons_1deplaces_FAMbomou</v>
      </c>
      <c r="C708" t="str">
        <f t="shared" si="35"/>
        <v>deplaces_FA</v>
      </c>
      <c r="D708">
        <v>44973</v>
      </c>
      <c r="E708" t="s">
        <v>20</v>
      </c>
      <c r="F708" t="s">
        <v>131</v>
      </c>
      <c r="G708" t="s">
        <v>309</v>
      </c>
      <c r="H708" t="s">
        <v>119</v>
      </c>
      <c r="I708" t="s">
        <v>313</v>
      </c>
      <c r="J708" t="s">
        <v>168</v>
      </c>
      <c r="K708">
        <v>0.24</v>
      </c>
    </row>
    <row r="709" spans="1:11" x14ac:dyDescent="0.35">
      <c r="A709" t="str">
        <f t="shared" si="33"/>
        <v>wash_9_insuff_raisons_1manque_recipdeplaces_FAMambere_Kadei</v>
      </c>
      <c r="B709" t="str">
        <f t="shared" si="34"/>
        <v>wash_9_insuff_raisons_1deplaces_FAMambere_Kadei</v>
      </c>
      <c r="C709" t="str">
        <f t="shared" si="35"/>
        <v>deplaces_FA</v>
      </c>
      <c r="D709">
        <v>44974</v>
      </c>
      <c r="E709" t="s">
        <v>20</v>
      </c>
      <c r="F709" t="s">
        <v>131</v>
      </c>
      <c r="G709" t="s">
        <v>309</v>
      </c>
      <c r="H709" t="s">
        <v>119</v>
      </c>
      <c r="I709" t="s">
        <v>313</v>
      </c>
      <c r="J709" t="s">
        <v>276</v>
      </c>
      <c r="K709">
        <v>0.23899999999999999</v>
      </c>
    </row>
    <row r="710" spans="1:11" x14ac:dyDescent="0.35">
      <c r="A710" t="str">
        <f t="shared" si="33"/>
        <v>wash_9_insuff_raisons_1manque_reciphoteMambere_Kadei</v>
      </c>
      <c r="B710" t="str">
        <f t="shared" si="34"/>
        <v>wash_9_insuff_raisons_1hoteMambere_Kadei</v>
      </c>
      <c r="C710" t="str">
        <f t="shared" si="35"/>
        <v>hote</v>
      </c>
      <c r="D710">
        <v>44975</v>
      </c>
      <c r="E710" t="s">
        <v>20</v>
      </c>
      <c r="F710" t="s">
        <v>131</v>
      </c>
      <c r="G710" t="s">
        <v>309</v>
      </c>
      <c r="H710" t="s">
        <v>117</v>
      </c>
      <c r="I710" t="s">
        <v>313</v>
      </c>
      <c r="J710" t="s">
        <v>276</v>
      </c>
      <c r="K710">
        <v>0.25</v>
      </c>
    </row>
    <row r="711" spans="1:11" x14ac:dyDescent="0.35">
      <c r="A711" t="str">
        <f t="shared" si="33"/>
        <v>wash_9_insuff_raisons_1manque_recipdeplaces_FAOmbella_MPoko</v>
      </c>
      <c r="B711" t="str">
        <f t="shared" si="34"/>
        <v>wash_9_insuff_raisons_1deplaces_FAOmbella_MPoko</v>
      </c>
      <c r="C711" t="str">
        <f t="shared" si="35"/>
        <v>deplaces_FA</v>
      </c>
      <c r="D711">
        <v>44976</v>
      </c>
      <c r="E711" t="s">
        <v>20</v>
      </c>
      <c r="F711" t="s">
        <v>131</v>
      </c>
      <c r="G711" t="s">
        <v>309</v>
      </c>
      <c r="H711" t="s">
        <v>119</v>
      </c>
      <c r="I711" t="s">
        <v>313</v>
      </c>
      <c r="J711" t="s">
        <v>277</v>
      </c>
      <c r="K711">
        <v>0.34899999999999998</v>
      </c>
    </row>
    <row r="712" spans="1:11" x14ac:dyDescent="0.35">
      <c r="A712" t="str">
        <f t="shared" si="33"/>
        <v>wash_9_insuff_raisons_1manque_reciphoteOmbella_MPoko</v>
      </c>
      <c r="B712" t="str">
        <f t="shared" si="34"/>
        <v>wash_9_insuff_raisons_1hoteOmbella_MPoko</v>
      </c>
      <c r="C712" t="str">
        <f t="shared" si="35"/>
        <v>hote</v>
      </c>
      <c r="D712">
        <v>44977</v>
      </c>
      <c r="E712" t="s">
        <v>20</v>
      </c>
      <c r="F712" t="s">
        <v>131</v>
      </c>
      <c r="G712" t="s">
        <v>309</v>
      </c>
      <c r="H712" t="s">
        <v>117</v>
      </c>
      <c r="I712" t="s">
        <v>313</v>
      </c>
      <c r="J712" t="s">
        <v>277</v>
      </c>
      <c r="K712">
        <v>0.26900000000000002</v>
      </c>
    </row>
    <row r="713" spans="1:11" x14ac:dyDescent="0.35">
      <c r="A713" t="str">
        <f t="shared" si="33"/>
        <v>wash_9_insuff_raisons_1manque_reciphoteKemo</v>
      </c>
      <c r="B713" t="str">
        <f t="shared" si="34"/>
        <v>wash_9_insuff_raisons_1hoteKemo</v>
      </c>
      <c r="C713" t="str">
        <f t="shared" si="35"/>
        <v>hote</v>
      </c>
      <c r="D713">
        <v>44978</v>
      </c>
      <c r="E713" t="s">
        <v>20</v>
      </c>
      <c r="F713" t="s">
        <v>131</v>
      </c>
      <c r="G713" t="s">
        <v>309</v>
      </c>
      <c r="H713" t="s">
        <v>117</v>
      </c>
      <c r="I713" t="s">
        <v>313</v>
      </c>
      <c r="J713" t="s">
        <v>166</v>
      </c>
      <c r="K713">
        <v>0.315</v>
      </c>
    </row>
    <row r="714" spans="1:11" x14ac:dyDescent="0.35">
      <c r="A714" t="str">
        <f t="shared" si="33"/>
        <v>wash_9_insuff_raisons_1manque_recipdeplaces_FAKemo</v>
      </c>
      <c r="B714" t="str">
        <f t="shared" si="34"/>
        <v>wash_9_insuff_raisons_1deplaces_FAKemo</v>
      </c>
      <c r="C714" t="str">
        <f t="shared" si="35"/>
        <v>deplaces_FA</v>
      </c>
      <c r="D714">
        <v>44979</v>
      </c>
      <c r="E714" t="s">
        <v>20</v>
      </c>
      <c r="F714" t="s">
        <v>131</v>
      </c>
      <c r="G714" t="s">
        <v>309</v>
      </c>
      <c r="H714" t="s">
        <v>119</v>
      </c>
      <c r="I714" t="s">
        <v>313</v>
      </c>
      <c r="J714" t="s">
        <v>166</v>
      </c>
      <c r="K714">
        <v>0.32600000000000001</v>
      </c>
    </row>
    <row r="715" spans="1:11" x14ac:dyDescent="0.35">
      <c r="A715" t="str">
        <f t="shared" si="33"/>
        <v>wash_9_insuff_raisons_1manque_recipdeplaces_siteHaut_Mbomou</v>
      </c>
      <c r="B715" t="str">
        <f t="shared" si="34"/>
        <v>wash_9_insuff_raisons_1deplaces_siteHaut_Mbomou</v>
      </c>
      <c r="C715" t="str">
        <f t="shared" si="35"/>
        <v>deplaces_site</v>
      </c>
      <c r="D715">
        <v>44980</v>
      </c>
      <c r="E715" t="s">
        <v>20</v>
      </c>
      <c r="F715" t="s">
        <v>131</v>
      </c>
      <c r="G715" t="s">
        <v>309</v>
      </c>
      <c r="H715" t="s">
        <v>118</v>
      </c>
      <c r="I715" t="s">
        <v>313</v>
      </c>
      <c r="J715" t="s">
        <v>278</v>
      </c>
      <c r="K715">
        <v>0.26100000000000001</v>
      </c>
    </row>
    <row r="716" spans="1:11" x14ac:dyDescent="0.35">
      <c r="A716" t="str">
        <f t="shared" si="33"/>
        <v>wash_9_insuff_raisons_1manque_recipdeplaces_FAHaut_Mbomou</v>
      </c>
      <c r="B716" t="str">
        <f t="shared" si="34"/>
        <v>wash_9_insuff_raisons_1deplaces_FAHaut_Mbomou</v>
      </c>
      <c r="C716" t="str">
        <f t="shared" si="35"/>
        <v>deplaces_FA</v>
      </c>
      <c r="D716">
        <v>44981</v>
      </c>
      <c r="E716" t="s">
        <v>20</v>
      </c>
      <c r="F716" t="s">
        <v>131</v>
      </c>
      <c r="G716" t="s">
        <v>309</v>
      </c>
      <c r="H716" t="s">
        <v>119</v>
      </c>
      <c r="I716" t="s">
        <v>313</v>
      </c>
      <c r="J716" t="s">
        <v>278</v>
      </c>
      <c r="K716">
        <v>0.19400000000000001</v>
      </c>
    </row>
    <row r="717" spans="1:11" x14ac:dyDescent="0.35">
      <c r="A717" t="str">
        <f t="shared" si="33"/>
        <v>wash_9_insuff_raisons_1distancehoteHaut_Mbomou</v>
      </c>
      <c r="B717" t="str">
        <f t="shared" si="34"/>
        <v>wash_9_insuff_raisons_1hoteHaut_Mbomou</v>
      </c>
      <c r="C717" t="str">
        <f t="shared" si="35"/>
        <v>hote</v>
      </c>
      <c r="D717">
        <v>44982</v>
      </c>
      <c r="E717" t="s">
        <v>20</v>
      </c>
      <c r="F717" t="s">
        <v>142</v>
      </c>
      <c r="G717" t="s">
        <v>309</v>
      </c>
      <c r="H717" t="s">
        <v>117</v>
      </c>
      <c r="I717" t="s">
        <v>313</v>
      </c>
      <c r="J717" t="s">
        <v>278</v>
      </c>
      <c r="K717">
        <v>0.22900000000000001</v>
      </c>
    </row>
    <row r="718" spans="1:11" x14ac:dyDescent="0.35">
      <c r="A718" t="str">
        <f t="shared" si="33"/>
        <v>wash_9_insuff_raisons_1manque_recipdeplaces_FAHaute_Kotto</v>
      </c>
      <c r="B718" t="str">
        <f t="shared" si="34"/>
        <v>wash_9_insuff_raisons_1deplaces_FAHaute_Kotto</v>
      </c>
      <c r="C718" t="str">
        <f t="shared" si="35"/>
        <v>deplaces_FA</v>
      </c>
      <c r="D718">
        <v>44983</v>
      </c>
      <c r="E718" t="s">
        <v>20</v>
      </c>
      <c r="F718" t="s">
        <v>131</v>
      </c>
      <c r="G718" t="s">
        <v>309</v>
      </c>
      <c r="H718" t="s">
        <v>119</v>
      </c>
      <c r="I718" t="s">
        <v>313</v>
      </c>
      <c r="J718" t="s">
        <v>279</v>
      </c>
      <c r="K718">
        <v>0.33900000000000002</v>
      </c>
    </row>
    <row r="719" spans="1:11" x14ac:dyDescent="0.35">
      <c r="A719" t="str">
        <f t="shared" si="33"/>
        <v>wash_9_insuff_raisons_1manque_reciphoteHaute_Kotto</v>
      </c>
      <c r="B719" t="str">
        <f t="shared" si="34"/>
        <v>wash_9_insuff_raisons_1hoteHaute_Kotto</v>
      </c>
      <c r="C719" t="str">
        <f t="shared" si="35"/>
        <v>hote</v>
      </c>
      <c r="D719">
        <v>44984</v>
      </c>
      <c r="E719" t="s">
        <v>20</v>
      </c>
      <c r="F719" t="s">
        <v>131</v>
      </c>
      <c r="G719" t="s">
        <v>309</v>
      </c>
      <c r="H719" t="s">
        <v>117</v>
      </c>
      <c r="I719" t="s">
        <v>313</v>
      </c>
      <c r="J719" t="s">
        <v>279</v>
      </c>
      <c r="K719">
        <v>0.23400000000000001</v>
      </c>
    </row>
    <row r="720" spans="1:11" x14ac:dyDescent="0.35">
      <c r="A720" t="str">
        <f t="shared" si="33"/>
        <v>wash_9_insuff_raisons_1manque_recipretournesHaute_Kotto</v>
      </c>
      <c r="B720" t="str">
        <f t="shared" si="34"/>
        <v>wash_9_insuff_raisons_1retournesHaute_Kotto</v>
      </c>
      <c r="C720" t="str">
        <f t="shared" si="35"/>
        <v>retournes</v>
      </c>
      <c r="D720">
        <v>44985</v>
      </c>
      <c r="E720" t="s">
        <v>20</v>
      </c>
      <c r="F720" t="s">
        <v>131</v>
      </c>
      <c r="G720" t="s">
        <v>309</v>
      </c>
      <c r="H720" t="s">
        <v>116</v>
      </c>
      <c r="I720" t="s">
        <v>313</v>
      </c>
      <c r="J720" t="s">
        <v>279</v>
      </c>
      <c r="K720">
        <v>0.27600000000000002</v>
      </c>
    </row>
    <row r="721" spans="1:11" x14ac:dyDescent="0.35">
      <c r="A721" t="str">
        <f t="shared" si="33"/>
        <v>wash_9_insuff_raisons_1manque_recipdeplaces_siteHaute_Kotto</v>
      </c>
      <c r="B721" t="str">
        <f t="shared" si="34"/>
        <v>wash_9_insuff_raisons_1deplaces_siteHaute_Kotto</v>
      </c>
      <c r="C721" t="str">
        <f t="shared" si="35"/>
        <v>deplaces_site</v>
      </c>
      <c r="D721">
        <v>44986</v>
      </c>
      <c r="E721" t="s">
        <v>20</v>
      </c>
      <c r="F721" t="s">
        <v>131</v>
      </c>
      <c r="G721" t="s">
        <v>309</v>
      </c>
      <c r="H721" t="s">
        <v>118</v>
      </c>
      <c r="I721" t="s">
        <v>313</v>
      </c>
      <c r="J721" t="s">
        <v>279</v>
      </c>
      <c r="K721">
        <v>0.246</v>
      </c>
    </row>
    <row r="722" spans="1:11" x14ac:dyDescent="0.35">
      <c r="A722" t="str">
        <f t="shared" si="33"/>
        <v>wash_9_insuff_raisons_1manque_recipdeplaces_FALobaye</v>
      </c>
      <c r="B722" t="str">
        <f t="shared" si="34"/>
        <v>wash_9_insuff_raisons_1deplaces_FALobaye</v>
      </c>
      <c r="C722" t="str">
        <f t="shared" si="35"/>
        <v>deplaces_FA</v>
      </c>
      <c r="D722">
        <v>44987</v>
      </c>
      <c r="E722" t="s">
        <v>20</v>
      </c>
      <c r="F722" t="s">
        <v>131</v>
      </c>
      <c r="G722" t="s">
        <v>309</v>
      </c>
      <c r="H722" t="s">
        <v>119</v>
      </c>
      <c r="I722" t="s">
        <v>313</v>
      </c>
      <c r="J722" t="s">
        <v>167</v>
      </c>
      <c r="K722">
        <v>0.20799999999999999</v>
      </c>
    </row>
    <row r="723" spans="1:11" x14ac:dyDescent="0.35">
      <c r="A723" t="str">
        <f t="shared" si="33"/>
        <v>wash_9_insuff_raisons_1manque_reciphoteLobaye</v>
      </c>
      <c r="B723" t="str">
        <f t="shared" si="34"/>
        <v>wash_9_insuff_raisons_1hoteLobaye</v>
      </c>
      <c r="C723" t="str">
        <f t="shared" si="35"/>
        <v>hote</v>
      </c>
      <c r="D723">
        <v>44988</v>
      </c>
      <c r="E723" t="s">
        <v>20</v>
      </c>
      <c r="F723" t="s">
        <v>131</v>
      </c>
      <c r="G723" t="s">
        <v>309</v>
      </c>
      <c r="H723" t="s">
        <v>117</v>
      </c>
      <c r="I723" t="s">
        <v>313</v>
      </c>
      <c r="J723" t="s">
        <v>167</v>
      </c>
      <c r="K723">
        <v>0.26800000000000002</v>
      </c>
    </row>
    <row r="724" spans="1:11" x14ac:dyDescent="0.35">
      <c r="A724" t="str">
        <f t="shared" si="33"/>
        <v>wash_9_insuff_raisons_1manque_recipretournesHaut_Mbomou</v>
      </c>
      <c r="B724" t="str">
        <f t="shared" si="34"/>
        <v>wash_9_insuff_raisons_1retournesHaut_Mbomou</v>
      </c>
      <c r="C724" t="str">
        <f t="shared" si="35"/>
        <v>retournes</v>
      </c>
      <c r="D724">
        <v>44989</v>
      </c>
      <c r="E724" t="s">
        <v>20</v>
      </c>
      <c r="F724" t="s">
        <v>131</v>
      </c>
      <c r="G724" t="s">
        <v>309</v>
      </c>
      <c r="H724" t="s">
        <v>116</v>
      </c>
      <c r="I724" t="s">
        <v>313</v>
      </c>
      <c r="J724" t="s">
        <v>278</v>
      </c>
      <c r="K724">
        <v>0.22900000000000001</v>
      </c>
    </row>
    <row r="725" spans="1:11" x14ac:dyDescent="0.35">
      <c r="A725" t="str">
        <f t="shared" si="33"/>
        <v>wash_9_insuff_raisons_1manque_recipretournesMambere_Kadei</v>
      </c>
      <c r="B725" t="str">
        <f t="shared" si="34"/>
        <v>wash_9_insuff_raisons_1retournesMambere_Kadei</v>
      </c>
      <c r="C725" t="str">
        <f t="shared" si="35"/>
        <v>retournes</v>
      </c>
      <c r="D725">
        <v>44990</v>
      </c>
      <c r="E725" t="s">
        <v>20</v>
      </c>
      <c r="F725" t="s">
        <v>131</v>
      </c>
      <c r="G725" t="s">
        <v>309</v>
      </c>
      <c r="H725" t="s">
        <v>116</v>
      </c>
      <c r="I725" t="s">
        <v>313</v>
      </c>
      <c r="J725" t="s">
        <v>276</v>
      </c>
      <c r="K725">
        <v>0.20899999999999999</v>
      </c>
    </row>
    <row r="726" spans="1:11" x14ac:dyDescent="0.35">
      <c r="A726" t="str">
        <f t="shared" si="33"/>
        <v>wash_9_insuff_raisons_1manque_reciphoteSangha_Mbaere</v>
      </c>
      <c r="B726" t="str">
        <f t="shared" si="34"/>
        <v>wash_9_insuff_raisons_1hoteSangha_Mbaere</v>
      </c>
      <c r="C726" t="str">
        <f t="shared" si="35"/>
        <v>hote</v>
      </c>
      <c r="D726">
        <v>44991</v>
      </c>
      <c r="E726" t="s">
        <v>20</v>
      </c>
      <c r="F726" t="s">
        <v>131</v>
      </c>
      <c r="G726" t="s">
        <v>309</v>
      </c>
      <c r="H726" t="s">
        <v>117</v>
      </c>
      <c r="I726" t="s">
        <v>313</v>
      </c>
      <c r="J726" t="s">
        <v>280</v>
      </c>
      <c r="K726">
        <v>0.27600000000000002</v>
      </c>
    </row>
    <row r="727" spans="1:11" x14ac:dyDescent="0.35">
      <c r="A727" t="str">
        <f t="shared" si="33"/>
        <v>wash_9_insuff_raisons_1manque_recipdeplaces_FASangha_Mbaere</v>
      </c>
      <c r="B727" t="str">
        <f t="shared" si="34"/>
        <v>wash_9_insuff_raisons_1deplaces_FASangha_Mbaere</v>
      </c>
      <c r="C727" t="str">
        <f t="shared" si="35"/>
        <v>deplaces_FA</v>
      </c>
      <c r="D727">
        <v>44992</v>
      </c>
      <c r="E727" t="s">
        <v>20</v>
      </c>
      <c r="F727" t="s">
        <v>131</v>
      </c>
      <c r="G727" t="s">
        <v>309</v>
      </c>
      <c r="H727" t="s">
        <v>119</v>
      </c>
      <c r="I727" t="s">
        <v>313</v>
      </c>
      <c r="J727" t="s">
        <v>280</v>
      </c>
      <c r="K727">
        <v>0.28699999999999998</v>
      </c>
    </row>
    <row r="728" spans="1:11" x14ac:dyDescent="0.35">
      <c r="A728" t="str">
        <f t="shared" si="33"/>
        <v>nfi_7_assistance_1provision_abriretournesBamingui_Bangoran</v>
      </c>
      <c r="B728" t="str">
        <f t="shared" si="34"/>
        <v>nfi_7_assistance_1retournesBamingui_Bangoran</v>
      </c>
      <c r="C728" t="str">
        <f t="shared" si="35"/>
        <v>retournes</v>
      </c>
      <c r="D728">
        <v>44993</v>
      </c>
      <c r="E728" t="s">
        <v>22</v>
      </c>
      <c r="F728" t="s">
        <v>153</v>
      </c>
      <c r="G728" t="s">
        <v>309</v>
      </c>
      <c r="H728" t="s">
        <v>116</v>
      </c>
      <c r="I728" t="s">
        <v>313</v>
      </c>
      <c r="J728" t="s">
        <v>271</v>
      </c>
      <c r="K728">
        <v>0.22900000000000001</v>
      </c>
    </row>
    <row r="729" spans="1:11" x14ac:dyDescent="0.35">
      <c r="A729" t="str">
        <f t="shared" si="33"/>
        <v>nfi_7_assistance_1argent_materielhoteBamingui_Bangoran</v>
      </c>
      <c r="B729" t="str">
        <f t="shared" si="34"/>
        <v>nfi_7_assistance_1hoteBamingui_Bangoran</v>
      </c>
      <c r="C729" t="str">
        <f t="shared" si="35"/>
        <v>hote</v>
      </c>
      <c r="D729">
        <v>44994</v>
      </c>
      <c r="E729" t="s">
        <v>22</v>
      </c>
      <c r="F729" t="s">
        <v>160</v>
      </c>
      <c r="G729" t="s">
        <v>309</v>
      </c>
      <c r="H729" t="s">
        <v>117</v>
      </c>
      <c r="I729" t="s">
        <v>313</v>
      </c>
      <c r="J729" t="s">
        <v>271</v>
      </c>
      <c r="K729">
        <v>0.26</v>
      </c>
    </row>
    <row r="730" spans="1:11" x14ac:dyDescent="0.35">
      <c r="A730" t="str">
        <f t="shared" si="33"/>
        <v>nfi_7_assistance_1argent_nfi_essentielsdeplaces_siteBamingui_Bangoran</v>
      </c>
      <c r="B730" t="str">
        <f t="shared" si="34"/>
        <v>nfi_7_assistance_1deplaces_siteBamingui_Bangoran</v>
      </c>
      <c r="C730" t="str">
        <f t="shared" si="35"/>
        <v>deplaces_site</v>
      </c>
      <c r="D730">
        <v>44995</v>
      </c>
      <c r="E730" t="s">
        <v>22</v>
      </c>
      <c r="F730" t="s">
        <v>132</v>
      </c>
      <c r="G730" t="s">
        <v>309</v>
      </c>
      <c r="H730" t="s">
        <v>118</v>
      </c>
      <c r="I730" t="s">
        <v>313</v>
      </c>
      <c r="J730" t="s">
        <v>271</v>
      </c>
      <c r="K730">
        <v>0.254</v>
      </c>
    </row>
    <row r="731" spans="1:11" x14ac:dyDescent="0.35">
      <c r="A731" t="str">
        <f t="shared" si="33"/>
        <v>nfi_7_assistance_1argent_nfi_essentielsdeplaces_FABamingui_Bangoran</v>
      </c>
      <c r="B731" t="str">
        <f t="shared" si="34"/>
        <v>nfi_7_assistance_1deplaces_FABamingui_Bangoran</v>
      </c>
      <c r="C731" t="str">
        <f t="shared" si="35"/>
        <v>deplaces_FA</v>
      </c>
      <c r="D731">
        <v>44996</v>
      </c>
      <c r="E731" t="s">
        <v>22</v>
      </c>
      <c r="F731" t="s">
        <v>132</v>
      </c>
      <c r="G731" t="s">
        <v>309</v>
      </c>
      <c r="H731" t="s">
        <v>119</v>
      </c>
      <c r="I731" t="s">
        <v>313</v>
      </c>
      <c r="J731" t="s">
        <v>271</v>
      </c>
      <c r="K731">
        <v>0.22600000000000001</v>
      </c>
    </row>
    <row r="732" spans="1:11" x14ac:dyDescent="0.35">
      <c r="A732" t="str">
        <f t="shared" si="33"/>
        <v>nfi_7_assistance_1argent_nfi_essentielshoteOuham</v>
      </c>
      <c r="B732" t="str">
        <f t="shared" si="34"/>
        <v>nfi_7_assistance_1hoteOuham</v>
      </c>
      <c r="C732" t="str">
        <f t="shared" si="35"/>
        <v>hote</v>
      </c>
      <c r="D732">
        <v>44997</v>
      </c>
      <c r="E732" t="s">
        <v>22</v>
      </c>
      <c r="F732" t="s">
        <v>132</v>
      </c>
      <c r="G732" t="s">
        <v>309</v>
      </c>
      <c r="H732" t="s">
        <v>117</v>
      </c>
      <c r="I732" t="s">
        <v>313</v>
      </c>
      <c r="J732" t="s">
        <v>170</v>
      </c>
      <c r="K732">
        <v>0.24199999999999999</v>
      </c>
    </row>
    <row r="733" spans="1:11" x14ac:dyDescent="0.35">
      <c r="A733" t="str">
        <f t="shared" si="33"/>
        <v>nfi_7_assistance_1argent_nfi_essentielsdeplaces_siteOuham</v>
      </c>
      <c r="B733" t="str">
        <f t="shared" si="34"/>
        <v>nfi_7_assistance_1deplaces_siteOuham</v>
      </c>
      <c r="C733" t="str">
        <f t="shared" si="35"/>
        <v>deplaces_site</v>
      </c>
      <c r="D733">
        <v>44998</v>
      </c>
      <c r="E733" t="s">
        <v>22</v>
      </c>
      <c r="F733" t="s">
        <v>132</v>
      </c>
      <c r="G733" t="s">
        <v>309</v>
      </c>
      <c r="H733" t="s">
        <v>118</v>
      </c>
      <c r="I733" t="s">
        <v>313</v>
      </c>
      <c r="J733" t="s">
        <v>170</v>
      </c>
      <c r="K733">
        <v>0.29599999999999999</v>
      </c>
    </row>
    <row r="734" spans="1:11" x14ac:dyDescent="0.35">
      <c r="A734" t="str">
        <f t="shared" si="33"/>
        <v>nfi_7_assistance_1argent_nfi_essentielsdeplaces_FAOuham</v>
      </c>
      <c r="B734" t="str">
        <f t="shared" si="34"/>
        <v>nfi_7_assistance_1deplaces_FAOuham</v>
      </c>
      <c r="C734" t="str">
        <f t="shared" si="35"/>
        <v>deplaces_FA</v>
      </c>
      <c r="D734">
        <v>44999</v>
      </c>
      <c r="E734" t="s">
        <v>22</v>
      </c>
      <c r="F734" t="s">
        <v>132</v>
      </c>
      <c r="G734" t="s">
        <v>309</v>
      </c>
      <c r="H734" t="s">
        <v>119</v>
      </c>
      <c r="I734" t="s">
        <v>313</v>
      </c>
      <c r="J734" t="s">
        <v>170</v>
      </c>
      <c r="K734">
        <v>0.26900000000000002</v>
      </c>
    </row>
    <row r="735" spans="1:11" x14ac:dyDescent="0.35">
      <c r="A735" t="str">
        <f t="shared" si="33"/>
        <v>nfi_7_assistance_1argent_materielretournesOuham</v>
      </c>
      <c r="B735" t="str">
        <f t="shared" si="34"/>
        <v>nfi_7_assistance_1retournesOuham</v>
      </c>
      <c r="C735" t="str">
        <f t="shared" si="35"/>
        <v>retournes</v>
      </c>
      <c r="D735">
        <v>45000</v>
      </c>
      <c r="E735" t="s">
        <v>22</v>
      </c>
      <c r="F735" t="s">
        <v>160</v>
      </c>
      <c r="G735" t="s">
        <v>309</v>
      </c>
      <c r="H735" t="s">
        <v>116</v>
      </c>
      <c r="I735" t="s">
        <v>313</v>
      </c>
      <c r="J735" t="s">
        <v>170</v>
      </c>
      <c r="K735">
        <v>0.23</v>
      </c>
    </row>
    <row r="736" spans="1:11" x14ac:dyDescent="0.35">
      <c r="A736" t="str">
        <f t="shared" si="33"/>
        <v>nfi_7_assistance_1argent_nfi_essentielsdeplaces_siteBasse_Kotto</v>
      </c>
      <c r="B736" t="str">
        <f t="shared" si="34"/>
        <v>nfi_7_assistance_1deplaces_siteBasse_Kotto</v>
      </c>
      <c r="C736" t="str">
        <f t="shared" si="35"/>
        <v>deplaces_site</v>
      </c>
      <c r="D736">
        <v>45001</v>
      </c>
      <c r="E736" t="s">
        <v>22</v>
      </c>
      <c r="F736" t="s">
        <v>132</v>
      </c>
      <c r="G736" t="s">
        <v>309</v>
      </c>
      <c r="H736" t="s">
        <v>118</v>
      </c>
      <c r="I736" t="s">
        <v>313</v>
      </c>
      <c r="J736" t="s">
        <v>272</v>
      </c>
      <c r="K736">
        <v>0.26200000000000001</v>
      </c>
    </row>
    <row r="737" spans="1:11" x14ac:dyDescent="0.35">
      <c r="A737" t="str">
        <f t="shared" si="33"/>
        <v>nfi_7_assistance_1argent_nfi_essentielsdeplaces_FABasse_Kotto</v>
      </c>
      <c r="B737" t="str">
        <f t="shared" si="34"/>
        <v>nfi_7_assistance_1deplaces_FABasse_Kotto</v>
      </c>
      <c r="C737" t="str">
        <f t="shared" si="35"/>
        <v>deplaces_FA</v>
      </c>
      <c r="D737">
        <v>45002</v>
      </c>
      <c r="E737" t="s">
        <v>22</v>
      </c>
      <c r="F737" t="s">
        <v>132</v>
      </c>
      <c r="G737" t="s">
        <v>309</v>
      </c>
      <c r="H737" t="s">
        <v>119</v>
      </c>
      <c r="I737" t="s">
        <v>313</v>
      </c>
      <c r="J737" t="s">
        <v>272</v>
      </c>
      <c r="K737">
        <v>0.21299999999999999</v>
      </c>
    </row>
    <row r="738" spans="1:11" x14ac:dyDescent="0.35">
      <c r="A738" t="str">
        <f t="shared" si="33"/>
        <v>nfi_7_assistance_1provision_nfi_essentielshoteBasse_Kotto</v>
      </c>
      <c r="B738" t="str">
        <f t="shared" si="34"/>
        <v>nfi_7_assistance_1hoteBasse_Kotto</v>
      </c>
      <c r="C738" t="str">
        <f t="shared" si="35"/>
        <v>hote</v>
      </c>
      <c r="D738">
        <v>45003</v>
      </c>
      <c r="E738" t="s">
        <v>22</v>
      </c>
      <c r="F738" t="s">
        <v>143</v>
      </c>
      <c r="G738" t="s">
        <v>309</v>
      </c>
      <c r="H738" t="s">
        <v>117</v>
      </c>
      <c r="I738" t="s">
        <v>313</v>
      </c>
      <c r="J738" t="s">
        <v>272</v>
      </c>
      <c r="K738">
        <v>0.26800000000000002</v>
      </c>
    </row>
    <row r="739" spans="1:11" x14ac:dyDescent="0.35">
      <c r="A739" t="str">
        <f t="shared" si="33"/>
        <v>nfi_7_assistance_1provision_nfi_essentielsretournesBasse_Kotto</v>
      </c>
      <c r="B739" t="str">
        <f t="shared" si="34"/>
        <v>nfi_7_assistance_1retournesBasse_Kotto</v>
      </c>
      <c r="C739" t="str">
        <f t="shared" si="35"/>
        <v>retournes</v>
      </c>
      <c r="D739">
        <v>45004</v>
      </c>
      <c r="E739" t="s">
        <v>22</v>
      </c>
      <c r="F739" t="s">
        <v>143</v>
      </c>
      <c r="G739" t="s">
        <v>309</v>
      </c>
      <c r="H739" t="s">
        <v>116</v>
      </c>
      <c r="I739" t="s">
        <v>313</v>
      </c>
      <c r="J739" t="s">
        <v>272</v>
      </c>
      <c r="K739">
        <v>0.28299999999999997</v>
      </c>
    </row>
    <row r="740" spans="1:11" x14ac:dyDescent="0.35">
      <c r="A740" t="str">
        <f t="shared" si="33"/>
        <v>nfi_7_assistance_1provision_materielhoteVakaga</v>
      </c>
      <c r="B740" t="str">
        <f t="shared" si="34"/>
        <v>nfi_7_assistance_1hoteVakaga</v>
      </c>
      <c r="C740" t="str">
        <f t="shared" si="35"/>
        <v>hote</v>
      </c>
      <c r="D740">
        <v>45005</v>
      </c>
      <c r="E740" t="s">
        <v>22</v>
      </c>
      <c r="F740" t="s">
        <v>180</v>
      </c>
      <c r="G740" t="s">
        <v>309</v>
      </c>
      <c r="H740" t="s">
        <v>117</v>
      </c>
      <c r="I740" t="s">
        <v>313</v>
      </c>
      <c r="J740" t="s">
        <v>171</v>
      </c>
      <c r="K740">
        <v>0.26400000000000001</v>
      </c>
    </row>
    <row r="741" spans="1:11" x14ac:dyDescent="0.35">
      <c r="A741" t="str">
        <f t="shared" si="33"/>
        <v>nfi_7_assistance_1argent_materieldeplaces_FAVakaga</v>
      </c>
      <c r="B741" t="str">
        <f t="shared" si="34"/>
        <v>nfi_7_assistance_1deplaces_FAVakaga</v>
      </c>
      <c r="C741" t="str">
        <f t="shared" si="35"/>
        <v>deplaces_FA</v>
      </c>
      <c r="D741">
        <v>45006</v>
      </c>
      <c r="E741" t="s">
        <v>22</v>
      </c>
      <c r="F741" t="s">
        <v>160</v>
      </c>
      <c r="G741" t="s">
        <v>309</v>
      </c>
      <c r="H741" t="s">
        <v>119</v>
      </c>
      <c r="I741" t="s">
        <v>313</v>
      </c>
      <c r="J741" t="s">
        <v>171</v>
      </c>
      <c r="K741">
        <v>0.31900000000000001</v>
      </c>
    </row>
    <row r="742" spans="1:11" x14ac:dyDescent="0.35">
      <c r="A742" t="str">
        <f t="shared" si="33"/>
        <v>nfi_7_assistance_1argent_nfi_essentielshoteBangui</v>
      </c>
      <c r="B742" t="str">
        <f t="shared" si="34"/>
        <v>nfi_7_assistance_1hoteBangui</v>
      </c>
      <c r="C742" t="str">
        <f t="shared" si="35"/>
        <v>hote</v>
      </c>
      <c r="D742">
        <v>45007</v>
      </c>
      <c r="E742" t="s">
        <v>22</v>
      </c>
      <c r="F742" t="s">
        <v>132</v>
      </c>
      <c r="G742" t="s">
        <v>309</v>
      </c>
      <c r="H742" t="s">
        <v>117</v>
      </c>
      <c r="I742" t="s">
        <v>313</v>
      </c>
      <c r="J742" t="s">
        <v>165</v>
      </c>
      <c r="K742">
        <v>0.20599999999999999</v>
      </c>
    </row>
    <row r="743" spans="1:11" x14ac:dyDescent="0.35">
      <c r="A743" t="str">
        <f t="shared" si="33"/>
        <v>nfi_7_assistance_1argent_nfi_essentielsretournesBangui</v>
      </c>
      <c r="B743" t="str">
        <f t="shared" si="34"/>
        <v>nfi_7_assistance_1retournesBangui</v>
      </c>
      <c r="C743" t="str">
        <f t="shared" si="35"/>
        <v>retournes</v>
      </c>
      <c r="D743">
        <v>45008</v>
      </c>
      <c r="E743" t="s">
        <v>22</v>
      </c>
      <c r="F743" t="s">
        <v>132</v>
      </c>
      <c r="G743" t="s">
        <v>309</v>
      </c>
      <c r="H743" t="s">
        <v>116</v>
      </c>
      <c r="I743" t="s">
        <v>313</v>
      </c>
      <c r="J743" t="s">
        <v>165</v>
      </c>
      <c r="K743">
        <v>0.193</v>
      </c>
    </row>
    <row r="744" spans="1:11" x14ac:dyDescent="0.35">
      <c r="A744" t="str">
        <f t="shared" si="33"/>
        <v>nfi_7_assistance_1provision_nfi_essentielsdeplaces_FABangui</v>
      </c>
      <c r="B744" t="str">
        <f t="shared" si="34"/>
        <v>nfi_7_assistance_1deplaces_FABangui</v>
      </c>
      <c r="C744" t="str">
        <f t="shared" si="35"/>
        <v>deplaces_FA</v>
      </c>
      <c r="D744">
        <v>45009</v>
      </c>
      <c r="E744" t="s">
        <v>22</v>
      </c>
      <c r="F744" t="s">
        <v>143</v>
      </c>
      <c r="G744" t="s">
        <v>309</v>
      </c>
      <c r="H744" t="s">
        <v>119</v>
      </c>
      <c r="I744" t="s">
        <v>313</v>
      </c>
      <c r="J744" t="s">
        <v>165</v>
      </c>
      <c r="K744">
        <v>0.16900000000000001</v>
      </c>
    </row>
    <row r="745" spans="1:11" x14ac:dyDescent="0.35">
      <c r="A745" t="str">
        <f t="shared" ref="A745:A808" si="36">CONCATENATE(E745,F745,C745,J745)</f>
        <v>nfi_7_assistance_1argent_materieldeplaces_siteOuaka</v>
      </c>
      <c r="B745" t="str">
        <f t="shared" ref="B745:B808" si="37">CONCATENATE(E745,C745,J745)</f>
        <v>nfi_7_assistance_1deplaces_siteOuaka</v>
      </c>
      <c r="C745" t="str">
        <f t="shared" si="35"/>
        <v>deplaces_site</v>
      </c>
      <c r="D745">
        <v>45010</v>
      </c>
      <c r="E745" t="s">
        <v>22</v>
      </c>
      <c r="F745" t="s">
        <v>160</v>
      </c>
      <c r="G745" t="s">
        <v>309</v>
      </c>
      <c r="H745" t="s">
        <v>118</v>
      </c>
      <c r="I745" t="s">
        <v>313</v>
      </c>
      <c r="J745" t="s">
        <v>169</v>
      </c>
      <c r="K745">
        <v>0.19</v>
      </c>
    </row>
    <row r="746" spans="1:11" x14ac:dyDescent="0.35">
      <c r="A746" t="str">
        <f t="shared" si="36"/>
        <v>nfi_7_assistance_1provision_nfi_essentielsdeplaces_FAOuaka</v>
      </c>
      <c r="B746" t="str">
        <f t="shared" si="37"/>
        <v>nfi_7_assistance_1deplaces_FAOuaka</v>
      </c>
      <c r="C746" t="str">
        <f t="shared" si="35"/>
        <v>deplaces_FA</v>
      </c>
      <c r="D746">
        <v>45011</v>
      </c>
      <c r="E746" t="s">
        <v>22</v>
      </c>
      <c r="F746" t="s">
        <v>143</v>
      </c>
      <c r="G746" t="s">
        <v>309</v>
      </c>
      <c r="H746" t="s">
        <v>119</v>
      </c>
      <c r="I746" t="s">
        <v>313</v>
      </c>
      <c r="J746" t="s">
        <v>169</v>
      </c>
      <c r="K746">
        <v>0.184</v>
      </c>
    </row>
    <row r="747" spans="1:11" x14ac:dyDescent="0.35">
      <c r="A747" t="str">
        <f t="shared" si="36"/>
        <v>nfi_7_assistance_1provision_nfi_essentielshoteOuaka</v>
      </c>
      <c r="B747" t="str">
        <f t="shared" si="37"/>
        <v>nfi_7_assistance_1hoteOuaka</v>
      </c>
      <c r="C747" t="str">
        <f t="shared" si="35"/>
        <v>hote</v>
      </c>
      <c r="D747">
        <v>45012</v>
      </c>
      <c r="E747" t="s">
        <v>22</v>
      </c>
      <c r="F747" t="s">
        <v>143</v>
      </c>
      <c r="G747" t="s">
        <v>309</v>
      </c>
      <c r="H747" t="s">
        <v>117</v>
      </c>
      <c r="I747" t="s">
        <v>313</v>
      </c>
      <c r="J747" t="s">
        <v>169</v>
      </c>
      <c r="K747">
        <v>0.28599999999999998</v>
      </c>
    </row>
    <row r="748" spans="1:11" x14ac:dyDescent="0.35">
      <c r="A748" t="str">
        <f t="shared" si="36"/>
        <v>nfi_7_assistance_1provision_nfi_essentielsretournesOuaka</v>
      </c>
      <c r="B748" t="str">
        <f t="shared" si="37"/>
        <v>nfi_7_assistance_1retournesOuaka</v>
      </c>
      <c r="C748" t="str">
        <f t="shared" si="35"/>
        <v>retournes</v>
      </c>
      <c r="D748">
        <v>45013</v>
      </c>
      <c r="E748" t="s">
        <v>22</v>
      </c>
      <c r="F748" t="s">
        <v>143</v>
      </c>
      <c r="G748" t="s">
        <v>309</v>
      </c>
      <c r="H748" t="s">
        <v>116</v>
      </c>
      <c r="I748" t="s">
        <v>313</v>
      </c>
      <c r="J748" t="s">
        <v>169</v>
      </c>
      <c r="K748">
        <v>0.26100000000000001</v>
      </c>
    </row>
    <row r="749" spans="1:11" x14ac:dyDescent="0.35">
      <c r="A749" t="str">
        <f t="shared" si="36"/>
        <v>nfi_7_assistance_1provision_nfi_essentielshoteNana_Mambere</v>
      </c>
      <c r="B749" t="str">
        <f t="shared" si="37"/>
        <v>nfi_7_assistance_1hoteNana_Mambere</v>
      </c>
      <c r="C749" t="str">
        <f t="shared" si="35"/>
        <v>hote</v>
      </c>
      <c r="D749">
        <v>45014</v>
      </c>
      <c r="E749" t="s">
        <v>22</v>
      </c>
      <c r="F749" t="s">
        <v>143</v>
      </c>
      <c r="G749" t="s">
        <v>309</v>
      </c>
      <c r="H749" t="s">
        <v>117</v>
      </c>
      <c r="I749" t="s">
        <v>313</v>
      </c>
      <c r="J749" t="s">
        <v>273</v>
      </c>
      <c r="K749">
        <v>0.22800000000000001</v>
      </c>
    </row>
    <row r="750" spans="1:11" x14ac:dyDescent="0.35">
      <c r="A750" t="str">
        <f t="shared" si="36"/>
        <v>nfi_7_assistance_1argent_nfi_essentielsdeplaces_FANana_Mambere</v>
      </c>
      <c r="B750" t="str">
        <f t="shared" si="37"/>
        <v>nfi_7_assistance_1deplaces_FANana_Mambere</v>
      </c>
      <c r="C750" t="str">
        <f t="shared" si="35"/>
        <v>deplaces_FA</v>
      </c>
      <c r="D750">
        <v>45015</v>
      </c>
      <c r="E750" t="s">
        <v>22</v>
      </c>
      <c r="F750" t="s">
        <v>132</v>
      </c>
      <c r="G750" t="s">
        <v>309</v>
      </c>
      <c r="H750" t="s">
        <v>119</v>
      </c>
      <c r="I750" t="s">
        <v>313</v>
      </c>
      <c r="J750" t="s">
        <v>273</v>
      </c>
      <c r="K750">
        <v>0.20899999999999999</v>
      </c>
    </row>
    <row r="751" spans="1:11" x14ac:dyDescent="0.35">
      <c r="A751" t="str">
        <f t="shared" si="36"/>
        <v>nfi_7_assistance_1provision_nfi_essentielsretournesNana_Mambere</v>
      </c>
      <c r="B751" t="str">
        <f t="shared" si="37"/>
        <v>nfi_7_assistance_1retournesNana_Mambere</v>
      </c>
      <c r="C751" t="str">
        <f t="shared" si="35"/>
        <v>retournes</v>
      </c>
      <c r="D751">
        <v>45016</v>
      </c>
      <c r="E751" t="s">
        <v>22</v>
      </c>
      <c r="F751" t="s">
        <v>143</v>
      </c>
      <c r="G751" t="s">
        <v>309</v>
      </c>
      <c r="H751" t="s">
        <v>116</v>
      </c>
      <c r="I751" t="s">
        <v>313</v>
      </c>
      <c r="J751" t="s">
        <v>273</v>
      </c>
      <c r="K751">
        <v>0.17699999999999999</v>
      </c>
    </row>
    <row r="752" spans="1:11" x14ac:dyDescent="0.35">
      <c r="A752" t="str">
        <f t="shared" si="36"/>
        <v>nfi_7_assistance_1provision_abrihoteOuham_Pende</v>
      </c>
      <c r="B752" t="str">
        <f t="shared" si="37"/>
        <v>nfi_7_assistance_1hoteOuham_Pende</v>
      </c>
      <c r="C752" t="str">
        <f t="shared" si="35"/>
        <v>hote</v>
      </c>
      <c r="D752">
        <v>45017</v>
      </c>
      <c r="E752" t="s">
        <v>22</v>
      </c>
      <c r="F752" t="s">
        <v>153</v>
      </c>
      <c r="G752" t="s">
        <v>309</v>
      </c>
      <c r="H752" t="s">
        <v>117</v>
      </c>
      <c r="I752" t="s">
        <v>313</v>
      </c>
      <c r="J752" t="s">
        <v>274</v>
      </c>
      <c r="K752">
        <v>0.22900000000000001</v>
      </c>
    </row>
    <row r="753" spans="1:11" x14ac:dyDescent="0.35">
      <c r="A753" t="str">
        <f t="shared" si="36"/>
        <v>nfi_7_assistance_1provision_abrideplaces_FAOuham_Pende</v>
      </c>
      <c r="B753" t="str">
        <f t="shared" si="37"/>
        <v>nfi_7_assistance_1deplaces_FAOuham_Pende</v>
      </c>
      <c r="C753" t="str">
        <f t="shared" si="35"/>
        <v>deplaces_FA</v>
      </c>
      <c r="D753">
        <v>45018</v>
      </c>
      <c r="E753" t="s">
        <v>22</v>
      </c>
      <c r="F753" t="s">
        <v>153</v>
      </c>
      <c r="G753" t="s">
        <v>309</v>
      </c>
      <c r="H753" t="s">
        <v>119</v>
      </c>
      <c r="I753" t="s">
        <v>313</v>
      </c>
      <c r="J753" t="s">
        <v>274</v>
      </c>
      <c r="K753">
        <v>0.26100000000000001</v>
      </c>
    </row>
    <row r="754" spans="1:11" x14ac:dyDescent="0.35">
      <c r="A754" t="str">
        <f t="shared" si="36"/>
        <v>nfi_7_assistance_1provision_abriretournesOuham_Pende</v>
      </c>
      <c r="B754" t="str">
        <f t="shared" si="37"/>
        <v>nfi_7_assistance_1retournesOuham_Pende</v>
      </c>
      <c r="C754" t="str">
        <f t="shared" si="35"/>
        <v>retournes</v>
      </c>
      <c r="D754">
        <v>45019</v>
      </c>
      <c r="E754" t="s">
        <v>22</v>
      </c>
      <c r="F754" t="s">
        <v>153</v>
      </c>
      <c r="G754" t="s">
        <v>309</v>
      </c>
      <c r="H754" t="s">
        <v>116</v>
      </c>
      <c r="I754" t="s">
        <v>313</v>
      </c>
      <c r="J754" t="s">
        <v>274</v>
      </c>
      <c r="K754">
        <v>0.18099999999999999</v>
      </c>
    </row>
    <row r="755" spans="1:11" x14ac:dyDescent="0.35">
      <c r="A755" t="str">
        <f t="shared" si="36"/>
        <v>nfi_7_assistance_1argent_materieldeplaces_siteNana_Gribizi</v>
      </c>
      <c r="B755" t="str">
        <f t="shared" si="37"/>
        <v>nfi_7_assistance_1deplaces_siteNana_Gribizi</v>
      </c>
      <c r="C755" t="str">
        <f t="shared" si="35"/>
        <v>deplaces_site</v>
      </c>
      <c r="D755">
        <v>45020</v>
      </c>
      <c r="E755" t="s">
        <v>22</v>
      </c>
      <c r="F755" t="s">
        <v>160</v>
      </c>
      <c r="G755" t="s">
        <v>309</v>
      </c>
      <c r="H755" t="s">
        <v>118</v>
      </c>
      <c r="I755" t="s">
        <v>313</v>
      </c>
      <c r="J755" t="s">
        <v>275</v>
      </c>
      <c r="K755">
        <v>0.252</v>
      </c>
    </row>
    <row r="756" spans="1:11" x14ac:dyDescent="0.35">
      <c r="A756" t="str">
        <f t="shared" si="36"/>
        <v>nfi_7_assistance_1argent_nfi_essentielshoteNana_Gribizi</v>
      </c>
      <c r="B756" t="str">
        <f t="shared" si="37"/>
        <v>nfi_7_assistance_1hoteNana_Gribizi</v>
      </c>
      <c r="C756" t="str">
        <f t="shared" si="35"/>
        <v>hote</v>
      </c>
      <c r="D756">
        <v>45021</v>
      </c>
      <c r="E756" t="s">
        <v>22</v>
      </c>
      <c r="F756" t="s">
        <v>132</v>
      </c>
      <c r="G756" t="s">
        <v>309</v>
      </c>
      <c r="H756" t="s">
        <v>117</v>
      </c>
      <c r="I756" t="s">
        <v>313</v>
      </c>
      <c r="J756" t="s">
        <v>275</v>
      </c>
      <c r="K756">
        <v>0.28699999999999998</v>
      </c>
    </row>
    <row r="757" spans="1:11" x14ac:dyDescent="0.35">
      <c r="A757" t="str">
        <f t="shared" si="36"/>
        <v>nfi_7_assistance_1argent_nfi_essentielsdeplaces_FANana_Gribizi</v>
      </c>
      <c r="B757" t="str">
        <f t="shared" si="37"/>
        <v>nfi_7_assistance_1deplaces_FANana_Gribizi</v>
      </c>
      <c r="C757" t="str">
        <f t="shared" si="35"/>
        <v>deplaces_FA</v>
      </c>
      <c r="D757">
        <v>45022</v>
      </c>
      <c r="E757" t="s">
        <v>22</v>
      </c>
      <c r="F757" t="s">
        <v>132</v>
      </c>
      <c r="G757" t="s">
        <v>309</v>
      </c>
      <c r="H757" t="s">
        <v>119</v>
      </c>
      <c r="I757" t="s">
        <v>313</v>
      </c>
      <c r="J757" t="s">
        <v>275</v>
      </c>
      <c r="K757">
        <v>0.248</v>
      </c>
    </row>
    <row r="758" spans="1:11" x14ac:dyDescent="0.35">
      <c r="A758" t="str">
        <f t="shared" si="36"/>
        <v>nfi_7_assistance_1argent_nfi_essentielsretournesNana_Gribizi</v>
      </c>
      <c r="B758" t="str">
        <f t="shared" si="37"/>
        <v>nfi_7_assistance_1retournesNana_Gribizi</v>
      </c>
      <c r="C758" t="str">
        <f t="shared" si="35"/>
        <v>retournes</v>
      </c>
      <c r="D758">
        <v>45023</v>
      </c>
      <c r="E758" t="s">
        <v>22</v>
      </c>
      <c r="F758" t="s">
        <v>132</v>
      </c>
      <c r="G758" t="s">
        <v>309</v>
      </c>
      <c r="H758" t="s">
        <v>116</v>
      </c>
      <c r="I758" t="s">
        <v>313</v>
      </c>
      <c r="J758" t="s">
        <v>275</v>
      </c>
      <c r="K758">
        <v>0.28899999999999998</v>
      </c>
    </row>
    <row r="759" spans="1:11" x14ac:dyDescent="0.35">
      <c r="A759" t="str">
        <f t="shared" si="36"/>
        <v>nfi_7_assistance_1provision_abrihoteMbomou</v>
      </c>
      <c r="B759" t="str">
        <f t="shared" si="37"/>
        <v>nfi_7_assistance_1hoteMbomou</v>
      </c>
      <c r="C759" t="str">
        <f t="shared" si="35"/>
        <v>hote</v>
      </c>
      <c r="D759">
        <v>45024</v>
      </c>
      <c r="E759" t="s">
        <v>22</v>
      </c>
      <c r="F759" t="s">
        <v>153</v>
      </c>
      <c r="G759" t="s">
        <v>309</v>
      </c>
      <c r="H759" t="s">
        <v>117</v>
      </c>
      <c r="I759" t="s">
        <v>313</v>
      </c>
      <c r="J759" t="s">
        <v>168</v>
      </c>
      <c r="K759">
        <v>0.185</v>
      </c>
    </row>
    <row r="760" spans="1:11" x14ac:dyDescent="0.35">
      <c r="A760" t="str">
        <f t="shared" si="36"/>
        <v>nfi_7_assistance_1provision_abriretournesMbomou</v>
      </c>
      <c r="B760" t="str">
        <f t="shared" si="37"/>
        <v>nfi_7_assistance_1retournesMbomou</v>
      </c>
      <c r="C760" t="str">
        <f t="shared" si="35"/>
        <v>retournes</v>
      </c>
      <c r="D760">
        <v>45025</v>
      </c>
      <c r="E760" t="s">
        <v>22</v>
      </c>
      <c r="F760" t="s">
        <v>153</v>
      </c>
      <c r="G760" t="s">
        <v>309</v>
      </c>
      <c r="H760" t="s">
        <v>116</v>
      </c>
      <c r="I760" t="s">
        <v>313</v>
      </c>
      <c r="J760" t="s">
        <v>168</v>
      </c>
      <c r="K760">
        <v>0.193</v>
      </c>
    </row>
    <row r="761" spans="1:11" x14ac:dyDescent="0.35">
      <c r="A761" t="str">
        <f t="shared" si="36"/>
        <v>nfi_7_assistance_1argent_materieldeplaces_siteMbomou</v>
      </c>
      <c r="B761" t="str">
        <f t="shared" si="37"/>
        <v>nfi_7_assistance_1deplaces_siteMbomou</v>
      </c>
      <c r="C761" t="str">
        <f t="shared" si="35"/>
        <v>deplaces_site</v>
      </c>
      <c r="D761">
        <v>45026</v>
      </c>
      <c r="E761" t="s">
        <v>22</v>
      </c>
      <c r="F761" t="s">
        <v>160</v>
      </c>
      <c r="G761" t="s">
        <v>309</v>
      </c>
      <c r="H761" t="s">
        <v>118</v>
      </c>
      <c r="I761" t="s">
        <v>313</v>
      </c>
      <c r="J761" t="s">
        <v>168</v>
      </c>
      <c r="K761">
        <v>0.16500000000000001</v>
      </c>
    </row>
    <row r="762" spans="1:11" x14ac:dyDescent="0.35">
      <c r="A762" t="str">
        <f t="shared" si="36"/>
        <v>nfi_7_assistance_1provision_nfi_essentielsdeplaces_FAMbomou</v>
      </c>
      <c r="B762" t="str">
        <f t="shared" si="37"/>
        <v>nfi_7_assistance_1deplaces_FAMbomou</v>
      </c>
      <c r="C762" t="str">
        <f t="shared" si="35"/>
        <v>deplaces_FA</v>
      </c>
      <c r="D762">
        <v>45027</v>
      </c>
      <c r="E762" t="s">
        <v>22</v>
      </c>
      <c r="F762" t="s">
        <v>143</v>
      </c>
      <c r="G762" t="s">
        <v>309</v>
      </c>
      <c r="H762" t="s">
        <v>119</v>
      </c>
      <c r="I762" t="s">
        <v>313</v>
      </c>
      <c r="J762" t="s">
        <v>168</v>
      </c>
      <c r="K762">
        <v>0.188</v>
      </c>
    </row>
    <row r="763" spans="1:11" x14ac:dyDescent="0.35">
      <c r="A763" t="str">
        <f t="shared" si="36"/>
        <v>nfi_7_assistance_1argent_materieldeplaces_FAMambere_Kadei</v>
      </c>
      <c r="B763" t="str">
        <f t="shared" si="37"/>
        <v>nfi_7_assistance_1deplaces_FAMambere_Kadei</v>
      </c>
      <c r="C763" t="str">
        <f t="shared" si="35"/>
        <v>deplaces_FA</v>
      </c>
      <c r="D763">
        <v>45028</v>
      </c>
      <c r="E763" t="s">
        <v>22</v>
      </c>
      <c r="F763" t="s">
        <v>160</v>
      </c>
      <c r="G763" t="s">
        <v>309</v>
      </c>
      <c r="H763" t="s">
        <v>119</v>
      </c>
      <c r="I763" t="s">
        <v>313</v>
      </c>
      <c r="J763" t="s">
        <v>276</v>
      </c>
      <c r="K763">
        <v>0.26</v>
      </c>
    </row>
    <row r="764" spans="1:11" x14ac:dyDescent="0.35">
      <c r="A764" t="str">
        <f t="shared" si="36"/>
        <v>nfi_7_assistance_1argent_materielhoteMambere_Kadei</v>
      </c>
      <c r="B764" t="str">
        <f t="shared" si="37"/>
        <v>nfi_7_assistance_1hoteMambere_Kadei</v>
      </c>
      <c r="C764" t="str">
        <f t="shared" si="35"/>
        <v>hote</v>
      </c>
      <c r="D764">
        <v>45029</v>
      </c>
      <c r="E764" t="s">
        <v>22</v>
      </c>
      <c r="F764" t="s">
        <v>160</v>
      </c>
      <c r="G764" t="s">
        <v>309</v>
      </c>
      <c r="H764" t="s">
        <v>117</v>
      </c>
      <c r="I764" t="s">
        <v>313</v>
      </c>
      <c r="J764" t="s">
        <v>276</v>
      </c>
      <c r="K764">
        <v>0.20899999999999999</v>
      </c>
    </row>
    <row r="765" spans="1:11" x14ac:dyDescent="0.35">
      <c r="A765" t="str">
        <f t="shared" si="36"/>
        <v>nfi_7_assistance_1argent_nfi_essentielsdeplaces_FAOmbella_MPoko</v>
      </c>
      <c r="B765" t="str">
        <f t="shared" si="37"/>
        <v>nfi_7_assistance_1deplaces_FAOmbella_MPoko</v>
      </c>
      <c r="C765" t="str">
        <f t="shared" si="35"/>
        <v>deplaces_FA</v>
      </c>
      <c r="D765">
        <v>45030</v>
      </c>
      <c r="E765" t="s">
        <v>22</v>
      </c>
      <c r="F765" t="s">
        <v>132</v>
      </c>
      <c r="G765" t="s">
        <v>309</v>
      </c>
      <c r="H765" t="s">
        <v>119</v>
      </c>
      <c r="I765" t="s">
        <v>313</v>
      </c>
      <c r="J765" t="s">
        <v>277</v>
      </c>
      <c r="K765">
        <v>0.183</v>
      </c>
    </row>
    <row r="766" spans="1:11" x14ac:dyDescent="0.35">
      <c r="A766" t="str">
        <f t="shared" si="36"/>
        <v>nfi_7_assistance_1provision_nfi_essentielshoteOmbella_MPoko</v>
      </c>
      <c r="B766" t="str">
        <f t="shared" si="37"/>
        <v>nfi_7_assistance_1hoteOmbella_MPoko</v>
      </c>
      <c r="C766" t="str">
        <f t="shared" si="35"/>
        <v>hote</v>
      </c>
      <c r="D766">
        <v>45031</v>
      </c>
      <c r="E766" t="s">
        <v>22</v>
      </c>
      <c r="F766" t="s">
        <v>143</v>
      </c>
      <c r="G766" t="s">
        <v>309</v>
      </c>
      <c r="H766" t="s">
        <v>117</v>
      </c>
      <c r="I766" t="s">
        <v>313</v>
      </c>
      <c r="J766" t="s">
        <v>277</v>
      </c>
      <c r="K766">
        <v>0.17899999999999999</v>
      </c>
    </row>
    <row r="767" spans="1:11" x14ac:dyDescent="0.35">
      <c r="A767" t="str">
        <f t="shared" si="36"/>
        <v>nfi_7_assistance_1provision_materielhoteKemo</v>
      </c>
      <c r="B767" t="str">
        <f t="shared" si="37"/>
        <v>nfi_7_assistance_1hoteKemo</v>
      </c>
      <c r="C767" t="str">
        <f t="shared" si="35"/>
        <v>hote</v>
      </c>
      <c r="D767">
        <v>45032</v>
      </c>
      <c r="E767" t="s">
        <v>22</v>
      </c>
      <c r="F767" t="s">
        <v>180</v>
      </c>
      <c r="G767" t="s">
        <v>309</v>
      </c>
      <c r="H767" t="s">
        <v>117</v>
      </c>
      <c r="I767" t="s">
        <v>313</v>
      </c>
      <c r="J767" t="s">
        <v>166</v>
      </c>
      <c r="K767">
        <v>0.20599999999999999</v>
      </c>
    </row>
    <row r="768" spans="1:11" x14ac:dyDescent="0.35">
      <c r="A768" t="str">
        <f t="shared" si="36"/>
        <v>nfi_7_assistance_1provision_abrideplaces_FAKemo</v>
      </c>
      <c r="B768" t="str">
        <f t="shared" si="37"/>
        <v>nfi_7_assistance_1deplaces_FAKemo</v>
      </c>
      <c r="C768" t="str">
        <f t="shared" si="35"/>
        <v>deplaces_FA</v>
      </c>
      <c r="D768">
        <v>45033</v>
      </c>
      <c r="E768" t="s">
        <v>22</v>
      </c>
      <c r="F768" t="s">
        <v>153</v>
      </c>
      <c r="G768" t="s">
        <v>309</v>
      </c>
      <c r="H768" t="s">
        <v>119</v>
      </c>
      <c r="I768" t="s">
        <v>313</v>
      </c>
      <c r="J768" t="s">
        <v>166</v>
      </c>
      <c r="K768">
        <v>0.22500000000000001</v>
      </c>
    </row>
    <row r="769" spans="1:11" x14ac:dyDescent="0.35">
      <c r="A769" t="str">
        <f t="shared" si="36"/>
        <v>nfi_7_assistance_1provision_abrideplaces_siteHaut_Mbomou</v>
      </c>
      <c r="B769" t="str">
        <f t="shared" si="37"/>
        <v>nfi_7_assistance_1deplaces_siteHaut_Mbomou</v>
      </c>
      <c r="C769" t="str">
        <f t="shared" si="35"/>
        <v>deplaces_site</v>
      </c>
      <c r="D769">
        <v>45034</v>
      </c>
      <c r="E769" t="s">
        <v>22</v>
      </c>
      <c r="F769" t="s">
        <v>153</v>
      </c>
      <c r="G769" t="s">
        <v>309</v>
      </c>
      <c r="H769" t="s">
        <v>118</v>
      </c>
      <c r="I769" t="s">
        <v>313</v>
      </c>
      <c r="J769" t="s">
        <v>278</v>
      </c>
      <c r="K769">
        <v>0.214</v>
      </c>
    </row>
    <row r="770" spans="1:11" x14ac:dyDescent="0.35">
      <c r="A770" t="str">
        <f t="shared" si="36"/>
        <v>nfi_7_assistance_1argent_materieldeplaces_FAHaut_Mbomou</v>
      </c>
      <c r="B770" t="str">
        <f t="shared" si="37"/>
        <v>nfi_7_assistance_1deplaces_FAHaut_Mbomou</v>
      </c>
      <c r="C770" t="str">
        <f t="shared" si="35"/>
        <v>deplaces_FA</v>
      </c>
      <c r="D770">
        <v>45035</v>
      </c>
      <c r="E770" t="s">
        <v>22</v>
      </c>
      <c r="F770" t="s">
        <v>160</v>
      </c>
      <c r="G770" t="s">
        <v>309</v>
      </c>
      <c r="H770" t="s">
        <v>119</v>
      </c>
      <c r="I770" t="s">
        <v>313</v>
      </c>
      <c r="J770" t="s">
        <v>278</v>
      </c>
      <c r="K770">
        <v>0.19</v>
      </c>
    </row>
    <row r="771" spans="1:11" x14ac:dyDescent="0.35">
      <c r="A771" t="str">
        <f t="shared" si="36"/>
        <v>nfi_7_assistance_1aide_securitehoteHaut_Mbomou</v>
      </c>
      <c r="B771" t="str">
        <f t="shared" si="37"/>
        <v>nfi_7_assistance_1hoteHaut_Mbomou</v>
      </c>
      <c r="C771" t="str">
        <f t="shared" ref="C771:C834" si="38">IF(G771="total", "total",H771)</f>
        <v>hote</v>
      </c>
      <c r="D771">
        <v>45036</v>
      </c>
      <c r="E771" t="s">
        <v>22</v>
      </c>
      <c r="F771" t="s">
        <v>173</v>
      </c>
      <c r="G771" t="s">
        <v>309</v>
      </c>
      <c r="H771" t="s">
        <v>117</v>
      </c>
      <c r="I771" t="s">
        <v>313</v>
      </c>
      <c r="J771" t="s">
        <v>278</v>
      </c>
      <c r="K771">
        <v>0.23200000000000001</v>
      </c>
    </row>
    <row r="772" spans="1:11" x14ac:dyDescent="0.35">
      <c r="A772" t="str">
        <f t="shared" si="36"/>
        <v>nfi_7_assistance_1provision_abrideplaces_FAHaute_Kotto</v>
      </c>
      <c r="B772" t="str">
        <f t="shared" si="37"/>
        <v>nfi_7_assistance_1deplaces_FAHaute_Kotto</v>
      </c>
      <c r="C772" t="str">
        <f t="shared" si="38"/>
        <v>deplaces_FA</v>
      </c>
      <c r="D772">
        <v>45037</v>
      </c>
      <c r="E772" t="s">
        <v>22</v>
      </c>
      <c r="F772" t="s">
        <v>153</v>
      </c>
      <c r="G772" t="s">
        <v>309</v>
      </c>
      <c r="H772" t="s">
        <v>119</v>
      </c>
      <c r="I772" t="s">
        <v>313</v>
      </c>
      <c r="J772" t="s">
        <v>279</v>
      </c>
      <c r="K772">
        <v>0.19</v>
      </c>
    </row>
    <row r="773" spans="1:11" x14ac:dyDescent="0.35">
      <c r="A773" t="str">
        <f t="shared" si="36"/>
        <v>nfi_7_assistance_1argent_nfi_essentielshoteHaute_Kotto</v>
      </c>
      <c r="B773" t="str">
        <f t="shared" si="37"/>
        <v>nfi_7_assistance_1hoteHaute_Kotto</v>
      </c>
      <c r="C773" t="str">
        <f t="shared" si="38"/>
        <v>hote</v>
      </c>
      <c r="D773">
        <v>45038</v>
      </c>
      <c r="E773" t="s">
        <v>22</v>
      </c>
      <c r="F773" t="s">
        <v>132</v>
      </c>
      <c r="G773" t="s">
        <v>309</v>
      </c>
      <c r="H773" t="s">
        <v>117</v>
      </c>
      <c r="I773" t="s">
        <v>313</v>
      </c>
      <c r="J773" t="s">
        <v>279</v>
      </c>
      <c r="K773">
        <v>0.17699999999999999</v>
      </c>
    </row>
    <row r="774" spans="1:11" x14ac:dyDescent="0.35">
      <c r="A774" t="str">
        <f t="shared" si="36"/>
        <v>nfi_7_assistance_1provision_materielretournesHaute_Kotto</v>
      </c>
      <c r="B774" t="str">
        <f t="shared" si="37"/>
        <v>nfi_7_assistance_1retournesHaute_Kotto</v>
      </c>
      <c r="C774" t="str">
        <f t="shared" si="38"/>
        <v>retournes</v>
      </c>
      <c r="D774">
        <v>45039</v>
      </c>
      <c r="E774" t="s">
        <v>22</v>
      </c>
      <c r="F774" t="s">
        <v>180</v>
      </c>
      <c r="G774" t="s">
        <v>309</v>
      </c>
      <c r="H774" t="s">
        <v>116</v>
      </c>
      <c r="I774" t="s">
        <v>313</v>
      </c>
      <c r="J774" t="s">
        <v>279</v>
      </c>
      <c r="K774">
        <v>0.151</v>
      </c>
    </row>
    <row r="775" spans="1:11" x14ac:dyDescent="0.35">
      <c r="A775" t="str">
        <f t="shared" si="36"/>
        <v>nfi_7_assistance_1argent_nfi_essentielsdeplaces_siteHaute_Kotto</v>
      </c>
      <c r="B775" t="str">
        <f t="shared" si="37"/>
        <v>nfi_7_assistance_1deplaces_siteHaute_Kotto</v>
      </c>
      <c r="C775" t="str">
        <f t="shared" si="38"/>
        <v>deplaces_site</v>
      </c>
      <c r="D775">
        <v>45040</v>
      </c>
      <c r="E775" t="s">
        <v>22</v>
      </c>
      <c r="F775" t="s">
        <v>132</v>
      </c>
      <c r="G775" t="s">
        <v>309</v>
      </c>
      <c r="H775" t="s">
        <v>118</v>
      </c>
      <c r="I775" t="s">
        <v>313</v>
      </c>
      <c r="J775" t="s">
        <v>279</v>
      </c>
      <c r="K775">
        <v>0.20899999999999999</v>
      </c>
    </row>
    <row r="776" spans="1:11" x14ac:dyDescent="0.35">
      <c r="A776" t="str">
        <f t="shared" si="36"/>
        <v>nfi_7_assistance_1provision_abrideplaces_FALobaye</v>
      </c>
      <c r="B776" t="str">
        <f t="shared" si="37"/>
        <v>nfi_7_assistance_1deplaces_FALobaye</v>
      </c>
      <c r="C776" t="str">
        <f t="shared" si="38"/>
        <v>deplaces_FA</v>
      </c>
      <c r="D776">
        <v>45041</v>
      </c>
      <c r="E776" t="s">
        <v>22</v>
      </c>
      <c r="F776" t="s">
        <v>153</v>
      </c>
      <c r="G776" t="s">
        <v>309</v>
      </c>
      <c r="H776" t="s">
        <v>119</v>
      </c>
      <c r="I776" t="s">
        <v>313</v>
      </c>
      <c r="J776" t="s">
        <v>167</v>
      </c>
      <c r="K776">
        <v>0.23799999999999999</v>
      </c>
    </row>
    <row r="777" spans="1:11" x14ac:dyDescent="0.35">
      <c r="A777" t="str">
        <f t="shared" si="36"/>
        <v>nfi_7_assistance_1argent_nfi_essentielshoteLobaye</v>
      </c>
      <c r="B777" t="str">
        <f t="shared" si="37"/>
        <v>nfi_7_assistance_1hoteLobaye</v>
      </c>
      <c r="C777" t="str">
        <f t="shared" si="38"/>
        <v>hote</v>
      </c>
      <c r="D777">
        <v>45042</v>
      </c>
      <c r="E777" t="s">
        <v>22</v>
      </c>
      <c r="F777" t="s">
        <v>132</v>
      </c>
      <c r="G777" t="s">
        <v>309</v>
      </c>
      <c r="H777" t="s">
        <v>117</v>
      </c>
      <c r="I777" t="s">
        <v>313</v>
      </c>
      <c r="J777" t="s">
        <v>167</v>
      </c>
      <c r="K777">
        <v>0.188</v>
      </c>
    </row>
    <row r="778" spans="1:11" x14ac:dyDescent="0.35">
      <c r="A778" t="str">
        <f t="shared" si="36"/>
        <v>nfi_7_assistance_1argent_materielretournesHaut_Mbomou</v>
      </c>
      <c r="B778" t="str">
        <f t="shared" si="37"/>
        <v>nfi_7_assistance_1retournesHaut_Mbomou</v>
      </c>
      <c r="C778" t="str">
        <f t="shared" si="38"/>
        <v>retournes</v>
      </c>
      <c r="D778">
        <v>45043</v>
      </c>
      <c r="E778" t="s">
        <v>22</v>
      </c>
      <c r="F778" t="s">
        <v>160</v>
      </c>
      <c r="G778" t="s">
        <v>309</v>
      </c>
      <c r="H778" t="s">
        <v>116</v>
      </c>
      <c r="I778" t="s">
        <v>313</v>
      </c>
      <c r="J778" t="s">
        <v>278</v>
      </c>
      <c r="K778">
        <v>0.20599999999999999</v>
      </c>
    </row>
    <row r="779" spans="1:11" x14ac:dyDescent="0.35">
      <c r="A779" t="str">
        <f t="shared" si="36"/>
        <v>nfi_7_assistance_1argent_materielretournesMambere_Kadei</v>
      </c>
      <c r="B779" t="str">
        <f t="shared" si="37"/>
        <v>nfi_7_assistance_1retournesMambere_Kadei</v>
      </c>
      <c r="C779" t="str">
        <f t="shared" si="38"/>
        <v>retournes</v>
      </c>
      <c r="D779">
        <v>45044</v>
      </c>
      <c r="E779" t="s">
        <v>22</v>
      </c>
      <c r="F779" t="s">
        <v>160</v>
      </c>
      <c r="G779" t="s">
        <v>309</v>
      </c>
      <c r="H779" t="s">
        <v>116</v>
      </c>
      <c r="I779" t="s">
        <v>313</v>
      </c>
      <c r="J779" t="s">
        <v>276</v>
      </c>
      <c r="K779">
        <v>0.246</v>
      </c>
    </row>
    <row r="780" spans="1:11" x14ac:dyDescent="0.35">
      <c r="A780" t="str">
        <f t="shared" si="36"/>
        <v>nfi_7_assistance_1argent_materielhoteSangha_Mbaere</v>
      </c>
      <c r="B780" t="str">
        <f t="shared" si="37"/>
        <v>nfi_7_assistance_1hoteSangha_Mbaere</v>
      </c>
      <c r="C780" t="str">
        <f t="shared" si="38"/>
        <v>hote</v>
      </c>
      <c r="D780">
        <v>45045</v>
      </c>
      <c r="E780" t="s">
        <v>22</v>
      </c>
      <c r="F780" t="s">
        <v>160</v>
      </c>
      <c r="G780" t="s">
        <v>309</v>
      </c>
      <c r="H780" t="s">
        <v>117</v>
      </c>
      <c r="I780" t="s">
        <v>313</v>
      </c>
      <c r="J780" t="s">
        <v>280</v>
      </c>
      <c r="K780">
        <v>0.221</v>
      </c>
    </row>
    <row r="781" spans="1:11" x14ac:dyDescent="0.35">
      <c r="A781" t="str">
        <f t="shared" si="36"/>
        <v>nfi_7_assistance_1provision_abrideplaces_FASangha_Mbaere</v>
      </c>
      <c r="B781" t="str">
        <f t="shared" si="37"/>
        <v>nfi_7_assistance_1deplaces_FASangha_Mbaere</v>
      </c>
      <c r="C781" t="str">
        <f t="shared" si="38"/>
        <v>deplaces_FA</v>
      </c>
      <c r="D781">
        <v>45046</v>
      </c>
      <c r="E781" t="s">
        <v>22</v>
      </c>
      <c r="F781" t="s">
        <v>153</v>
      </c>
      <c r="G781" t="s">
        <v>309</v>
      </c>
      <c r="H781" t="s">
        <v>119</v>
      </c>
      <c r="I781" t="s">
        <v>313</v>
      </c>
      <c r="J781" t="s">
        <v>280</v>
      </c>
      <c r="K781">
        <v>0.214</v>
      </c>
    </row>
    <row r="782" spans="1:11" x14ac:dyDescent="0.35">
      <c r="A782" t="str">
        <f t="shared" si="36"/>
        <v>educ_6_reponse_1cash_livresretournesBamingui_Bangoran</v>
      </c>
      <c r="B782" t="str">
        <f t="shared" si="37"/>
        <v>educ_6_reponse_1retournesBamingui_Bangoran</v>
      </c>
      <c r="C782" t="str">
        <f t="shared" si="38"/>
        <v>retournes</v>
      </c>
      <c r="D782">
        <v>45047</v>
      </c>
      <c r="E782" t="s">
        <v>24</v>
      </c>
      <c r="F782" t="s">
        <v>192</v>
      </c>
      <c r="G782" t="s">
        <v>309</v>
      </c>
      <c r="H782" t="s">
        <v>116</v>
      </c>
      <c r="I782" t="s">
        <v>313</v>
      </c>
      <c r="J782" t="s">
        <v>271</v>
      </c>
      <c r="K782">
        <v>0.13500000000000001</v>
      </c>
    </row>
    <row r="783" spans="1:11" x14ac:dyDescent="0.35">
      <c r="A783" t="str">
        <f t="shared" si="36"/>
        <v>educ_6_reponse_1cash_fraishoteBamingui_Bangoran</v>
      </c>
      <c r="B783" t="str">
        <f t="shared" si="37"/>
        <v>educ_6_reponse_1hoteBamingui_Bangoran</v>
      </c>
      <c r="C783" t="str">
        <f t="shared" si="38"/>
        <v>hote</v>
      </c>
      <c r="D783">
        <v>45048</v>
      </c>
      <c r="E783" t="s">
        <v>24</v>
      </c>
      <c r="F783" t="s">
        <v>133</v>
      </c>
      <c r="G783" t="s">
        <v>309</v>
      </c>
      <c r="H783" t="s">
        <v>117</v>
      </c>
      <c r="I783" t="s">
        <v>313</v>
      </c>
      <c r="J783" t="s">
        <v>271</v>
      </c>
      <c r="K783">
        <v>0.22600000000000001</v>
      </c>
    </row>
    <row r="784" spans="1:11" x14ac:dyDescent="0.35">
      <c r="A784" t="str">
        <f t="shared" si="36"/>
        <v>educ_6_reponse_1cash_fraisdeplaces_siteBamingui_Bangoran</v>
      </c>
      <c r="B784" t="str">
        <f t="shared" si="37"/>
        <v>educ_6_reponse_1deplaces_siteBamingui_Bangoran</v>
      </c>
      <c r="C784" t="str">
        <f t="shared" si="38"/>
        <v>deplaces_site</v>
      </c>
      <c r="D784">
        <v>45049</v>
      </c>
      <c r="E784" t="s">
        <v>24</v>
      </c>
      <c r="F784" t="s">
        <v>133</v>
      </c>
      <c r="G784" t="s">
        <v>309</v>
      </c>
      <c r="H784" t="s">
        <v>118</v>
      </c>
      <c r="I784" t="s">
        <v>313</v>
      </c>
      <c r="J784" t="s">
        <v>271</v>
      </c>
      <c r="K784">
        <v>0.27400000000000002</v>
      </c>
    </row>
    <row r="785" spans="1:11" x14ac:dyDescent="0.35">
      <c r="A785" t="str">
        <f t="shared" si="36"/>
        <v>educ_6_reponse_1cash_fraisdeplaces_FABamingui_Bangoran</v>
      </c>
      <c r="B785" t="str">
        <f t="shared" si="37"/>
        <v>educ_6_reponse_1deplaces_FABamingui_Bangoran</v>
      </c>
      <c r="C785" t="str">
        <f t="shared" si="38"/>
        <v>deplaces_FA</v>
      </c>
      <c r="D785">
        <v>45050</v>
      </c>
      <c r="E785" t="s">
        <v>24</v>
      </c>
      <c r="F785" t="s">
        <v>133</v>
      </c>
      <c r="G785" t="s">
        <v>309</v>
      </c>
      <c r="H785" t="s">
        <v>119</v>
      </c>
      <c r="I785" t="s">
        <v>313</v>
      </c>
      <c r="J785" t="s">
        <v>271</v>
      </c>
      <c r="K785">
        <v>0.21299999999999999</v>
      </c>
    </row>
    <row r="786" spans="1:11" x14ac:dyDescent="0.35">
      <c r="A786" t="str">
        <f t="shared" si="36"/>
        <v>educ_6_reponse_1cash_fraishoteOuham</v>
      </c>
      <c r="B786" t="str">
        <f t="shared" si="37"/>
        <v>educ_6_reponse_1hoteOuham</v>
      </c>
      <c r="C786" t="str">
        <f t="shared" si="38"/>
        <v>hote</v>
      </c>
      <c r="D786">
        <v>45051</v>
      </c>
      <c r="E786" t="s">
        <v>24</v>
      </c>
      <c r="F786" t="s">
        <v>133</v>
      </c>
      <c r="G786" t="s">
        <v>309</v>
      </c>
      <c r="H786" t="s">
        <v>117</v>
      </c>
      <c r="I786" t="s">
        <v>313</v>
      </c>
      <c r="J786" t="s">
        <v>170</v>
      </c>
      <c r="K786">
        <v>0.24299999999999999</v>
      </c>
    </row>
    <row r="787" spans="1:11" x14ac:dyDescent="0.35">
      <c r="A787" t="str">
        <f t="shared" si="36"/>
        <v>educ_6_reponse_1cash_fraisdeplaces_siteOuham</v>
      </c>
      <c r="B787" t="str">
        <f t="shared" si="37"/>
        <v>educ_6_reponse_1deplaces_siteOuham</v>
      </c>
      <c r="C787" t="str">
        <f t="shared" si="38"/>
        <v>deplaces_site</v>
      </c>
      <c r="D787">
        <v>45052</v>
      </c>
      <c r="E787" t="s">
        <v>24</v>
      </c>
      <c r="F787" t="s">
        <v>133</v>
      </c>
      <c r="G787" t="s">
        <v>309</v>
      </c>
      <c r="H787" t="s">
        <v>118</v>
      </c>
      <c r="I787" t="s">
        <v>313</v>
      </c>
      <c r="J787" t="s">
        <v>170</v>
      </c>
      <c r="K787">
        <v>0.27</v>
      </c>
    </row>
    <row r="788" spans="1:11" x14ac:dyDescent="0.35">
      <c r="A788" t="str">
        <f t="shared" si="36"/>
        <v>educ_6_reponse_1cash_fraisdeplaces_FAOuham</v>
      </c>
      <c r="B788" t="str">
        <f t="shared" si="37"/>
        <v>educ_6_reponse_1deplaces_FAOuham</v>
      </c>
      <c r="C788" t="str">
        <f t="shared" si="38"/>
        <v>deplaces_FA</v>
      </c>
      <c r="D788">
        <v>45053</v>
      </c>
      <c r="E788" t="s">
        <v>24</v>
      </c>
      <c r="F788" t="s">
        <v>133</v>
      </c>
      <c r="G788" t="s">
        <v>309</v>
      </c>
      <c r="H788" t="s">
        <v>119</v>
      </c>
      <c r="I788" t="s">
        <v>313</v>
      </c>
      <c r="J788" t="s">
        <v>170</v>
      </c>
      <c r="K788">
        <v>0.29399999999999998</v>
      </c>
    </row>
    <row r="789" spans="1:11" x14ac:dyDescent="0.35">
      <c r="A789" t="str">
        <f t="shared" si="36"/>
        <v>educ_6_reponse_1cash_nourritureretournesOuham</v>
      </c>
      <c r="B789" t="str">
        <f t="shared" si="37"/>
        <v>educ_6_reponse_1retournesOuham</v>
      </c>
      <c r="C789" t="str">
        <f t="shared" si="38"/>
        <v>retournes</v>
      </c>
      <c r="D789">
        <v>45054</v>
      </c>
      <c r="E789" t="s">
        <v>24</v>
      </c>
      <c r="F789" t="s">
        <v>191</v>
      </c>
      <c r="G789" t="s">
        <v>309</v>
      </c>
      <c r="H789" t="s">
        <v>116</v>
      </c>
      <c r="I789" t="s">
        <v>313</v>
      </c>
      <c r="J789" t="s">
        <v>170</v>
      </c>
      <c r="K789">
        <v>0.17799999999999999</v>
      </c>
    </row>
    <row r="790" spans="1:11" x14ac:dyDescent="0.35">
      <c r="A790" t="str">
        <f t="shared" si="36"/>
        <v>educ_6_reponse_1cash_fraisdeplaces_siteBasse_Kotto</v>
      </c>
      <c r="B790" t="str">
        <f t="shared" si="37"/>
        <v>educ_6_reponse_1deplaces_siteBasse_Kotto</v>
      </c>
      <c r="C790" t="str">
        <f t="shared" si="38"/>
        <v>deplaces_site</v>
      </c>
      <c r="D790">
        <v>45055</v>
      </c>
      <c r="E790" t="s">
        <v>24</v>
      </c>
      <c r="F790" t="s">
        <v>133</v>
      </c>
      <c r="G790" t="s">
        <v>309</v>
      </c>
      <c r="H790" t="s">
        <v>118</v>
      </c>
      <c r="I790" t="s">
        <v>313</v>
      </c>
      <c r="J790" t="s">
        <v>272</v>
      </c>
      <c r="K790">
        <v>0.317</v>
      </c>
    </row>
    <row r="791" spans="1:11" x14ac:dyDescent="0.35">
      <c r="A791" t="str">
        <f t="shared" si="36"/>
        <v>educ_6_reponse_1prov_fournituresdeplaces_FABasse_Kotto</v>
      </c>
      <c r="B791" t="str">
        <f t="shared" si="37"/>
        <v>educ_6_reponse_1deplaces_FABasse_Kotto</v>
      </c>
      <c r="C791" t="str">
        <f t="shared" si="38"/>
        <v>deplaces_FA</v>
      </c>
      <c r="D791">
        <v>45056</v>
      </c>
      <c r="E791" t="s">
        <v>24</v>
      </c>
      <c r="F791" t="s">
        <v>144</v>
      </c>
      <c r="G791" t="s">
        <v>309</v>
      </c>
      <c r="H791" t="s">
        <v>119</v>
      </c>
      <c r="I791" t="s">
        <v>313</v>
      </c>
      <c r="J791" t="s">
        <v>272</v>
      </c>
      <c r="K791">
        <v>0.22800000000000001</v>
      </c>
    </row>
    <row r="792" spans="1:11" x14ac:dyDescent="0.35">
      <c r="A792" t="str">
        <f t="shared" si="36"/>
        <v>educ_6_reponse_1prov_fournitureshoteBasse_Kotto</v>
      </c>
      <c r="B792" t="str">
        <f t="shared" si="37"/>
        <v>educ_6_reponse_1hoteBasse_Kotto</v>
      </c>
      <c r="C792" t="str">
        <f t="shared" si="38"/>
        <v>hote</v>
      </c>
      <c r="D792">
        <v>45057</v>
      </c>
      <c r="E792" t="s">
        <v>24</v>
      </c>
      <c r="F792" t="s">
        <v>144</v>
      </c>
      <c r="G792" t="s">
        <v>309</v>
      </c>
      <c r="H792" t="s">
        <v>117</v>
      </c>
      <c r="I792" t="s">
        <v>313</v>
      </c>
      <c r="J792" t="s">
        <v>272</v>
      </c>
      <c r="K792">
        <v>0.23100000000000001</v>
      </c>
    </row>
    <row r="793" spans="1:11" x14ac:dyDescent="0.35">
      <c r="A793" t="str">
        <f t="shared" si="36"/>
        <v>educ_6_reponse_1prov_fournituresretournesBasse_Kotto</v>
      </c>
      <c r="B793" t="str">
        <f t="shared" si="37"/>
        <v>educ_6_reponse_1retournesBasse_Kotto</v>
      </c>
      <c r="C793" t="str">
        <f t="shared" si="38"/>
        <v>retournes</v>
      </c>
      <c r="D793">
        <v>45058</v>
      </c>
      <c r="E793" t="s">
        <v>24</v>
      </c>
      <c r="F793" t="s">
        <v>144</v>
      </c>
      <c r="G793" t="s">
        <v>309</v>
      </c>
      <c r="H793" t="s">
        <v>116</v>
      </c>
      <c r="I793" t="s">
        <v>313</v>
      </c>
      <c r="J793" t="s">
        <v>272</v>
      </c>
      <c r="K793">
        <v>0.318</v>
      </c>
    </row>
    <row r="794" spans="1:11" x14ac:dyDescent="0.35">
      <c r="A794" t="str">
        <f t="shared" si="36"/>
        <v>educ_6_reponse_1cash_fraishoteVakaga</v>
      </c>
      <c r="B794" t="str">
        <f t="shared" si="37"/>
        <v>educ_6_reponse_1hoteVakaga</v>
      </c>
      <c r="C794" t="str">
        <f t="shared" si="38"/>
        <v>hote</v>
      </c>
      <c r="D794">
        <v>45059</v>
      </c>
      <c r="E794" t="s">
        <v>24</v>
      </c>
      <c r="F794" t="s">
        <v>133</v>
      </c>
      <c r="G794" t="s">
        <v>309</v>
      </c>
      <c r="H794" t="s">
        <v>117</v>
      </c>
      <c r="I794" t="s">
        <v>313</v>
      </c>
      <c r="J794" t="s">
        <v>171</v>
      </c>
      <c r="K794">
        <v>0.25700000000000001</v>
      </c>
    </row>
    <row r="795" spans="1:11" x14ac:dyDescent="0.35">
      <c r="A795" t="str">
        <f t="shared" si="36"/>
        <v>educ_6_reponse_1cash_fraisdeplaces_FAVakaga</v>
      </c>
      <c r="B795" t="str">
        <f t="shared" si="37"/>
        <v>educ_6_reponse_1deplaces_FAVakaga</v>
      </c>
      <c r="C795" t="str">
        <f t="shared" si="38"/>
        <v>deplaces_FA</v>
      </c>
      <c r="D795">
        <v>45060</v>
      </c>
      <c r="E795" t="s">
        <v>24</v>
      </c>
      <c r="F795" t="s">
        <v>133</v>
      </c>
      <c r="G795" t="s">
        <v>309</v>
      </c>
      <c r="H795" t="s">
        <v>119</v>
      </c>
      <c r="I795" t="s">
        <v>313</v>
      </c>
      <c r="J795" t="s">
        <v>171</v>
      </c>
      <c r="K795">
        <v>0.25800000000000001</v>
      </c>
    </row>
    <row r="796" spans="1:11" x14ac:dyDescent="0.35">
      <c r="A796" t="str">
        <f t="shared" si="36"/>
        <v>educ_6_reponse_1cash_fraishoteBangui</v>
      </c>
      <c r="B796" t="str">
        <f t="shared" si="37"/>
        <v>educ_6_reponse_1hoteBangui</v>
      </c>
      <c r="C796" t="str">
        <f t="shared" si="38"/>
        <v>hote</v>
      </c>
      <c r="D796">
        <v>45061</v>
      </c>
      <c r="E796" t="s">
        <v>24</v>
      </c>
      <c r="F796" t="s">
        <v>133</v>
      </c>
      <c r="G796" t="s">
        <v>309</v>
      </c>
      <c r="H796" t="s">
        <v>117</v>
      </c>
      <c r="I796" t="s">
        <v>313</v>
      </c>
      <c r="J796" t="s">
        <v>165</v>
      </c>
      <c r="K796">
        <v>0.20699999999999999</v>
      </c>
    </row>
    <row r="797" spans="1:11" x14ac:dyDescent="0.35">
      <c r="A797" t="str">
        <f t="shared" si="36"/>
        <v>educ_6_reponse_1cash_fraisretournesBangui</v>
      </c>
      <c r="B797" t="str">
        <f t="shared" si="37"/>
        <v>educ_6_reponse_1retournesBangui</v>
      </c>
      <c r="C797" t="str">
        <f t="shared" si="38"/>
        <v>retournes</v>
      </c>
      <c r="D797">
        <v>45062</v>
      </c>
      <c r="E797" t="s">
        <v>24</v>
      </c>
      <c r="F797" t="s">
        <v>133</v>
      </c>
      <c r="G797" t="s">
        <v>309</v>
      </c>
      <c r="H797" t="s">
        <v>116</v>
      </c>
      <c r="I797" t="s">
        <v>313</v>
      </c>
      <c r="J797" t="s">
        <v>165</v>
      </c>
      <c r="K797">
        <v>0.217</v>
      </c>
    </row>
    <row r="798" spans="1:11" x14ac:dyDescent="0.35">
      <c r="A798" t="str">
        <f t="shared" si="36"/>
        <v>educ_6_reponse_1cash_fraisdeplaces_FABangui</v>
      </c>
      <c r="B798" t="str">
        <f t="shared" si="37"/>
        <v>educ_6_reponse_1deplaces_FABangui</v>
      </c>
      <c r="C798" t="str">
        <f t="shared" si="38"/>
        <v>deplaces_FA</v>
      </c>
      <c r="D798">
        <v>45063</v>
      </c>
      <c r="E798" t="s">
        <v>24</v>
      </c>
      <c r="F798" t="s">
        <v>133</v>
      </c>
      <c r="G798" t="s">
        <v>309</v>
      </c>
      <c r="H798" t="s">
        <v>119</v>
      </c>
      <c r="I798" t="s">
        <v>313</v>
      </c>
      <c r="J798" t="s">
        <v>165</v>
      </c>
      <c r="K798">
        <v>0.24299999999999999</v>
      </c>
    </row>
    <row r="799" spans="1:11" x14ac:dyDescent="0.35">
      <c r="A799" t="str">
        <f t="shared" si="36"/>
        <v>educ_6_reponse_1cash_fraisdeplaces_siteOuaka</v>
      </c>
      <c r="B799" t="str">
        <f t="shared" si="37"/>
        <v>educ_6_reponse_1deplaces_siteOuaka</v>
      </c>
      <c r="C799" t="str">
        <f t="shared" si="38"/>
        <v>deplaces_site</v>
      </c>
      <c r="D799">
        <v>45064</v>
      </c>
      <c r="E799" t="s">
        <v>24</v>
      </c>
      <c r="F799" t="s">
        <v>133</v>
      </c>
      <c r="G799" t="s">
        <v>309</v>
      </c>
      <c r="H799" t="s">
        <v>118</v>
      </c>
      <c r="I799" t="s">
        <v>313</v>
      </c>
      <c r="J799" t="s">
        <v>169</v>
      </c>
      <c r="K799">
        <v>0.26300000000000001</v>
      </c>
    </row>
    <row r="800" spans="1:11" x14ac:dyDescent="0.35">
      <c r="A800" t="str">
        <f t="shared" si="36"/>
        <v>educ_6_reponse_1cash_fraisdeplaces_FAOuaka</v>
      </c>
      <c r="B800" t="str">
        <f t="shared" si="37"/>
        <v>educ_6_reponse_1deplaces_FAOuaka</v>
      </c>
      <c r="C800" t="str">
        <f t="shared" si="38"/>
        <v>deplaces_FA</v>
      </c>
      <c r="D800">
        <v>45065</v>
      </c>
      <c r="E800" t="s">
        <v>24</v>
      </c>
      <c r="F800" t="s">
        <v>133</v>
      </c>
      <c r="G800" t="s">
        <v>309</v>
      </c>
      <c r="H800" t="s">
        <v>119</v>
      </c>
      <c r="I800" t="s">
        <v>313</v>
      </c>
      <c r="J800" t="s">
        <v>169</v>
      </c>
      <c r="K800">
        <v>0.246</v>
      </c>
    </row>
    <row r="801" spans="1:11" x14ac:dyDescent="0.35">
      <c r="A801" t="str">
        <f t="shared" si="36"/>
        <v>educ_6_reponse_1prov_fournitureshoteOuaka</v>
      </c>
      <c r="B801" t="str">
        <f t="shared" si="37"/>
        <v>educ_6_reponse_1hoteOuaka</v>
      </c>
      <c r="C801" t="str">
        <f t="shared" si="38"/>
        <v>hote</v>
      </c>
      <c r="D801">
        <v>45066</v>
      </c>
      <c r="E801" t="s">
        <v>24</v>
      </c>
      <c r="F801" t="s">
        <v>144</v>
      </c>
      <c r="G801" t="s">
        <v>309</v>
      </c>
      <c r="H801" t="s">
        <v>117</v>
      </c>
      <c r="I801" t="s">
        <v>313</v>
      </c>
      <c r="J801" t="s">
        <v>169</v>
      </c>
      <c r="K801">
        <v>0.252</v>
      </c>
    </row>
    <row r="802" spans="1:11" x14ac:dyDescent="0.35">
      <c r="A802" t="str">
        <f t="shared" si="36"/>
        <v>educ_6_reponse_1prov_fournituresretournesOuaka</v>
      </c>
      <c r="B802" t="str">
        <f t="shared" si="37"/>
        <v>educ_6_reponse_1retournesOuaka</v>
      </c>
      <c r="C802" t="str">
        <f t="shared" si="38"/>
        <v>retournes</v>
      </c>
      <c r="D802">
        <v>45067</v>
      </c>
      <c r="E802" t="s">
        <v>24</v>
      </c>
      <c r="F802" t="s">
        <v>144</v>
      </c>
      <c r="G802" t="s">
        <v>309</v>
      </c>
      <c r="H802" t="s">
        <v>116</v>
      </c>
      <c r="I802" t="s">
        <v>313</v>
      </c>
      <c r="J802" t="s">
        <v>169</v>
      </c>
      <c r="K802">
        <v>0.26</v>
      </c>
    </row>
    <row r="803" spans="1:11" x14ac:dyDescent="0.35">
      <c r="A803" t="str">
        <f t="shared" si="36"/>
        <v>educ_6_reponse_1prov_fournitureshoteNana_Mambere</v>
      </c>
      <c r="B803" t="str">
        <f t="shared" si="37"/>
        <v>educ_6_reponse_1hoteNana_Mambere</v>
      </c>
      <c r="C803" t="str">
        <f t="shared" si="38"/>
        <v>hote</v>
      </c>
      <c r="D803">
        <v>45068</v>
      </c>
      <c r="E803" t="s">
        <v>24</v>
      </c>
      <c r="F803" t="s">
        <v>144</v>
      </c>
      <c r="G803" t="s">
        <v>309</v>
      </c>
      <c r="H803" t="s">
        <v>117</v>
      </c>
      <c r="I803" t="s">
        <v>313</v>
      </c>
      <c r="J803" t="s">
        <v>273</v>
      </c>
      <c r="K803">
        <v>0.222</v>
      </c>
    </row>
    <row r="804" spans="1:11" x14ac:dyDescent="0.35">
      <c r="A804" t="str">
        <f t="shared" si="36"/>
        <v>educ_6_reponse_1prov_fournituresdeplaces_FANana_Mambere</v>
      </c>
      <c r="B804" t="str">
        <f t="shared" si="37"/>
        <v>educ_6_reponse_1deplaces_FANana_Mambere</v>
      </c>
      <c r="C804" t="str">
        <f t="shared" si="38"/>
        <v>deplaces_FA</v>
      </c>
      <c r="D804">
        <v>45069</v>
      </c>
      <c r="E804" t="s">
        <v>24</v>
      </c>
      <c r="F804" t="s">
        <v>144</v>
      </c>
      <c r="G804" t="s">
        <v>309</v>
      </c>
      <c r="H804" t="s">
        <v>119</v>
      </c>
      <c r="I804" t="s">
        <v>313</v>
      </c>
      <c r="J804" t="s">
        <v>273</v>
      </c>
      <c r="K804">
        <v>0.20699999999999999</v>
      </c>
    </row>
    <row r="805" spans="1:11" x14ac:dyDescent="0.35">
      <c r="A805" t="str">
        <f t="shared" si="36"/>
        <v>educ_6_reponse_1prov_fournituresretournesNana_Mambere</v>
      </c>
      <c r="B805" t="str">
        <f t="shared" si="37"/>
        <v>educ_6_reponse_1retournesNana_Mambere</v>
      </c>
      <c r="C805" t="str">
        <f t="shared" si="38"/>
        <v>retournes</v>
      </c>
      <c r="D805">
        <v>45070</v>
      </c>
      <c r="E805" t="s">
        <v>24</v>
      </c>
      <c r="F805" t="s">
        <v>144</v>
      </c>
      <c r="G805" t="s">
        <v>309</v>
      </c>
      <c r="H805" t="s">
        <v>116</v>
      </c>
      <c r="I805" t="s">
        <v>313</v>
      </c>
      <c r="J805" t="s">
        <v>273</v>
      </c>
      <c r="K805">
        <v>0.221</v>
      </c>
    </row>
    <row r="806" spans="1:11" x14ac:dyDescent="0.35">
      <c r="A806" t="str">
        <f t="shared" si="36"/>
        <v>educ_6_reponse_1prov_fournitureshoteOuham_Pende</v>
      </c>
      <c r="B806" t="str">
        <f t="shared" si="37"/>
        <v>educ_6_reponse_1hoteOuham_Pende</v>
      </c>
      <c r="C806" t="str">
        <f t="shared" si="38"/>
        <v>hote</v>
      </c>
      <c r="D806">
        <v>45071</v>
      </c>
      <c r="E806" t="s">
        <v>24</v>
      </c>
      <c r="F806" t="s">
        <v>144</v>
      </c>
      <c r="G806" t="s">
        <v>309</v>
      </c>
      <c r="H806" t="s">
        <v>117</v>
      </c>
      <c r="I806" t="s">
        <v>313</v>
      </c>
      <c r="J806" t="s">
        <v>274</v>
      </c>
      <c r="K806">
        <v>0.21199999999999999</v>
      </c>
    </row>
    <row r="807" spans="1:11" x14ac:dyDescent="0.35">
      <c r="A807" t="str">
        <f t="shared" si="36"/>
        <v>educ_6_reponse_1prov_fournituresdeplaces_FAOuham_Pende</v>
      </c>
      <c r="B807" t="str">
        <f t="shared" si="37"/>
        <v>educ_6_reponse_1deplaces_FAOuham_Pende</v>
      </c>
      <c r="C807" t="str">
        <f t="shared" si="38"/>
        <v>deplaces_FA</v>
      </c>
      <c r="D807">
        <v>45072</v>
      </c>
      <c r="E807" t="s">
        <v>24</v>
      </c>
      <c r="F807" t="s">
        <v>144</v>
      </c>
      <c r="G807" t="s">
        <v>309</v>
      </c>
      <c r="H807" t="s">
        <v>119</v>
      </c>
      <c r="I807" t="s">
        <v>313</v>
      </c>
      <c r="J807" t="s">
        <v>274</v>
      </c>
      <c r="K807">
        <v>0.23799999999999999</v>
      </c>
    </row>
    <row r="808" spans="1:11" x14ac:dyDescent="0.35">
      <c r="A808" t="str">
        <f t="shared" si="36"/>
        <v>educ_6_reponse_1prov_fournituresretournesOuham_Pende</v>
      </c>
      <c r="B808" t="str">
        <f t="shared" si="37"/>
        <v>educ_6_reponse_1retournesOuham_Pende</v>
      </c>
      <c r="C808" t="str">
        <f t="shared" si="38"/>
        <v>retournes</v>
      </c>
      <c r="D808">
        <v>45073</v>
      </c>
      <c r="E808" t="s">
        <v>24</v>
      </c>
      <c r="F808" t="s">
        <v>144</v>
      </c>
      <c r="G808" t="s">
        <v>309</v>
      </c>
      <c r="H808" t="s">
        <v>116</v>
      </c>
      <c r="I808" t="s">
        <v>313</v>
      </c>
      <c r="J808" t="s">
        <v>274</v>
      </c>
      <c r="K808">
        <v>0.19500000000000001</v>
      </c>
    </row>
    <row r="809" spans="1:11" x14ac:dyDescent="0.35">
      <c r="A809" t="str">
        <f t="shared" ref="A809:A872" si="39">CONCATENATE(E809,F809,C809,J809)</f>
        <v>educ_6_reponse_1cash_fraisdeplaces_siteNana_Gribizi</v>
      </c>
      <c r="B809" t="str">
        <f t="shared" ref="B809:B872" si="40">CONCATENATE(E809,C809,J809)</f>
        <v>educ_6_reponse_1deplaces_siteNana_Gribizi</v>
      </c>
      <c r="C809" t="str">
        <f t="shared" si="38"/>
        <v>deplaces_site</v>
      </c>
      <c r="D809">
        <v>45074</v>
      </c>
      <c r="E809" t="s">
        <v>24</v>
      </c>
      <c r="F809" t="s">
        <v>133</v>
      </c>
      <c r="G809" t="s">
        <v>309</v>
      </c>
      <c r="H809" t="s">
        <v>118</v>
      </c>
      <c r="I809" t="s">
        <v>313</v>
      </c>
      <c r="J809" t="s">
        <v>275</v>
      </c>
      <c r="K809">
        <v>0.28499999999999998</v>
      </c>
    </row>
    <row r="810" spans="1:11" x14ac:dyDescent="0.35">
      <c r="A810" t="str">
        <f t="shared" si="39"/>
        <v>educ_6_reponse_1cash_fraishoteNana_Gribizi</v>
      </c>
      <c r="B810" t="str">
        <f t="shared" si="40"/>
        <v>educ_6_reponse_1hoteNana_Gribizi</v>
      </c>
      <c r="C810" t="str">
        <f t="shared" si="38"/>
        <v>hote</v>
      </c>
      <c r="D810">
        <v>45075</v>
      </c>
      <c r="E810" t="s">
        <v>24</v>
      </c>
      <c r="F810" t="s">
        <v>133</v>
      </c>
      <c r="G810" t="s">
        <v>309</v>
      </c>
      <c r="H810" t="s">
        <v>117</v>
      </c>
      <c r="I810" t="s">
        <v>313</v>
      </c>
      <c r="J810" t="s">
        <v>275</v>
      </c>
      <c r="K810">
        <v>0.224</v>
      </c>
    </row>
    <row r="811" spans="1:11" x14ac:dyDescent="0.35">
      <c r="A811" t="str">
        <f t="shared" si="39"/>
        <v>educ_6_reponse_1cash_fraisdeplaces_FANana_Gribizi</v>
      </c>
      <c r="B811" t="str">
        <f t="shared" si="40"/>
        <v>educ_6_reponse_1deplaces_FANana_Gribizi</v>
      </c>
      <c r="C811" t="str">
        <f t="shared" si="38"/>
        <v>deplaces_FA</v>
      </c>
      <c r="D811">
        <v>45076</v>
      </c>
      <c r="E811" t="s">
        <v>24</v>
      </c>
      <c r="F811" t="s">
        <v>133</v>
      </c>
      <c r="G811" t="s">
        <v>309</v>
      </c>
      <c r="H811" t="s">
        <v>119</v>
      </c>
      <c r="I811" t="s">
        <v>313</v>
      </c>
      <c r="J811" t="s">
        <v>275</v>
      </c>
      <c r="K811">
        <v>0.32200000000000001</v>
      </c>
    </row>
    <row r="812" spans="1:11" x14ac:dyDescent="0.35">
      <c r="A812" t="str">
        <f t="shared" si="39"/>
        <v>educ_6_reponse_1cash_fournituresretournesNana_Gribizi</v>
      </c>
      <c r="B812" t="str">
        <f t="shared" si="40"/>
        <v>educ_6_reponse_1retournesNana_Gribizi</v>
      </c>
      <c r="C812" t="str">
        <f t="shared" si="38"/>
        <v>retournes</v>
      </c>
      <c r="D812">
        <v>45077</v>
      </c>
      <c r="E812" t="s">
        <v>24</v>
      </c>
      <c r="F812" t="s">
        <v>154</v>
      </c>
      <c r="G812" t="s">
        <v>309</v>
      </c>
      <c r="H812" t="s">
        <v>116</v>
      </c>
      <c r="I812" t="s">
        <v>313</v>
      </c>
      <c r="J812" t="s">
        <v>275</v>
      </c>
      <c r="K812">
        <v>0.26200000000000001</v>
      </c>
    </row>
    <row r="813" spans="1:11" x14ac:dyDescent="0.35">
      <c r="A813" t="str">
        <f t="shared" si="39"/>
        <v>educ_6_reponse_1cash_fraishoteMbomou</v>
      </c>
      <c r="B813" t="str">
        <f t="shared" si="40"/>
        <v>educ_6_reponse_1hoteMbomou</v>
      </c>
      <c r="C813" t="str">
        <f t="shared" si="38"/>
        <v>hote</v>
      </c>
      <c r="D813">
        <v>45078</v>
      </c>
      <c r="E813" t="s">
        <v>24</v>
      </c>
      <c r="F813" t="s">
        <v>133</v>
      </c>
      <c r="G813" t="s">
        <v>309</v>
      </c>
      <c r="H813" t="s">
        <v>117</v>
      </c>
      <c r="I813" t="s">
        <v>313</v>
      </c>
      <c r="J813" t="s">
        <v>168</v>
      </c>
      <c r="K813">
        <v>0.23699999999999999</v>
      </c>
    </row>
    <row r="814" spans="1:11" x14ac:dyDescent="0.35">
      <c r="A814" t="str">
        <f t="shared" si="39"/>
        <v>educ_6_reponse_1cash_fraisretournesMbomou</v>
      </c>
      <c r="B814" t="str">
        <f t="shared" si="40"/>
        <v>educ_6_reponse_1retournesMbomou</v>
      </c>
      <c r="C814" t="str">
        <f t="shared" si="38"/>
        <v>retournes</v>
      </c>
      <c r="D814">
        <v>45079</v>
      </c>
      <c r="E814" t="s">
        <v>24</v>
      </c>
      <c r="F814" t="s">
        <v>133</v>
      </c>
      <c r="G814" t="s">
        <v>309</v>
      </c>
      <c r="H814" t="s">
        <v>116</v>
      </c>
      <c r="I814" t="s">
        <v>313</v>
      </c>
      <c r="J814" t="s">
        <v>168</v>
      </c>
      <c r="K814">
        <v>0.28599999999999998</v>
      </c>
    </row>
    <row r="815" spans="1:11" x14ac:dyDescent="0.35">
      <c r="A815" t="str">
        <f t="shared" si="39"/>
        <v>educ_6_reponse_1cash_fraisdeplaces_siteMbomou</v>
      </c>
      <c r="B815" t="str">
        <f t="shared" si="40"/>
        <v>educ_6_reponse_1deplaces_siteMbomou</v>
      </c>
      <c r="C815" t="str">
        <f t="shared" si="38"/>
        <v>deplaces_site</v>
      </c>
      <c r="D815">
        <v>45080</v>
      </c>
      <c r="E815" t="s">
        <v>24</v>
      </c>
      <c r="F815" t="s">
        <v>133</v>
      </c>
      <c r="G815" t="s">
        <v>309</v>
      </c>
      <c r="H815" t="s">
        <v>118</v>
      </c>
      <c r="I815" t="s">
        <v>313</v>
      </c>
      <c r="J815" t="s">
        <v>168</v>
      </c>
      <c r="K815">
        <v>0.34</v>
      </c>
    </row>
    <row r="816" spans="1:11" x14ac:dyDescent="0.35">
      <c r="A816" t="str">
        <f t="shared" si="39"/>
        <v>educ_6_reponse_1cash_fraisdeplaces_FAMbomou</v>
      </c>
      <c r="B816" t="str">
        <f t="shared" si="40"/>
        <v>educ_6_reponse_1deplaces_FAMbomou</v>
      </c>
      <c r="C816" t="str">
        <f t="shared" si="38"/>
        <v>deplaces_FA</v>
      </c>
      <c r="D816">
        <v>45081</v>
      </c>
      <c r="E816" t="s">
        <v>24</v>
      </c>
      <c r="F816" t="s">
        <v>133</v>
      </c>
      <c r="G816" t="s">
        <v>309</v>
      </c>
      <c r="H816" t="s">
        <v>119</v>
      </c>
      <c r="I816" t="s">
        <v>313</v>
      </c>
      <c r="J816" t="s">
        <v>168</v>
      </c>
      <c r="K816">
        <v>0.192</v>
      </c>
    </row>
    <row r="817" spans="1:11" x14ac:dyDescent="0.35">
      <c r="A817" t="str">
        <f t="shared" si="39"/>
        <v>educ_6_reponse_1cash_fraisdeplaces_FAMambere_Kadei</v>
      </c>
      <c r="B817" t="str">
        <f t="shared" si="40"/>
        <v>educ_6_reponse_1deplaces_FAMambere_Kadei</v>
      </c>
      <c r="C817" t="str">
        <f t="shared" si="38"/>
        <v>deplaces_FA</v>
      </c>
      <c r="D817">
        <v>45082</v>
      </c>
      <c r="E817" t="s">
        <v>24</v>
      </c>
      <c r="F817" t="s">
        <v>133</v>
      </c>
      <c r="G817" t="s">
        <v>309</v>
      </c>
      <c r="H817" t="s">
        <v>119</v>
      </c>
      <c r="I817" t="s">
        <v>313</v>
      </c>
      <c r="J817" t="s">
        <v>276</v>
      </c>
      <c r="K817">
        <v>0.307</v>
      </c>
    </row>
    <row r="818" spans="1:11" x14ac:dyDescent="0.35">
      <c r="A818" t="str">
        <f t="shared" si="39"/>
        <v>educ_6_reponse_1cash_fraishoteMambere_Kadei</v>
      </c>
      <c r="B818" t="str">
        <f t="shared" si="40"/>
        <v>educ_6_reponse_1hoteMambere_Kadei</v>
      </c>
      <c r="C818" t="str">
        <f t="shared" si="38"/>
        <v>hote</v>
      </c>
      <c r="D818">
        <v>45083</v>
      </c>
      <c r="E818" t="s">
        <v>24</v>
      </c>
      <c r="F818" t="s">
        <v>133</v>
      </c>
      <c r="G818" t="s">
        <v>309</v>
      </c>
      <c r="H818" t="s">
        <v>117</v>
      </c>
      <c r="I818" t="s">
        <v>313</v>
      </c>
      <c r="J818" t="s">
        <v>276</v>
      </c>
      <c r="K818">
        <v>0.24</v>
      </c>
    </row>
    <row r="819" spans="1:11" x14ac:dyDescent="0.35">
      <c r="A819" t="str">
        <f t="shared" si="39"/>
        <v>educ_6_reponse_1prov_fournituresdeplaces_FAOmbella_MPoko</v>
      </c>
      <c r="B819" t="str">
        <f t="shared" si="40"/>
        <v>educ_6_reponse_1deplaces_FAOmbella_MPoko</v>
      </c>
      <c r="C819" t="str">
        <f t="shared" si="38"/>
        <v>deplaces_FA</v>
      </c>
      <c r="D819">
        <v>45084</v>
      </c>
      <c r="E819" t="s">
        <v>24</v>
      </c>
      <c r="F819" t="s">
        <v>144</v>
      </c>
      <c r="G819" t="s">
        <v>309</v>
      </c>
      <c r="H819" t="s">
        <v>119</v>
      </c>
      <c r="I819" t="s">
        <v>313</v>
      </c>
      <c r="J819" t="s">
        <v>277</v>
      </c>
      <c r="K819">
        <v>0.20100000000000001</v>
      </c>
    </row>
    <row r="820" spans="1:11" x14ac:dyDescent="0.35">
      <c r="A820" t="str">
        <f t="shared" si="39"/>
        <v>educ_6_reponse_1cash_fraishoteOmbella_MPoko</v>
      </c>
      <c r="B820" t="str">
        <f t="shared" si="40"/>
        <v>educ_6_reponse_1hoteOmbella_MPoko</v>
      </c>
      <c r="C820" t="str">
        <f t="shared" si="38"/>
        <v>hote</v>
      </c>
      <c r="D820">
        <v>45085</v>
      </c>
      <c r="E820" t="s">
        <v>24</v>
      </c>
      <c r="F820" t="s">
        <v>133</v>
      </c>
      <c r="G820" t="s">
        <v>309</v>
      </c>
      <c r="H820" t="s">
        <v>117</v>
      </c>
      <c r="I820" t="s">
        <v>313</v>
      </c>
      <c r="J820" t="s">
        <v>277</v>
      </c>
      <c r="K820">
        <v>0.20399999999999999</v>
      </c>
    </row>
    <row r="821" spans="1:11" x14ac:dyDescent="0.35">
      <c r="A821" t="str">
        <f t="shared" si="39"/>
        <v>educ_6_reponse_1prov_fournitureshoteKemo</v>
      </c>
      <c r="B821" t="str">
        <f t="shared" si="40"/>
        <v>educ_6_reponse_1hoteKemo</v>
      </c>
      <c r="C821" t="str">
        <f t="shared" si="38"/>
        <v>hote</v>
      </c>
      <c r="D821">
        <v>45086</v>
      </c>
      <c r="E821" t="s">
        <v>24</v>
      </c>
      <c r="F821" t="s">
        <v>144</v>
      </c>
      <c r="G821" t="s">
        <v>309</v>
      </c>
      <c r="H821" t="s">
        <v>117</v>
      </c>
      <c r="I821" t="s">
        <v>313</v>
      </c>
      <c r="J821" t="s">
        <v>166</v>
      </c>
      <c r="K821">
        <v>0.23300000000000001</v>
      </c>
    </row>
    <row r="822" spans="1:11" x14ac:dyDescent="0.35">
      <c r="A822" t="str">
        <f t="shared" si="39"/>
        <v>educ_6_reponse_1prov_fournituresdeplaces_FAKemo</v>
      </c>
      <c r="B822" t="str">
        <f t="shared" si="40"/>
        <v>educ_6_reponse_1deplaces_FAKemo</v>
      </c>
      <c r="C822" t="str">
        <f t="shared" si="38"/>
        <v>deplaces_FA</v>
      </c>
      <c r="D822">
        <v>45087</v>
      </c>
      <c r="E822" t="s">
        <v>24</v>
      </c>
      <c r="F822" t="s">
        <v>144</v>
      </c>
      <c r="G822" t="s">
        <v>309</v>
      </c>
      <c r="H822" t="s">
        <v>119</v>
      </c>
      <c r="I822" t="s">
        <v>313</v>
      </c>
      <c r="J822" t="s">
        <v>166</v>
      </c>
      <c r="K822">
        <v>0.20899999999999999</v>
      </c>
    </row>
    <row r="823" spans="1:11" x14ac:dyDescent="0.35">
      <c r="A823" t="str">
        <f t="shared" si="39"/>
        <v>educ_6_reponse_1cash_fournituresdeplaces_siteHaut_Mbomou</v>
      </c>
      <c r="B823" t="str">
        <f t="shared" si="40"/>
        <v>educ_6_reponse_1deplaces_siteHaut_Mbomou</v>
      </c>
      <c r="C823" t="str">
        <f t="shared" si="38"/>
        <v>deplaces_site</v>
      </c>
      <c r="D823">
        <v>45088</v>
      </c>
      <c r="E823" t="s">
        <v>24</v>
      </c>
      <c r="F823" t="s">
        <v>154</v>
      </c>
      <c r="G823" t="s">
        <v>309</v>
      </c>
      <c r="H823" t="s">
        <v>118</v>
      </c>
      <c r="I823" t="s">
        <v>313</v>
      </c>
      <c r="J823" t="s">
        <v>278</v>
      </c>
      <c r="K823">
        <v>0.254</v>
      </c>
    </row>
    <row r="824" spans="1:11" x14ac:dyDescent="0.35">
      <c r="A824" t="str">
        <f t="shared" si="39"/>
        <v>educ_6_reponse_1cash_fraisdeplaces_FAHaut_Mbomou</v>
      </c>
      <c r="B824" t="str">
        <f t="shared" si="40"/>
        <v>educ_6_reponse_1deplaces_FAHaut_Mbomou</v>
      </c>
      <c r="C824" t="str">
        <f t="shared" si="38"/>
        <v>deplaces_FA</v>
      </c>
      <c r="D824">
        <v>45089</v>
      </c>
      <c r="E824" t="s">
        <v>24</v>
      </c>
      <c r="F824" t="s">
        <v>133</v>
      </c>
      <c r="G824" t="s">
        <v>309</v>
      </c>
      <c r="H824" t="s">
        <v>119</v>
      </c>
      <c r="I824" t="s">
        <v>313</v>
      </c>
      <c r="J824" t="s">
        <v>278</v>
      </c>
      <c r="K824">
        <v>0.27300000000000002</v>
      </c>
    </row>
    <row r="825" spans="1:11" x14ac:dyDescent="0.35">
      <c r="A825" t="str">
        <f t="shared" si="39"/>
        <v>educ_6_reponse_1cash_fraishoteHaut_Mbomou</v>
      </c>
      <c r="B825" t="str">
        <f t="shared" si="40"/>
        <v>educ_6_reponse_1hoteHaut_Mbomou</v>
      </c>
      <c r="C825" t="str">
        <f t="shared" si="38"/>
        <v>hote</v>
      </c>
      <c r="D825">
        <v>45090</v>
      </c>
      <c r="E825" t="s">
        <v>24</v>
      </c>
      <c r="F825" t="s">
        <v>133</v>
      </c>
      <c r="G825" t="s">
        <v>309</v>
      </c>
      <c r="H825" t="s">
        <v>117</v>
      </c>
      <c r="I825" t="s">
        <v>313</v>
      </c>
      <c r="J825" t="s">
        <v>278</v>
      </c>
      <c r="K825">
        <v>0.26500000000000001</v>
      </c>
    </row>
    <row r="826" spans="1:11" x14ac:dyDescent="0.35">
      <c r="A826" t="str">
        <f t="shared" si="39"/>
        <v>educ_6_reponse_1prov_fournituresdeplaces_FAHaute_Kotto</v>
      </c>
      <c r="B826" t="str">
        <f t="shared" si="40"/>
        <v>educ_6_reponse_1deplaces_FAHaute_Kotto</v>
      </c>
      <c r="C826" t="str">
        <f t="shared" si="38"/>
        <v>deplaces_FA</v>
      </c>
      <c r="D826">
        <v>45091</v>
      </c>
      <c r="E826" t="s">
        <v>24</v>
      </c>
      <c r="F826" t="s">
        <v>144</v>
      </c>
      <c r="G826" t="s">
        <v>309</v>
      </c>
      <c r="H826" t="s">
        <v>119</v>
      </c>
      <c r="I826" t="s">
        <v>313</v>
      </c>
      <c r="J826" t="s">
        <v>279</v>
      </c>
      <c r="K826">
        <v>0.24</v>
      </c>
    </row>
    <row r="827" spans="1:11" x14ac:dyDescent="0.35">
      <c r="A827" t="str">
        <f t="shared" si="39"/>
        <v>educ_6_reponse_1cash_fraishoteHaute_Kotto</v>
      </c>
      <c r="B827" t="str">
        <f t="shared" si="40"/>
        <v>educ_6_reponse_1hoteHaute_Kotto</v>
      </c>
      <c r="C827" t="str">
        <f t="shared" si="38"/>
        <v>hote</v>
      </c>
      <c r="D827">
        <v>45092</v>
      </c>
      <c r="E827" t="s">
        <v>24</v>
      </c>
      <c r="F827" t="s">
        <v>133</v>
      </c>
      <c r="G827" t="s">
        <v>309</v>
      </c>
      <c r="H827" t="s">
        <v>117</v>
      </c>
      <c r="I827" t="s">
        <v>313</v>
      </c>
      <c r="J827" t="s">
        <v>279</v>
      </c>
      <c r="K827">
        <v>0.23</v>
      </c>
    </row>
    <row r="828" spans="1:11" x14ac:dyDescent="0.35">
      <c r="A828" t="str">
        <f t="shared" si="39"/>
        <v>educ_6_reponse_1cash_fournituresretournesHaute_Kotto</v>
      </c>
      <c r="B828" t="str">
        <f t="shared" si="40"/>
        <v>educ_6_reponse_1retournesHaute_Kotto</v>
      </c>
      <c r="C828" t="str">
        <f t="shared" si="38"/>
        <v>retournes</v>
      </c>
      <c r="D828">
        <v>45093</v>
      </c>
      <c r="E828" t="s">
        <v>24</v>
      </c>
      <c r="F828" t="s">
        <v>154</v>
      </c>
      <c r="G828" t="s">
        <v>309</v>
      </c>
      <c r="H828" t="s">
        <v>116</v>
      </c>
      <c r="I828" t="s">
        <v>313</v>
      </c>
      <c r="J828" t="s">
        <v>279</v>
      </c>
      <c r="K828">
        <v>0.24</v>
      </c>
    </row>
    <row r="829" spans="1:11" x14ac:dyDescent="0.35">
      <c r="A829" t="str">
        <f t="shared" si="39"/>
        <v>educ_6_reponse_1prov_fournituresdeplaces_siteHaute_Kotto</v>
      </c>
      <c r="B829" t="str">
        <f t="shared" si="40"/>
        <v>educ_6_reponse_1deplaces_siteHaute_Kotto</v>
      </c>
      <c r="C829" t="str">
        <f t="shared" si="38"/>
        <v>deplaces_site</v>
      </c>
      <c r="D829">
        <v>45094</v>
      </c>
      <c r="E829" t="s">
        <v>24</v>
      </c>
      <c r="F829" t="s">
        <v>144</v>
      </c>
      <c r="G829" t="s">
        <v>309</v>
      </c>
      <c r="H829" t="s">
        <v>118</v>
      </c>
      <c r="I829" t="s">
        <v>313</v>
      </c>
      <c r="J829" t="s">
        <v>279</v>
      </c>
      <c r="K829">
        <v>0.22700000000000001</v>
      </c>
    </row>
    <row r="830" spans="1:11" x14ac:dyDescent="0.35">
      <c r="A830" t="str">
        <f t="shared" si="39"/>
        <v>educ_6_reponse_1cash_fraisdeplaces_FALobaye</v>
      </c>
      <c r="B830" t="str">
        <f t="shared" si="40"/>
        <v>educ_6_reponse_1deplaces_FALobaye</v>
      </c>
      <c r="C830" t="str">
        <f t="shared" si="38"/>
        <v>deplaces_FA</v>
      </c>
      <c r="D830">
        <v>45095</v>
      </c>
      <c r="E830" t="s">
        <v>24</v>
      </c>
      <c r="F830" t="s">
        <v>133</v>
      </c>
      <c r="G830" t="s">
        <v>309</v>
      </c>
      <c r="H830" t="s">
        <v>119</v>
      </c>
      <c r="I830" t="s">
        <v>313</v>
      </c>
      <c r="J830" t="s">
        <v>167</v>
      </c>
      <c r="K830">
        <v>0.184</v>
      </c>
    </row>
    <row r="831" spans="1:11" x14ac:dyDescent="0.35">
      <c r="A831" t="str">
        <f t="shared" si="39"/>
        <v>educ_6_reponse_1cash_fraishoteLobaye</v>
      </c>
      <c r="B831" t="str">
        <f t="shared" si="40"/>
        <v>educ_6_reponse_1hoteLobaye</v>
      </c>
      <c r="C831" t="str">
        <f t="shared" si="38"/>
        <v>hote</v>
      </c>
      <c r="D831">
        <v>45096</v>
      </c>
      <c r="E831" t="s">
        <v>24</v>
      </c>
      <c r="F831" t="s">
        <v>133</v>
      </c>
      <c r="G831" t="s">
        <v>309</v>
      </c>
      <c r="H831" t="s">
        <v>117</v>
      </c>
      <c r="I831" t="s">
        <v>313</v>
      </c>
      <c r="J831" t="s">
        <v>167</v>
      </c>
      <c r="K831">
        <v>0.21</v>
      </c>
    </row>
    <row r="832" spans="1:11" x14ac:dyDescent="0.35">
      <c r="A832" t="str">
        <f t="shared" si="39"/>
        <v>educ_6_reponse_1cash_fraisretournesHaut_Mbomou</v>
      </c>
      <c r="B832" t="str">
        <f t="shared" si="40"/>
        <v>educ_6_reponse_1retournesHaut_Mbomou</v>
      </c>
      <c r="C832" t="str">
        <f t="shared" si="38"/>
        <v>retournes</v>
      </c>
      <c r="D832">
        <v>45097</v>
      </c>
      <c r="E832" t="s">
        <v>24</v>
      </c>
      <c r="F832" t="s">
        <v>133</v>
      </c>
      <c r="G832" t="s">
        <v>309</v>
      </c>
      <c r="H832" t="s">
        <v>116</v>
      </c>
      <c r="I832" t="s">
        <v>313</v>
      </c>
      <c r="J832" t="s">
        <v>278</v>
      </c>
      <c r="K832">
        <v>0.26200000000000001</v>
      </c>
    </row>
    <row r="833" spans="1:11" x14ac:dyDescent="0.35">
      <c r="A833" t="str">
        <f t="shared" si="39"/>
        <v>educ_6_reponse_1cash_fournituresretournesMambere_Kadei</v>
      </c>
      <c r="B833" t="str">
        <f t="shared" si="40"/>
        <v>educ_6_reponse_1retournesMambere_Kadei</v>
      </c>
      <c r="C833" t="str">
        <f t="shared" si="38"/>
        <v>retournes</v>
      </c>
      <c r="D833">
        <v>45098</v>
      </c>
      <c r="E833" t="s">
        <v>24</v>
      </c>
      <c r="F833" t="s">
        <v>154</v>
      </c>
      <c r="G833" t="s">
        <v>309</v>
      </c>
      <c r="H833" t="s">
        <v>116</v>
      </c>
      <c r="I833" t="s">
        <v>313</v>
      </c>
      <c r="J833" t="s">
        <v>276</v>
      </c>
      <c r="K833">
        <v>0.29599999999999999</v>
      </c>
    </row>
    <row r="834" spans="1:11" x14ac:dyDescent="0.35">
      <c r="A834" t="str">
        <f t="shared" si="39"/>
        <v>educ_6_reponse_1cash_fournitureshoteSangha_Mbaere</v>
      </c>
      <c r="B834" t="str">
        <f t="shared" si="40"/>
        <v>educ_6_reponse_1hoteSangha_Mbaere</v>
      </c>
      <c r="C834" t="str">
        <f t="shared" si="38"/>
        <v>hote</v>
      </c>
      <c r="D834">
        <v>45099</v>
      </c>
      <c r="E834" t="s">
        <v>24</v>
      </c>
      <c r="F834" t="s">
        <v>154</v>
      </c>
      <c r="G834" t="s">
        <v>309</v>
      </c>
      <c r="H834" t="s">
        <v>117</v>
      </c>
      <c r="I834" t="s">
        <v>313</v>
      </c>
      <c r="J834" t="s">
        <v>280</v>
      </c>
      <c r="K834">
        <v>0.27600000000000002</v>
      </c>
    </row>
    <row r="835" spans="1:11" x14ac:dyDescent="0.35">
      <c r="A835" t="str">
        <f t="shared" si="39"/>
        <v>educ_6_reponse_1cash_fournituresdeplaces_FASangha_Mbaere</v>
      </c>
      <c r="B835" t="str">
        <f t="shared" si="40"/>
        <v>educ_6_reponse_1deplaces_FASangha_Mbaere</v>
      </c>
      <c r="C835" t="str">
        <f t="shared" ref="C835:C898" si="41">IF(G835="total", "total",H835)</f>
        <v>deplaces_FA</v>
      </c>
      <c r="D835">
        <v>45100</v>
      </c>
      <c r="E835" t="s">
        <v>24</v>
      </c>
      <c r="F835" t="s">
        <v>154</v>
      </c>
      <c r="G835" t="s">
        <v>309</v>
      </c>
      <c r="H835" t="s">
        <v>119</v>
      </c>
      <c r="I835" t="s">
        <v>313</v>
      </c>
      <c r="J835" t="s">
        <v>280</v>
      </c>
      <c r="K835">
        <v>0.27600000000000002</v>
      </c>
    </row>
    <row r="836" spans="1:11" x14ac:dyDescent="0.35">
      <c r="A836" t="str">
        <f t="shared" si="39"/>
        <v>rep_souhaitee_1secalretournesBamingui_Bangoran</v>
      </c>
      <c r="B836" t="str">
        <f t="shared" si="40"/>
        <v>rep_souhaitee_1retournesBamingui_Bangoran</v>
      </c>
      <c r="C836" t="str">
        <f t="shared" si="41"/>
        <v>retournes</v>
      </c>
      <c r="D836">
        <v>45101</v>
      </c>
      <c r="E836" t="s">
        <v>26</v>
      </c>
      <c r="F836" t="s">
        <v>134</v>
      </c>
      <c r="G836" t="s">
        <v>309</v>
      </c>
      <c r="H836" t="s">
        <v>116</v>
      </c>
      <c r="I836" t="s">
        <v>313</v>
      </c>
      <c r="J836" t="s">
        <v>271</v>
      </c>
      <c r="K836">
        <v>0.27100000000000002</v>
      </c>
    </row>
    <row r="837" spans="1:11" x14ac:dyDescent="0.35">
      <c r="A837" t="str">
        <f t="shared" si="39"/>
        <v>rep_souhaitee_1secalhoteBamingui_Bangoran</v>
      </c>
      <c r="B837" t="str">
        <f t="shared" si="40"/>
        <v>rep_souhaitee_1hoteBamingui_Bangoran</v>
      </c>
      <c r="C837" t="str">
        <f t="shared" si="41"/>
        <v>hote</v>
      </c>
      <c r="D837">
        <v>45102</v>
      </c>
      <c r="E837" t="s">
        <v>26</v>
      </c>
      <c r="F837" t="s">
        <v>134</v>
      </c>
      <c r="G837" t="s">
        <v>309</v>
      </c>
      <c r="H837" t="s">
        <v>117</v>
      </c>
      <c r="I837" t="s">
        <v>313</v>
      </c>
      <c r="J837" t="s">
        <v>271</v>
      </c>
      <c r="K837">
        <v>0.28000000000000003</v>
      </c>
    </row>
    <row r="838" spans="1:11" x14ac:dyDescent="0.35">
      <c r="A838" t="str">
        <f t="shared" si="39"/>
        <v>rep_souhaitee_1washdeplaces_siteBamingui_Bangoran</v>
      </c>
      <c r="B838" t="str">
        <f t="shared" si="40"/>
        <v>rep_souhaitee_1deplaces_siteBamingui_Bangoran</v>
      </c>
      <c r="C838" t="str">
        <f t="shared" si="41"/>
        <v>deplaces_site</v>
      </c>
      <c r="D838">
        <v>45103</v>
      </c>
      <c r="E838" t="s">
        <v>26</v>
      </c>
      <c r="F838" t="s">
        <v>18</v>
      </c>
      <c r="G838" t="s">
        <v>309</v>
      </c>
      <c r="H838" t="s">
        <v>118</v>
      </c>
      <c r="I838" t="s">
        <v>313</v>
      </c>
      <c r="J838" t="s">
        <v>271</v>
      </c>
      <c r="K838">
        <v>0.26700000000000002</v>
      </c>
    </row>
    <row r="839" spans="1:11" x14ac:dyDescent="0.35">
      <c r="A839" t="str">
        <f t="shared" si="39"/>
        <v>rep_souhaitee_1secaldeplaces_FABamingui_Bangoran</v>
      </c>
      <c r="B839" t="str">
        <f t="shared" si="40"/>
        <v>rep_souhaitee_1deplaces_FABamingui_Bangoran</v>
      </c>
      <c r="C839" t="str">
        <f t="shared" si="41"/>
        <v>deplaces_FA</v>
      </c>
      <c r="D839">
        <v>45104</v>
      </c>
      <c r="E839" t="s">
        <v>26</v>
      </c>
      <c r="F839" t="s">
        <v>134</v>
      </c>
      <c r="G839" t="s">
        <v>309</v>
      </c>
      <c r="H839" t="s">
        <v>119</v>
      </c>
      <c r="I839" t="s">
        <v>313</v>
      </c>
      <c r="J839" t="s">
        <v>271</v>
      </c>
      <c r="K839">
        <v>0.26700000000000002</v>
      </c>
    </row>
    <row r="840" spans="1:11" x14ac:dyDescent="0.35">
      <c r="A840" t="str">
        <f t="shared" si="39"/>
        <v>rep_souhaitee_1secalhoteOuham</v>
      </c>
      <c r="B840" t="str">
        <f t="shared" si="40"/>
        <v>rep_souhaitee_1hoteOuham</v>
      </c>
      <c r="C840" t="str">
        <f t="shared" si="41"/>
        <v>hote</v>
      </c>
      <c r="D840">
        <v>45105</v>
      </c>
      <c r="E840" t="s">
        <v>26</v>
      </c>
      <c r="F840" t="s">
        <v>134</v>
      </c>
      <c r="G840" t="s">
        <v>309</v>
      </c>
      <c r="H840" t="s">
        <v>117</v>
      </c>
      <c r="I840" t="s">
        <v>313</v>
      </c>
      <c r="J840" t="s">
        <v>170</v>
      </c>
      <c r="K840">
        <v>0.28100000000000003</v>
      </c>
    </row>
    <row r="841" spans="1:11" x14ac:dyDescent="0.35">
      <c r="A841" t="str">
        <f t="shared" si="39"/>
        <v>rep_souhaitee_1secaldeplaces_siteOuham</v>
      </c>
      <c r="B841" t="str">
        <f t="shared" si="40"/>
        <v>rep_souhaitee_1deplaces_siteOuham</v>
      </c>
      <c r="C841" t="str">
        <f t="shared" si="41"/>
        <v>deplaces_site</v>
      </c>
      <c r="D841">
        <v>45106</v>
      </c>
      <c r="E841" t="s">
        <v>26</v>
      </c>
      <c r="F841" t="s">
        <v>134</v>
      </c>
      <c r="G841" t="s">
        <v>309</v>
      </c>
      <c r="H841" t="s">
        <v>118</v>
      </c>
      <c r="I841" t="s">
        <v>313</v>
      </c>
      <c r="J841" t="s">
        <v>170</v>
      </c>
      <c r="K841">
        <v>0.35299999999999998</v>
      </c>
    </row>
    <row r="842" spans="1:11" x14ac:dyDescent="0.35">
      <c r="A842" t="str">
        <f t="shared" si="39"/>
        <v>rep_souhaitee_1secaldeplaces_FAOuham</v>
      </c>
      <c r="B842" t="str">
        <f t="shared" si="40"/>
        <v>rep_souhaitee_1deplaces_FAOuham</v>
      </c>
      <c r="C842" t="str">
        <f t="shared" si="41"/>
        <v>deplaces_FA</v>
      </c>
      <c r="D842">
        <v>45107</v>
      </c>
      <c r="E842" t="s">
        <v>26</v>
      </c>
      <c r="F842" t="s">
        <v>134</v>
      </c>
      <c r="G842" t="s">
        <v>309</v>
      </c>
      <c r="H842" t="s">
        <v>119</v>
      </c>
      <c r="I842" t="s">
        <v>313</v>
      </c>
      <c r="J842" t="s">
        <v>170</v>
      </c>
      <c r="K842">
        <v>0.33300000000000002</v>
      </c>
    </row>
    <row r="843" spans="1:11" x14ac:dyDescent="0.35">
      <c r="A843" t="str">
        <f t="shared" si="39"/>
        <v>rep_souhaitee_1secalretournesOuham</v>
      </c>
      <c r="B843" t="str">
        <f t="shared" si="40"/>
        <v>rep_souhaitee_1retournesOuham</v>
      </c>
      <c r="C843" t="str">
        <f t="shared" si="41"/>
        <v>retournes</v>
      </c>
      <c r="D843">
        <v>45108</v>
      </c>
      <c r="E843" t="s">
        <v>26</v>
      </c>
      <c r="F843" t="s">
        <v>134</v>
      </c>
      <c r="G843" t="s">
        <v>309</v>
      </c>
      <c r="H843" t="s">
        <v>116</v>
      </c>
      <c r="I843" t="s">
        <v>313</v>
      </c>
      <c r="J843" t="s">
        <v>170</v>
      </c>
      <c r="K843">
        <v>0.35199999999999998</v>
      </c>
    </row>
    <row r="844" spans="1:11" x14ac:dyDescent="0.35">
      <c r="A844" t="str">
        <f t="shared" si="39"/>
        <v>rep_souhaitee_1secaldeplaces_siteBasse_Kotto</v>
      </c>
      <c r="B844" t="str">
        <f t="shared" si="40"/>
        <v>rep_souhaitee_1deplaces_siteBasse_Kotto</v>
      </c>
      <c r="C844" t="str">
        <f t="shared" si="41"/>
        <v>deplaces_site</v>
      </c>
      <c r="D844">
        <v>45109</v>
      </c>
      <c r="E844" t="s">
        <v>26</v>
      </c>
      <c r="F844" t="s">
        <v>134</v>
      </c>
      <c r="G844" t="s">
        <v>309</v>
      </c>
      <c r="H844" t="s">
        <v>118</v>
      </c>
      <c r="I844" t="s">
        <v>313</v>
      </c>
      <c r="J844" t="s">
        <v>272</v>
      </c>
      <c r="K844">
        <v>0.30299999999999999</v>
      </c>
    </row>
    <row r="845" spans="1:11" x14ac:dyDescent="0.35">
      <c r="A845" t="str">
        <f t="shared" si="39"/>
        <v>rep_souhaitee_1secaldeplaces_FABasse_Kotto</v>
      </c>
      <c r="B845" t="str">
        <f t="shared" si="40"/>
        <v>rep_souhaitee_1deplaces_FABasse_Kotto</v>
      </c>
      <c r="C845" t="str">
        <f t="shared" si="41"/>
        <v>deplaces_FA</v>
      </c>
      <c r="D845">
        <v>45110</v>
      </c>
      <c r="E845" t="s">
        <v>26</v>
      </c>
      <c r="F845" t="s">
        <v>134</v>
      </c>
      <c r="G845" t="s">
        <v>309</v>
      </c>
      <c r="H845" t="s">
        <v>119</v>
      </c>
      <c r="I845" t="s">
        <v>313</v>
      </c>
      <c r="J845" t="s">
        <v>272</v>
      </c>
      <c r="K845">
        <v>0.223</v>
      </c>
    </row>
    <row r="846" spans="1:11" x14ac:dyDescent="0.35">
      <c r="A846" t="str">
        <f t="shared" si="39"/>
        <v>rep_souhaitee_1secalhoteBasse_Kotto</v>
      </c>
      <c r="B846" t="str">
        <f t="shared" si="40"/>
        <v>rep_souhaitee_1hoteBasse_Kotto</v>
      </c>
      <c r="C846" t="str">
        <f t="shared" si="41"/>
        <v>hote</v>
      </c>
      <c r="D846">
        <v>45111</v>
      </c>
      <c r="E846" t="s">
        <v>26</v>
      </c>
      <c r="F846" t="s">
        <v>134</v>
      </c>
      <c r="G846" t="s">
        <v>309</v>
      </c>
      <c r="H846" t="s">
        <v>117</v>
      </c>
      <c r="I846" t="s">
        <v>313</v>
      </c>
      <c r="J846" t="s">
        <v>272</v>
      </c>
      <c r="K846">
        <v>0.252</v>
      </c>
    </row>
    <row r="847" spans="1:11" x14ac:dyDescent="0.35">
      <c r="A847" t="str">
        <f t="shared" si="39"/>
        <v>rep_souhaitee_1secalretournesBasse_Kotto</v>
      </c>
      <c r="B847" t="str">
        <f t="shared" si="40"/>
        <v>rep_souhaitee_1retournesBasse_Kotto</v>
      </c>
      <c r="C847" t="str">
        <f t="shared" si="41"/>
        <v>retournes</v>
      </c>
      <c r="D847">
        <v>45112</v>
      </c>
      <c r="E847" t="s">
        <v>26</v>
      </c>
      <c r="F847" t="s">
        <v>134</v>
      </c>
      <c r="G847" t="s">
        <v>309</v>
      </c>
      <c r="H847" t="s">
        <v>116</v>
      </c>
      <c r="I847" t="s">
        <v>313</v>
      </c>
      <c r="J847" t="s">
        <v>272</v>
      </c>
      <c r="K847">
        <v>0.25900000000000001</v>
      </c>
    </row>
    <row r="848" spans="1:11" x14ac:dyDescent="0.35">
      <c r="A848" t="str">
        <f t="shared" si="39"/>
        <v>rep_souhaitee_1secalhoteVakaga</v>
      </c>
      <c r="B848" t="str">
        <f t="shared" si="40"/>
        <v>rep_souhaitee_1hoteVakaga</v>
      </c>
      <c r="C848" t="str">
        <f t="shared" si="41"/>
        <v>hote</v>
      </c>
      <c r="D848">
        <v>45113</v>
      </c>
      <c r="E848" t="s">
        <v>26</v>
      </c>
      <c r="F848" t="s">
        <v>134</v>
      </c>
      <c r="G848" t="s">
        <v>309</v>
      </c>
      <c r="H848" t="s">
        <v>117</v>
      </c>
      <c r="I848" t="s">
        <v>313</v>
      </c>
      <c r="J848" t="s">
        <v>171</v>
      </c>
      <c r="K848">
        <v>0.26800000000000002</v>
      </c>
    </row>
    <row r="849" spans="1:11" x14ac:dyDescent="0.35">
      <c r="A849" t="str">
        <f t="shared" si="39"/>
        <v>rep_souhaitee_1secaldeplaces_FAVakaga</v>
      </c>
      <c r="B849" t="str">
        <f t="shared" si="40"/>
        <v>rep_souhaitee_1deplaces_FAVakaga</v>
      </c>
      <c r="C849" t="str">
        <f t="shared" si="41"/>
        <v>deplaces_FA</v>
      </c>
      <c r="D849">
        <v>45114</v>
      </c>
      <c r="E849" t="s">
        <v>26</v>
      </c>
      <c r="F849" t="s">
        <v>134</v>
      </c>
      <c r="G849" t="s">
        <v>309</v>
      </c>
      <c r="H849" t="s">
        <v>119</v>
      </c>
      <c r="I849" t="s">
        <v>313</v>
      </c>
      <c r="J849" t="s">
        <v>171</v>
      </c>
      <c r="K849">
        <v>0.252</v>
      </c>
    </row>
    <row r="850" spans="1:11" x14ac:dyDescent="0.35">
      <c r="A850" t="str">
        <f t="shared" si="39"/>
        <v>rep_souhaitee_1washhoteBangui</v>
      </c>
      <c r="B850" t="str">
        <f t="shared" si="40"/>
        <v>rep_souhaitee_1hoteBangui</v>
      </c>
      <c r="C850" t="str">
        <f t="shared" si="41"/>
        <v>hote</v>
      </c>
      <c r="D850">
        <v>45115</v>
      </c>
      <c r="E850" t="s">
        <v>26</v>
      </c>
      <c r="F850" t="s">
        <v>18</v>
      </c>
      <c r="G850" t="s">
        <v>309</v>
      </c>
      <c r="H850" t="s">
        <v>117</v>
      </c>
      <c r="I850" t="s">
        <v>313</v>
      </c>
      <c r="J850" t="s">
        <v>165</v>
      </c>
      <c r="K850">
        <v>0.28100000000000003</v>
      </c>
    </row>
    <row r="851" spans="1:11" x14ac:dyDescent="0.35">
      <c r="A851" t="str">
        <f t="shared" si="39"/>
        <v>rep_souhaitee_1secalretournesBangui</v>
      </c>
      <c r="B851" t="str">
        <f t="shared" si="40"/>
        <v>rep_souhaitee_1retournesBangui</v>
      </c>
      <c r="C851" t="str">
        <f t="shared" si="41"/>
        <v>retournes</v>
      </c>
      <c r="D851">
        <v>45116</v>
      </c>
      <c r="E851" t="s">
        <v>26</v>
      </c>
      <c r="F851" t="s">
        <v>134</v>
      </c>
      <c r="G851" t="s">
        <v>309</v>
      </c>
      <c r="H851" t="s">
        <v>116</v>
      </c>
      <c r="I851" t="s">
        <v>313</v>
      </c>
      <c r="J851" t="s">
        <v>165</v>
      </c>
      <c r="K851">
        <v>0.25</v>
      </c>
    </row>
    <row r="852" spans="1:11" x14ac:dyDescent="0.35">
      <c r="A852" t="str">
        <f t="shared" si="39"/>
        <v>rep_souhaitee_1secaldeplaces_FABangui</v>
      </c>
      <c r="B852" t="str">
        <f t="shared" si="40"/>
        <v>rep_souhaitee_1deplaces_FABangui</v>
      </c>
      <c r="C852" t="str">
        <f t="shared" si="41"/>
        <v>deplaces_FA</v>
      </c>
      <c r="D852">
        <v>45117</v>
      </c>
      <c r="E852" t="s">
        <v>26</v>
      </c>
      <c r="F852" t="s">
        <v>134</v>
      </c>
      <c r="G852" t="s">
        <v>309</v>
      </c>
      <c r="H852" t="s">
        <v>119</v>
      </c>
      <c r="I852" t="s">
        <v>313</v>
      </c>
      <c r="J852" t="s">
        <v>165</v>
      </c>
      <c r="K852">
        <v>0.23699999999999999</v>
      </c>
    </row>
    <row r="853" spans="1:11" x14ac:dyDescent="0.35">
      <c r="A853" t="str">
        <f t="shared" si="39"/>
        <v>rep_souhaitee_1secaldeplaces_siteOuaka</v>
      </c>
      <c r="B853" t="str">
        <f t="shared" si="40"/>
        <v>rep_souhaitee_1deplaces_siteOuaka</v>
      </c>
      <c r="C853" t="str">
        <f t="shared" si="41"/>
        <v>deplaces_site</v>
      </c>
      <c r="D853">
        <v>45118</v>
      </c>
      <c r="E853" t="s">
        <v>26</v>
      </c>
      <c r="F853" t="s">
        <v>134</v>
      </c>
      <c r="G853" t="s">
        <v>309</v>
      </c>
      <c r="H853" t="s">
        <v>118</v>
      </c>
      <c r="I853" t="s">
        <v>313</v>
      </c>
      <c r="J853" t="s">
        <v>169</v>
      </c>
      <c r="K853">
        <v>0.249</v>
      </c>
    </row>
    <row r="854" spans="1:11" x14ac:dyDescent="0.35">
      <c r="A854" t="str">
        <f t="shared" si="39"/>
        <v>rep_souhaitee_1secaldeplaces_FAOuaka</v>
      </c>
      <c r="B854" t="str">
        <f t="shared" si="40"/>
        <v>rep_souhaitee_1deplaces_FAOuaka</v>
      </c>
      <c r="C854" t="str">
        <f t="shared" si="41"/>
        <v>deplaces_FA</v>
      </c>
      <c r="D854">
        <v>45119</v>
      </c>
      <c r="E854" t="s">
        <v>26</v>
      </c>
      <c r="F854" t="s">
        <v>134</v>
      </c>
      <c r="G854" t="s">
        <v>309</v>
      </c>
      <c r="H854" t="s">
        <v>119</v>
      </c>
      <c r="I854" t="s">
        <v>313</v>
      </c>
      <c r="J854" t="s">
        <v>169</v>
      </c>
      <c r="K854">
        <v>0.26300000000000001</v>
      </c>
    </row>
    <row r="855" spans="1:11" x14ac:dyDescent="0.35">
      <c r="A855" t="str">
        <f t="shared" si="39"/>
        <v>rep_souhaitee_1washhoteOuaka</v>
      </c>
      <c r="B855" t="str">
        <f t="shared" si="40"/>
        <v>rep_souhaitee_1hoteOuaka</v>
      </c>
      <c r="C855" t="str">
        <f t="shared" si="41"/>
        <v>hote</v>
      </c>
      <c r="D855">
        <v>45120</v>
      </c>
      <c r="E855" t="s">
        <v>26</v>
      </c>
      <c r="F855" t="s">
        <v>18</v>
      </c>
      <c r="G855" t="s">
        <v>309</v>
      </c>
      <c r="H855" t="s">
        <v>117</v>
      </c>
      <c r="I855" t="s">
        <v>313</v>
      </c>
      <c r="J855" t="s">
        <v>169</v>
      </c>
      <c r="K855">
        <v>0.23599999999999999</v>
      </c>
    </row>
    <row r="856" spans="1:11" x14ac:dyDescent="0.35">
      <c r="A856" t="str">
        <f t="shared" si="39"/>
        <v>rep_souhaitee_1washretournesOuaka</v>
      </c>
      <c r="B856" t="str">
        <f t="shared" si="40"/>
        <v>rep_souhaitee_1retournesOuaka</v>
      </c>
      <c r="C856" t="str">
        <f t="shared" si="41"/>
        <v>retournes</v>
      </c>
      <c r="D856">
        <v>45121</v>
      </c>
      <c r="E856" t="s">
        <v>26</v>
      </c>
      <c r="F856" t="s">
        <v>18</v>
      </c>
      <c r="G856" t="s">
        <v>309</v>
      </c>
      <c r="H856" t="s">
        <v>116</v>
      </c>
      <c r="I856" t="s">
        <v>313</v>
      </c>
      <c r="J856" t="s">
        <v>169</v>
      </c>
      <c r="K856">
        <v>0.24199999999999999</v>
      </c>
    </row>
    <row r="857" spans="1:11" x14ac:dyDescent="0.35">
      <c r="A857" t="str">
        <f t="shared" si="39"/>
        <v>rep_souhaitee_1secalhoteNana_Mambere</v>
      </c>
      <c r="B857" t="str">
        <f t="shared" si="40"/>
        <v>rep_souhaitee_1hoteNana_Mambere</v>
      </c>
      <c r="C857" t="str">
        <f t="shared" si="41"/>
        <v>hote</v>
      </c>
      <c r="D857">
        <v>45122</v>
      </c>
      <c r="E857" t="s">
        <v>26</v>
      </c>
      <c r="F857" t="s">
        <v>134</v>
      </c>
      <c r="G857" t="s">
        <v>309</v>
      </c>
      <c r="H857" t="s">
        <v>117</v>
      </c>
      <c r="I857" t="s">
        <v>313</v>
      </c>
      <c r="J857" t="s">
        <v>273</v>
      </c>
      <c r="K857">
        <v>0.28299999999999997</v>
      </c>
    </row>
    <row r="858" spans="1:11" x14ac:dyDescent="0.35">
      <c r="A858" t="str">
        <f t="shared" si="39"/>
        <v>rep_souhaitee_1secaldeplaces_FANana_Mambere</v>
      </c>
      <c r="B858" t="str">
        <f t="shared" si="40"/>
        <v>rep_souhaitee_1deplaces_FANana_Mambere</v>
      </c>
      <c r="C858" t="str">
        <f t="shared" si="41"/>
        <v>deplaces_FA</v>
      </c>
      <c r="D858">
        <v>45123</v>
      </c>
      <c r="E858" t="s">
        <v>26</v>
      </c>
      <c r="F858" t="s">
        <v>134</v>
      </c>
      <c r="G858" t="s">
        <v>309</v>
      </c>
      <c r="H858" t="s">
        <v>119</v>
      </c>
      <c r="I858" t="s">
        <v>313</v>
      </c>
      <c r="J858" t="s">
        <v>273</v>
      </c>
      <c r="K858">
        <v>0.28399999999999997</v>
      </c>
    </row>
    <row r="859" spans="1:11" x14ac:dyDescent="0.35">
      <c r="A859" t="str">
        <f t="shared" si="39"/>
        <v>rep_souhaitee_1secalretournesNana_Mambere</v>
      </c>
      <c r="B859" t="str">
        <f t="shared" si="40"/>
        <v>rep_souhaitee_1retournesNana_Mambere</v>
      </c>
      <c r="C859" t="str">
        <f t="shared" si="41"/>
        <v>retournes</v>
      </c>
      <c r="D859">
        <v>45124</v>
      </c>
      <c r="E859" t="s">
        <v>26</v>
      </c>
      <c r="F859" t="s">
        <v>134</v>
      </c>
      <c r="G859" t="s">
        <v>309</v>
      </c>
      <c r="H859" t="s">
        <v>116</v>
      </c>
      <c r="I859" t="s">
        <v>313</v>
      </c>
      <c r="J859" t="s">
        <v>273</v>
      </c>
      <c r="K859">
        <v>0.30199999999999999</v>
      </c>
    </row>
    <row r="860" spans="1:11" x14ac:dyDescent="0.35">
      <c r="A860" t="str">
        <f t="shared" si="39"/>
        <v>rep_souhaitee_1secalhoteOuham_Pende</v>
      </c>
      <c r="B860" t="str">
        <f t="shared" si="40"/>
        <v>rep_souhaitee_1hoteOuham_Pende</v>
      </c>
      <c r="C860" t="str">
        <f t="shared" si="41"/>
        <v>hote</v>
      </c>
      <c r="D860">
        <v>45125</v>
      </c>
      <c r="E860" t="s">
        <v>26</v>
      </c>
      <c r="F860" t="s">
        <v>134</v>
      </c>
      <c r="G860" t="s">
        <v>309</v>
      </c>
      <c r="H860" t="s">
        <v>117</v>
      </c>
      <c r="I860" t="s">
        <v>313</v>
      </c>
      <c r="J860" t="s">
        <v>274</v>
      </c>
      <c r="K860">
        <v>0.29199999999999998</v>
      </c>
    </row>
    <row r="861" spans="1:11" x14ac:dyDescent="0.35">
      <c r="A861" t="str">
        <f t="shared" si="39"/>
        <v>rep_souhaitee_1secaldeplaces_FAOuham_Pende</v>
      </c>
      <c r="B861" t="str">
        <f t="shared" si="40"/>
        <v>rep_souhaitee_1deplaces_FAOuham_Pende</v>
      </c>
      <c r="C861" t="str">
        <f t="shared" si="41"/>
        <v>deplaces_FA</v>
      </c>
      <c r="D861">
        <v>45126</v>
      </c>
      <c r="E861" t="s">
        <v>26</v>
      </c>
      <c r="F861" t="s">
        <v>134</v>
      </c>
      <c r="G861" t="s">
        <v>309</v>
      </c>
      <c r="H861" t="s">
        <v>119</v>
      </c>
      <c r="I861" t="s">
        <v>313</v>
      </c>
      <c r="J861" t="s">
        <v>274</v>
      </c>
      <c r="K861">
        <v>0.28899999999999998</v>
      </c>
    </row>
    <row r="862" spans="1:11" x14ac:dyDescent="0.35">
      <c r="A862" t="str">
        <f t="shared" si="39"/>
        <v>rep_souhaitee_1secalretournesOuham_Pende</v>
      </c>
      <c r="B862" t="str">
        <f t="shared" si="40"/>
        <v>rep_souhaitee_1retournesOuham_Pende</v>
      </c>
      <c r="C862" t="str">
        <f t="shared" si="41"/>
        <v>retournes</v>
      </c>
      <c r="D862">
        <v>45127</v>
      </c>
      <c r="E862" t="s">
        <v>26</v>
      </c>
      <c r="F862" t="s">
        <v>134</v>
      </c>
      <c r="G862" t="s">
        <v>309</v>
      </c>
      <c r="H862" t="s">
        <v>116</v>
      </c>
      <c r="I862" t="s">
        <v>313</v>
      </c>
      <c r="J862" t="s">
        <v>274</v>
      </c>
      <c r="K862">
        <v>0.28000000000000003</v>
      </c>
    </row>
    <row r="863" spans="1:11" x14ac:dyDescent="0.35">
      <c r="A863" t="str">
        <f t="shared" si="39"/>
        <v>rep_souhaitee_1secaldeplaces_siteNana_Gribizi</v>
      </c>
      <c r="B863" t="str">
        <f t="shared" si="40"/>
        <v>rep_souhaitee_1deplaces_siteNana_Gribizi</v>
      </c>
      <c r="C863" t="str">
        <f t="shared" si="41"/>
        <v>deplaces_site</v>
      </c>
      <c r="D863">
        <v>45128</v>
      </c>
      <c r="E863" t="s">
        <v>26</v>
      </c>
      <c r="F863" t="s">
        <v>134</v>
      </c>
      <c r="G863" t="s">
        <v>309</v>
      </c>
      <c r="H863" t="s">
        <v>118</v>
      </c>
      <c r="I863" t="s">
        <v>313</v>
      </c>
      <c r="J863" t="s">
        <v>275</v>
      </c>
      <c r="K863">
        <v>0.32100000000000001</v>
      </c>
    </row>
    <row r="864" spans="1:11" x14ac:dyDescent="0.35">
      <c r="A864" t="str">
        <f t="shared" si="39"/>
        <v>rep_souhaitee_1secalhoteNana_Gribizi</v>
      </c>
      <c r="B864" t="str">
        <f t="shared" si="40"/>
        <v>rep_souhaitee_1hoteNana_Gribizi</v>
      </c>
      <c r="C864" t="str">
        <f t="shared" si="41"/>
        <v>hote</v>
      </c>
      <c r="D864">
        <v>45129</v>
      </c>
      <c r="E864" t="s">
        <v>26</v>
      </c>
      <c r="F864" t="s">
        <v>134</v>
      </c>
      <c r="G864" t="s">
        <v>309</v>
      </c>
      <c r="H864" t="s">
        <v>117</v>
      </c>
      <c r="I864" t="s">
        <v>313</v>
      </c>
      <c r="J864" t="s">
        <v>275</v>
      </c>
      <c r="K864">
        <v>0.3</v>
      </c>
    </row>
    <row r="865" spans="1:11" x14ac:dyDescent="0.35">
      <c r="A865" t="str">
        <f t="shared" si="39"/>
        <v>rep_souhaitee_1secaldeplaces_FANana_Gribizi</v>
      </c>
      <c r="B865" t="str">
        <f t="shared" si="40"/>
        <v>rep_souhaitee_1deplaces_FANana_Gribizi</v>
      </c>
      <c r="C865" t="str">
        <f t="shared" si="41"/>
        <v>deplaces_FA</v>
      </c>
      <c r="D865">
        <v>45130</v>
      </c>
      <c r="E865" t="s">
        <v>26</v>
      </c>
      <c r="F865" t="s">
        <v>134</v>
      </c>
      <c r="G865" t="s">
        <v>309</v>
      </c>
      <c r="H865" t="s">
        <v>119</v>
      </c>
      <c r="I865" t="s">
        <v>313</v>
      </c>
      <c r="J865" t="s">
        <v>275</v>
      </c>
      <c r="K865">
        <v>0.36599999999999999</v>
      </c>
    </row>
    <row r="866" spans="1:11" x14ac:dyDescent="0.35">
      <c r="A866" t="str">
        <f t="shared" si="39"/>
        <v>rep_souhaitee_1secalretournesNana_Gribizi</v>
      </c>
      <c r="B866" t="str">
        <f t="shared" si="40"/>
        <v>rep_souhaitee_1retournesNana_Gribizi</v>
      </c>
      <c r="C866" t="str">
        <f t="shared" si="41"/>
        <v>retournes</v>
      </c>
      <c r="D866">
        <v>45131</v>
      </c>
      <c r="E866" t="s">
        <v>26</v>
      </c>
      <c r="F866" t="s">
        <v>134</v>
      </c>
      <c r="G866" t="s">
        <v>309</v>
      </c>
      <c r="H866" t="s">
        <v>116</v>
      </c>
      <c r="I866" t="s">
        <v>313</v>
      </c>
      <c r="J866" t="s">
        <v>275</v>
      </c>
      <c r="K866">
        <v>0.33300000000000002</v>
      </c>
    </row>
    <row r="867" spans="1:11" x14ac:dyDescent="0.35">
      <c r="A867" t="str">
        <f t="shared" si="39"/>
        <v>rep_souhaitee_1secalhoteMbomou</v>
      </c>
      <c r="B867" t="str">
        <f t="shared" si="40"/>
        <v>rep_souhaitee_1hoteMbomou</v>
      </c>
      <c r="C867" t="str">
        <f t="shared" si="41"/>
        <v>hote</v>
      </c>
      <c r="D867">
        <v>45132</v>
      </c>
      <c r="E867" t="s">
        <v>26</v>
      </c>
      <c r="F867" t="s">
        <v>134</v>
      </c>
      <c r="G867" t="s">
        <v>309</v>
      </c>
      <c r="H867" t="s">
        <v>117</v>
      </c>
      <c r="I867" t="s">
        <v>313</v>
      </c>
      <c r="J867" t="s">
        <v>168</v>
      </c>
      <c r="K867">
        <v>0.26300000000000001</v>
      </c>
    </row>
    <row r="868" spans="1:11" x14ac:dyDescent="0.35">
      <c r="A868" t="str">
        <f t="shared" si="39"/>
        <v>rep_souhaitee_1secalretournesMbomou</v>
      </c>
      <c r="B868" t="str">
        <f t="shared" si="40"/>
        <v>rep_souhaitee_1retournesMbomou</v>
      </c>
      <c r="C868" t="str">
        <f t="shared" si="41"/>
        <v>retournes</v>
      </c>
      <c r="D868">
        <v>45133</v>
      </c>
      <c r="E868" t="s">
        <v>26</v>
      </c>
      <c r="F868" t="s">
        <v>134</v>
      </c>
      <c r="G868" t="s">
        <v>309</v>
      </c>
      <c r="H868" t="s">
        <v>116</v>
      </c>
      <c r="I868" t="s">
        <v>313</v>
      </c>
      <c r="J868" t="s">
        <v>168</v>
      </c>
      <c r="K868">
        <v>0.24399999999999999</v>
      </c>
    </row>
    <row r="869" spans="1:11" x14ac:dyDescent="0.35">
      <c r="A869" t="str">
        <f t="shared" si="39"/>
        <v>rep_souhaitee_1secaldeplaces_siteMbomou</v>
      </c>
      <c r="B869" t="str">
        <f t="shared" si="40"/>
        <v>rep_souhaitee_1deplaces_siteMbomou</v>
      </c>
      <c r="C869" t="str">
        <f t="shared" si="41"/>
        <v>deplaces_site</v>
      </c>
      <c r="D869">
        <v>45134</v>
      </c>
      <c r="E869" t="s">
        <v>26</v>
      </c>
      <c r="F869" t="s">
        <v>134</v>
      </c>
      <c r="G869" t="s">
        <v>309</v>
      </c>
      <c r="H869" t="s">
        <v>118</v>
      </c>
      <c r="I869" t="s">
        <v>313</v>
      </c>
      <c r="J869" t="s">
        <v>168</v>
      </c>
      <c r="K869">
        <v>0.30199999999999999</v>
      </c>
    </row>
    <row r="870" spans="1:11" x14ac:dyDescent="0.35">
      <c r="A870" t="str">
        <f t="shared" si="39"/>
        <v>rep_souhaitee_1secaldeplaces_FAMbomou</v>
      </c>
      <c r="B870" t="str">
        <f t="shared" si="40"/>
        <v>rep_souhaitee_1deplaces_FAMbomou</v>
      </c>
      <c r="C870" t="str">
        <f t="shared" si="41"/>
        <v>deplaces_FA</v>
      </c>
      <c r="D870">
        <v>45135</v>
      </c>
      <c r="E870" t="s">
        <v>26</v>
      </c>
      <c r="F870" t="s">
        <v>134</v>
      </c>
      <c r="G870" t="s">
        <v>309</v>
      </c>
      <c r="H870" t="s">
        <v>119</v>
      </c>
      <c r="I870" t="s">
        <v>313</v>
      </c>
      <c r="J870" t="s">
        <v>168</v>
      </c>
      <c r="K870">
        <v>0.25</v>
      </c>
    </row>
    <row r="871" spans="1:11" x14ac:dyDescent="0.35">
      <c r="A871" t="str">
        <f t="shared" si="39"/>
        <v>rep_souhaitee_1secaldeplaces_FAMambere_Kadei</v>
      </c>
      <c r="B871" t="str">
        <f t="shared" si="40"/>
        <v>rep_souhaitee_1deplaces_FAMambere_Kadei</v>
      </c>
      <c r="C871" t="str">
        <f t="shared" si="41"/>
        <v>deplaces_FA</v>
      </c>
      <c r="D871">
        <v>45136</v>
      </c>
      <c r="E871" t="s">
        <v>26</v>
      </c>
      <c r="F871" t="s">
        <v>134</v>
      </c>
      <c r="G871" t="s">
        <v>309</v>
      </c>
      <c r="H871" t="s">
        <v>119</v>
      </c>
      <c r="I871" t="s">
        <v>313</v>
      </c>
      <c r="J871" t="s">
        <v>276</v>
      </c>
      <c r="K871">
        <v>0.28699999999999998</v>
      </c>
    </row>
    <row r="872" spans="1:11" x14ac:dyDescent="0.35">
      <c r="A872" t="str">
        <f t="shared" si="39"/>
        <v>rep_souhaitee_1secalhoteMambere_Kadei</v>
      </c>
      <c r="B872" t="str">
        <f t="shared" si="40"/>
        <v>rep_souhaitee_1hoteMambere_Kadei</v>
      </c>
      <c r="C872" t="str">
        <f t="shared" si="41"/>
        <v>hote</v>
      </c>
      <c r="D872">
        <v>45137</v>
      </c>
      <c r="E872" t="s">
        <v>26</v>
      </c>
      <c r="F872" t="s">
        <v>134</v>
      </c>
      <c r="G872" t="s">
        <v>309</v>
      </c>
      <c r="H872" t="s">
        <v>117</v>
      </c>
      <c r="I872" t="s">
        <v>313</v>
      </c>
      <c r="J872" t="s">
        <v>276</v>
      </c>
      <c r="K872">
        <v>0.314</v>
      </c>
    </row>
    <row r="873" spans="1:11" x14ac:dyDescent="0.35">
      <c r="A873" t="str">
        <f t="shared" ref="A873:A936" si="42">CONCATENATE(E873,F873,C873,J873)</f>
        <v>rep_souhaitee_1santedeplaces_FAOmbella_MPoko</v>
      </c>
      <c r="B873" t="str">
        <f t="shared" ref="B873:B936" si="43">CONCATENATE(E873,C873,J873)</f>
        <v>rep_souhaitee_1deplaces_FAOmbella_MPoko</v>
      </c>
      <c r="C873" t="str">
        <f t="shared" si="41"/>
        <v>deplaces_FA</v>
      </c>
      <c r="D873">
        <v>45138</v>
      </c>
      <c r="E873" t="s">
        <v>26</v>
      </c>
      <c r="F873" t="s">
        <v>155</v>
      </c>
      <c r="G873" t="s">
        <v>309</v>
      </c>
      <c r="H873" t="s">
        <v>119</v>
      </c>
      <c r="I873" t="s">
        <v>313</v>
      </c>
      <c r="J873" t="s">
        <v>277</v>
      </c>
      <c r="K873">
        <v>0.28899999999999998</v>
      </c>
    </row>
    <row r="874" spans="1:11" x14ac:dyDescent="0.35">
      <c r="A874" t="str">
        <f t="shared" si="42"/>
        <v>rep_souhaitee_1santehoteOmbella_MPoko</v>
      </c>
      <c r="B874" t="str">
        <f t="shared" si="43"/>
        <v>rep_souhaitee_1hoteOmbella_MPoko</v>
      </c>
      <c r="C874" t="str">
        <f t="shared" si="41"/>
        <v>hote</v>
      </c>
      <c r="D874">
        <v>45139</v>
      </c>
      <c r="E874" t="s">
        <v>26</v>
      </c>
      <c r="F874" t="s">
        <v>155</v>
      </c>
      <c r="G874" t="s">
        <v>309</v>
      </c>
      <c r="H874" t="s">
        <v>117</v>
      </c>
      <c r="I874" t="s">
        <v>313</v>
      </c>
      <c r="J874" t="s">
        <v>277</v>
      </c>
      <c r="K874">
        <v>0.27800000000000002</v>
      </c>
    </row>
    <row r="875" spans="1:11" x14ac:dyDescent="0.35">
      <c r="A875" t="str">
        <f t="shared" si="42"/>
        <v>rep_souhaitee_1secalhoteKemo</v>
      </c>
      <c r="B875" t="str">
        <f t="shared" si="43"/>
        <v>rep_souhaitee_1hoteKemo</v>
      </c>
      <c r="C875" t="str">
        <f t="shared" si="41"/>
        <v>hote</v>
      </c>
      <c r="D875">
        <v>45140</v>
      </c>
      <c r="E875" t="s">
        <v>26</v>
      </c>
      <c r="F875" t="s">
        <v>134</v>
      </c>
      <c r="G875" t="s">
        <v>309</v>
      </c>
      <c r="H875" t="s">
        <v>117</v>
      </c>
      <c r="I875" t="s">
        <v>313</v>
      </c>
      <c r="J875" t="s">
        <v>166</v>
      </c>
      <c r="K875">
        <v>0.26</v>
      </c>
    </row>
    <row r="876" spans="1:11" x14ac:dyDescent="0.35">
      <c r="A876" t="str">
        <f t="shared" si="42"/>
        <v>rep_souhaitee_1secaldeplaces_FAKemo</v>
      </c>
      <c r="B876" t="str">
        <f t="shared" si="43"/>
        <v>rep_souhaitee_1deplaces_FAKemo</v>
      </c>
      <c r="C876" t="str">
        <f t="shared" si="41"/>
        <v>deplaces_FA</v>
      </c>
      <c r="D876">
        <v>45141</v>
      </c>
      <c r="E876" t="s">
        <v>26</v>
      </c>
      <c r="F876" t="s">
        <v>134</v>
      </c>
      <c r="G876" t="s">
        <v>309</v>
      </c>
      <c r="H876" t="s">
        <v>119</v>
      </c>
      <c r="I876" t="s">
        <v>313</v>
      </c>
      <c r="J876" t="s">
        <v>166</v>
      </c>
      <c r="K876">
        <v>0.28199999999999997</v>
      </c>
    </row>
    <row r="877" spans="1:11" x14ac:dyDescent="0.35">
      <c r="A877" t="str">
        <f t="shared" si="42"/>
        <v>rep_souhaitee_1secaldeplaces_siteHaut_Mbomou</v>
      </c>
      <c r="B877" t="str">
        <f t="shared" si="43"/>
        <v>rep_souhaitee_1deplaces_siteHaut_Mbomou</v>
      </c>
      <c r="C877" t="str">
        <f t="shared" si="41"/>
        <v>deplaces_site</v>
      </c>
      <c r="D877">
        <v>45142</v>
      </c>
      <c r="E877" t="s">
        <v>26</v>
      </c>
      <c r="F877" t="s">
        <v>134</v>
      </c>
      <c r="G877" t="s">
        <v>309</v>
      </c>
      <c r="H877" t="s">
        <v>118</v>
      </c>
      <c r="I877" t="s">
        <v>313</v>
      </c>
      <c r="J877" t="s">
        <v>278</v>
      </c>
      <c r="K877">
        <v>0.33700000000000002</v>
      </c>
    </row>
    <row r="878" spans="1:11" x14ac:dyDescent="0.35">
      <c r="A878" t="str">
        <f t="shared" si="42"/>
        <v>rep_souhaitee_1secaldeplaces_FAHaut_Mbomou</v>
      </c>
      <c r="B878" t="str">
        <f t="shared" si="43"/>
        <v>rep_souhaitee_1deplaces_FAHaut_Mbomou</v>
      </c>
      <c r="C878" t="str">
        <f t="shared" si="41"/>
        <v>deplaces_FA</v>
      </c>
      <c r="D878">
        <v>45143</v>
      </c>
      <c r="E878" t="s">
        <v>26</v>
      </c>
      <c r="F878" t="s">
        <v>134</v>
      </c>
      <c r="G878" t="s">
        <v>309</v>
      </c>
      <c r="H878" t="s">
        <v>119</v>
      </c>
      <c r="I878" t="s">
        <v>313</v>
      </c>
      <c r="J878" t="s">
        <v>278</v>
      </c>
      <c r="K878">
        <v>0.318</v>
      </c>
    </row>
    <row r="879" spans="1:11" x14ac:dyDescent="0.35">
      <c r="A879" t="str">
        <f t="shared" si="42"/>
        <v>rep_souhaitee_1secalhoteHaut_Mbomou</v>
      </c>
      <c r="B879" t="str">
        <f t="shared" si="43"/>
        <v>rep_souhaitee_1hoteHaut_Mbomou</v>
      </c>
      <c r="C879" t="str">
        <f t="shared" si="41"/>
        <v>hote</v>
      </c>
      <c r="D879">
        <v>45144</v>
      </c>
      <c r="E879" t="s">
        <v>26</v>
      </c>
      <c r="F879" t="s">
        <v>134</v>
      </c>
      <c r="G879" t="s">
        <v>309</v>
      </c>
      <c r="H879" t="s">
        <v>117</v>
      </c>
      <c r="I879" t="s">
        <v>313</v>
      </c>
      <c r="J879" t="s">
        <v>278</v>
      </c>
      <c r="K879">
        <v>0.32100000000000001</v>
      </c>
    </row>
    <row r="880" spans="1:11" x14ac:dyDescent="0.35">
      <c r="A880" t="str">
        <f t="shared" si="42"/>
        <v>rep_souhaitee_1washdeplaces_FAHaute_Kotto</v>
      </c>
      <c r="B880" t="str">
        <f t="shared" si="43"/>
        <v>rep_souhaitee_1deplaces_FAHaute_Kotto</v>
      </c>
      <c r="C880" t="str">
        <f t="shared" si="41"/>
        <v>deplaces_FA</v>
      </c>
      <c r="D880">
        <v>45145</v>
      </c>
      <c r="E880" t="s">
        <v>26</v>
      </c>
      <c r="F880" t="s">
        <v>18</v>
      </c>
      <c r="G880" t="s">
        <v>309</v>
      </c>
      <c r="H880" t="s">
        <v>119</v>
      </c>
      <c r="I880" t="s">
        <v>313</v>
      </c>
      <c r="J880" t="s">
        <v>279</v>
      </c>
      <c r="K880">
        <v>0.252</v>
      </c>
    </row>
    <row r="881" spans="1:11" x14ac:dyDescent="0.35">
      <c r="A881" t="str">
        <f t="shared" si="42"/>
        <v>rep_souhaitee_1secalhoteHaute_Kotto</v>
      </c>
      <c r="B881" t="str">
        <f t="shared" si="43"/>
        <v>rep_souhaitee_1hoteHaute_Kotto</v>
      </c>
      <c r="C881" t="str">
        <f t="shared" si="41"/>
        <v>hote</v>
      </c>
      <c r="D881">
        <v>45146</v>
      </c>
      <c r="E881" t="s">
        <v>26</v>
      </c>
      <c r="F881" t="s">
        <v>134</v>
      </c>
      <c r="G881" t="s">
        <v>309</v>
      </c>
      <c r="H881" t="s">
        <v>117</v>
      </c>
      <c r="I881" t="s">
        <v>313</v>
      </c>
      <c r="J881" t="s">
        <v>279</v>
      </c>
      <c r="K881">
        <v>0.26400000000000001</v>
      </c>
    </row>
    <row r="882" spans="1:11" x14ac:dyDescent="0.35">
      <c r="A882" t="str">
        <f t="shared" si="42"/>
        <v>rep_souhaitee_1secalretournesHaute_Kotto</v>
      </c>
      <c r="B882" t="str">
        <f t="shared" si="43"/>
        <v>rep_souhaitee_1retournesHaute_Kotto</v>
      </c>
      <c r="C882" t="str">
        <f t="shared" si="41"/>
        <v>retournes</v>
      </c>
      <c r="D882">
        <v>45147</v>
      </c>
      <c r="E882" t="s">
        <v>26</v>
      </c>
      <c r="F882" t="s">
        <v>134</v>
      </c>
      <c r="G882" t="s">
        <v>309</v>
      </c>
      <c r="H882" t="s">
        <v>116</v>
      </c>
      <c r="I882" t="s">
        <v>313</v>
      </c>
      <c r="J882" t="s">
        <v>279</v>
      </c>
      <c r="K882">
        <v>0.223</v>
      </c>
    </row>
    <row r="883" spans="1:11" x14ac:dyDescent="0.35">
      <c r="A883" t="str">
        <f t="shared" si="42"/>
        <v>rep_souhaitee_1secaldeplaces_siteHaute_Kotto</v>
      </c>
      <c r="B883" t="str">
        <f t="shared" si="43"/>
        <v>rep_souhaitee_1deplaces_siteHaute_Kotto</v>
      </c>
      <c r="C883" t="str">
        <f t="shared" si="41"/>
        <v>deplaces_site</v>
      </c>
      <c r="D883">
        <v>45148</v>
      </c>
      <c r="E883" t="s">
        <v>26</v>
      </c>
      <c r="F883" t="s">
        <v>134</v>
      </c>
      <c r="G883" t="s">
        <v>309</v>
      </c>
      <c r="H883" t="s">
        <v>118</v>
      </c>
      <c r="I883" t="s">
        <v>313</v>
      </c>
      <c r="J883" t="s">
        <v>279</v>
      </c>
      <c r="K883">
        <v>0.25800000000000001</v>
      </c>
    </row>
    <row r="884" spans="1:11" x14ac:dyDescent="0.35">
      <c r="A884" t="str">
        <f t="shared" si="42"/>
        <v>rep_souhaitee_1santedeplaces_FALobaye</v>
      </c>
      <c r="B884" t="str">
        <f t="shared" si="43"/>
        <v>rep_souhaitee_1deplaces_FALobaye</v>
      </c>
      <c r="C884" t="str">
        <f t="shared" si="41"/>
        <v>deplaces_FA</v>
      </c>
      <c r="D884">
        <v>45149</v>
      </c>
      <c r="E884" t="s">
        <v>26</v>
      </c>
      <c r="F884" t="s">
        <v>155</v>
      </c>
      <c r="G884" t="s">
        <v>309</v>
      </c>
      <c r="H884" t="s">
        <v>119</v>
      </c>
      <c r="I884" t="s">
        <v>313</v>
      </c>
      <c r="J884" t="s">
        <v>167</v>
      </c>
      <c r="K884">
        <v>0.248</v>
      </c>
    </row>
    <row r="885" spans="1:11" x14ac:dyDescent="0.35">
      <c r="A885" t="str">
        <f t="shared" si="42"/>
        <v>rep_souhaitee_1secalhoteLobaye</v>
      </c>
      <c r="B885" t="str">
        <f t="shared" si="43"/>
        <v>rep_souhaitee_1hoteLobaye</v>
      </c>
      <c r="C885" t="str">
        <f t="shared" si="41"/>
        <v>hote</v>
      </c>
      <c r="D885">
        <v>45150</v>
      </c>
      <c r="E885" t="s">
        <v>26</v>
      </c>
      <c r="F885" t="s">
        <v>134</v>
      </c>
      <c r="G885" t="s">
        <v>309</v>
      </c>
      <c r="H885" t="s">
        <v>117</v>
      </c>
      <c r="I885" t="s">
        <v>313</v>
      </c>
      <c r="J885" t="s">
        <v>167</v>
      </c>
      <c r="K885">
        <v>0.26300000000000001</v>
      </c>
    </row>
    <row r="886" spans="1:11" x14ac:dyDescent="0.35">
      <c r="A886" t="str">
        <f t="shared" si="42"/>
        <v>rep_souhaitee_1secalretournesHaut_Mbomou</v>
      </c>
      <c r="B886" t="str">
        <f t="shared" si="43"/>
        <v>rep_souhaitee_1retournesHaut_Mbomou</v>
      </c>
      <c r="C886" t="str">
        <f t="shared" si="41"/>
        <v>retournes</v>
      </c>
      <c r="D886">
        <v>45151</v>
      </c>
      <c r="E886" t="s">
        <v>26</v>
      </c>
      <c r="F886" t="s">
        <v>134</v>
      </c>
      <c r="G886" t="s">
        <v>309</v>
      </c>
      <c r="H886" t="s">
        <v>116</v>
      </c>
      <c r="I886" t="s">
        <v>313</v>
      </c>
      <c r="J886" t="s">
        <v>278</v>
      </c>
      <c r="K886">
        <v>0.32700000000000001</v>
      </c>
    </row>
    <row r="887" spans="1:11" x14ac:dyDescent="0.35">
      <c r="A887" t="str">
        <f t="shared" si="42"/>
        <v>rep_souhaitee_1secalretournesMambere_Kadei</v>
      </c>
      <c r="B887" t="str">
        <f t="shared" si="43"/>
        <v>rep_souhaitee_1retournesMambere_Kadei</v>
      </c>
      <c r="C887" t="str">
        <f t="shared" si="41"/>
        <v>retournes</v>
      </c>
      <c r="D887">
        <v>45152</v>
      </c>
      <c r="E887" t="s">
        <v>26</v>
      </c>
      <c r="F887" t="s">
        <v>134</v>
      </c>
      <c r="G887" t="s">
        <v>309</v>
      </c>
      <c r="H887" t="s">
        <v>116</v>
      </c>
      <c r="I887" t="s">
        <v>313</v>
      </c>
      <c r="J887" t="s">
        <v>276</v>
      </c>
      <c r="K887">
        <v>0.33</v>
      </c>
    </row>
    <row r="888" spans="1:11" x14ac:dyDescent="0.35">
      <c r="A888" t="str">
        <f t="shared" si="42"/>
        <v>rep_souhaitee_1secalhoteSangha_Mbaere</v>
      </c>
      <c r="B888" t="str">
        <f t="shared" si="43"/>
        <v>rep_souhaitee_1hoteSangha_Mbaere</v>
      </c>
      <c r="C888" t="str">
        <f t="shared" si="41"/>
        <v>hote</v>
      </c>
      <c r="D888">
        <v>45153</v>
      </c>
      <c r="E888" t="s">
        <v>26</v>
      </c>
      <c r="F888" t="s">
        <v>134</v>
      </c>
      <c r="G888" t="s">
        <v>309</v>
      </c>
      <c r="H888" t="s">
        <v>117</v>
      </c>
      <c r="I888" t="s">
        <v>313</v>
      </c>
      <c r="J888" t="s">
        <v>280</v>
      </c>
      <c r="K888">
        <v>0.28000000000000003</v>
      </c>
    </row>
    <row r="889" spans="1:11" x14ac:dyDescent="0.35">
      <c r="A889" t="str">
        <f t="shared" si="42"/>
        <v>rep_souhaitee_1secaldeplaces_FASangha_Mbaere</v>
      </c>
      <c r="B889" t="str">
        <f t="shared" si="43"/>
        <v>rep_souhaitee_1deplaces_FASangha_Mbaere</v>
      </c>
      <c r="C889" t="str">
        <f t="shared" si="41"/>
        <v>deplaces_FA</v>
      </c>
      <c r="D889">
        <v>45154</v>
      </c>
      <c r="E889" t="s">
        <v>26</v>
      </c>
      <c r="F889" t="s">
        <v>134</v>
      </c>
      <c r="G889" t="s">
        <v>309</v>
      </c>
      <c r="H889" t="s">
        <v>119</v>
      </c>
      <c r="I889" t="s">
        <v>313</v>
      </c>
      <c r="J889" t="s">
        <v>280</v>
      </c>
      <c r="K889">
        <v>0.30299999999999999</v>
      </c>
    </row>
    <row r="890" spans="1:11" x14ac:dyDescent="0.35">
      <c r="A890" t="str">
        <f t="shared" si="42"/>
        <v>secal_13_reponse_1cash_intrant_agriretournesBamingui_Bangoran</v>
      </c>
      <c r="B890" t="str">
        <f t="shared" si="43"/>
        <v>secal_13_reponse_1retournesBamingui_Bangoran</v>
      </c>
      <c r="C890" t="str">
        <f t="shared" si="41"/>
        <v>retournes</v>
      </c>
      <c r="D890">
        <v>45155</v>
      </c>
      <c r="E890" t="s">
        <v>28</v>
      </c>
      <c r="F890" t="s">
        <v>145</v>
      </c>
      <c r="G890" t="s">
        <v>309</v>
      </c>
      <c r="H890" t="s">
        <v>116</v>
      </c>
      <c r="I890" t="s">
        <v>313</v>
      </c>
      <c r="J890" t="s">
        <v>271</v>
      </c>
      <c r="K890">
        <v>0.28100000000000003</v>
      </c>
    </row>
    <row r="891" spans="1:11" x14ac:dyDescent="0.35">
      <c r="A891" t="str">
        <f t="shared" si="42"/>
        <v>secal_13_reponse_1cash_intrant_agrihoteBamingui_Bangoran</v>
      </c>
      <c r="B891" t="str">
        <f t="shared" si="43"/>
        <v>secal_13_reponse_1hoteBamingui_Bangoran</v>
      </c>
      <c r="C891" t="str">
        <f t="shared" si="41"/>
        <v>hote</v>
      </c>
      <c r="D891">
        <v>45156</v>
      </c>
      <c r="E891" t="s">
        <v>28</v>
      </c>
      <c r="F891" t="s">
        <v>145</v>
      </c>
      <c r="G891" t="s">
        <v>309</v>
      </c>
      <c r="H891" t="s">
        <v>117</v>
      </c>
      <c r="I891" t="s">
        <v>313</v>
      </c>
      <c r="J891" t="s">
        <v>271</v>
      </c>
      <c r="K891">
        <v>0.27</v>
      </c>
    </row>
    <row r="892" spans="1:11" x14ac:dyDescent="0.35">
      <c r="A892" t="str">
        <f t="shared" si="42"/>
        <v>secal_13_reponse_1cash_nfideplaces_siteBamingui_Bangoran</v>
      </c>
      <c r="B892" t="str">
        <f t="shared" si="43"/>
        <v>secal_13_reponse_1deplaces_siteBamingui_Bangoran</v>
      </c>
      <c r="C892" t="str">
        <f t="shared" si="41"/>
        <v>deplaces_site</v>
      </c>
      <c r="D892">
        <v>45157</v>
      </c>
      <c r="E892" t="s">
        <v>28</v>
      </c>
      <c r="F892" t="s">
        <v>156</v>
      </c>
      <c r="G892" t="s">
        <v>309</v>
      </c>
      <c r="H892" t="s">
        <v>118</v>
      </c>
      <c r="I892" t="s">
        <v>313</v>
      </c>
      <c r="J892" t="s">
        <v>271</v>
      </c>
      <c r="K892">
        <v>0.249</v>
      </c>
    </row>
    <row r="893" spans="1:11" x14ac:dyDescent="0.35">
      <c r="A893" t="str">
        <f t="shared" si="42"/>
        <v>secal_13_reponse_1cash_intrant_agrideplaces_FABamingui_Bangoran</v>
      </c>
      <c r="B893" t="str">
        <f t="shared" si="43"/>
        <v>secal_13_reponse_1deplaces_FABamingui_Bangoran</v>
      </c>
      <c r="C893" t="str">
        <f t="shared" si="41"/>
        <v>deplaces_FA</v>
      </c>
      <c r="D893">
        <v>45158</v>
      </c>
      <c r="E893" t="s">
        <v>28</v>
      </c>
      <c r="F893" t="s">
        <v>145</v>
      </c>
      <c r="G893" t="s">
        <v>309</v>
      </c>
      <c r="H893" t="s">
        <v>119</v>
      </c>
      <c r="I893" t="s">
        <v>313</v>
      </c>
      <c r="J893" t="s">
        <v>271</v>
      </c>
      <c r="K893">
        <v>0.247</v>
      </c>
    </row>
    <row r="894" spans="1:11" x14ac:dyDescent="0.35">
      <c r="A894" t="str">
        <f t="shared" si="42"/>
        <v>secal_13_reponse_1cash_nourrithoteOuham</v>
      </c>
      <c r="B894" t="str">
        <f t="shared" si="43"/>
        <v>secal_13_reponse_1hoteOuham</v>
      </c>
      <c r="C894" t="str">
        <f t="shared" si="41"/>
        <v>hote</v>
      </c>
      <c r="D894">
        <v>45159</v>
      </c>
      <c r="E894" t="s">
        <v>28</v>
      </c>
      <c r="F894" t="s">
        <v>135</v>
      </c>
      <c r="G894" t="s">
        <v>309</v>
      </c>
      <c r="H894" t="s">
        <v>117</v>
      </c>
      <c r="I894" t="s">
        <v>313</v>
      </c>
      <c r="J894" t="s">
        <v>170</v>
      </c>
      <c r="K894">
        <v>0.23799999999999999</v>
      </c>
    </row>
    <row r="895" spans="1:11" x14ac:dyDescent="0.35">
      <c r="A895" t="str">
        <f t="shared" si="42"/>
        <v>secal_13_reponse_1cash_nourritdeplaces_siteOuham</v>
      </c>
      <c r="B895" t="str">
        <f t="shared" si="43"/>
        <v>secal_13_reponse_1deplaces_siteOuham</v>
      </c>
      <c r="C895" t="str">
        <f t="shared" si="41"/>
        <v>deplaces_site</v>
      </c>
      <c r="D895">
        <v>45160</v>
      </c>
      <c r="E895" t="s">
        <v>28</v>
      </c>
      <c r="F895" t="s">
        <v>135</v>
      </c>
      <c r="G895" t="s">
        <v>309</v>
      </c>
      <c r="H895" t="s">
        <v>118</v>
      </c>
      <c r="I895" t="s">
        <v>313</v>
      </c>
      <c r="J895" t="s">
        <v>170</v>
      </c>
      <c r="K895">
        <v>0.27600000000000002</v>
      </c>
    </row>
    <row r="896" spans="1:11" x14ac:dyDescent="0.35">
      <c r="A896" t="str">
        <f t="shared" si="42"/>
        <v>secal_13_reponse_1cash_nourritdeplaces_FAOuham</v>
      </c>
      <c r="B896" t="str">
        <f t="shared" si="43"/>
        <v>secal_13_reponse_1deplaces_FAOuham</v>
      </c>
      <c r="C896" t="str">
        <f t="shared" si="41"/>
        <v>deplaces_FA</v>
      </c>
      <c r="D896">
        <v>45161</v>
      </c>
      <c r="E896" t="s">
        <v>28</v>
      </c>
      <c r="F896" t="s">
        <v>135</v>
      </c>
      <c r="G896" t="s">
        <v>309</v>
      </c>
      <c r="H896" t="s">
        <v>119</v>
      </c>
      <c r="I896" t="s">
        <v>313</v>
      </c>
      <c r="J896" t="s">
        <v>170</v>
      </c>
      <c r="K896">
        <v>0.26900000000000002</v>
      </c>
    </row>
    <row r="897" spans="1:11" x14ac:dyDescent="0.35">
      <c r="A897" t="str">
        <f t="shared" si="42"/>
        <v>secal_13_reponse_1cash_nourritretournesOuham</v>
      </c>
      <c r="B897" t="str">
        <f t="shared" si="43"/>
        <v>secal_13_reponse_1retournesOuham</v>
      </c>
      <c r="C897" t="str">
        <f t="shared" si="41"/>
        <v>retournes</v>
      </c>
      <c r="D897">
        <v>45162</v>
      </c>
      <c r="E897" t="s">
        <v>28</v>
      </c>
      <c r="F897" t="s">
        <v>135</v>
      </c>
      <c r="G897" t="s">
        <v>309</v>
      </c>
      <c r="H897" t="s">
        <v>116</v>
      </c>
      <c r="I897" t="s">
        <v>313</v>
      </c>
      <c r="J897" t="s">
        <v>170</v>
      </c>
      <c r="K897">
        <v>0.29699999999999999</v>
      </c>
    </row>
    <row r="898" spans="1:11" x14ac:dyDescent="0.35">
      <c r="A898" t="str">
        <f t="shared" si="42"/>
        <v>secal_13_reponse_1cash_nourritdeplaces_siteBasse_Kotto</v>
      </c>
      <c r="B898" t="str">
        <f t="shared" si="43"/>
        <v>secal_13_reponse_1deplaces_siteBasse_Kotto</v>
      </c>
      <c r="C898" t="str">
        <f t="shared" si="41"/>
        <v>deplaces_site</v>
      </c>
      <c r="D898">
        <v>45163</v>
      </c>
      <c r="E898" t="s">
        <v>28</v>
      </c>
      <c r="F898" t="s">
        <v>135</v>
      </c>
      <c r="G898" t="s">
        <v>309</v>
      </c>
      <c r="H898" t="s">
        <v>118</v>
      </c>
      <c r="I898" t="s">
        <v>313</v>
      </c>
      <c r="J898" t="s">
        <v>272</v>
      </c>
      <c r="K898">
        <v>0.247</v>
      </c>
    </row>
    <row r="899" spans="1:11" x14ac:dyDescent="0.35">
      <c r="A899" t="str">
        <f t="shared" si="42"/>
        <v>secal_13_reponse_1cash_nfideplaces_FABasse_Kotto</v>
      </c>
      <c r="B899" t="str">
        <f t="shared" si="43"/>
        <v>secal_13_reponse_1deplaces_FABasse_Kotto</v>
      </c>
      <c r="C899" t="str">
        <f t="shared" ref="C899:C962" si="44">IF(G899="total", "total",H899)</f>
        <v>deplaces_FA</v>
      </c>
      <c r="D899">
        <v>45164</v>
      </c>
      <c r="E899" t="s">
        <v>28</v>
      </c>
      <c r="F899" t="s">
        <v>156</v>
      </c>
      <c r="G899" t="s">
        <v>309</v>
      </c>
      <c r="H899" t="s">
        <v>119</v>
      </c>
      <c r="I899" t="s">
        <v>313</v>
      </c>
      <c r="J899" t="s">
        <v>272</v>
      </c>
      <c r="K899">
        <v>0.20100000000000001</v>
      </c>
    </row>
    <row r="900" spans="1:11" x14ac:dyDescent="0.35">
      <c r="A900" t="str">
        <f t="shared" si="42"/>
        <v>secal_13_reponse_1prov_intrant_agrihoteBasse_Kotto</v>
      </c>
      <c r="B900" t="str">
        <f t="shared" si="43"/>
        <v>secal_13_reponse_1hoteBasse_Kotto</v>
      </c>
      <c r="C900" t="str">
        <f t="shared" si="44"/>
        <v>hote</v>
      </c>
      <c r="D900">
        <v>45165</v>
      </c>
      <c r="E900" t="s">
        <v>28</v>
      </c>
      <c r="F900" t="s">
        <v>195</v>
      </c>
      <c r="G900" t="s">
        <v>309</v>
      </c>
      <c r="H900" t="s">
        <v>117</v>
      </c>
      <c r="I900" t="s">
        <v>313</v>
      </c>
      <c r="J900" t="s">
        <v>272</v>
      </c>
      <c r="K900">
        <v>0.192</v>
      </c>
    </row>
    <row r="901" spans="1:11" x14ac:dyDescent="0.35">
      <c r="A901" t="str">
        <f t="shared" si="42"/>
        <v>secal_13_reponse_1cash_intrant_agriretournesBasse_Kotto</v>
      </c>
      <c r="B901" t="str">
        <f t="shared" si="43"/>
        <v>secal_13_reponse_1retournesBasse_Kotto</v>
      </c>
      <c r="C901" t="str">
        <f t="shared" si="44"/>
        <v>retournes</v>
      </c>
      <c r="D901">
        <v>45166</v>
      </c>
      <c r="E901" t="s">
        <v>28</v>
      </c>
      <c r="F901" t="s">
        <v>145</v>
      </c>
      <c r="G901" t="s">
        <v>309</v>
      </c>
      <c r="H901" t="s">
        <v>116</v>
      </c>
      <c r="I901" t="s">
        <v>313</v>
      </c>
      <c r="J901" t="s">
        <v>272</v>
      </c>
      <c r="K901">
        <v>0.20499999999999999</v>
      </c>
    </row>
    <row r="902" spans="1:11" x14ac:dyDescent="0.35">
      <c r="A902" t="str">
        <f t="shared" si="42"/>
        <v>secal_13_reponse_1cash_nourrithoteVakaga</v>
      </c>
      <c r="B902" t="str">
        <f t="shared" si="43"/>
        <v>secal_13_reponse_1hoteVakaga</v>
      </c>
      <c r="C902" t="str">
        <f t="shared" si="44"/>
        <v>hote</v>
      </c>
      <c r="D902">
        <v>45167</v>
      </c>
      <c r="E902" t="s">
        <v>28</v>
      </c>
      <c r="F902" t="s">
        <v>135</v>
      </c>
      <c r="G902" t="s">
        <v>309</v>
      </c>
      <c r="H902" t="s">
        <v>117</v>
      </c>
      <c r="I902" t="s">
        <v>313</v>
      </c>
      <c r="J902" t="s">
        <v>171</v>
      </c>
      <c r="K902">
        <v>0.29199999999999998</v>
      </c>
    </row>
    <row r="903" spans="1:11" x14ac:dyDescent="0.35">
      <c r="A903" t="str">
        <f t="shared" si="42"/>
        <v>secal_13_reponse_1cash_nourritdeplaces_FAVakaga</v>
      </c>
      <c r="B903" t="str">
        <f t="shared" si="43"/>
        <v>secal_13_reponse_1deplaces_FAVakaga</v>
      </c>
      <c r="C903" t="str">
        <f t="shared" si="44"/>
        <v>deplaces_FA</v>
      </c>
      <c r="D903">
        <v>45168</v>
      </c>
      <c r="E903" t="s">
        <v>28</v>
      </c>
      <c r="F903" t="s">
        <v>135</v>
      </c>
      <c r="G903" t="s">
        <v>309</v>
      </c>
      <c r="H903" t="s">
        <v>119</v>
      </c>
      <c r="I903" t="s">
        <v>313</v>
      </c>
      <c r="J903" t="s">
        <v>171</v>
      </c>
      <c r="K903">
        <v>0.26400000000000001</v>
      </c>
    </row>
    <row r="904" spans="1:11" x14ac:dyDescent="0.35">
      <c r="A904" t="str">
        <f t="shared" si="42"/>
        <v>secal_13_reponse_1cash_nourrithoteBangui</v>
      </c>
      <c r="B904" t="str">
        <f t="shared" si="43"/>
        <v>secal_13_reponse_1hoteBangui</v>
      </c>
      <c r="C904" t="str">
        <f t="shared" si="44"/>
        <v>hote</v>
      </c>
      <c r="D904">
        <v>45169</v>
      </c>
      <c r="E904" t="s">
        <v>28</v>
      </c>
      <c r="F904" t="s">
        <v>135</v>
      </c>
      <c r="G904" t="s">
        <v>309</v>
      </c>
      <c r="H904" t="s">
        <v>117</v>
      </c>
      <c r="I904" t="s">
        <v>313</v>
      </c>
      <c r="J904" t="s">
        <v>165</v>
      </c>
      <c r="K904">
        <v>0.20599999999999999</v>
      </c>
    </row>
    <row r="905" spans="1:11" x14ac:dyDescent="0.35">
      <c r="A905" t="str">
        <f t="shared" si="42"/>
        <v>secal_13_reponse_1cash_nourritretournesBangui</v>
      </c>
      <c r="B905" t="str">
        <f t="shared" si="43"/>
        <v>secal_13_reponse_1retournesBangui</v>
      </c>
      <c r="C905" t="str">
        <f t="shared" si="44"/>
        <v>retournes</v>
      </c>
      <c r="D905">
        <v>45170</v>
      </c>
      <c r="E905" t="s">
        <v>28</v>
      </c>
      <c r="F905" t="s">
        <v>135</v>
      </c>
      <c r="G905" t="s">
        <v>309</v>
      </c>
      <c r="H905" t="s">
        <v>116</v>
      </c>
      <c r="I905" t="s">
        <v>313</v>
      </c>
      <c r="J905" t="s">
        <v>165</v>
      </c>
      <c r="K905">
        <v>0.249</v>
      </c>
    </row>
    <row r="906" spans="1:11" x14ac:dyDescent="0.35">
      <c r="A906" t="str">
        <f t="shared" si="42"/>
        <v>secal_13_reponse_1cash_nourritdeplaces_FABangui</v>
      </c>
      <c r="B906" t="str">
        <f t="shared" si="43"/>
        <v>secal_13_reponse_1deplaces_FABangui</v>
      </c>
      <c r="C906" t="str">
        <f t="shared" si="44"/>
        <v>deplaces_FA</v>
      </c>
      <c r="D906">
        <v>45171</v>
      </c>
      <c r="E906" t="s">
        <v>28</v>
      </c>
      <c r="F906" t="s">
        <v>135</v>
      </c>
      <c r="G906" t="s">
        <v>309</v>
      </c>
      <c r="H906" t="s">
        <v>119</v>
      </c>
      <c r="I906" t="s">
        <v>313</v>
      </c>
      <c r="J906" t="s">
        <v>165</v>
      </c>
      <c r="K906">
        <v>0.216</v>
      </c>
    </row>
    <row r="907" spans="1:11" x14ac:dyDescent="0.35">
      <c r="A907" t="str">
        <f t="shared" si="42"/>
        <v>secal_13_reponse_1cash_nourritdeplaces_siteOuaka</v>
      </c>
      <c r="B907" t="str">
        <f t="shared" si="43"/>
        <v>secal_13_reponse_1deplaces_siteOuaka</v>
      </c>
      <c r="C907" t="str">
        <f t="shared" si="44"/>
        <v>deplaces_site</v>
      </c>
      <c r="D907">
        <v>45172</v>
      </c>
      <c r="E907" t="s">
        <v>28</v>
      </c>
      <c r="F907" t="s">
        <v>135</v>
      </c>
      <c r="G907" t="s">
        <v>309</v>
      </c>
      <c r="H907" t="s">
        <v>118</v>
      </c>
      <c r="I907" t="s">
        <v>313</v>
      </c>
      <c r="J907" t="s">
        <v>169</v>
      </c>
      <c r="K907">
        <v>0.24</v>
      </c>
    </row>
    <row r="908" spans="1:11" x14ac:dyDescent="0.35">
      <c r="A908" t="str">
        <f t="shared" si="42"/>
        <v>secal_13_reponse_1cash_nourritdeplaces_FAOuaka</v>
      </c>
      <c r="B908" t="str">
        <f t="shared" si="43"/>
        <v>secal_13_reponse_1deplaces_FAOuaka</v>
      </c>
      <c r="C908" t="str">
        <f t="shared" si="44"/>
        <v>deplaces_FA</v>
      </c>
      <c r="D908">
        <v>45173</v>
      </c>
      <c r="E908" t="s">
        <v>28</v>
      </c>
      <c r="F908" t="s">
        <v>135</v>
      </c>
      <c r="G908" t="s">
        <v>309</v>
      </c>
      <c r="H908" t="s">
        <v>119</v>
      </c>
      <c r="I908" t="s">
        <v>313</v>
      </c>
      <c r="J908" t="s">
        <v>169</v>
      </c>
      <c r="K908">
        <v>0.21299999999999999</v>
      </c>
    </row>
    <row r="909" spans="1:11" x14ac:dyDescent="0.35">
      <c r="A909" t="str">
        <f t="shared" si="42"/>
        <v>secal_13_reponse_1cash_nfihoteOuaka</v>
      </c>
      <c r="B909" t="str">
        <f t="shared" si="43"/>
        <v>secal_13_reponse_1hoteOuaka</v>
      </c>
      <c r="C909" t="str">
        <f t="shared" si="44"/>
        <v>hote</v>
      </c>
      <c r="D909">
        <v>45174</v>
      </c>
      <c r="E909" t="s">
        <v>28</v>
      </c>
      <c r="F909" t="s">
        <v>156</v>
      </c>
      <c r="G909" t="s">
        <v>309</v>
      </c>
      <c r="H909" t="s">
        <v>117</v>
      </c>
      <c r="I909" t="s">
        <v>313</v>
      </c>
      <c r="J909" t="s">
        <v>169</v>
      </c>
      <c r="K909">
        <v>0.17599999999999999</v>
      </c>
    </row>
    <row r="910" spans="1:11" x14ac:dyDescent="0.35">
      <c r="A910" t="str">
        <f t="shared" si="42"/>
        <v>secal_13_reponse_1prov_nourritretournesOuaka</v>
      </c>
      <c r="B910" t="str">
        <f t="shared" si="43"/>
        <v>secal_13_reponse_1retournesOuaka</v>
      </c>
      <c r="C910" t="str">
        <f t="shared" si="44"/>
        <v>retournes</v>
      </c>
      <c r="D910">
        <v>45175</v>
      </c>
      <c r="E910" t="s">
        <v>28</v>
      </c>
      <c r="F910" t="s">
        <v>182</v>
      </c>
      <c r="G910" t="s">
        <v>309</v>
      </c>
      <c r="H910" t="s">
        <v>116</v>
      </c>
      <c r="I910" t="s">
        <v>313</v>
      </c>
      <c r="J910" t="s">
        <v>169</v>
      </c>
      <c r="K910">
        <v>0.26500000000000001</v>
      </c>
    </row>
    <row r="911" spans="1:11" x14ac:dyDescent="0.35">
      <c r="A911" t="str">
        <f t="shared" si="42"/>
        <v>secal_13_reponse_1cash_nourrithoteNana_Mambere</v>
      </c>
      <c r="B911" t="str">
        <f t="shared" si="43"/>
        <v>secal_13_reponse_1hoteNana_Mambere</v>
      </c>
      <c r="C911" t="str">
        <f t="shared" si="44"/>
        <v>hote</v>
      </c>
      <c r="D911">
        <v>45176</v>
      </c>
      <c r="E911" t="s">
        <v>28</v>
      </c>
      <c r="F911" t="s">
        <v>135</v>
      </c>
      <c r="G911" t="s">
        <v>309</v>
      </c>
      <c r="H911" t="s">
        <v>117</v>
      </c>
      <c r="I911" t="s">
        <v>313</v>
      </c>
      <c r="J911" t="s">
        <v>273</v>
      </c>
      <c r="K911">
        <v>0.21299999999999999</v>
      </c>
    </row>
    <row r="912" spans="1:11" x14ac:dyDescent="0.35">
      <c r="A912" t="str">
        <f t="shared" si="42"/>
        <v>secal_13_reponse_1cash_intrant_agrideplaces_FANana_Mambere</v>
      </c>
      <c r="B912" t="str">
        <f t="shared" si="43"/>
        <v>secal_13_reponse_1deplaces_FANana_Mambere</v>
      </c>
      <c r="C912" t="str">
        <f t="shared" si="44"/>
        <v>deplaces_FA</v>
      </c>
      <c r="D912">
        <v>45177</v>
      </c>
      <c r="E912" t="s">
        <v>28</v>
      </c>
      <c r="F912" t="s">
        <v>145</v>
      </c>
      <c r="G912" t="s">
        <v>309</v>
      </c>
      <c r="H912" t="s">
        <v>119</v>
      </c>
      <c r="I912" t="s">
        <v>313</v>
      </c>
      <c r="J912" t="s">
        <v>273</v>
      </c>
      <c r="K912">
        <v>0.215</v>
      </c>
    </row>
    <row r="913" spans="1:11" x14ac:dyDescent="0.35">
      <c r="A913" t="str">
        <f t="shared" si="42"/>
        <v>secal_13_reponse_1cash_nourritretournesNana_Mambere</v>
      </c>
      <c r="B913" t="str">
        <f t="shared" si="43"/>
        <v>secal_13_reponse_1retournesNana_Mambere</v>
      </c>
      <c r="C913" t="str">
        <f t="shared" si="44"/>
        <v>retournes</v>
      </c>
      <c r="D913">
        <v>45178</v>
      </c>
      <c r="E913" t="s">
        <v>28</v>
      </c>
      <c r="F913" t="s">
        <v>135</v>
      </c>
      <c r="G913" t="s">
        <v>309</v>
      </c>
      <c r="H913" t="s">
        <v>116</v>
      </c>
      <c r="I913" t="s">
        <v>313</v>
      </c>
      <c r="J913" t="s">
        <v>273</v>
      </c>
      <c r="K913">
        <v>0.26200000000000001</v>
      </c>
    </row>
    <row r="914" spans="1:11" x14ac:dyDescent="0.35">
      <c r="A914" t="str">
        <f t="shared" si="42"/>
        <v>secal_13_reponse_1cash_intrant_agrihoteOuham_Pende</v>
      </c>
      <c r="B914" t="str">
        <f t="shared" si="43"/>
        <v>secal_13_reponse_1hoteOuham_Pende</v>
      </c>
      <c r="C914" t="str">
        <f t="shared" si="44"/>
        <v>hote</v>
      </c>
      <c r="D914">
        <v>45179</v>
      </c>
      <c r="E914" t="s">
        <v>28</v>
      </c>
      <c r="F914" t="s">
        <v>145</v>
      </c>
      <c r="G914" t="s">
        <v>309</v>
      </c>
      <c r="H914" t="s">
        <v>117</v>
      </c>
      <c r="I914" t="s">
        <v>313</v>
      </c>
      <c r="J914" t="s">
        <v>274</v>
      </c>
      <c r="K914">
        <v>0.21099999999999999</v>
      </c>
    </row>
    <row r="915" spans="1:11" x14ac:dyDescent="0.35">
      <c r="A915" t="str">
        <f t="shared" si="42"/>
        <v>secal_13_reponse_1cash_nourritdeplaces_FAOuham_Pende</v>
      </c>
      <c r="B915" t="str">
        <f t="shared" si="43"/>
        <v>secal_13_reponse_1deplaces_FAOuham_Pende</v>
      </c>
      <c r="C915" t="str">
        <f t="shared" si="44"/>
        <v>deplaces_FA</v>
      </c>
      <c r="D915">
        <v>45180</v>
      </c>
      <c r="E915" t="s">
        <v>28</v>
      </c>
      <c r="F915" t="s">
        <v>135</v>
      </c>
      <c r="G915" t="s">
        <v>309</v>
      </c>
      <c r="H915" t="s">
        <v>119</v>
      </c>
      <c r="I915" t="s">
        <v>313</v>
      </c>
      <c r="J915" t="s">
        <v>274</v>
      </c>
      <c r="K915">
        <v>0.17499999999999999</v>
      </c>
    </row>
    <row r="916" spans="1:11" x14ac:dyDescent="0.35">
      <c r="A916" t="str">
        <f t="shared" si="42"/>
        <v>secal_13_reponse_1cash_intrant_agriretournesOuham_Pende</v>
      </c>
      <c r="B916" t="str">
        <f t="shared" si="43"/>
        <v>secal_13_reponse_1retournesOuham_Pende</v>
      </c>
      <c r="C916" t="str">
        <f t="shared" si="44"/>
        <v>retournes</v>
      </c>
      <c r="D916">
        <v>45181</v>
      </c>
      <c r="E916" t="s">
        <v>28</v>
      </c>
      <c r="F916" t="s">
        <v>145</v>
      </c>
      <c r="G916" t="s">
        <v>309</v>
      </c>
      <c r="H916" t="s">
        <v>116</v>
      </c>
      <c r="I916" t="s">
        <v>313</v>
      </c>
      <c r="J916" t="s">
        <v>274</v>
      </c>
      <c r="K916">
        <v>0.20300000000000001</v>
      </c>
    </row>
    <row r="917" spans="1:11" x14ac:dyDescent="0.35">
      <c r="A917" t="str">
        <f t="shared" si="42"/>
        <v>secal_13_reponse_1cash_nourritdeplaces_siteNana_Gribizi</v>
      </c>
      <c r="B917" t="str">
        <f t="shared" si="43"/>
        <v>secal_13_reponse_1deplaces_siteNana_Gribizi</v>
      </c>
      <c r="C917" t="str">
        <f t="shared" si="44"/>
        <v>deplaces_site</v>
      </c>
      <c r="D917">
        <v>45182</v>
      </c>
      <c r="E917" t="s">
        <v>28</v>
      </c>
      <c r="F917" t="s">
        <v>135</v>
      </c>
      <c r="G917" t="s">
        <v>309</v>
      </c>
      <c r="H917" t="s">
        <v>118</v>
      </c>
      <c r="I917" t="s">
        <v>313</v>
      </c>
      <c r="J917" t="s">
        <v>275</v>
      </c>
      <c r="K917">
        <v>0.312</v>
      </c>
    </row>
    <row r="918" spans="1:11" x14ac:dyDescent="0.35">
      <c r="A918" t="str">
        <f t="shared" si="42"/>
        <v>secal_13_reponse_1cash_intrant_agrihoteNana_Gribizi</v>
      </c>
      <c r="B918" t="str">
        <f t="shared" si="43"/>
        <v>secal_13_reponse_1hoteNana_Gribizi</v>
      </c>
      <c r="C918" t="str">
        <f t="shared" si="44"/>
        <v>hote</v>
      </c>
      <c r="D918">
        <v>45183</v>
      </c>
      <c r="E918" t="s">
        <v>28</v>
      </c>
      <c r="F918" t="s">
        <v>145</v>
      </c>
      <c r="G918" t="s">
        <v>309</v>
      </c>
      <c r="H918" t="s">
        <v>117</v>
      </c>
      <c r="I918" t="s">
        <v>313</v>
      </c>
      <c r="J918" t="s">
        <v>275</v>
      </c>
      <c r="K918">
        <v>0.29399999999999998</v>
      </c>
    </row>
    <row r="919" spans="1:11" x14ac:dyDescent="0.35">
      <c r="A919" t="str">
        <f t="shared" si="42"/>
        <v>secal_13_reponse_1cash_nourritdeplaces_FANana_Gribizi</v>
      </c>
      <c r="B919" t="str">
        <f t="shared" si="43"/>
        <v>secal_13_reponse_1deplaces_FANana_Gribizi</v>
      </c>
      <c r="C919" t="str">
        <f t="shared" si="44"/>
        <v>deplaces_FA</v>
      </c>
      <c r="D919">
        <v>45184</v>
      </c>
      <c r="E919" t="s">
        <v>28</v>
      </c>
      <c r="F919" t="s">
        <v>135</v>
      </c>
      <c r="G919" t="s">
        <v>309</v>
      </c>
      <c r="H919" t="s">
        <v>119</v>
      </c>
      <c r="I919" t="s">
        <v>313</v>
      </c>
      <c r="J919" t="s">
        <v>275</v>
      </c>
      <c r="K919">
        <v>0.29499999999999998</v>
      </c>
    </row>
    <row r="920" spans="1:11" x14ac:dyDescent="0.35">
      <c r="A920" t="str">
        <f t="shared" si="42"/>
        <v>secal_13_reponse_1cash_nourritretournesNana_Gribizi</v>
      </c>
      <c r="B920" t="str">
        <f t="shared" si="43"/>
        <v>secal_13_reponse_1retournesNana_Gribizi</v>
      </c>
      <c r="C920" t="str">
        <f t="shared" si="44"/>
        <v>retournes</v>
      </c>
      <c r="D920">
        <v>45185</v>
      </c>
      <c r="E920" t="s">
        <v>28</v>
      </c>
      <c r="F920" t="s">
        <v>135</v>
      </c>
      <c r="G920" t="s">
        <v>309</v>
      </c>
      <c r="H920" t="s">
        <v>116</v>
      </c>
      <c r="I920" t="s">
        <v>313</v>
      </c>
      <c r="J920" t="s">
        <v>275</v>
      </c>
      <c r="K920">
        <v>0.30099999999999999</v>
      </c>
    </row>
    <row r="921" spans="1:11" x14ac:dyDescent="0.35">
      <c r="A921" t="str">
        <f t="shared" si="42"/>
        <v>secal_13_reponse_1cash_nourrithoteMbomou</v>
      </c>
      <c r="B921" t="str">
        <f t="shared" si="43"/>
        <v>secal_13_reponse_1hoteMbomou</v>
      </c>
      <c r="C921" t="str">
        <f t="shared" si="44"/>
        <v>hote</v>
      </c>
      <c r="D921">
        <v>45186</v>
      </c>
      <c r="E921" t="s">
        <v>28</v>
      </c>
      <c r="F921" t="s">
        <v>135</v>
      </c>
      <c r="G921" t="s">
        <v>309</v>
      </c>
      <c r="H921" t="s">
        <v>117</v>
      </c>
      <c r="I921" t="s">
        <v>313</v>
      </c>
      <c r="J921" t="s">
        <v>168</v>
      </c>
      <c r="K921">
        <v>0.20599999999999999</v>
      </c>
    </row>
    <row r="922" spans="1:11" x14ac:dyDescent="0.35">
      <c r="A922" t="str">
        <f t="shared" si="42"/>
        <v>secal_13_reponse_1cash_nourritretournesMbomou</v>
      </c>
      <c r="B922" t="str">
        <f t="shared" si="43"/>
        <v>secal_13_reponse_1retournesMbomou</v>
      </c>
      <c r="C922" t="str">
        <f t="shared" si="44"/>
        <v>retournes</v>
      </c>
      <c r="D922">
        <v>45187</v>
      </c>
      <c r="E922" t="s">
        <v>28</v>
      </c>
      <c r="F922" t="s">
        <v>135</v>
      </c>
      <c r="G922" t="s">
        <v>309</v>
      </c>
      <c r="H922" t="s">
        <v>116</v>
      </c>
      <c r="I922" t="s">
        <v>313</v>
      </c>
      <c r="J922" t="s">
        <v>168</v>
      </c>
      <c r="K922">
        <v>0.26800000000000002</v>
      </c>
    </row>
    <row r="923" spans="1:11" x14ac:dyDescent="0.35">
      <c r="A923" t="str">
        <f t="shared" si="42"/>
        <v>secal_13_reponse_1cash_nourritdeplaces_siteMbomou</v>
      </c>
      <c r="B923" t="str">
        <f t="shared" si="43"/>
        <v>secal_13_reponse_1deplaces_siteMbomou</v>
      </c>
      <c r="C923" t="str">
        <f t="shared" si="44"/>
        <v>deplaces_site</v>
      </c>
      <c r="D923">
        <v>45188</v>
      </c>
      <c r="E923" t="s">
        <v>28</v>
      </c>
      <c r="F923" t="s">
        <v>135</v>
      </c>
      <c r="G923" t="s">
        <v>309</v>
      </c>
      <c r="H923" t="s">
        <v>118</v>
      </c>
      <c r="I923" t="s">
        <v>313</v>
      </c>
      <c r="J923" t="s">
        <v>168</v>
      </c>
      <c r="K923">
        <v>0.29699999999999999</v>
      </c>
    </row>
    <row r="924" spans="1:11" x14ac:dyDescent="0.35">
      <c r="A924" t="str">
        <f t="shared" si="42"/>
        <v>secal_13_reponse_1prov_intrant_agrideplaces_FAMbomou</v>
      </c>
      <c r="B924" t="str">
        <f t="shared" si="43"/>
        <v>secal_13_reponse_1deplaces_FAMbomou</v>
      </c>
      <c r="C924" t="str">
        <f t="shared" si="44"/>
        <v>deplaces_FA</v>
      </c>
      <c r="D924">
        <v>45189</v>
      </c>
      <c r="E924" t="s">
        <v>28</v>
      </c>
      <c r="F924" t="s">
        <v>195</v>
      </c>
      <c r="G924" t="s">
        <v>309</v>
      </c>
      <c r="H924" t="s">
        <v>119</v>
      </c>
      <c r="I924" t="s">
        <v>313</v>
      </c>
      <c r="J924" t="s">
        <v>168</v>
      </c>
      <c r="K924">
        <v>0.20899999999999999</v>
      </c>
    </row>
    <row r="925" spans="1:11" x14ac:dyDescent="0.35">
      <c r="A925" t="str">
        <f t="shared" si="42"/>
        <v>secal_13_reponse_1cash_nourritdeplaces_FAMambere_Kadei</v>
      </c>
      <c r="B925" t="str">
        <f t="shared" si="43"/>
        <v>secal_13_reponse_1deplaces_FAMambere_Kadei</v>
      </c>
      <c r="C925" t="str">
        <f t="shared" si="44"/>
        <v>deplaces_FA</v>
      </c>
      <c r="D925">
        <v>45190</v>
      </c>
      <c r="E925" t="s">
        <v>28</v>
      </c>
      <c r="F925" t="s">
        <v>135</v>
      </c>
      <c r="G925" t="s">
        <v>309</v>
      </c>
      <c r="H925" t="s">
        <v>119</v>
      </c>
      <c r="I925" t="s">
        <v>313</v>
      </c>
      <c r="J925" t="s">
        <v>276</v>
      </c>
      <c r="K925">
        <v>0.28299999999999997</v>
      </c>
    </row>
    <row r="926" spans="1:11" x14ac:dyDescent="0.35">
      <c r="A926" t="str">
        <f t="shared" si="42"/>
        <v>secal_13_reponse_1cash_nourrithoteMambere_Kadei</v>
      </c>
      <c r="B926" t="str">
        <f t="shared" si="43"/>
        <v>secal_13_reponse_1hoteMambere_Kadei</v>
      </c>
      <c r="C926" t="str">
        <f t="shared" si="44"/>
        <v>hote</v>
      </c>
      <c r="D926">
        <v>45191</v>
      </c>
      <c r="E926" t="s">
        <v>28</v>
      </c>
      <c r="F926" t="s">
        <v>135</v>
      </c>
      <c r="G926" t="s">
        <v>309</v>
      </c>
      <c r="H926" t="s">
        <v>117</v>
      </c>
      <c r="I926" t="s">
        <v>313</v>
      </c>
      <c r="J926" t="s">
        <v>276</v>
      </c>
      <c r="K926">
        <v>0.27300000000000002</v>
      </c>
    </row>
    <row r="927" spans="1:11" x14ac:dyDescent="0.35">
      <c r="A927" t="str">
        <f t="shared" si="42"/>
        <v>secal_13_reponse_1cash_nourritdeplaces_FAOmbella_MPoko</v>
      </c>
      <c r="B927" t="str">
        <f t="shared" si="43"/>
        <v>secal_13_reponse_1deplaces_FAOmbella_MPoko</v>
      </c>
      <c r="C927" t="str">
        <f t="shared" si="44"/>
        <v>deplaces_FA</v>
      </c>
      <c r="D927">
        <v>45192</v>
      </c>
      <c r="E927" t="s">
        <v>28</v>
      </c>
      <c r="F927" t="s">
        <v>135</v>
      </c>
      <c r="G927" t="s">
        <v>309</v>
      </c>
      <c r="H927" t="s">
        <v>119</v>
      </c>
      <c r="I927" t="s">
        <v>313</v>
      </c>
      <c r="J927" t="s">
        <v>277</v>
      </c>
      <c r="K927">
        <v>0.186</v>
      </c>
    </row>
    <row r="928" spans="1:11" x14ac:dyDescent="0.35">
      <c r="A928" t="str">
        <f t="shared" si="42"/>
        <v>secal_13_reponse_1cash_intrant_agrihoteOmbella_MPoko</v>
      </c>
      <c r="B928" t="str">
        <f t="shared" si="43"/>
        <v>secal_13_reponse_1hoteOmbella_MPoko</v>
      </c>
      <c r="C928" t="str">
        <f t="shared" si="44"/>
        <v>hote</v>
      </c>
      <c r="D928">
        <v>45193</v>
      </c>
      <c r="E928" t="s">
        <v>28</v>
      </c>
      <c r="F928" t="s">
        <v>145</v>
      </c>
      <c r="G928" t="s">
        <v>309</v>
      </c>
      <c r="H928" t="s">
        <v>117</v>
      </c>
      <c r="I928" t="s">
        <v>313</v>
      </c>
      <c r="J928" t="s">
        <v>277</v>
      </c>
      <c r="K928">
        <v>0.17799999999999999</v>
      </c>
    </row>
    <row r="929" spans="1:11" x14ac:dyDescent="0.35">
      <c r="A929" t="str">
        <f t="shared" si="42"/>
        <v>secal_13_reponse_1cash_nourrithoteKemo</v>
      </c>
      <c r="B929" t="str">
        <f t="shared" si="43"/>
        <v>secal_13_reponse_1hoteKemo</v>
      </c>
      <c r="C929" t="str">
        <f t="shared" si="44"/>
        <v>hote</v>
      </c>
      <c r="D929">
        <v>45194</v>
      </c>
      <c r="E929" t="s">
        <v>28</v>
      </c>
      <c r="F929" t="s">
        <v>135</v>
      </c>
      <c r="G929" t="s">
        <v>309</v>
      </c>
      <c r="H929" t="s">
        <v>117</v>
      </c>
      <c r="I929" t="s">
        <v>313</v>
      </c>
      <c r="J929" t="s">
        <v>166</v>
      </c>
      <c r="K929">
        <v>0.222</v>
      </c>
    </row>
    <row r="930" spans="1:11" x14ac:dyDescent="0.35">
      <c r="A930" t="str">
        <f t="shared" si="42"/>
        <v>secal_13_reponse_1cash_nourritdeplaces_FAKemo</v>
      </c>
      <c r="B930" t="str">
        <f t="shared" si="43"/>
        <v>secal_13_reponse_1deplaces_FAKemo</v>
      </c>
      <c r="C930" t="str">
        <f t="shared" si="44"/>
        <v>deplaces_FA</v>
      </c>
      <c r="D930">
        <v>45195</v>
      </c>
      <c r="E930" t="s">
        <v>28</v>
      </c>
      <c r="F930" t="s">
        <v>135</v>
      </c>
      <c r="G930" t="s">
        <v>309</v>
      </c>
      <c r="H930" t="s">
        <v>119</v>
      </c>
      <c r="I930" t="s">
        <v>313</v>
      </c>
      <c r="J930" t="s">
        <v>166</v>
      </c>
      <c r="K930">
        <v>0.21099999999999999</v>
      </c>
    </row>
    <row r="931" spans="1:11" x14ac:dyDescent="0.35">
      <c r="A931" t="str">
        <f t="shared" si="42"/>
        <v>secal_13_reponse_1cash_intrant_agrideplaces_siteHaut_Mbomou</v>
      </c>
      <c r="B931" t="str">
        <f t="shared" si="43"/>
        <v>secal_13_reponse_1deplaces_siteHaut_Mbomou</v>
      </c>
      <c r="C931" t="str">
        <f t="shared" si="44"/>
        <v>deplaces_site</v>
      </c>
      <c r="D931">
        <v>45196</v>
      </c>
      <c r="E931" t="s">
        <v>28</v>
      </c>
      <c r="F931" t="s">
        <v>145</v>
      </c>
      <c r="G931" t="s">
        <v>309</v>
      </c>
      <c r="H931" t="s">
        <v>118</v>
      </c>
      <c r="I931" t="s">
        <v>313</v>
      </c>
      <c r="J931" t="s">
        <v>278</v>
      </c>
      <c r="K931">
        <v>0.24199999999999999</v>
      </c>
    </row>
    <row r="932" spans="1:11" x14ac:dyDescent="0.35">
      <c r="A932" t="str">
        <f t="shared" si="42"/>
        <v>secal_13_reponse_1cash_nourritdeplaces_FAHaut_Mbomou</v>
      </c>
      <c r="B932" t="str">
        <f t="shared" si="43"/>
        <v>secal_13_reponse_1deplaces_FAHaut_Mbomou</v>
      </c>
      <c r="C932" t="str">
        <f t="shared" si="44"/>
        <v>deplaces_FA</v>
      </c>
      <c r="D932">
        <v>45197</v>
      </c>
      <c r="E932" t="s">
        <v>28</v>
      </c>
      <c r="F932" t="s">
        <v>135</v>
      </c>
      <c r="G932" t="s">
        <v>309</v>
      </c>
      <c r="H932" t="s">
        <v>119</v>
      </c>
      <c r="I932" t="s">
        <v>313</v>
      </c>
      <c r="J932" t="s">
        <v>278</v>
      </c>
      <c r="K932">
        <v>0.23899999999999999</v>
      </c>
    </row>
    <row r="933" spans="1:11" x14ac:dyDescent="0.35">
      <c r="A933" t="str">
        <f t="shared" si="42"/>
        <v>secal_13_reponse_1prov_nourrithoteHaut_Mbomou</v>
      </c>
      <c r="B933" t="str">
        <f t="shared" si="43"/>
        <v>secal_13_reponse_1hoteHaut_Mbomou</v>
      </c>
      <c r="C933" t="str">
        <f t="shared" si="44"/>
        <v>hote</v>
      </c>
      <c r="D933">
        <v>45198</v>
      </c>
      <c r="E933" t="s">
        <v>28</v>
      </c>
      <c r="F933" t="s">
        <v>182</v>
      </c>
      <c r="G933" t="s">
        <v>309</v>
      </c>
      <c r="H933" t="s">
        <v>117</v>
      </c>
      <c r="I933" t="s">
        <v>313</v>
      </c>
      <c r="J933" t="s">
        <v>278</v>
      </c>
      <c r="K933">
        <v>0.21199999999999999</v>
      </c>
    </row>
    <row r="934" spans="1:11" x14ac:dyDescent="0.35">
      <c r="A934" t="str">
        <f t="shared" si="42"/>
        <v>secal_13_reponse_1cash_nourritdeplaces_FAHaute_Kotto</v>
      </c>
      <c r="B934" t="str">
        <f t="shared" si="43"/>
        <v>secal_13_reponse_1deplaces_FAHaute_Kotto</v>
      </c>
      <c r="C934" t="str">
        <f t="shared" si="44"/>
        <v>deplaces_FA</v>
      </c>
      <c r="D934">
        <v>45199</v>
      </c>
      <c r="E934" t="s">
        <v>28</v>
      </c>
      <c r="F934" t="s">
        <v>135</v>
      </c>
      <c r="G934" t="s">
        <v>309</v>
      </c>
      <c r="H934" t="s">
        <v>119</v>
      </c>
      <c r="I934" t="s">
        <v>313</v>
      </c>
      <c r="J934" t="s">
        <v>279</v>
      </c>
      <c r="K934">
        <v>0.24</v>
      </c>
    </row>
    <row r="935" spans="1:11" x14ac:dyDescent="0.35">
      <c r="A935" t="str">
        <f t="shared" si="42"/>
        <v>secal_13_reponse_1cash_nourrithoteHaute_Kotto</v>
      </c>
      <c r="B935" t="str">
        <f t="shared" si="43"/>
        <v>secal_13_reponse_1hoteHaute_Kotto</v>
      </c>
      <c r="C935" t="str">
        <f t="shared" si="44"/>
        <v>hote</v>
      </c>
      <c r="D935">
        <v>45200</v>
      </c>
      <c r="E935" t="s">
        <v>28</v>
      </c>
      <c r="F935" t="s">
        <v>135</v>
      </c>
      <c r="G935" t="s">
        <v>309</v>
      </c>
      <c r="H935" t="s">
        <v>117</v>
      </c>
      <c r="I935" t="s">
        <v>313</v>
      </c>
      <c r="J935" t="s">
        <v>279</v>
      </c>
      <c r="K935">
        <v>0.24</v>
      </c>
    </row>
    <row r="936" spans="1:11" x14ac:dyDescent="0.35">
      <c r="A936" t="str">
        <f t="shared" si="42"/>
        <v>secal_13_reponse_1cash_nourritretournesHaute_Kotto</v>
      </c>
      <c r="B936" t="str">
        <f t="shared" si="43"/>
        <v>secal_13_reponse_1retournesHaute_Kotto</v>
      </c>
      <c r="C936" t="str">
        <f t="shared" si="44"/>
        <v>retournes</v>
      </c>
      <c r="D936">
        <v>45201</v>
      </c>
      <c r="E936" t="s">
        <v>28</v>
      </c>
      <c r="F936" t="s">
        <v>135</v>
      </c>
      <c r="G936" t="s">
        <v>309</v>
      </c>
      <c r="H936" t="s">
        <v>116</v>
      </c>
      <c r="I936" t="s">
        <v>313</v>
      </c>
      <c r="J936" t="s">
        <v>279</v>
      </c>
      <c r="K936">
        <v>0.191</v>
      </c>
    </row>
    <row r="937" spans="1:11" x14ac:dyDescent="0.35">
      <c r="A937" t="str">
        <f t="shared" ref="A937:A1000" si="45">CONCATENATE(E937,F937,C937,J937)</f>
        <v>secal_13_reponse_1cash_nourritdeplaces_siteHaute_Kotto</v>
      </c>
      <c r="B937" t="str">
        <f t="shared" ref="B937:B1000" si="46">CONCATENATE(E937,C937,J937)</f>
        <v>secal_13_reponse_1deplaces_siteHaute_Kotto</v>
      </c>
      <c r="C937" t="str">
        <f t="shared" si="44"/>
        <v>deplaces_site</v>
      </c>
      <c r="D937">
        <v>45202</v>
      </c>
      <c r="E937" t="s">
        <v>28</v>
      </c>
      <c r="F937" t="s">
        <v>135</v>
      </c>
      <c r="G937" t="s">
        <v>309</v>
      </c>
      <c r="H937" t="s">
        <v>118</v>
      </c>
      <c r="I937" t="s">
        <v>313</v>
      </c>
      <c r="J937" t="s">
        <v>279</v>
      </c>
      <c r="K937">
        <v>0.247</v>
      </c>
    </row>
    <row r="938" spans="1:11" x14ac:dyDescent="0.35">
      <c r="A938" t="str">
        <f t="shared" si="45"/>
        <v>secal_13_reponse_1cash_nourritdeplaces_FALobaye</v>
      </c>
      <c r="B938" t="str">
        <f t="shared" si="46"/>
        <v>secal_13_reponse_1deplaces_FALobaye</v>
      </c>
      <c r="C938" t="str">
        <f t="shared" si="44"/>
        <v>deplaces_FA</v>
      </c>
      <c r="D938">
        <v>45203</v>
      </c>
      <c r="E938" t="s">
        <v>28</v>
      </c>
      <c r="F938" t="s">
        <v>135</v>
      </c>
      <c r="G938" t="s">
        <v>309</v>
      </c>
      <c r="H938" t="s">
        <v>119</v>
      </c>
      <c r="I938" t="s">
        <v>313</v>
      </c>
      <c r="J938" t="s">
        <v>167</v>
      </c>
      <c r="K938">
        <v>0.254</v>
      </c>
    </row>
    <row r="939" spans="1:11" x14ac:dyDescent="0.35">
      <c r="A939" t="str">
        <f t="shared" si="45"/>
        <v>secal_13_reponse_1cash_nourrithoteLobaye</v>
      </c>
      <c r="B939" t="str">
        <f t="shared" si="46"/>
        <v>secal_13_reponse_1hoteLobaye</v>
      </c>
      <c r="C939" t="str">
        <f t="shared" si="44"/>
        <v>hote</v>
      </c>
      <c r="D939">
        <v>45204</v>
      </c>
      <c r="E939" t="s">
        <v>28</v>
      </c>
      <c r="F939" t="s">
        <v>135</v>
      </c>
      <c r="G939" t="s">
        <v>309</v>
      </c>
      <c r="H939" t="s">
        <v>117</v>
      </c>
      <c r="I939" t="s">
        <v>313</v>
      </c>
      <c r="J939" t="s">
        <v>167</v>
      </c>
      <c r="K939">
        <v>0.23599999999999999</v>
      </c>
    </row>
    <row r="940" spans="1:11" x14ac:dyDescent="0.35">
      <c r="A940" t="str">
        <f t="shared" si="45"/>
        <v>secal_13_reponse_1prov_nourritretournesHaut_Mbomou</v>
      </c>
      <c r="B940" t="str">
        <f t="shared" si="46"/>
        <v>secal_13_reponse_1retournesHaut_Mbomou</v>
      </c>
      <c r="C940" t="str">
        <f t="shared" si="44"/>
        <v>retournes</v>
      </c>
      <c r="D940">
        <v>45205</v>
      </c>
      <c r="E940" t="s">
        <v>28</v>
      </c>
      <c r="F940" t="s">
        <v>182</v>
      </c>
      <c r="G940" t="s">
        <v>309</v>
      </c>
      <c r="H940" t="s">
        <v>116</v>
      </c>
      <c r="I940" t="s">
        <v>313</v>
      </c>
      <c r="J940" t="s">
        <v>278</v>
      </c>
      <c r="K940">
        <v>0.222</v>
      </c>
    </row>
    <row r="941" spans="1:11" x14ac:dyDescent="0.35">
      <c r="A941" t="str">
        <f t="shared" si="45"/>
        <v>secal_13_reponse_1cash_nourritretournesMambere_Kadei</v>
      </c>
      <c r="B941" t="str">
        <f t="shared" si="46"/>
        <v>secal_13_reponse_1retournesMambere_Kadei</v>
      </c>
      <c r="C941" t="str">
        <f t="shared" si="44"/>
        <v>retournes</v>
      </c>
      <c r="D941">
        <v>45206</v>
      </c>
      <c r="E941" t="s">
        <v>28</v>
      </c>
      <c r="F941" t="s">
        <v>135</v>
      </c>
      <c r="G941" t="s">
        <v>309</v>
      </c>
      <c r="H941" t="s">
        <v>116</v>
      </c>
      <c r="I941" t="s">
        <v>313</v>
      </c>
      <c r="J941" t="s">
        <v>276</v>
      </c>
      <c r="K941">
        <v>0.33400000000000002</v>
      </c>
    </row>
    <row r="942" spans="1:11" x14ac:dyDescent="0.35">
      <c r="A942" t="str">
        <f t="shared" si="45"/>
        <v>secal_13_reponse_1cash_nourrithoteSangha_Mbaere</v>
      </c>
      <c r="B942" t="str">
        <f t="shared" si="46"/>
        <v>secal_13_reponse_1hoteSangha_Mbaere</v>
      </c>
      <c r="C942" t="str">
        <f t="shared" si="44"/>
        <v>hote</v>
      </c>
      <c r="D942">
        <v>45207</v>
      </c>
      <c r="E942" t="s">
        <v>28</v>
      </c>
      <c r="F942" t="s">
        <v>135</v>
      </c>
      <c r="G942" t="s">
        <v>309</v>
      </c>
      <c r="H942" t="s">
        <v>117</v>
      </c>
      <c r="I942" t="s">
        <v>313</v>
      </c>
      <c r="J942" t="s">
        <v>280</v>
      </c>
      <c r="K942">
        <v>0.23499999999999999</v>
      </c>
    </row>
    <row r="943" spans="1:11" x14ac:dyDescent="0.35">
      <c r="A943" t="str">
        <f t="shared" si="45"/>
        <v>secal_13_reponse_1cash_nourritdeplaces_FASangha_Mbaere</v>
      </c>
      <c r="B943" t="str">
        <f t="shared" si="46"/>
        <v>secal_13_reponse_1deplaces_FASangha_Mbaere</v>
      </c>
      <c r="C943" t="str">
        <f t="shared" si="44"/>
        <v>deplaces_FA</v>
      </c>
      <c r="D943">
        <v>45208</v>
      </c>
      <c r="E943" t="s">
        <v>28</v>
      </c>
      <c r="F943" t="s">
        <v>135</v>
      </c>
      <c r="G943" t="s">
        <v>309</v>
      </c>
      <c r="H943" t="s">
        <v>119</v>
      </c>
      <c r="I943" t="s">
        <v>313</v>
      </c>
      <c r="J943" t="s">
        <v>280</v>
      </c>
      <c r="K943">
        <v>0.315</v>
      </c>
    </row>
    <row r="944" spans="1:11" x14ac:dyDescent="0.35">
      <c r="A944" t="str">
        <f t="shared" si="45"/>
        <v>wash_15_insuff_raisons_1quantite_insuffretournesBamingui_Bangoran</v>
      </c>
      <c r="B944" t="str">
        <f t="shared" si="46"/>
        <v>wash_15_insuff_raisons_1retournesBamingui_Bangoran</v>
      </c>
      <c r="C944" t="str">
        <f t="shared" si="44"/>
        <v>retournes</v>
      </c>
      <c r="D944">
        <v>45263</v>
      </c>
      <c r="E944" t="s">
        <v>33</v>
      </c>
      <c r="F944" t="s">
        <v>137</v>
      </c>
      <c r="G944" t="s">
        <v>309</v>
      </c>
      <c r="H944" t="s">
        <v>116</v>
      </c>
      <c r="I944" t="s">
        <v>313</v>
      </c>
      <c r="J944" t="s">
        <v>271</v>
      </c>
      <c r="K944">
        <v>0.32300000000000001</v>
      </c>
    </row>
    <row r="945" spans="1:11" x14ac:dyDescent="0.35">
      <c r="A945" t="str">
        <f t="shared" si="45"/>
        <v>wash_15_insuff_raisons_1quantite_insuffhoteBamingui_Bangoran</v>
      </c>
      <c r="B945" t="str">
        <f t="shared" si="46"/>
        <v>wash_15_insuff_raisons_1hoteBamingui_Bangoran</v>
      </c>
      <c r="C945" t="str">
        <f t="shared" si="44"/>
        <v>hote</v>
      </c>
      <c r="D945">
        <v>45264</v>
      </c>
      <c r="E945" t="s">
        <v>33</v>
      </c>
      <c r="F945" t="s">
        <v>137</v>
      </c>
      <c r="G945" t="s">
        <v>309</v>
      </c>
      <c r="H945" t="s">
        <v>117</v>
      </c>
      <c r="I945" t="s">
        <v>313</v>
      </c>
      <c r="J945" t="s">
        <v>271</v>
      </c>
      <c r="K945">
        <v>0.27900000000000003</v>
      </c>
    </row>
    <row r="946" spans="1:11" x14ac:dyDescent="0.35">
      <c r="A946" t="str">
        <f t="shared" si="45"/>
        <v>wash_15_insuff_raisons_1quantite_insuffdeplaces_siteBamingui_Bangoran</v>
      </c>
      <c r="B946" t="str">
        <f t="shared" si="46"/>
        <v>wash_15_insuff_raisons_1deplaces_siteBamingui_Bangoran</v>
      </c>
      <c r="C946" t="str">
        <f t="shared" si="44"/>
        <v>deplaces_site</v>
      </c>
      <c r="D946">
        <v>45265</v>
      </c>
      <c r="E946" t="s">
        <v>33</v>
      </c>
      <c r="F946" t="s">
        <v>137</v>
      </c>
      <c r="G946" t="s">
        <v>309</v>
      </c>
      <c r="H946" t="s">
        <v>118</v>
      </c>
      <c r="I946" t="s">
        <v>313</v>
      </c>
      <c r="J946" t="s">
        <v>271</v>
      </c>
      <c r="K946">
        <v>0.33100000000000002</v>
      </c>
    </row>
    <row r="947" spans="1:11" x14ac:dyDescent="0.35">
      <c r="A947" t="str">
        <f t="shared" si="45"/>
        <v>wash_15_insuff_raisons_1quantite_insuffdeplaces_FABamingui_Bangoran</v>
      </c>
      <c r="B947" t="str">
        <f t="shared" si="46"/>
        <v>wash_15_insuff_raisons_1deplaces_FABamingui_Bangoran</v>
      </c>
      <c r="C947" t="str">
        <f t="shared" si="44"/>
        <v>deplaces_FA</v>
      </c>
      <c r="D947">
        <v>45266</v>
      </c>
      <c r="E947" t="s">
        <v>33</v>
      </c>
      <c r="F947" t="s">
        <v>137</v>
      </c>
      <c r="G947" t="s">
        <v>309</v>
      </c>
      <c r="H947" t="s">
        <v>119</v>
      </c>
      <c r="I947" t="s">
        <v>313</v>
      </c>
      <c r="J947" t="s">
        <v>271</v>
      </c>
      <c r="K947">
        <v>0.26300000000000001</v>
      </c>
    </row>
    <row r="948" spans="1:11" x14ac:dyDescent="0.35">
      <c r="A948" t="str">
        <f t="shared" si="45"/>
        <v>wash_15_insuff_raisons_1quantite_insuffhoteOuham</v>
      </c>
      <c r="B948" t="str">
        <f t="shared" si="46"/>
        <v>wash_15_insuff_raisons_1hoteOuham</v>
      </c>
      <c r="C948" t="str">
        <f t="shared" si="44"/>
        <v>hote</v>
      </c>
      <c r="D948">
        <v>45267</v>
      </c>
      <c r="E948" t="s">
        <v>33</v>
      </c>
      <c r="F948" t="s">
        <v>137</v>
      </c>
      <c r="G948" t="s">
        <v>309</v>
      </c>
      <c r="H948" t="s">
        <v>117</v>
      </c>
      <c r="I948" t="s">
        <v>313</v>
      </c>
      <c r="J948" t="s">
        <v>170</v>
      </c>
      <c r="K948">
        <v>0.314</v>
      </c>
    </row>
    <row r="949" spans="1:11" x14ac:dyDescent="0.35">
      <c r="A949" t="str">
        <f t="shared" si="45"/>
        <v>wash_15_insuff_raisons_1quantite_insuffdeplaces_siteOuham</v>
      </c>
      <c r="B949" t="str">
        <f t="shared" si="46"/>
        <v>wash_15_insuff_raisons_1deplaces_siteOuham</v>
      </c>
      <c r="C949" t="str">
        <f t="shared" si="44"/>
        <v>deplaces_site</v>
      </c>
      <c r="D949">
        <v>45268</v>
      </c>
      <c r="E949" t="s">
        <v>33</v>
      </c>
      <c r="F949" t="s">
        <v>137</v>
      </c>
      <c r="G949" t="s">
        <v>309</v>
      </c>
      <c r="H949" t="s">
        <v>118</v>
      </c>
      <c r="I949" t="s">
        <v>313</v>
      </c>
      <c r="J949" t="s">
        <v>170</v>
      </c>
      <c r="K949">
        <v>0.315</v>
      </c>
    </row>
    <row r="950" spans="1:11" x14ac:dyDescent="0.35">
      <c r="A950" t="str">
        <f t="shared" si="45"/>
        <v>wash_15_insuff_raisons_1quantite_insuffdeplaces_FAOuham</v>
      </c>
      <c r="B950" t="str">
        <f t="shared" si="46"/>
        <v>wash_15_insuff_raisons_1deplaces_FAOuham</v>
      </c>
      <c r="C950" t="str">
        <f t="shared" si="44"/>
        <v>deplaces_FA</v>
      </c>
      <c r="D950">
        <v>45269</v>
      </c>
      <c r="E950" t="s">
        <v>33</v>
      </c>
      <c r="F950" t="s">
        <v>137</v>
      </c>
      <c r="G950" t="s">
        <v>309</v>
      </c>
      <c r="H950" t="s">
        <v>119</v>
      </c>
      <c r="I950" t="s">
        <v>313</v>
      </c>
      <c r="J950" t="s">
        <v>170</v>
      </c>
      <c r="K950">
        <v>0.23300000000000001</v>
      </c>
    </row>
    <row r="951" spans="1:11" x14ac:dyDescent="0.35">
      <c r="A951" t="str">
        <f t="shared" si="45"/>
        <v>wash_15_insuff_raisons_1quantite_insuffretournesOuham</v>
      </c>
      <c r="B951" t="str">
        <f t="shared" si="46"/>
        <v>wash_15_insuff_raisons_1retournesOuham</v>
      </c>
      <c r="C951" t="str">
        <f t="shared" si="44"/>
        <v>retournes</v>
      </c>
      <c r="D951">
        <v>45270</v>
      </c>
      <c r="E951" t="s">
        <v>33</v>
      </c>
      <c r="F951" t="s">
        <v>137</v>
      </c>
      <c r="G951" t="s">
        <v>309</v>
      </c>
      <c r="H951" t="s">
        <v>116</v>
      </c>
      <c r="I951" t="s">
        <v>313</v>
      </c>
      <c r="J951" t="s">
        <v>170</v>
      </c>
      <c r="K951">
        <v>0.34399999999999997</v>
      </c>
    </row>
    <row r="952" spans="1:11" x14ac:dyDescent="0.35">
      <c r="A952" t="str">
        <f t="shared" si="45"/>
        <v>wash_15_insuff_raisons_1quantite_insuffdeplaces_siteBasse_Kotto</v>
      </c>
      <c r="B952" t="str">
        <f t="shared" si="46"/>
        <v>wash_15_insuff_raisons_1deplaces_siteBasse_Kotto</v>
      </c>
      <c r="C952" t="str">
        <f t="shared" si="44"/>
        <v>deplaces_site</v>
      </c>
      <c r="D952">
        <v>45271</v>
      </c>
      <c r="E952" t="s">
        <v>33</v>
      </c>
      <c r="F952" t="s">
        <v>137</v>
      </c>
      <c r="G952" t="s">
        <v>309</v>
      </c>
      <c r="H952" t="s">
        <v>118</v>
      </c>
      <c r="I952" t="s">
        <v>313</v>
      </c>
      <c r="J952" t="s">
        <v>272</v>
      </c>
      <c r="K952">
        <v>0.29299999999999998</v>
      </c>
    </row>
    <row r="953" spans="1:11" x14ac:dyDescent="0.35">
      <c r="A953" t="str">
        <f t="shared" si="45"/>
        <v>wash_15_insuff_raisons_1quantite_insuffdeplaces_FABasse_Kotto</v>
      </c>
      <c r="B953" t="str">
        <f t="shared" si="46"/>
        <v>wash_15_insuff_raisons_1deplaces_FABasse_Kotto</v>
      </c>
      <c r="C953" t="str">
        <f t="shared" si="44"/>
        <v>deplaces_FA</v>
      </c>
      <c r="D953">
        <v>45272</v>
      </c>
      <c r="E953" t="s">
        <v>33</v>
      </c>
      <c r="F953" t="s">
        <v>137</v>
      </c>
      <c r="G953" t="s">
        <v>309</v>
      </c>
      <c r="H953" t="s">
        <v>119</v>
      </c>
      <c r="I953" t="s">
        <v>313</v>
      </c>
      <c r="J953" t="s">
        <v>272</v>
      </c>
      <c r="K953">
        <v>0.224</v>
      </c>
    </row>
    <row r="954" spans="1:11" x14ac:dyDescent="0.35">
      <c r="A954" t="str">
        <f t="shared" si="45"/>
        <v>wash_15_insuff_raisons_1qualite_insuffhoteBasse_Kotto</v>
      </c>
      <c r="B954" t="str">
        <f t="shared" si="46"/>
        <v>wash_15_insuff_raisons_1hoteBasse_Kotto</v>
      </c>
      <c r="C954" t="str">
        <f t="shared" si="44"/>
        <v>hote</v>
      </c>
      <c r="D954">
        <v>45273</v>
      </c>
      <c r="E954" t="s">
        <v>33</v>
      </c>
      <c r="F954" t="s">
        <v>158</v>
      </c>
      <c r="G954" t="s">
        <v>309</v>
      </c>
      <c r="H954" t="s">
        <v>117</v>
      </c>
      <c r="I954" t="s">
        <v>313</v>
      </c>
      <c r="J954" t="s">
        <v>272</v>
      </c>
      <c r="K954">
        <v>0.20899999999999999</v>
      </c>
    </row>
    <row r="955" spans="1:11" x14ac:dyDescent="0.35">
      <c r="A955" t="str">
        <f t="shared" si="45"/>
        <v>wash_15_insuff_raisons_1qualite_insuffretournesBasse_Kotto</v>
      </c>
      <c r="B955" t="str">
        <f t="shared" si="46"/>
        <v>wash_15_insuff_raisons_1retournesBasse_Kotto</v>
      </c>
      <c r="C955" t="str">
        <f t="shared" si="44"/>
        <v>retournes</v>
      </c>
      <c r="D955">
        <v>45274</v>
      </c>
      <c r="E955" t="s">
        <v>33</v>
      </c>
      <c r="F955" t="s">
        <v>158</v>
      </c>
      <c r="G955" t="s">
        <v>309</v>
      </c>
      <c r="H955" t="s">
        <v>116</v>
      </c>
      <c r="I955" t="s">
        <v>313</v>
      </c>
      <c r="J955" t="s">
        <v>272</v>
      </c>
      <c r="K955">
        <v>0.21199999999999999</v>
      </c>
    </row>
    <row r="956" spans="1:11" x14ac:dyDescent="0.35">
      <c r="A956" t="str">
        <f t="shared" si="45"/>
        <v>wash_15_insuff_raisons_1hygiene_insuffhoteVakaga</v>
      </c>
      <c r="B956" t="str">
        <f t="shared" si="46"/>
        <v>wash_15_insuff_raisons_1hoteVakaga</v>
      </c>
      <c r="C956" t="str">
        <f t="shared" si="44"/>
        <v>hote</v>
      </c>
      <c r="D956">
        <v>45275</v>
      </c>
      <c r="E956" t="s">
        <v>33</v>
      </c>
      <c r="F956" t="s">
        <v>147</v>
      </c>
      <c r="G956" t="s">
        <v>309</v>
      </c>
      <c r="H956" t="s">
        <v>117</v>
      </c>
      <c r="I956" t="s">
        <v>313</v>
      </c>
      <c r="J956" t="s">
        <v>171</v>
      </c>
      <c r="K956">
        <v>0.23400000000000001</v>
      </c>
    </row>
    <row r="957" spans="1:11" x14ac:dyDescent="0.35">
      <c r="A957" t="str">
        <f t="shared" si="45"/>
        <v>wash_15_insuff_raisons_1qualite_insuffdeplaces_FAVakaga</v>
      </c>
      <c r="B957" t="str">
        <f t="shared" si="46"/>
        <v>wash_15_insuff_raisons_1deplaces_FAVakaga</v>
      </c>
      <c r="C957" t="str">
        <f t="shared" si="44"/>
        <v>deplaces_FA</v>
      </c>
      <c r="D957">
        <v>45276</v>
      </c>
      <c r="E957" t="s">
        <v>33</v>
      </c>
      <c r="F957" t="s">
        <v>158</v>
      </c>
      <c r="G957" t="s">
        <v>309</v>
      </c>
      <c r="H957" t="s">
        <v>119</v>
      </c>
      <c r="I957" t="s">
        <v>313</v>
      </c>
      <c r="J957" t="s">
        <v>171</v>
      </c>
      <c r="K957">
        <v>0.219</v>
      </c>
    </row>
    <row r="958" spans="1:11" x14ac:dyDescent="0.35">
      <c r="A958" t="str">
        <f t="shared" si="45"/>
        <v>wash_15_insuff_raisons_1hygiene_insuffhoteBangui</v>
      </c>
      <c r="B958" t="str">
        <f t="shared" si="46"/>
        <v>wash_15_insuff_raisons_1hoteBangui</v>
      </c>
      <c r="C958" t="str">
        <f t="shared" si="44"/>
        <v>hote</v>
      </c>
      <c r="D958">
        <v>45277</v>
      </c>
      <c r="E958" t="s">
        <v>33</v>
      </c>
      <c r="F958" t="s">
        <v>147</v>
      </c>
      <c r="G958" t="s">
        <v>309</v>
      </c>
      <c r="H958" t="s">
        <v>117</v>
      </c>
      <c r="I958" t="s">
        <v>313</v>
      </c>
      <c r="J958" t="s">
        <v>165</v>
      </c>
      <c r="K958">
        <v>0.26200000000000001</v>
      </c>
    </row>
    <row r="959" spans="1:11" x14ac:dyDescent="0.35">
      <c r="A959" t="str">
        <f t="shared" si="45"/>
        <v>wash_15_insuff_raisons_1quantite_insuffretournesBangui</v>
      </c>
      <c r="B959" t="str">
        <f t="shared" si="46"/>
        <v>wash_15_insuff_raisons_1retournesBangui</v>
      </c>
      <c r="C959" t="str">
        <f t="shared" si="44"/>
        <v>retournes</v>
      </c>
      <c r="D959">
        <v>45278</v>
      </c>
      <c r="E959" t="s">
        <v>33</v>
      </c>
      <c r="F959" t="s">
        <v>137</v>
      </c>
      <c r="G959" t="s">
        <v>309</v>
      </c>
      <c r="H959" t="s">
        <v>116</v>
      </c>
      <c r="I959" t="s">
        <v>313</v>
      </c>
      <c r="J959" t="s">
        <v>165</v>
      </c>
      <c r="K959">
        <v>0.27900000000000003</v>
      </c>
    </row>
    <row r="960" spans="1:11" x14ac:dyDescent="0.35">
      <c r="A960" t="str">
        <f t="shared" si="45"/>
        <v>wash_15_insuff_raisons_1hygiene_insuffdeplaces_FABangui</v>
      </c>
      <c r="B960" t="str">
        <f t="shared" si="46"/>
        <v>wash_15_insuff_raisons_1deplaces_FABangui</v>
      </c>
      <c r="C960" t="str">
        <f t="shared" si="44"/>
        <v>deplaces_FA</v>
      </c>
      <c r="D960">
        <v>45279</v>
      </c>
      <c r="E960" t="s">
        <v>33</v>
      </c>
      <c r="F960" t="s">
        <v>147</v>
      </c>
      <c r="G960" t="s">
        <v>309</v>
      </c>
      <c r="H960" t="s">
        <v>119</v>
      </c>
      <c r="I960" t="s">
        <v>313</v>
      </c>
      <c r="J960" t="s">
        <v>165</v>
      </c>
      <c r="K960">
        <v>0.25600000000000001</v>
      </c>
    </row>
    <row r="961" spans="1:11" x14ac:dyDescent="0.35">
      <c r="A961" t="str">
        <f t="shared" si="45"/>
        <v>wash_15_insuff_raisons_1quantite_insuffdeplaces_siteOuaka</v>
      </c>
      <c r="B961" t="str">
        <f t="shared" si="46"/>
        <v>wash_15_insuff_raisons_1deplaces_siteOuaka</v>
      </c>
      <c r="C961" t="str">
        <f t="shared" si="44"/>
        <v>deplaces_site</v>
      </c>
      <c r="D961">
        <v>45280</v>
      </c>
      <c r="E961" t="s">
        <v>33</v>
      </c>
      <c r="F961" t="s">
        <v>137</v>
      </c>
      <c r="G961" t="s">
        <v>309</v>
      </c>
      <c r="H961" t="s">
        <v>118</v>
      </c>
      <c r="I961" t="s">
        <v>313</v>
      </c>
      <c r="J961" t="s">
        <v>169</v>
      </c>
      <c r="K961">
        <v>0.32</v>
      </c>
    </row>
    <row r="962" spans="1:11" x14ac:dyDescent="0.35">
      <c r="A962" t="str">
        <f t="shared" si="45"/>
        <v>wash_15_insuff_raisons_1quantite_insuffdeplaces_FAOuaka</v>
      </c>
      <c r="B962" t="str">
        <f t="shared" si="46"/>
        <v>wash_15_insuff_raisons_1deplaces_FAOuaka</v>
      </c>
      <c r="C962" t="str">
        <f t="shared" si="44"/>
        <v>deplaces_FA</v>
      </c>
      <c r="D962">
        <v>45281</v>
      </c>
      <c r="E962" t="s">
        <v>33</v>
      </c>
      <c r="F962" t="s">
        <v>137</v>
      </c>
      <c r="G962" t="s">
        <v>309</v>
      </c>
      <c r="H962" t="s">
        <v>119</v>
      </c>
      <c r="I962" t="s">
        <v>313</v>
      </c>
      <c r="J962" t="s">
        <v>169</v>
      </c>
      <c r="K962">
        <v>0.24199999999999999</v>
      </c>
    </row>
    <row r="963" spans="1:11" x14ac:dyDescent="0.35">
      <c r="A963" t="str">
        <f t="shared" si="45"/>
        <v>wash_15_insuff_raisons_1quantite_insuffhoteOuaka</v>
      </c>
      <c r="B963" t="str">
        <f t="shared" si="46"/>
        <v>wash_15_insuff_raisons_1hoteOuaka</v>
      </c>
      <c r="C963" t="str">
        <f t="shared" ref="C963:C1026" si="47">IF(G963="total", "total",H963)</f>
        <v>hote</v>
      </c>
      <c r="D963">
        <v>45282</v>
      </c>
      <c r="E963" t="s">
        <v>33</v>
      </c>
      <c r="F963" t="s">
        <v>137</v>
      </c>
      <c r="G963" t="s">
        <v>309</v>
      </c>
      <c r="H963" t="s">
        <v>117</v>
      </c>
      <c r="I963" t="s">
        <v>313</v>
      </c>
      <c r="J963" t="s">
        <v>169</v>
      </c>
      <c r="K963">
        <v>0.22800000000000001</v>
      </c>
    </row>
    <row r="964" spans="1:11" x14ac:dyDescent="0.35">
      <c r="A964" t="str">
        <f t="shared" si="45"/>
        <v>wash_15_insuff_raisons_1quantite_insuffretournesOuaka</v>
      </c>
      <c r="B964" t="str">
        <f t="shared" si="46"/>
        <v>wash_15_insuff_raisons_1retournesOuaka</v>
      </c>
      <c r="C964" t="str">
        <f t="shared" si="47"/>
        <v>retournes</v>
      </c>
      <c r="D964">
        <v>45283</v>
      </c>
      <c r="E964" t="s">
        <v>33</v>
      </c>
      <c r="F964" t="s">
        <v>137</v>
      </c>
      <c r="G964" t="s">
        <v>309</v>
      </c>
      <c r="H964" t="s">
        <v>116</v>
      </c>
      <c r="I964" t="s">
        <v>313</v>
      </c>
      <c r="J964" t="s">
        <v>169</v>
      </c>
      <c r="K964">
        <v>0.27</v>
      </c>
    </row>
    <row r="965" spans="1:11" x14ac:dyDescent="0.35">
      <c r="A965" t="str">
        <f t="shared" si="45"/>
        <v>wash_15_insuff_raisons_1quantite_insuffhoteNana_Mambere</v>
      </c>
      <c r="B965" t="str">
        <f t="shared" si="46"/>
        <v>wash_15_insuff_raisons_1hoteNana_Mambere</v>
      </c>
      <c r="C965" t="str">
        <f t="shared" si="47"/>
        <v>hote</v>
      </c>
      <c r="D965">
        <v>45284</v>
      </c>
      <c r="E965" t="s">
        <v>33</v>
      </c>
      <c r="F965" t="s">
        <v>137</v>
      </c>
      <c r="G965" t="s">
        <v>309</v>
      </c>
      <c r="H965" t="s">
        <v>117</v>
      </c>
      <c r="I965" t="s">
        <v>313</v>
      </c>
      <c r="J965" t="s">
        <v>273</v>
      </c>
      <c r="K965">
        <v>0.223</v>
      </c>
    </row>
    <row r="966" spans="1:11" x14ac:dyDescent="0.35">
      <c r="A966" t="str">
        <f t="shared" si="45"/>
        <v>wash_15_insuff_raisons_1hygiene_insuffdeplaces_FANana_Mambere</v>
      </c>
      <c r="B966" t="str">
        <f t="shared" si="46"/>
        <v>wash_15_insuff_raisons_1deplaces_FANana_Mambere</v>
      </c>
      <c r="C966" t="str">
        <f t="shared" si="47"/>
        <v>deplaces_FA</v>
      </c>
      <c r="D966">
        <v>45285</v>
      </c>
      <c r="E966" t="s">
        <v>33</v>
      </c>
      <c r="F966" t="s">
        <v>147</v>
      </c>
      <c r="G966" t="s">
        <v>309</v>
      </c>
      <c r="H966" t="s">
        <v>119</v>
      </c>
      <c r="I966" t="s">
        <v>313</v>
      </c>
      <c r="J966" t="s">
        <v>273</v>
      </c>
      <c r="K966">
        <v>0.216</v>
      </c>
    </row>
    <row r="967" spans="1:11" x14ac:dyDescent="0.35">
      <c r="A967" t="str">
        <f t="shared" si="45"/>
        <v>wash_15_insuff_raisons_1quantite_insuffretournesNana_Mambere</v>
      </c>
      <c r="B967" t="str">
        <f t="shared" si="46"/>
        <v>wash_15_insuff_raisons_1retournesNana_Mambere</v>
      </c>
      <c r="C967" t="str">
        <f t="shared" si="47"/>
        <v>retournes</v>
      </c>
      <c r="D967">
        <v>45286</v>
      </c>
      <c r="E967" t="s">
        <v>33</v>
      </c>
      <c r="F967" t="s">
        <v>137</v>
      </c>
      <c r="G967" t="s">
        <v>309</v>
      </c>
      <c r="H967" t="s">
        <v>116</v>
      </c>
      <c r="I967" t="s">
        <v>313</v>
      </c>
      <c r="J967" t="s">
        <v>273</v>
      </c>
      <c r="K967">
        <v>0.23699999999999999</v>
      </c>
    </row>
    <row r="968" spans="1:11" x14ac:dyDescent="0.35">
      <c r="A968" t="str">
        <f t="shared" si="45"/>
        <v>wash_15_insuff_raisons_1quantite_insuffhoteOuham_Pende</v>
      </c>
      <c r="B968" t="str">
        <f t="shared" si="46"/>
        <v>wash_15_insuff_raisons_1hoteOuham_Pende</v>
      </c>
      <c r="C968" t="str">
        <f t="shared" si="47"/>
        <v>hote</v>
      </c>
      <c r="D968">
        <v>45287</v>
      </c>
      <c r="E968" t="s">
        <v>33</v>
      </c>
      <c r="F968" t="s">
        <v>137</v>
      </c>
      <c r="G968" t="s">
        <v>309</v>
      </c>
      <c r="H968" t="s">
        <v>117</v>
      </c>
      <c r="I968" t="s">
        <v>313</v>
      </c>
      <c r="J968" t="s">
        <v>274</v>
      </c>
      <c r="K968">
        <v>0.24399999999999999</v>
      </c>
    </row>
    <row r="969" spans="1:11" x14ac:dyDescent="0.35">
      <c r="A969" t="str">
        <f t="shared" si="45"/>
        <v>wash_15_insuff_raisons_1quantite_insuffdeplaces_FAOuham_Pende</v>
      </c>
      <c r="B969" t="str">
        <f t="shared" si="46"/>
        <v>wash_15_insuff_raisons_1deplaces_FAOuham_Pende</v>
      </c>
      <c r="C969" t="str">
        <f t="shared" si="47"/>
        <v>deplaces_FA</v>
      </c>
      <c r="D969">
        <v>45288</v>
      </c>
      <c r="E969" t="s">
        <v>33</v>
      </c>
      <c r="F969" t="s">
        <v>137</v>
      </c>
      <c r="G969" t="s">
        <v>309</v>
      </c>
      <c r="H969" t="s">
        <v>119</v>
      </c>
      <c r="I969" t="s">
        <v>313</v>
      </c>
      <c r="J969" t="s">
        <v>274</v>
      </c>
      <c r="K969">
        <v>0.25700000000000001</v>
      </c>
    </row>
    <row r="970" spans="1:11" x14ac:dyDescent="0.35">
      <c r="A970" t="str">
        <f t="shared" si="45"/>
        <v>wash_15_insuff_raisons_1quantite_insuffretournesOuham_Pende</v>
      </c>
      <c r="B970" t="str">
        <f t="shared" si="46"/>
        <v>wash_15_insuff_raisons_1retournesOuham_Pende</v>
      </c>
      <c r="C970" t="str">
        <f t="shared" si="47"/>
        <v>retournes</v>
      </c>
      <c r="D970">
        <v>45289</v>
      </c>
      <c r="E970" t="s">
        <v>33</v>
      </c>
      <c r="F970" t="s">
        <v>137</v>
      </c>
      <c r="G970" t="s">
        <v>309</v>
      </c>
      <c r="H970" t="s">
        <v>116</v>
      </c>
      <c r="I970" t="s">
        <v>313</v>
      </c>
      <c r="J970" t="s">
        <v>274</v>
      </c>
      <c r="K970">
        <v>0.30499999999999999</v>
      </c>
    </row>
    <row r="971" spans="1:11" x14ac:dyDescent="0.35">
      <c r="A971" t="str">
        <f t="shared" si="45"/>
        <v>wash_15_insuff_raisons_1quantite_insuffdeplaces_siteNana_Gribizi</v>
      </c>
      <c r="B971" t="str">
        <f t="shared" si="46"/>
        <v>wash_15_insuff_raisons_1deplaces_siteNana_Gribizi</v>
      </c>
      <c r="C971" t="str">
        <f t="shared" si="47"/>
        <v>deplaces_site</v>
      </c>
      <c r="D971">
        <v>45290</v>
      </c>
      <c r="E971" t="s">
        <v>33</v>
      </c>
      <c r="F971" t="s">
        <v>137</v>
      </c>
      <c r="G971" t="s">
        <v>309</v>
      </c>
      <c r="H971" t="s">
        <v>118</v>
      </c>
      <c r="I971" t="s">
        <v>313</v>
      </c>
      <c r="J971" t="s">
        <v>275</v>
      </c>
      <c r="K971">
        <v>0.28799999999999998</v>
      </c>
    </row>
    <row r="972" spans="1:11" x14ac:dyDescent="0.35">
      <c r="A972" t="str">
        <f t="shared" si="45"/>
        <v>wash_15_insuff_raisons_1hygiene_insuffhoteNana_Gribizi</v>
      </c>
      <c r="B972" t="str">
        <f t="shared" si="46"/>
        <v>wash_15_insuff_raisons_1hoteNana_Gribizi</v>
      </c>
      <c r="C972" t="str">
        <f t="shared" si="47"/>
        <v>hote</v>
      </c>
      <c r="D972">
        <v>45291</v>
      </c>
      <c r="E972" t="s">
        <v>33</v>
      </c>
      <c r="F972" t="s">
        <v>147</v>
      </c>
      <c r="G972" t="s">
        <v>309</v>
      </c>
      <c r="H972" t="s">
        <v>117</v>
      </c>
      <c r="I972" t="s">
        <v>313</v>
      </c>
      <c r="J972" t="s">
        <v>275</v>
      </c>
      <c r="K972">
        <v>0.21099999999999999</v>
      </c>
    </row>
    <row r="973" spans="1:11" x14ac:dyDescent="0.35">
      <c r="A973" t="str">
        <f t="shared" si="45"/>
        <v>wash_15_insuff_raisons_1quantite_insuffdeplaces_FANana_Gribizi</v>
      </c>
      <c r="B973" t="str">
        <f t="shared" si="46"/>
        <v>wash_15_insuff_raisons_1deplaces_FANana_Gribizi</v>
      </c>
      <c r="C973" t="str">
        <f t="shared" si="47"/>
        <v>deplaces_FA</v>
      </c>
      <c r="D973">
        <v>45292</v>
      </c>
      <c r="E973" t="s">
        <v>33</v>
      </c>
      <c r="F973" t="s">
        <v>137</v>
      </c>
      <c r="G973" t="s">
        <v>309</v>
      </c>
      <c r="H973" t="s">
        <v>119</v>
      </c>
      <c r="I973" t="s">
        <v>313</v>
      </c>
      <c r="J973" t="s">
        <v>275</v>
      </c>
      <c r="K973">
        <v>0.27400000000000002</v>
      </c>
    </row>
    <row r="974" spans="1:11" x14ac:dyDescent="0.35">
      <c r="A974" t="str">
        <f t="shared" si="45"/>
        <v>wash_15_insuff_raisons_1quantite_insuffretournesNana_Gribizi</v>
      </c>
      <c r="B974" t="str">
        <f t="shared" si="46"/>
        <v>wash_15_insuff_raisons_1retournesNana_Gribizi</v>
      </c>
      <c r="C974" t="str">
        <f t="shared" si="47"/>
        <v>retournes</v>
      </c>
      <c r="D974">
        <v>45293</v>
      </c>
      <c r="E974" t="s">
        <v>33</v>
      </c>
      <c r="F974" t="s">
        <v>137</v>
      </c>
      <c r="G974" t="s">
        <v>309</v>
      </c>
      <c r="H974" t="s">
        <v>116</v>
      </c>
      <c r="I974" t="s">
        <v>313</v>
      </c>
      <c r="J974" t="s">
        <v>275</v>
      </c>
      <c r="K974">
        <v>0.223</v>
      </c>
    </row>
    <row r="975" spans="1:11" x14ac:dyDescent="0.35">
      <c r="A975" t="str">
        <f t="shared" si="45"/>
        <v>wash_15_insuff_raisons_1quantite_insuffhoteMbomou</v>
      </c>
      <c r="B975" t="str">
        <f t="shared" si="46"/>
        <v>wash_15_insuff_raisons_1hoteMbomou</v>
      </c>
      <c r="C975" t="str">
        <f t="shared" si="47"/>
        <v>hote</v>
      </c>
      <c r="D975">
        <v>45294</v>
      </c>
      <c r="E975" t="s">
        <v>33</v>
      </c>
      <c r="F975" t="s">
        <v>137</v>
      </c>
      <c r="G975" t="s">
        <v>309</v>
      </c>
      <c r="H975" t="s">
        <v>117</v>
      </c>
      <c r="I975" t="s">
        <v>313</v>
      </c>
      <c r="J975" t="s">
        <v>168</v>
      </c>
      <c r="K975">
        <v>0.26100000000000001</v>
      </c>
    </row>
    <row r="976" spans="1:11" x14ac:dyDescent="0.35">
      <c r="A976" t="str">
        <f t="shared" si="45"/>
        <v>wash_15_insuff_raisons_1quantite_insuffretournesMbomou</v>
      </c>
      <c r="B976" t="str">
        <f t="shared" si="46"/>
        <v>wash_15_insuff_raisons_1retournesMbomou</v>
      </c>
      <c r="C976" t="str">
        <f t="shared" si="47"/>
        <v>retournes</v>
      </c>
      <c r="D976">
        <v>45295</v>
      </c>
      <c r="E976" t="s">
        <v>33</v>
      </c>
      <c r="F976" t="s">
        <v>137</v>
      </c>
      <c r="G976" t="s">
        <v>309</v>
      </c>
      <c r="H976" t="s">
        <v>116</v>
      </c>
      <c r="I976" t="s">
        <v>313</v>
      </c>
      <c r="J976" t="s">
        <v>168</v>
      </c>
      <c r="K976">
        <v>0.254</v>
      </c>
    </row>
    <row r="977" spans="1:11" x14ac:dyDescent="0.35">
      <c r="A977" t="str">
        <f t="shared" si="45"/>
        <v>wash_15_insuff_raisons_1quantite_insuffdeplaces_siteMbomou</v>
      </c>
      <c r="B977" t="str">
        <f t="shared" si="46"/>
        <v>wash_15_insuff_raisons_1deplaces_siteMbomou</v>
      </c>
      <c r="C977" t="str">
        <f t="shared" si="47"/>
        <v>deplaces_site</v>
      </c>
      <c r="D977">
        <v>45296</v>
      </c>
      <c r="E977" t="s">
        <v>33</v>
      </c>
      <c r="F977" t="s">
        <v>137</v>
      </c>
      <c r="G977" t="s">
        <v>309</v>
      </c>
      <c r="H977" t="s">
        <v>118</v>
      </c>
      <c r="I977" t="s">
        <v>313</v>
      </c>
      <c r="J977" t="s">
        <v>168</v>
      </c>
      <c r="K977">
        <v>0.38600000000000001</v>
      </c>
    </row>
    <row r="978" spans="1:11" x14ac:dyDescent="0.35">
      <c r="A978" t="str">
        <f t="shared" si="45"/>
        <v>wash_15_insuff_raisons_1quantite_insuffdeplaces_FAMbomou</v>
      </c>
      <c r="B978" t="str">
        <f t="shared" si="46"/>
        <v>wash_15_insuff_raisons_1deplaces_FAMbomou</v>
      </c>
      <c r="C978" t="str">
        <f t="shared" si="47"/>
        <v>deplaces_FA</v>
      </c>
      <c r="D978">
        <v>45297</v>
      </c>
      <c r="E978" t="s">
        <v>33</v>
      </c>
      <c r="F978" t="s">
        <v>137</v>
      </c>
      <c r="G978" t="s">
        <v>309</v>
      </c>
      <c r="H978" t="s">
        <v>119</v>
      </c>
      <c r="I978" t="s">
        <v>313</v>
      </c>
      <c r="J978" t="s">
        <v>168</v>
      </c>
      <c r="K978">
        <v>0.3</v>
      </c>
    </row>
    <row r="979" spans="1:11" x14ac:dyDescent="0.35">
      <c r="A979" t="str">
        <f t="shared" si="45"/>
        <v>wash_15_insuff_raisons_1hygiene_insuffdeplaces_FAMambere_Kadei</v>
      </c>
      <c r="B979" t="str">
        <f t="shared" si="46"/>
        <v>wash_15_insuff_raisons_1deplaces_FAMambere_Kadei</v>
      </c>
      <c r="C979" t="str">
        <f t="shared" si="47"/>
        <v>deplaces_FA</v>
      </c>
      <c r="D979">
        <v>45298</v>
      </c>
      <c r="E979" t="s">
        <v>33</v>
      </c>
      <c r="F979" t="s">
        <v>147</v>
      </c>
      <c r="G979" t="s">
        <v>309</v>
      </c>
      <c r="H979" t="s">
        <v>119</v>
      </c>
      <c r="I979" t="s">
        <v>313</v>
      </c>
      <c r="J979" t="s">
        <v>276</v>
      </c>
      <c r="K979">
        <v>0.26800000000000002</v>
      </c>
    </row>
    <row r="980" spans="1:11" x14ac:dyDescent="0.35">
      <c r="A980" t="str">
        <f t="shared" si="45"/>
        <v>wash_15_insuff_raisons_1hygiene_insuffhoteMambere_Kadei</v>
      </c>
      <c r="B980" t="str">
        <f t="shared" si="46"/>
        <v>wash_15_insuff_raisons_1hoteMambere_Kadei</v>
      </c>
      <c r="C980" t="str">
        <f t="shared" si="47"/>
        <v>hote</v>
      </c>
      <c r="D980">
        <v>45299</v>
      </c>
      <c r="E980" t="s">
        <v>33</v>
      </c>
      <c r="F980" t="s">
        <v>147</v>
      </c>
      <c r="G980" t="s">
        <v>309</v>
      </c>
      <c r="H980" t="s">
        <v>117</v>
      </c>
      <c r="I980" t="s">
        <v>313</v>
      </c>
      <c r="J980" t="s">
        <v>276</v>
      </c>
      <c r="K980">
        <v>0.249</v>
      </c>
    </row>
    <row r="981" spans="1:11" x14ac:dyDescent="0.35">
      <c r="A981" t="str">
        <f t="shared" si="45"/>
        <v>wash_15_insuff_raisons_1quantite_insuffdeplaces_FAOmbella_MPoko</v>
      </c>
      <c r="B981" t="str">
        <f t="shared" si="46"/>
        <v>wash_15_insuff_raisons_1deplaces_FAOmbella_MPoko</v>
      </c>
      <c r="C981" t="str">
        <f t="shared" si="47"/>
        <v>deplaces_FA</v>
      </c>
      <c r="D981">
        <v>45300</v>
      </c>
      <c r="E981" t="s">
        <v>33</v>
      </c>
      <c r="F981" t="s">
        <v>137</v>
      </c>
      <c r="G981" t="s">
        <v>309</v>
      </c>
      <c r="H981" t="s">
        <v>119</v>
      </c>
      <c r="I981" t="s">
        <v>313</v>
      </c>
      <c r="J981" t="s">
        <v>277</v>
      </c>
      <c r="K981">
        <v>0.223</v>
      </c>
    </row>
    <row r="982" spans="1:11" x14ac:dyDescent="0.35">
      <c r="A982" t="str">
        <f t="shared" si="45"/>
        <v>wash_15_insuff_raisons_1hygiene_insuffhoteOmbella_MPoko</v>
      </c>
      <c r="B982" t="str">
        <f t="shared" si="46"/>
        <v>wash_15_insuff_raisons_1hoteOmbella_MPoko</v>
      </c>
      <c r="C982" t="str">
        <f t="shared" si="47"/>
        <v>hote</v>
      </c>
      <c r="D982">
        <v>45301</v>
      </c>
      <c r="E982" t="s">
        <v>33</v>
      </c>
      <c r="F982" t="s">
        <v>147</v>
      </c>
      <c r="G982" t="s">
        <v>309</v>
      </c>
      <c r="H982" t="s">
        <v>117</v>
      </c>
      <c r="I982" t="s">
        <v>313</v>
      </c>
      <c r="J982" t="s">
        <v>277</v>
      </c>
      <c r="K982">
        <v>0.26500000000000001</v>
      </c>
    </row>
    <row r="983" spans="1:11" x14ac:dyDescent="0.35">
      <c r="A983" t="str">
        <f t="shared" si="45"/>
        <v>wash_15_insuff_raisons_1quantite_insuffhoteKemo</v>
      </c>
      <c r="B983" t="str">
        <f t="shared" si="46"/>
        <v>wash_15_insuff_raisons_1hoteKemo</v>
      </c>
      <c r="C983" t="str">
        <f t="shared" si="47"/>
        <v>hote</v>
      </c>
      <c r="D983">
        <v>45302</v>
      </c>
      <c r="E983" t="s">
        <v>33</v>
      </c>
      <c r="F983" t="s">
        <v>137</v>
      </c>
      <c r="G983" t="s">
        <v>309</v>
      </c>
      <c r="H983" t="s">
        <v>117</v>
      </c>
      <c r="I983" t="s">
        <v>313</v>
      </c>
      <c r="J983" t="s">
        <v>166</v>
      </c>
      <c r="K983">
        <v>0.23100000000000001</v>
      </c>
    </row>
    <row r="984" spans="1:11" x14ac:dyDescent="0.35">
      <c r="A984" t="str">
        <f t="shared" si="45"/>
        <v>wash_15_insuff_raisons_1quantite_insuffdeplaces_FAKemo</v>
      </c>
      <c r="B984" t="str">
        <f t="shared" si="46"/>
        <v>wash_15_insuff_raisons_1deplaces_FAKemo</v>
      </c>
      <c r="C984" t="str">
        <f t="shared" si="47"/>
        <v>deplaces_FA</v>
      </c>
      <c r="D984">
        <v>45303</v>
      </c>
      <c r="E984" t="s">
        <v>33</v>
      </c>
      <c r="F984" t="s">
        <v>137</v>
      </c>
      <c r="G984" t="s">
        <v>309</v>
      </c>
      <c r="H984" t="s">
        <v>119</v>
      </c>
      <c r="I984" t="s">
        <v>313</v>
      </c>
      <c r="J984" t="s">
        <v>166</v>
      </c>
      <c r="K984">
        <v>0.23899999999999999</v>
      </c>
    </row>
    <row r="985" spans="1:11" x14ac:dyDescent="0.35">
      <c r="A985" t="str">
        <f t="shared" si="45"/>
        <v>wash_15_insuff_raisons_1quantite_insuffdeplaces_siteHaut_Mbomou</v>
      </c>
      <c r="B985" t="str">
        <f t="shared" si="46"/>
        <v>wash_15_insuff_raisons_1deplaces_siteHaut_Mbomou</v>
      </c>
      <c r="C985" t="str">
        <f t="shared" si="47"/>
        <v>deplaces_site</v>
      </c>
      <c r="D985">
        <v>45304</v>
      </c>
      <c r="E985" t="s">
        <v>33</v>
      </c>
      <c r="F985" t="s">
        <v>137</v>
      </c>
      <c r="G985" t="s">
        <v>309</v>
      </c>
      <c r="H985" t="s">
        <v>118</v>
      </c>
      <c r="I985" t="s">
        <v>313</v>
      </c>
      <c r="J985" t="s">
        <v>278</v>
      </c>
      <c r="K985">
        <v>0.29299999999999998</v>
      </c>
    </row>
    <row r="986" spans="1:11" x14ac:dyDescent="0.35">
      <c r="A986" t="str">
        <f t="shared" si="45"/>
        <v>wash_15_insuff_raisons_1quantite_insuffdeplaces_FAHaut_Mbomou</v>
      </c>
      <c r="B986" t="str">
        <f t="shared" si="46"/>
        <v>wash_15_insuff_raisons_1deplaces_FAHaut_Mbomou</v>
      </c>
      <c r="C986" t="str">
        <f t="shared" si="47"/>
        <v>deplaces_FA</v>
      </c>
      <c r="D986">
        <v>45305</v>
      </c>
      <c r="E986" t="s">
        <v>33</v>
      </c>
      <c r="F986" t="s">
        <v>137</v>
      </c>
      <c r="G986" t="s">
        <v>309</v>
      </c>
      <c r="H986" t="s">
        <v>119</v>
      </c>
      <c r="I986" t="s">
        <v>313</v>
      </c>
      <c r="J986" t="s">
        <v>278</v>
      </c>
      <c r="K986">
        <v>0.28499999999999998</v>
      </c>
    </row>
    <row r="987" spans="1:11" x14ac:dyDescent="0.35">
      <c r="A987" t="str">
        <f t="shared" si="45"/>
        <v>wash_15_insuff_raisons_1quantite_insuffhoteHaut_Mbomou</v>
      </c>
      <c r="B987" t="str">
        <f t="shared" si="46"/>
        <v>wash_15_insuff_raisons_1hoteHaut_Mbomou</v>
      </c>
      <c r="C987" t="str">
        <f t="shared" si="47"/>
        <v>hote</v>
      </c>
      <c r="D987">
        <v>45306</v>
      </c>
      <c r="E987" t="s">
        <v>33</v>
      </c>
      <c r="F987" t="s">
        <v>137</v>
      </c>
      <c r="G987" t="s">
        <v>309</v>
      </c>
      <c r="H987" t="s">
        <v>117</v>
      </c>
      <c r="I987" t="s">
        <v>313</v>
      </c>
      <c r="J987" t="s">
        <v>278</v>
      </c>
      <c r="K987">
        <v>0.26800000000000002</v>
      </c>
    </row>
    <row r="988" spans="1:11" x14ac:dyDescent="0.35">
      <c r="A988" t="str">
        <f t="shared" si="45"/>
        <v>wash_15_insuff_raisons_1quantite_insuffdeplaces_FAHaute_Kotto</v>
      </c>
      <c r="B988" t="str">
        <f t="shared" si="46"/>
        <v>wash_15_insuff_raisons_1deplaces_FAHaute_Kotto</v>
      </c>
      <c r="C988" t="str">
        <f t="shared" si="47"/>
        <v>deplaces_FA</v>
      </c>
      <c r="D988">
        <v>45307</v>
      </c>
      <c r="E988" t="s">
        <v>33</v>
      </c>
      <c r="F988" t="s">
        <v>137</v>
      </c>
      <c r="G988" t="s">
        <v>309</v>
      </c>
      <c r="H988" t="s">
        <v>119</v>
      </c>
      <c r="I988" t="s">
        <v>313</v>
      </c>
      <c r="J988" t="s">
        <v>279</v>
      </c>
      <c r="K988">
        <v>0.27100000000000002</v>
      </c>
    </row>
    <row r="989" spans="1:11" x14ac:dyDescent="0.35">
      <c r="A989" t="str">
        <f t="shared" si="45"/>
        <v>wash_15_insuff_raisons_1quantite_insuffhoteHaute_Kotto</v>
      </c>
      <c r="B989" t="str">
        <f t="shared" si="46"/>
        <v>wash_15_insuff_raisons_1hoteHaute_Kotto</v>
      </c>
      <c r="C989" t="str">
        <f t="shared" si="47"/>
        <v>hote</v>
      </c>
      <c r="D989">
        <v>45308</v>
      </c>
      <c r="E989" t="s">
        <v>33</v>
      </c>
      <c r="F989" t="s">
        <v>137</v>
      </c>
      <c r="G989" t="s">
        <v>309</v>
      </c>
      <c r="H989" t="s">
        <v>117</v>
      </c>
      <c r="I989" t="s">
        <v>313</v>
      </c>
      <c r="J989" t="s">
        <v>279</v>
      </c>
      <c r="K989">
        <v>0.26800000000000002</v>
      </c>
    </row>
    <row r="990" spans="1:11" x14ac:dyDescent="0.35">
      <c r="A990" t="str">
        <f t="shared" si="45"/>
        <v>wash_15_insuff_raisons_1quantite_insuffretournesHaute_Kotto</v>
      </c>
      <c r="B990" t="str">
        <f t="shared" si="46"/>
        <v>wash_15_insuff_raisons_1retournesHaute_Kotto</v>
      </c>
      <c r="C990" t="str">
        <f t="shared" si="47"/>
        <v>retournes</v>
      </c>
      <c r="D990">
        <v>45309</v>
      </c>
      <c r="E990" t="s">
        <v>33</v>
      </c>
      <c r="F990" t="s">
        <v>137</v>
      </c>
      <c r="G990" t="s">
        <v>309</v>
      </c>
      <c r="H990" t="s">
        <v>116</v>
      </c>
      <c r="I990" t="s">
        <v>313</v>
      </c>
      <c r="J990" t="s">
        <v>279</v>
      </c>
      <c r="K990">
        <v>0.26200000000000001</v>
      </c>
    </row>
    <row r="991" spans="1:11" x14ac:dyDescent="0.35">
      <c r="A991" t="str">
        <f t="shared" si="45"/>
        <v>wash_15_insuff_raisons_1quantite_insuffdeplaces_siteHaute_Kotto</v>
      </c>
      <c r="B991" t="str">
        <f t="shared" si="46"/>
        <v>wash_15_insuff_raisons_1deplaces_siteHaute_Kotto</v>
      </c>
      <c r="C991" t="str">
        <f t="shared" si="47"/>
        <v>deplaces_site</v>
      </c>
      <c r="D991">
        <v>45310</v>
      </c>
      <c r="E991" t="s">
        <v>33</v>
      </c>
      <c r="F991" t="s">
        <v>137</v>
      </c>
      <c r="G991" t="s">
        <v>309</v>
      </c>
      <c r="H991" t="s">
        <v>118</v>
      </c>
      <c r="I991" t="s">
        <v>313</v>
      </c>
      <c r="J991" t="s">
        <v>279</v>
      </c>
      <c r="K991">
        <v>0.35</v>
      </c>
    </row>
    <row r="992" spans="1:11" x14ac:dyDescent="0.35">
      <c r="A992" t="str">
        <f t="shared" si="45"/>
        <v>wash_15_insuff_raisons_1quantite_insuffdeplaces_FALobaye</v>
      </c>
      <c r="B992" t="str">
        <f t="shared" si="46"/>
        <v>wash_15_insuff_raisons_1deplaces_FALobaye</v>
      </c>
      <c r="C992" t="str">
        <f t="shared" si="47"/>
        <v>deplaces_FA</v>
      </c>
      <c r="D992">
        <v>45311</v>
      </c>
      <c r="E992" t="s">
        <v>33</v>
      </c>
      <c r="F992" t="s">
        <v>137</v>
      </c>
      <c r="G992" t="s">
        <v>309</v>
      </c>
      <c r="H992" t="s">
        <v>119</v>
      </c>
      <c r="I992" t="s">
        <v>313</v>
      </c>
      <c r="J992" t="s">
        <v>167</v>
      </c>
      <c r="K992">
        <v>0.27</v>
      </c>
    </row>
    <row r="993" spans="1:11" x14ac:dyDescent="0.35">
      <c r="A993" t="str">
        <f t="shared" si="45"/>
        <v>wash_15_insuff_raisons_1hygiene_insuffhoteLobaye</v>
      </c>
      <c r="B993" t="str">
        <f t="shared" si="46"/>
        <v>wash_15_insuff_raisons_1hoteLobaye</v>
      </c>
      <c r="C993" t="str">
        <f t="shared" si="47"/>
        <v>hote</v>
      </c>
      <c r="D993">
        <v>45312</v>
      </c>
      <c r="E993" t="s">
        <v>33</v>
      </c>
      <c r="F993" t="s">
        <v>147</v>
      </c>
      <c r="G993" t="s">
        <v>309</v>
      </c>
      <c r="H993" t="s">
        <v>117</v>
      </c>
      <c r="I993" t="s">
        <v>313</v>
      </c>
      <c r="J993" t="s">
        <v>167</v>
      </c>
      <c r="K993">
        <v>0.24</v>
      </c>
    </row>
    <row r="994" spans="1:11" x14ac:dyDescent="0.35">
      <c r="A994" t="str">
        <f t="shared" si="45"/>
        <v>wash_15_insuff_raisons_1hygiene_insuffretournesHaut_Mbomou</v>
      </c>
      <c r="B994" t="str">
        <f t="shared" si="46"/>
        <v>wash_15_insuff_raisons_1retournesHaut_Mbomou</v>
      </c>
      <c r="C994" t="str">
        <f t="shared" si="47"/>
        <v>retournes</v>
      </c>
      <c r="D994">
        <v>45313</v>
      </c>
      <c r="E994" t="s">
        <v>33</v>
      </c>
      <c r="F994" t="s">
        <v>147</v>
      </c>
      <c r="G994" t="s">
        <v>309</v>
      </c>
      <c r="H994" t="s">
        <v>116</v>
      </c>
      <c r="I994" t="s">
        <v>313</v>
      </c>
      <c r="J994" t="s">
        <v>278</v>
      </c>
      <c r="K994">
        <v>0.24399999999999999</v>
      </c>
    </row>
    <row r="995" spans="1:11" x14ac:dyDescent="0.35">
      <c r="A995" t="str">
        <f t="shared" si="45"/>
        <v>wash_15_insuff_raisons_1quantite_insuffretournesMambere_Kadei</v>
      </c>
      <c r="B995" t="str">
        <f t="shared" si="46"/>
        <v>wash_15_insuff_raisons_1retournesMambere_Kadei</v>
      </c>
      <c r="C995" t="str">
        <f t="shared" si="47"/>
        <v>retournes</v>
      </c>
      <c r="D995">
        <v>45314</v>
      </c>
      <c r="E995" t="s">
        <v>33</v>
      </c>
      <c r="F995" t="s">
        <v>137</v>
      </c>
      <c r="G995" t="s">
        <v>309</v>
      </c>
      <c r="H995" t="s">
        <v>116</v>
      </c>
      <c r="I995" t="s">
        <v>313</v>
      </c>
      <c r="J995" t="s">
        <v>276</v>
      </c>
      <c r="K995">
        <v>0.27500000000000002</v>
      </c>
    </row>
    <row r="996" spans="1:11" x14ac:dyDescent="0.35">
      <c r="A996" t="str">
        <f t="shared" si="45"/>
        <v>wash_15_insuff_raisons_1hygiene_insuffhoteSangha_Mbaere</v>
      </c>
      <c r="B996" t="str">
        <f t="shared" si="46"/>
        <v>wash_15_insuff_raisons_1hoteSangha_Mbaere</v>
      </c>
      <c r="C996" t="str">
        <f t="shared" si="47"/>
        <v>hote</v>
      </c>
      <c r="D996">
        <v>45315</v>
      </c>
      <c r="E996" t="s">
        <v>33</v>
      </c>
      <c r="F996" t="s">
        <v>147</v>
      </c>
      <c r="G996" t="s">
        <v>309</v>
      </c>
      <c r="H996" t="s">
        <v>117</v>
      </c>
      <c r="I996" t="s">
        <v>313</v>
      </c>
      <c r="J996" t="s">
        <v>280</v>
      </c>
      <c r="K996">
        <v>0.26500000000000001</v>
      </c>
    </row>
    <row r="997" spans="1:11" x14ac:dyDescent="0.35">
      <c r="A997" t="str">
        <f t="shared" si="45"/>
        <v>wash_15_insuff_raisons_1hygiene_insuffdeplaces_FASangha_Mbaere</v>
      </c>
      <c r="B997" t="str">
        <f t="shared" si="46"/>
        <v>wash_15_insuff_raisons_1deplaces_FASangha_Mbaere</v>
      </c>
      <c r="C997" t="str">
        <f t="shared" si="47"/>
        <v>deplaces_FA</v>
      </c>
      <c r="D997">
        <v>45316</v>
      </c>
      <c r="E997" t="s">
        <v>33</v>
      </c>
      <c r="F997" t="s">
        <v>147</v>
      </c>
      <c r="G997" t="s">
        <v>309</v>
      </c>
      <c r="H997" t="s">
        <v>119</v>
      </c>
      <c r="I997" t="s">
        <v>313</v>
      </c>
      <c r="J997" t="s">
        <v>280</v>
      </c>
      <c r="K997">
        <v>0.25800000000000001</v>
      </c>
    </row>
    <row r="998" spans="1:11" x14ac:dyDescent="0.35">
      <c r="A998" t="str">
        <f t="shared" si="45"/>
        <v>wash_21_wash_inquiet_1eauretournesBamingui_Bangoran</v>
      </c>
      <c r="B998" t="str">
        <f t="shared" si="46"/>
        <v>wash_21_wash_inquiet_1retournesBamingui_Bangoran</v>
      </c>
      <c r="C998" t="str">
        <f t="shared" si="47"/>
        <v>retournes</v>
      </c>
      <c r="D998">
        <v>45317</v>
      </c>
      <c r="E998" t="s">
        <v>36</v>
      </c>
      <c r="F998" t="s">
        <v>138</v>
      </c>
      <c r="G998" t="s">
        <v>309</v>
      </c>
      <c r="H998" t="s">
        <v>116</v>
      </c>
      <c r="I998" t="s">
        <v>313</v>
      </c>
      <c r="J998" t="s">
        <v>271</v>
      </c>
      <c r="K998">
        <v>0.36899999999999999</v>
      </c>
    </row>
    <row r="999" spans="1:11" x14ac:dyDescent="0.35">
      <c r="A999" t="str">
        <f t="shared" si="45"/>
        <v>wash_21_wash_inquiet_1eauhoteBamingui_Bangoran</v>
      </c>
      <c r="B999" t="str">
        <f t="shared" si="46"/>
        <v>wash_21_wash_inquiet_1hoteBamingui_Bangoran</v>
      </c>
      <c r="C999" t="str">
        <f t="shared" si="47"/>
        <v>hote</v>
      </c>
      <c r="D999">
        <v>45318</v>
      </c>
      <c r="E999" t="s">
        <v>36</v>
      </c>
      <c r="F999" t="s">
        <v>138</v>
      </c>
      <c r="G999" t="s">
        <v>309</v>
      </c>
      <c r="H999" t="s">
        <v>117</v>
      </c>
      <c r="I999" t="s">
        <v>313</v>
      </c>
      <c r="J999" t="s">
        <v>271</v>
      </c>
      <c r="K999">
        <v>0.34799999999999998</v>
      </c>
    </row>
    <row r="1000" spans="1:11" x14ac:dyDescent="0.35">
      <c r="A1000" t="str">
        <f t="shared" si="45"/>
        <v>wash_21_wash_inquiet_1eaudeplaces_siteBamingui_Bangoran</v>
      </c>
      <c r="B1000" t="str">
        <f t="shared" si="46"/>
        <v>wash_21_wash_inquiet_1deplaces_siteBamingui_Bangoran</v>
      </c>
      <c r="C1000" t="str">
        <f t="shared" si="47"/>
        <v>deplaces_site</v>
      </c>
      <c r="D1000">
        <v>45319</v>
      </c>
      <c r="E1000" t="s">
        <v>36</v>
      </c>
      <c r="F1000" t="s">
        <v>138</v>
      </c>
      <c r="G1000" t="s">
        <v>309</v>
      </c>
      <c r="H1000" t="s">
        <v>118</v>
      </c>
      <c r="I1000" t="s">
        <v>313</v>
      </c>
      <c r="J1000" t="s">
        <v>271</v>
      </c>
      <c r="K1000">
        <v>0.36</v>
      </c>
    </row>
    <row r="1001" spans="1:11" x14ac:dyDescent="0.35">
      <c r="A1001" t="str">
        <f t="shared" ref="A1001:A1064" si="48">CONCATENATE(E1001,F1001,C1001,J1001)</f>
        <v>wash_21_wash_inquiet_1eaudeplaces_FABamingui_Bangoran</v>
      </c>
      <c r="B1001" t="str">
        <f t="shared" ref="B1001:B1064" si="49">CONCATENATE(E1001,C1001,J1001)</f>
        <v>wash_21_wash_inquiet_1deplaces_FABamingui_Bangoran</v>
      </c>
      <c r="C1001" t="str">
        <f t="shared" si="47"/>
        <v>deplaces_FA</v>
      </c>
      <c r="D1001">
        <v>45320</v>
      </c>
      <c r="E1001" t="s">
        <v>36</v>
      </c>
      <c r="F1001" t="s">
        <v>138</v>
      </c>
      <c r="G1001" t="s">
        <v>309</v>
      </c>
      <c r="H1001" t="s">
        <v>119</v>
      </c>
      <c r="I1001" t="s">
        <v>313</v>
      </c>
      <c r="J1001" t="s">
        <v>271</v>
      </c>
      <c r="K1001">
        <v>0.314</v>
      </c>
    </row>
    <row r="1002" spans="1:11" x14ac:dyDescent="0.35">
      <c r="A1002" t="str">
        <f t="shared" si="48"/>
        <v>wash_21_wash_inquiet_1eauhoteOuham</v>
      </c>
      <c r="B1002" t="str">
        <f t="shared" si="49"/>
        <v>wash_21_wash_inquiet_1hoteOuham</v>
      </c>
      <c r="C1002" t="str">
        <f t="shared" si="47"/>
        <v>hote</v>
      </c>
      <c r="D1002">
        <v>45321</v>
      </c>
      <c r="E1002" t="s">
        <v>36</v>
      </c>
      <c r="F1002" t="s">
        <v>138</v>
      </c>
      <c r="G1002" t="s">
        <v>309</v>
      </c>
      <c r="H1002" t="s">
        <v>117</v>
      </c>
      <c r="I1002" t="s">
        <v>313</v>
      </c>
      <c r="J1002" t="s">
        <v>170</v>
      </c>
      <c r="K1002">
        <v>0.33100000000000002</v>
      </c>
    </row>
    <row r="1003" spans="1:11" x14ac:dyDescent="0.35">
      <c r="A1003" t="str">
        <f t="shared" si="48"/>
        <v>wash_21_wash_inquiet_1eaudeplaces_siteOuham</v>
      </c>
      <c r="B1003" t="str">
        <f t="shared" si="49"/>
        <v>wash_21_wash_inquiet_1deplaces_siteOuham</v>
      </c>
      <c r="C1003" t="str">
        <f t="shared" si="47"/>
        <v>deplaces_site</v>
      </c>
      <c r="D1003">
        <v>45322</v>
      </c>
      <c r="E1003" t="s">
        <v>36</v>
      </c>
      <c r="F1003" t="s">
        <v>138</v>
      </c>
      <c r="G1003" t="s">
        <v>309</v>
      </c>
      <c r="H1003" t="s">
        <v>118</v>
      </c>
      <c r="I1003" t="s">
        <v>313</v>
      </c>
      <c r="J1003" t="s">
        <v>170</v>
      </c>
      <c r="K1003">
        <v>0.33200000000000002</v>
      </c>
    </row>
    <row r="1004" spans="1:11" x14ac:dyDescent="0.35">
      <c r="A1004" t="str">
        <f t="shared" si="48"/>
        <v>wash_21_wash_inquiet_1eaudeplaces_FAOuham</v>
      </c>
      <c r="B1004" t="str">
        <f t="shared" si="49"/>
        <v>wash_21_wash_inquiet_1deplaces_FAOuham</v>
      </c>
      <c r="C1004" t="str">
        <f t="shared" si="47"/>
        <v>deplaces_FA</v>
      </c>
      <c r="D1004">
        <v>45323</v>
      </c>
      <c r="E1004" t="s">
        <v>36</v>
      </c>
      <c r="F1004" t="s">
        <v>138</v>
      </c>
      <c r="G1004" t="s">
        <v>309</v>
      </c>
      <c r="H1004" t="s">
        <v>119</v>
      </c>
      <c r="I1004" t="s">
        <v>313</v>
      </c>
      <c r="J1004" t="s">
        <v>170</v>
      </c>
      <c r="K1004">
        <v>0.34100000000000003</v>
      </c>
    </row>
    <row r="1005" spans="1:11" x14ac:dyDescent="0.35">
      <c r="A1005" t="str">
        <f t="shared" si="48"/>
        <v>wash_21_wash_inquiet_1eauretournesOuham</v>
      </c>
      <c r="B1005" t="str">
        <f t="shared" si="49"/>
        <v>wash_21_wash_inquiet_1retournesOuham</v>
      </c>
      <c r="C1005" t="str">
        <f t="shared" si="47"/>
        <v>retournes</v>
      </c>
      <c r="D1005">
        <v>45324</v>
      </c>
      <c r="E1005" t="s">
        <v>36</v>
      </c>
      <c r="F1005" t="s">
        <v>138</v>
      </c>
      <c r="G1005" t="s">
        <v>309</v>
      </c>
      <c r="H1005" t="s">
        <v>116</v>
      </c>
      <c r="I1005" t="s">
        <v>313</v>
      </c>
      <c r="J1005" t="s">
        <v>170</v>
      </c>
      <c r="K1005">
        <v>0.39200000000000002</v>
      </c>
    </row>
    <row r="1006" spans="1:11" x14ac:dyDescent="0.35">
      <c r="A1006" t="str">
        <f t="shared" si="48"/>
        <v>wash_21_wash_inquiet_1eaudeplaces_siteBasse_Kotto</v>
      </c>
      <c r="B1006" t="str">
        <f t="shared" si="49"/>
        <v>wash_21_wash_inquiet_1deplaces_siteBasse_Kotto</v>
      </c>
      <c r="C1006" t="str">
        <f t="shared" si="47"/>
        <v>deplaces_site</v>
      </c>
      <c r="D1006">
        <v>45325</v>
      </c>
      <c r="E1006" t="s">
        <v>36</v>
      </c>
      <c r="F1006" t="s">
        <v>138</v>
      </c>
      <c r="G1006" t="s">
        <v>309</v>
      </c>
      <c r="H1006" t="s">
        <v>118</v>
      </c>
      <c r="I1006" t="s">
        <v>313</v>
      </c>
      <c r="J1006" t="s">
        <v>272</v>
      </c>
      <c r="K1006">
        <v>0.29299999999999998</v>
      </c>
    </row>
    <row r="1007" spans="1:11" x14ac:dyDescent="0.35">
      <c r="A1007" t="str">
        <f t="shared" si="48"/>
        <v>wash_21_wash_inquiet_1eaudeplaces_FABasse_Kotto</v>
      </c>
      <c r="B1007" t="str">
        <f t="shared" si="49"/>
        <v>wash_21_wash_inquiet_1deplaces_FABasse_Kotto</v>
      </c>
      <c r="C1007" t="str">
        <f t="shared" si="47"/>
        <v>deplaces_FA</v>
      </c>
      <c r="D1007">
        <v>45326</v>
      </c>
      <c r="E1007" t="s">
        <v>36</v>
      </c>
      <c r="F1007" t="s">
        <v>138</v>
      </c>
      <c r="G1007" t="s">
        <v>309</v>
      </c>
      <c r="H1007" t="s">
        <v>119</v>
      </c>
      <c r="I1007" t="s">
        <v>313</v>
      </c>
      <c r="J1007" t="s">
        <v>272</v>
      </c>
      <c r="K1007">
        <v>0.38400000000000001</v>
      </c>
    </row>
    <row r="1008" spans="1:11" x14ac:dyDescent="0.35">
      <c r="A1008" t="str">
        <f t="shared" si="48"/>
        <v>wash_21_wash_inquiet_1eauhoteBasse_Kotto</v>
      </c>
      <c r="B1008" t="str">
        <f t="shared" si="49"/>
        <v>wash_21_wash_inquiet_1hoteBasse_Kotto</v>
      </c>
      <c r="C1008" t="str">
        <f t="shared" si="47"/>
        <v>hote</v>
      </c>
      <c r="D1008">
        <v>45327</v>
      </c>
      <c r="E1008" t="s">
        <v>36</v>
      </c>
      <c r="F1008" t="s">
        <v>138</v>
      </c>
      <c r="G1008" t="s">
        <v>309</v>
      </c>
      <c r="H1008" t="s">
        <v>117</v>
      </c>
      <c r="I1008" t="s">
        <v>313</v>
      </c>
      <c r="J1008" t="s">
        <v>272</v>
      </c>
      <c r="K1008">
        <v>0.36499999999999999</v>
      </c>
    </row>
    <row r="1009" spans="1:11" x14ac:dyDescent="0.35">
      <c r="A1009" t="str">
        <f t="shared" si="48"/>
        <v>wash_21_wash_inquiet_1eauretournesBasse_Kotto</v>
      </c>
      <c r="B1009" t="str">
        <f t="shared" si="49"/>
        <v>wash_21_wash_inquiet_1retournesBasse_Kotto</v>
      </c>
      <c r="C1009" t="str">
        <f t="shared" si="47"/>
        <v>retournes</v>
      </c>
      <c r="D1009">
        <v>45328</v>
      </c>
      <c r="E1009" t="s">
        <v>36</v>
      </c>
      <c r="F1009" t="s">
        <v>138</v>
      </c>
      <c r="G1009" t="s">
        <v>309</v>
      </c>
      <c r="H1009" t="s">
        <v>116</v>
      </c>
      <c r="I1009" t="s">
        <v>313</v>
      </c>
      <c r="J1009" t="s">
        <v>272</v>
      </c>
      <c r="K1009">
        <v>0.35699999999999998</v>
      </c>
    </row>
    <row r="1010" spans="1:11" x14ac:dyDescent="0.35">
      <c r="A1010" t="str">
        <f t="shared" si="48"/>
        <v>wash_21_wash_inquiet_1eauhoteVakaga</v>
      </c>
      <c r="B1010" t="str">
        <f t="shared" si="49"/>
        <v>wash_21_wash_inquiet_1hoteVakaga</v>
      </c>
      <c r="C1010" t="str">
        <f t="shared" si="47"/>
        <v>hote</v>
      </c>
      <c r="D1010">
        <v>45329</v>
      </c>
      <c r="E1010" t="s">
        <v>36</v>
      </c>
      <c r="F1010" t="s">
        <v>138</v>
      </c>
      <c r="G1010" t="s">
        <v>309</v>
      </c>
      <c r="H1010" t="s">
        <v>117</v>
      </c>
      <c r="I1010" t="s">
        <v>313</v>
      </c>
      <c r="J1010" t="s">
        <v>171</v>
      </c>
      <c r="K1010">
        <v>0.3</v>
      </c>
    </row>
    <row r="1011" spans="1:11" x14ac:dyDescent="0.35">
      <c r="A1011" t="str">
        <f t="shared" si="48"/>
        <v>wash_21_wash_inquiet_1eaudeplaces_FAVakaga</v>
      </c>
      <c r="B1011" t="str">
        <f t="shared" si="49"/>
        <v>wash_21_wash_inquiet_1deplaces_FAVakaga</v>
      </c>
      <c r="C1011" t="str">
        <f t="shared" si="47"/>
        <v>deplaces_FA</v>
      </c>
      <c r="D1011">
        <v>45330</v>
      </c>
      <c r="E1011" t="s">
        <v>36</v>
      </c>
      <c r="F1011" t="s">
        <v>138</v>
      </c>
      <c r="G1011" t="s">
        <v>309</v>
      </c>
      <c r="H1011" t="s">
        <v>119</v>
      </c>
      <c r="I1011" t="s">
        <v>313</v>
      </c>
      <c r="J1011" t="s">
        <v>171</v>
      </c>
      <c r="K1011">
        <v>0.311</v>
      </c>
    </row>
    <row r="1012" spans="1:11" x14ac:dyDescent="0.35">
      <c r="A1012" t="str">
        <f t="shared" si="48"/>
        <v>wash_21_wash_inquiet_1eauhoteBangui</v>
      </c>
      <c r="B1012" t="str">
        <f t="shared" si="49"/>
        <v>wash_21_wash_inquiet_1hoteBangui</v>
      </c>
      <c r="C1012" t="str">
        <f t="shared" si="47"/>
        <v>hote</v>
      </c>
      <c r="D1012">
        <v>45331</v>
      </c>
      <c r="E1012" t="s">
        <v>36</v>
      </c>
      <c r="F1012" t="s">
        <v>138</v>
      </c>
      <c r="G1012" t="s">
        <v>309</v>
      </c>
      <c r="H1012" t="s">
        <v>117</v>
      </c>
      <c r="I1012" t="s">
        <v>313</v>
      </c>
      <c r="J1012" t="s">
        <v>165</v>
      </c>
      <c r="K1012">
        <v>0.36299999999999999</v>
      </c>
    </row>
    <row r="1013" spans="1:11" x14ac:dyDescent="0.35">
      <c r="A1013" t="str">
        <f t="shared" si="48"/>
        <v>wash_21_wash_inquiet_1eauretournesBangui</v>
      </c>
      <c r="B1013" t="str">
        <f t="shared" si="49"/>
        <v>wash_21_wash_inquiet_1retournesBangui</v>
      </c>
      <c r="C1013" t="str">
        <f t="shared" si="47"/>
        <v>retournes</v>
      </c>
      <c r="D1013">
        <v>45332</v>
      </c>
      <c r="E1013" t="s">
        <v>36</v>
      </c>
      <c r="F1013" t="s">
        <v>138</v>
      </c>
      <c r="G1013" t="s">
        <v>309</v>
      </c>
      <c r="H1013" t="s">
        <v>116</v>
      </c>
      <c r="I1013" t="s">
        <v>313</v>
      </c>
      <c r="J1013" t="s">
        <v>165</v>
      </c>
      <c r="K1013">
        <v>0.34100000000000003</v>
      </c>
    </row>
    <row r="1014" spans="1:11" x14ac:dyDescent="0.35">
      <c r="A1014" t="str">
        <f t="shared" si="48"/>
        <v>wash_21_wash_inquiet_1eaudeplaces_FABangui</v>
      </c>
      <c r="B1014" t="str">
        <f t="shared" si="49"/>
        <v>wash_21_wash_inquiet_1deplaces_FABangui</v>
      </c>
      <c r="C1014" t="str">
        <f t="shared" si="47"/>
        <v>deplaces_FA</v>
      </c>
      <c r="D1014">
        <v>45333</v>
      </c>
      <c r="E1014" t="s">
        <v>36</v>
      </c>
      <c r="F1014" t="s">
        <v>138</v>
      </c>
      <c r="G1014" t="s">
        <v>309</v>
      </c>
      <c r="H1014" t="s">
        <v>119</v>
      </c>
      <c r="I1014" t="s">
        <v>313</v>
      </c>
      <c r="J1014" t="s">
        <v>165</v>
      </c>
      <c r="K1014">
        <v>0.34399999999999997</v>
      </c>
    </row>
    <row r="1015" spans="1:11" x14ac:dyDescent="0.35">
      <c r="A1015" t="str">
        <f t="shared" si="48"/>
        <v>wash_21_wash_inquiet_1eaudeplaces_siteOuaka</v>
      </c>
      <c r="B1015" t="str">
        <f t="shared" si="49"/>
        <v>wash_21_wash_inquiet_1deplaces_siteOuaka</v>
      </c>
      <c r="C1015" t="str">
        <f t="shared" si="47"/>
        <v>deplaces_site</v>
      </c>
      <c r="D1015">
        <v>45334</v>
      </c>
      <c r="E1015" t="s">
        <v>36</v>
      </c>
      <c r="F1015" t="s">
        <v>138</v>
      </c>
      <c r="G1015" t="s">
        <v>309</v>
      </c>
      <c r="H1015" t="s">
        <v>118</v>
      </c>
      <c r="I1015" t="s">
        <v>313</v>
      </c>
      <c r="J1015" t="s">
        <v>169</v>
      </c>
      <c r="K1015">
        <v>0.34399999999999997</v>
      </c>
    </row>
    <row r="1016" spans="1:11" x14ac:dyDescent="0.35">
      <c r="A1016" t="str">
        <f t="shared" si="48"/>
        <v>wash_21_wash_inquiet_1eaudeplaces_FAOuaka</v>
      </c>
      <c r="B1016" t="str">
        <f t="shared" si="49"/>
        <v>wash_21_wash_inquiet_1deplaces_FAOuaka</v>
      </c>
      <c r="C1016" t="str">
        <f t="shared" si="47"/>
        <v>deplaces_FA</v>
      </c>
      <c r="D1016">
        <v>45335</v>
      </c>
      <c r="E1016" t="s">
        <v>36</v>
      </c>
      <c r="F1016" t="s">
        <v>138</v>
      </c>
      <c r="G1016" t="s">
        <v>309</v>
      </c>
      <c r="H1016" t="s">
        <v>119</v>
      </c>
      <c r="I1016" t="s">
        <v>313</v>
      </c>
      <c r="J1016" t="s">
        <v>169</v>
      </c>
      <c r="K1016">
        <v>0.35199999999999998</v>
      </c>
    </row>
    <row r="1017" spans="1:11" x14ac:dyDescent="0.35">
      <c r="A1017" t="str">
        <f t="shared" si="48"/>
        <v>wash_21_wash_inquiet_1eauhoteOuaka</v>
      </c>
      <c r="B1017" t="str">
        <f t="shared" si="49"/>
        <v>wash_21_wash_inquiet_1hoteOuaka</v>
      </c>
      <c r="C1017" t="str">
        <f t="shared" si="47"/>
        <v>hote</v>
      </c>
      <c r="D1017">
        <v>45336</v>
      </c>
      <c r="E1017" t="s">
        <v>36</v>
      </c>
      <c r="F1017" t="s">
        <v>138</v>
      </c>
      <c r="G1017" t="s">
        <v>309</v>
      </c>
      <c r="H1017" t="s">
        <v>117</v>
      </c>
      <c r="I1017" t="s">
        <v>313</v>
      </c>
      <c r="J1017" t="s">
        <v>169</v>
      </c>
      <c r="K1017">
        <v>0.376</v>
      </c>
    </row>
    <row r="1018" spans="1:11" x14ac:dyDescent="0.35">
      <c r="A1018" t="str">
        <f t="shared" si="48"/>
        <v>wash_21_wash_inquiet_1eauretournesOuaka</v>
      </c>
      <c r="B1018" t="str">
        <f t="shared" si="49"/>
        <v>wash_21_wash_inquiet_1retournesOuaka</v>
      </c>
      <c r="C1018" t="str">
        <f t="shared" si="47"/>
        <v>retournes</v>
      </c>
      <c r="D1018">
        <v>45337</v>
      </c>
      <c r="E1018" t="s">
        <v>36</v>
      </c>
      <c r="F1018" t="s">
        <v>138</v>
      </c>
      <c r="G1018" t="s">
        <v>309</v>
      </c>
      <c r="H1018" t="s">
        <v>116</v>
      </c>
      <c r="I1018" t="s">
        <v>313</v>
      </c>
      <c r="J1018" t="s">
        <v>169</v>
      </c>
      <c r="K1018">
        <v>0.38100000000000001</v>
      </c>
    </row>
    <row r="1019" spans="1:11" x14ac:dyDescent="0.35">
      <c r="A1019" t="str">
        <f t="shared" si="48"/>
        <v>wash_21_wash_inquiet_1eauhoteNana_Mambere</v>
      </c>
      <c r="B1019" t="str">
        <f t="shared" si="49"/>
        <v>wash_21_wash_inquiet_1hoteNana_Mambere</v>
      </c>
      <c r="C1019" t="str">
        <f t="shared" si="47"/>
        <v>hote</v>
      </c>
      <c r="D1019">
        <v>45338</v>
      </c>
      <c r="E1019" t="s">
        <v>36</v>
      </c>
      <c r="F1019" t="s">
        <v>138</v>
      </c>
      <c r="G1019" t="s">
        <v>309</v>
      </c>
      <c r="H1019" t="s">
        <v>117</v>
      </c>
      <c r="I1019" t="s">
        <v>313</v>
      </c>
      <c r="J1019" t="s">
        <v>273</v>
      </c>
      <c r="K1019">
        <v>0.35799999999999998</v>
      </c>
    </row>
    <row r="1020" spans="1:11" x14ac:dyDescent="0.35">
      <c r="A1020" t="str">
        <f t="shared" si="48"/>
        <v>wash_21_wash_inquiet_1eaudeplaces_FANana_Mambere</v>
      </c>
      <c r="B1020" t="str">
        <f t="shared" si="49"/>
        <v>wash_21_wash_inquiet_1deplaces_FANana_Mambere</v>
      </c>
      <c r="C1020" t="str">
        <f t="shared" si="47"/>
        <v>deplaces_FA</v>
      </c>
      <c r="D1020">
        <v>45339</v>
      </c>
      <c r="E1020" t="s">
        <v>36</v>
      </c>
      <c r="F1020" t="s">
        <v>138</v>
      </c>
      <c r="G1020" t="s">
        <v>309</v>
      </c>
      <c r="H1020" t="s">
        <v>119</v>
      </c>
      <c r="I1020" t="s">
        <v>313</v>
      </c>
      <c r="J1020" t="s">
        <v>273</v>
      </c>
      <c r="K1020">
        <v>0.35399999999999998</v>
      </c>
    </row>
    <row r="1021" spans="1:11" x14ac:dyDescent="0.35">
      <c r="A1021" t="str">
        <f t="shared" si="48"/>
        <v>wash_21_wash_inquiet_1eauretournesNana_Mambere</v>
      </c>
      <c r="B1021" t="str">
        <f t="shared" si="49"/>
        <v>wash_21_wash_inquiet_1retournesNana_Mambere</v>
      </c>
      <c r="C1021" t="str">
        <f t="shared" si="47"/>
        <v>retournes</v>
      </c>
      <c r="D1021">
        <v>45340</v>
      </c>
      <c r="E1021" t="s">
        <v>36</v>
      </c>
      <c r="F1021" t="s">
        <v>138</v>
      </c>
      <c r="G1021" t="s">
        <v>309</v>
      </c>
      <c r="H1021" t="s">
        <v>116</v>
      </c>
      <c r="I1021" t="s">
        <v>313</v>
      </c>
      <c r="J1021" t="s">
        <v>273</v>
      </c>
      <c r="K1021">
        <v>0.31</v>
      </c>
    </row>
    <row r="1022" spans="1:11" x14ac:dyDescent="0.35">
      <c r="A1022" t="str">
        <f t="shared" si="48"/>
        <v>wash_21_wash_inquiet_1eauhoteOuham_Pende</v>
      </c>
      <c r="B1022" t="str">
        <f t="shared" si="49"/>
        <v>wash_21_wash_inquiet_1hoteOuham_Pende</v>
      </c>
      <c r="C1022" t="str">
        <f t="shared" si="47"/>
        <v>hote</v>
      </c>
      <c r="D1022">
        <v>45341</v>
      </c>
      <c r="E1022" t="s">
        <v>36</v>
      </c>
      <c r="F1022" t="s">
        <v>138</v>
      </c>
      <c r="G1022" t="s">
        <v>309</v>
      </c>
      <c r="H1022" t="s">
        <v>117</v>
      </c>
      <c r="I1022" t="s">
        <v>313</v>
      </c>
      <c r="J1022" t="s">
        <v>274</v>
      </c>
      <c r="K1022">
        <v>0.34200000000000003</v>
      </c>
    </row>
    <row r="1023" spans="1:11" x14ac:dyDescent="0.35">
      <c r="A1023" t="str">
        <f t="shared" si="48"/>
        <v>wash_21_wash_inquiet_1eaudeplaces_FAOuham_Pende</v>
      </c>
      <c r="B1023" t="str">
        <f t="shared" si="49"/>
        <v>wash_21_wash_inquiet_1deplaces_FAOuham_Pende</v>
      </c>
      <c r="C1023" t="str">
        <f t="shared" si="47"/>
        <v>deplaces_FA</v>
      </c>
      <c r="D1023">
        <v>45342</v>
      </c>
      <c r="E1023" t="s">
        <v>36</v>
      </c>
      <c r="F1023" t="s">
        <v>138</v>
      </c>
      <c r="G1023" t="s">
        <v>309</v>
      </c>
      <c r="H1023" t="s">
        <v>119</v>
      </c>
      <c r="I1023" t="s">
        <v>313</v>
      </c>
      <c r="J1023" t="s">
        <v>274</v>
      </c>
      <c r="K1023">
        <v>0.35899999999999999</v>
      </c>
    </row>
    <row r="1024" spans="1:11" x14ac:dyDescent="0.35">
      <c r="A1024" t="str">
        <f t="shared" si="48"/>
        <v>wash_21_wash_inquiet_1eauretournesOuham_Pende</v>
      </c>
      <c r="B1024" t="str">
        <f t="shared" si="49"/>
        <v>wash_21_wash_inquiet_1retournesOuham_Pende</v>
      </c>
      <c r="C1024" t="str">
        <f t="shared" si="47"/>
        <v>retournes</v>
      </c>
      <c r="D1024">
        <v>45343</v>
      </c>
      <c r="E1024" t="s">
        <v>36</v>
      </c>
      <c r="F1024" t="s">
        <v>138</v>
      </c>
      <c r="G1024" t="s">
        <v>309</v>
      </c>
      <c r="H1024" t="s">
        <v>116</v>
      </c>
      <c r="I1024" t="s">
        <v>313</v>
      </c>
      <c r="J1024" t="s">
        <v>274</v>
      </c>
      <c r="K1024">
        <v>0.34100000000000003</v>
      </c>
    </row>
    <row r="1025" spans="1:11" x14ac:dyDescent="0.35">
      <c r="A1025" t="str">
        <f t="shared" si="48"/>
        <v>wash_21_wash_inquiet_1eaudeplaces_siteNana_Gribizi</v>
      </c>
      <c r="B1025" t="str">
        <f t="shared" si="49"/>
        <v>wash_21_wash_inquiet_1deplaces_siteNana_Gribizi</v>
      </c>
      <c r="C1025" t="str">
        <f t="shared" si="47"/>
        <v>deplaces_site</v>
      </c>
      <c r="D1025">
        <v>45344</v>
      </c>
      <c r="E1025" t="s">
        <v>36</v>
      </c>
      <c r="F1025" t="s">
        <v>138</v>
      </c>
      <c r="G1025" t="s">
        <v>309</v>
      </c>
      <c r="H1025" t="s">
        <v>118</v>
      </c>
      <c r="I1025" t="s">
        <v>313</v>
      </c>
      <c r="J1025" t="s">
        <v>275</v>
      </c>
      <c r="K1025">
        <v>0.30399999999999999</v>
      </c>
    </row>
    <row r="1026" spans="1:11" x14ac:dyDescent="0.35">
      <c r="A1026" t="str">
        <f t="shared" si="48"/>
        <v>wash_21_wash_inquiet_1sanitairehoteNana_Gribizi</v>
      </c>
      <c r="B1026" t="str">
        <f t="shared" si="49"/>
        <v>wash_21_wash_inquiet_1hoteNana_Gribizi</v>
      </c>
      <c r="C1026" t="str">
        <f t="shared" si="47"/>
        <v>hote</v>
      </c>
      <c r="D1026">
        <v>45345</v>
      </c>
      <c r="E1026" t="s">
        <v>36</v>
      </c>
      <c r="F1026" t="s">
        <v>148</v>
      </c>
      <c r="G1026" t="s">
        <v>309</v>
      </c>
      <c r="H1026" t="s">
        <v>117</v>
      </c>
      <c r="I1026" t="s">
        <v>313</v>
      </c>
      <c r="J1026" t="s">
        <v>275</v>
      </c>
      <c r="K1026">
        <v>0.28999999999999998</v>
      </c>
    </row>
    <row r="1027" spans="1:11" x14ac:dyDescent="0.35">
      <c r="A1027" t="str">
        <f t="shared" si="48"/>
        <v>wash_21_wash_inquiet_1eaudeplaces_FANana_Gribizi</v>
      </c>
      <c r="B1027" t="str">
        <f t="shared" si="49"/>
        <v>wash_21_wash_inquiet_1deplaces_FANana_Gribizi</v>
      </c>
      <c r="C1027" t="str">
        <f t="shared" ref="C1027:C1090" si="50">IF(G1027="total", "total",H1027)</f>
        <v>deplaces_FA</v>
      </c>
      <c r="D1027">
        <v>45346</v>
      </c>
      <c r="E1027" t="s">
        <v>36</v>
      </c>
      <c r="F1027" t="s">
        <v>138</v>
      </c>
      <c r="G1027" t="s">
        <v>309</v>
      </c>
      <c r="H1027" t="s">
        <v>119</v>
      </c>
      <c r="I1027" t="s">
        <v>313</v>
      </c>
      <c r="J1027" t="s">
        <v>275</v>
      </c>
      <c r="K1027">
        <v>0.312</v>
      </c>
    </row>
    <row r="1028" spans="1:11" x14ac:dyDescent="0.35">
      <c r="A1028" t="str">
        <f t="shared" si="48"/>
        <v>wash_21_wash_inquiet_1sanitaireretournesNana_Gribizi</v>
      </c>
      <c r="B1028" t="str">
        <f t="shared" si="49"/>
        <v>wash_21_wash_inquiet_1retournesNana_Gribizi</v>
      </c>
      <c r="C1028" t="str">
        <f t="shared" si="50"/>
        <v>retournes</v>
      </c>
      <c r="D1028">
        <v>45347</v>
      </c>
      <c r="E1028" t="s">
        <v>36</v>
      </c>
      <c r="F1028" t="s">
        <v>148</v>
      </c>
      <c r="G1028" t="s">
        <v>309</v>
      </c>
      <c r="H1028" t="s">
        <v>116</v>
      </c>
      <c r="I1028" t="s">
        <v>313</v>
      </c>
      <c r="J1028" t="s">
        <v>275</v>
      </c>
      <c r="K1028">
        <v>0.29799999999999999</v>
      </c>
    </row>
    <row r="1029" spans="1:11" x14ac:dyDescent="0.35">
      <c r="A1029" t="str">
        <f t="shared" si="48"/>
        <v>wash_21_wash_inquiet_1eauhoteMbomou</v>
      </c>
      <c r="B1029" t="str">
        <f t="shared" si="49"/>
        <v>wash_21_wash_inquiet_1hoteMbomou</v>
      </c>
      <c r="C1029" t="str">
        <f t="shared" si="50"/>
        <v>hote</v>
      </c>
      <c r="D1029">
        <v>45348</v>
      </c>
      <c r="E1029" t="s">
        <v>36</v>
      </c>
      <c r="F1029" t="s">
        <v>138</v>
      </c>
      <c r="G1029" t="s">
        <v>309</v>
      </c>
      <c r="H1029" t="s">
        <v>117</v>
      </c>
      <c r="I1029" t="s">
        <v>313</v>
      </c>
      <c r="J1029" t="s">
        <v>168</v>
      </c>
      <c r="K1029">
        <v>0.36199999999999999</v>
      </c>
    </row>
    <row r="1030" spans="1:11" x14ac:dyDescent="0.35">
      <c r="A1030" t="str">
        <f t="shared" si="48"/>
        <v>wash_21_wash_inquiet_1eauretournesMbomou</v>
      </c>
      <c r="B1030" t="str">
        <f t="shared" si="49"/>
        <v>wash_21_wash_inquiet_1retournesMbomou</v>
      </c>
      <c r="C1030" t="str">
        <f t="shared" si="50"/>
        <v>retournes</v>
      </c>
      <c r="D1030">
        <v>45349</v>
      </c>
      <c r="E1030" t="s">
        <v>36</v>
      </c>
      <c r="F1030" t="s">
        <v>138</v>
      </c>
      <c r="G1030" t="s">
        <v>309</v>
      </c>
      <c r="H1030" t="s">
        <v>116</v>
      </c>
      <c r="I1030" t="s">
        <v>313</v>
      </c>
      <c r="J1030" t="s">
        <v>168</v>
      </c>
      <c r="K1030">
        <v>0.34799999999999998</v>
      </c>
    </row>
    <row r="1031" spans="1:11" x14ac:dyDescent="0.35">
      <c r="A1031" t="str">
        <f t="shared" si="48"/>
        <v>wash_21_wash_inquiet_1eaudeplaces_siteMbomou</v>
      </c>
      <c r="B1031" t="str">
        <f t="shared" si="49"/>
        <v>wash_21_wash_inquiet_1deplaces_siteMbomou</v>
      </c>
      <c r="C1031" t="str">
        <f t="shared" si="50"/>
        <v>deplaces_site</v>
      </c>
      <c r="D1031">
        <v>45350</v>
      </c>
      <c r="E1031" t="s">
        <v>36</v>
      </c>
      <c r="F1031" t="s">
        <v>138</v>
      </c>
      <c r="G1031" t="s">
        <v>309</v>
      </c>
      <c r="H1031" t="s">
        <v>118</v>
      </c>
      <c r="I1031" t="s">
        <v>313</v>
      </c>
      <c r="J1031" t="s">
        <v>168</v>
      </c>
      <c r="K1031">
        <v>0.40500000000000003</v>
      </c>
    </row>
    <row r="1032" spans="1:11" x14ac:dyDescent="0.35">
      <c r="A1032" t="str">
        <f t="shared" si="48"/>
        <v>wash_21_wash_inquiet_1eaudeplaces_FAMbomou</v>
      </c>
      <c r="B1032" t="str">
        <f t="shared" si="49"/>
        <v>wash_21_wash_inquiet_1deplaces_FAMbomou</v>
      </c>
      <c r="C1032" t="str">
        <f t="shared" si="50"/>
        <v>deplaces_FA</v>
      </c>
      <c r="D1032">
        <v>45351</v>
      </c>
      <c r="E1032" t="s">
        <v>36</v>
      </c>
      <c r="F1032" t="s">
        <v>138</v>
      </c>
      <c r="G1032" t="s">
        <v>309</v>
      </c>
      <c r="H1032" t="s">
        <v>119</v>
      </c>
      <c r="I1032" t="s">
        <v>313</v>
      </c>
      <c r="J1032" t="s">
        <v>168</v>
      </c>
      <c r="K1032">
        <v>0.35099999999999998</v>
      </c>
    </row>
    <row r="1033" spans="1:11" x14ac:dyDescent="0.35">
      <c r="A1033" t="str">
        <f t="shared" si="48"/>
        <v>wash_21_wash_inquiet_1eaudeplaces_FAMambere_Kadei</v>
      </c>
      <c r="B1033" t="str">
        <f t="shared" si="49"/>
        <v>wash_21_wash_inquiet_1deplaces_FAMambere_Kadei</v>
      </c>
      <c r="C1033" t="str">
        <f t="shared" si="50"/>
        <v>deplaces_FA</v>
      </c>
      <c r="D1033">
        <v>45352</v>
      </c>
      <c r="E1033" t="s">
        <v>36</v>
      </c>
      <c r="F1033" t="s">
        <v>138</v>
      </c>
      <c r="G1033" t="s">
        <v>309</v>
      </c>
      <c r="H1033" t="s">
        <v>119</v>
      </c>
      <c r="I1033" t="s">
        <v>313</v>
      </c>
      <c r="J1033" t="s">
        <v>276</v>
      </c>
      <c r="K1033">
        <v>0.29499999999999998</v>
      </c>
    </row>
    <row r="1034" spans="1:11" x14ac:dyDescent="0.35">
      <c r="A1034" t="str">
        <f t="shared" si="48"/>
        <v>wash_21_wash_inquiet_1eauhoteMambere_Kadei</v>
      </c>
      <c r="B1034" t="str">
        <f t="shared" si="49"/>
        <v>wash_21_wash_inquiet_1hoteMambere_Kadei</v>
      </c>
      <c r="C1034" t="str">
        <f t="shared" si="50"/>
        <v>hote</v>
      </c>
      <c r="D1034">
        <v>45353</v>
      </c>
      <c r="E1034" t="s">
        <v>36</v>
      </c>
      <c r="F1034" t="s">
        <v>138</v>
      </c>
      <c r="G1034" t="s">
        <v>309</v>
      </c>
      <c r="H1034" t="s">
        <v>117</v>
      </c>
      <c r="I1034" t="s">
        <v>313</v>
      </c>
      <c r="J1034" t="s">
        <v>276</v>
      </c>
      <c r="K1034">
        <v>0.34200000000000003</v>
      </c>
    </row>
    <row r="1035" spans="1:11" x14ac:dyDescent="0.35">
      <c r="A1035" t="str">
        <f t="shared" si="48"/>
        <v>wash_21_wash_inquiet_1eaudeplaces_FAOmbella_MPoko</v>
      </c>
      <c r="B1035" t="str">
        <f t="shared" si="49"/>
        <v>wash_21_wash_inquiet_1deplaces_FAOmbella_MPoko</v>
      </c>
      <c r="C1035" t="str">
        <f t="shared" si="50"/>
        <v>deplaces_FA</v>
      </c>
      <c r="D1035">
        <v>45354</v>
      </c>
      <c r="E1035" t="s">
        <v>36</v>
      </c>
      <c r="F1035" t="s">
        <v>138</v>
      </c>
      <c r="G1035" t="s">
        <v>309</v>
      </c>
      <c r="H1035" t="s">
        <v>119</v>
      </c>
      <c r="I1035" t="s">
        <v>313</v>
      </c>
      <c r="J1035" t="s">
        <v>277</v>
      </c>
      <c r="K1035">
        <v>0.32200000000000001</v>
      </c>
    </row>
    <row r="1036" spans="1:11" x14ac:dyDescent="0.35">
      <c r="A1036" t="str">
        <f t="shared" si="48"/>
        <v>wash_21_wash_inquiet_1eauhoteOmbella_MPoko</v>
      </c>
      <c r="B1036" t="str">
        <f t="shared" si="49"/>
        <v>wash_21_wash_inquiet_1hoteOmbella_MPoko</v>
      </c>
      <c r="C1036" t="str">
        <f t="shared" si="50"/>
        <v>hote</v>
      </c>
      <c r="D1036">
        <v>45355</v>
      </c>
      <c r="E1036" t="s">
        <v>36</v>
      </c>
      <c r="F1036" t="s">
        <v>138</v>
      </c>
      <c r="G1036" t="s">
        <v>309</v>
      </c>
      <c r="H1036" t="s">
        <v>117</v>
      </c>
      <c r="I1036" t="s">
        <v>313</v>
      </c>
      <c r="J1036" t="s">
        <v>277</v>
      </c>
      <c r="K1036">
        <v>0.34699999999999998</v>
      </c>
    </row>
    <row r="1037" spans="1:11" x14ac:dyDescent="0.35">
      <c r="A1037" t="str">
        <f t="shared" si="48"/>
        <v>wash_21_wash_inquiet_1eauhoteKemo</v>
      </c>
      <c r="B1037" t="str">
        <f t="shared" si="49"/>
        <v>wash_21_wash_inquiet_1hoteKemo</v>
      </c>
      <c r="C1037" t="str">
        <f t="shared" si="50"/>
        <v>hote</v>
      </c>
      <c r="D1037">
        <v>45356</v>
      </c>
      <c r="E1037" t="s">
        <v>36</v>
      </c>
      <c r="F1037" t="s">
        <v>138</v>
      </c>
      <c r="G1037" t="s">
        <v>309</v>
      </c>
      <c r="H1037" t="s">
        <v>117</v>
      </c>
      <c r="I1037" t="s">
        <v>313</v>
      </c>
      <c r="J1037" t="s">
        <v>166</v>
      </c>
      <c r="K1037">
        <v>0.34300000000000003</v>
      </c>
    </row>
    <row r="1038" spans="1:11" x14ac:dyDescent="0.35">
      <c r="A1038" t="str">
        <f t="shared" si="48"/>
        <v>wash_21_wash_inquiet_1eaudeplaces_FAKemo</v>
      </c>
      <c r="B1038" t="str">
        <f t="shared" si="49"/>
        <v>wash_21_wash_inquiet_1deplaces_FAKemo</v>
      </c>
      <c r="C1038" t="str">
        <f t="shared" si="50"/>
        <v>deplaces_FA</v>
      </c>
      <c r="D1038">
        <v>45357</v>
      </c>
      <c r="E1038" t="s">
        <v>36</v>
      </c>
      <c r="F1038" t="s">
        <v>138</v>
      </c>
      <c r="G1038" t="s">
        <v>309</v>
      </c>
      <c r="H1038" t="s">
        <v>119</v>
      </c>
      <c r="I1038" t="s">
        <v>313</v>
      </c>
      <c r="J1038" t="s">
        <v>166</v>
      </c>
      <c r="K1038">
        <v>0.36299999999999999</v>
      </c>
    </row>
    <row r="1039" spans="1:11" x14ac:dyDescent="0.35">
      <c r="A1039" t="str">
        <f t="shared" si="48"/>
        <v>wash_21_wash_inquiet_1eaudeplaces_siteHaut_Mbomou</v>
      </c>
      <c r="B1039" t="str">
        <f t="shared" si="49"/>
        <v>wash_21_wash_inquiet_1deplaces_siteHaut_Mbomou</v>
      </c>
      <c r="C1039" t="str">
        <f t="shared" si="50"/>
        <v>deplaces_site</v>
      </c>
      <c r="D1039">
        <v>45358</v>
      </c>
      <c r="E1039" t="s">
        <v>36</v>
      </c>
      <c r="F1039" t="s">
        <v>138</v>
      </c>
      <c r="G1039" t="s">
        <v>309</v>
      </c>
      <c r="H1039" t="s">
        <v>118</v>
      </c>
      <c r="I1039" t="s">
        <v>313</v>
      </c>
      <c r="J1039" t="s">
        <v>278</v>
      </c>
      <c r="K1039">
        <v>0.36799999999999999</v>
      </c>
    </row>
    <row r="1040" spans="1:11" x14ac:dyDescent="0.35">
      <c r="A1040" t="str">
        <f t="shared" si="48"/>
        <v>wash_21_wash_inquiet_1eaudeplaces_FAHaut_Mbomou</v>
      </c>
      <c r="B1040" t="str">
        <f t="shared" si="49"/>
        <v>wash_21_wash_inquiet_1deplaces_FAHaut_Mbomou</v>
      </c>
      <c r="C1040" t="str">
        <f t="shared" si="50"/>
        <v>deplaces_FA</v>
      </c>
      <c r="D1040">
        <v>45359</v>
      </c>
      <c r="E1040" t="s">
        <v>36</v>
      </c>
      <c r="F1040" t="s">
        <v>138</v>
      </c>
      <c r="G1040" t="s">
        <v>309</v>
      </c>
      <c r="H1040" t="s">
        <v>119</v>
      </c>
      <c r="I1040" t="s">
        <v>313</v>
      </c>
      <c r="J1040" t="s">
        <v>278</v>
      </c>
      <c r="K1040">
        <v>0.38600000000000001</v>
      </c>
    </row>
    <row r="1041" spans="1:11" x14ac:dyDescent="0.35">
      <c r="A1041" t="str">
        <f t="shared" si="48"/>
        <v>wash_21_wash_inquiet_1eauhoteHaut_Mbomou</v>
      </c>
      <c r="B1041" t="str">
        <f t="shared" si="49"/>
        <v>wash_21_wash_inquiet_1hoteHaut_Mbomou</v>
      </c>
      <c r="C1041" t="str">
        <f t="shared" si="50"/>
        <v>hote</v>
      </c>
      <c r="D1041">
        <v>45360</v>
      </c>
      <c r="E1041" t="s">
        <v>36</v>
      </c>
      <c r="F1041" t="s">
        <v>138</v>
      </c>
      <c r="G1041" t="s">
        <v>309</v>
      </c>
      <c r="H1041" t="s">
        <v>117</v>
      </c>
      <c r="I1041" t="s">
        <v>313</v>
      </c>
      <c r="J1041" t="s">
        <v>278</v>
      </c>
      <c r="K1041">
        <v>0.39100000000000001</v>
      </c>
    </row>
    <row r="1042" spans="1:11" x14ac:dyDescent="0.35">
      <c r="A1042" t="str">
        <f t="shared" si="48"/>
        <v>wash_21_wash_inquiet_1eaudeplaces_FAHaute_Kotto</v>
      </c>
      <c r="B1042" t="str">
        <f t="shared" si="49"/>
        <v>wash_21_wash_inquiet_1deplaces_FAHaute_Kotto</v>
      </c>
      <c r="C1042" t="str">
        <f t="shared" si="50"/>
        <v>deplaces_FA</v>
      </c>
      <c r="D1042">
        <v>45361</v>
      </c>
      <c r="E1042" t="s">
        <v>36</v>
      </c>
      <c r="F1042" t="s">
        <v>138</v>
      </c>
      <c r="G1042" t="s">
        <v>309</v>
      </c>
      <c r="H1042" t="s">
        <v>119</v>
      </c>
      <c r="I1042" t="s">
        <v>313</v>
      </c>
      <c r="J1042" t="s">
        <v>279</v>
      </c>
      <c r="K1042">
        <v>0.33900000000000002</v>
      </c>
    </row>
    <row r="1043" spans="1:11" x14ac:dyDescent="0.35">
      <c r="A1043" t="str">
        <f t="shared" si="48"/>
        <v>wash_21_wash_inquiet_1eauhoteHaute_Kotto</v>
      </c>
      <c r="B1043" t="str">
        <f t="shared" si="49"/>
        <v>wash_21_wash_inquiet_1hoteHaute_Kotto</v>
      </c>
      <c r="C1043" t="str">
        <f t="shared" si="50"/>
        <v>hote</v>
      </c>
      <c r="D1043">
        <v>45362</v>
      </c>
      <c r="E1043" t="s">
        <v>36</v>
      </c>
      <c r="F1043" t="s">
        <v>138</v>
      </c>
      <c r="G1043" t="s">
        <v>309</v>
      </c>
      <c r="H1043" t="s">
        <v>117</v>
      </c>
      <c r="I1043" t="s">
        <v>313</v>
      </c>
      <c r="J1043" t="s">
        <v>279</v>
      </c>
      <c r="K1043">
        <v>0.31900000000000001</v>
      </c>
    </row>
    <row r="1044" spans="1:11" x14ac:dyDescent="0.35">
      <c r="A1044" t="str">
        <f t="shared" si="48"/>
        <v>wash_21_wash_inquiet_1eauretournesHaute_Kotto</v>
      </c>
      <c r="B1044" t="str">
        <f t="shared" si="49"/>
        <v>wash_21_wash_inquiet_1retournesHaute_Kotto</v>
      </c>
      <c r="C1044" t="str">
        <f t="shared" si="50"/>
        <v>retournes</v>
      </c>
      <c r="D1044">
        <v>45363</v>
      </c>
      <c r="E1044" t="s">
        <v>36</v>
      </c>
      <c r="F1044" t="s">
        <v>138</v>
      </c>
      <c r="G1044" t="s">
        <v>309</v>
      </c>
      <c r="H1044" t="s">
        <v>116</v>
      </c>
      <c r="I1044" t="s">
        <v>313</v>
      </c>
      <c r="J1044" t="s">
        <v>279</v>
      </c>
      <c r="K1044">
        <v>0.34499999999999997</v>
      </c>
    </row>
    <row r="1045" spans="1:11" x14ac:dyDescent="0.35">
      <c r="A1045" t="str">
        <f t="shared" si="48"/>
        <v>wash_21_wash_inquiet_1eaudeplaces_siteHaute_Kotto</v>
      </c>
      <c r="B1045" t="str">
        <f t="shared" si="49"/>
        <v>wash_21_wash_inquiet_1deplaces_siteHaute_Kotto</v>
      </c>
      <c r="C1045" t="str">
        <f t="shared" si="50"/>
        <v>deplaces_site</v>
      </c>
      <c r="D1045">
        <v>45364</v>
      </c>
      <c r="E1045" t="s">
        <v>36</v>
      </c>
      <c r="F1045" t="s">
        <v>138</v>
      </c>
      <c r="G1045" t="s">
        <v>309</v>
      </c>
      <c r="H1045" t="s">
        <v>118</v>
      </c>
      <c r="I1045" t="s">
        <v>313</v>
      </c>
      <c r="J1045" t="s">
        <v>279</v>
      </c>
      <c r="K1045">
        <v>0.315</v>
      </c>
    </row>
    <row r="1046" spans="1:11" x14ac:dyDescent="0.35">
      <c r="A1046" t="str">
        <f t="shared" si="48"/>
        <v>wash_21_wash_inquiet_1eaudeplaces_FALobaye</v>
      </c>
      <c r="B1046" t="str">
        <f t="shared" si="49"/>
        <v>wash_21_wash_inquiet_1deplaces_FALobaye</v>
      </c>
      <c r="C1046" t="str">
        <f t="shared" si="50"/>
        <v>deplaces_FA</v>
      </c>
      <c r="D1046">
        <v>45365</v>
      </c>
      <c r="E1046" t="s">
        <v>36</v>
      </c>
      <c r="F1046" t="s">
        <v>138</v>
      </c>
      <c r="G1046" t="s">
        <v>309</v>
      </c>
      <c r="H1046" t="s">
        <v>119</v>
      </c>
      <c r="I1046" t="s">
        <v>313</v>
      </c>
      <c r="J1046" t="s">
        <v>167</v>
      </c>
      <c r="K1046">
        <v>0.34100000000000003</v>
      </c>
    </row>
    <row r="1047" spans="1:11" x14ac:dyDescent="0.35">
      <c r="A1047" t="str">
        <f t="shared" si="48"/>
        <v>wash_21_wash_inquiet_1eauhoteLobaye</v>
      </c>
      <c r="B1047" t="str">
        <f t="shared" si="49"/>
        <v>wash_21_wash_inquiet_1hoteLobaye</v>
      </c>
      <c r="C1047" t="str">
        <f t="shared" si="50"/>
        <v>hote</v>
      </c>
      <c r="D1047">
        <v>45366</v>
      </c>
      <c r="E1047" t="s">
        <v>36</v>
      </c>
      <c r="F1047" t="s">
        <v>138</v>
      </c>
      <c r="G1047" t="s">
        <v>309</v>
      </c>
      <c r="H1047" t="s">
        <v>117</v>
      </c>
      <c r="I1047" t="s">
        <v>313</v>
      </c>
      <c r="J1047" t="s">
        <v>167</v>
      </c>
      <c r="K1047">
        <v>0.32300000000000001</v>
      </c>
    </row>
    <row r="1048" spans="1:11" x14ac:dyDescent="0.35">
      <c r="A1048" t="str">
        <f t="shared" si="48"/>
        <v>wash_21_wash_inquiet_1eauretournesHaut_Mbomou</v>
      </c>
      <c r="B1048" t="str">
        <f t="shared" si="49"/>
        <v>wash_21_wash_inquiet_1retournesHaut_Mbomou</v>
      </c>
      <c r="C1048" t="str">
        <f t="shared" si="50"/>
        <v>retournes</v>
      </c>
      <c r="D1048">
        <v>45367</v>
      </c>
      <c r="E1048" t="s">
        <v>36</v>
      </c>
      <c r="F1048" t="s">
        <v>138</v>
      </c>
      <c r="G1048" t="s">
        <v>309</v>
      </c>
      <c r="H1048" t="s">
        <v>116</v>
      </c>
      <c r="I1048" t="s">
        <v>313</v>
      </c>
      <c r="J1048" t="s">
        <v>278</v>
      </c>
      <c r="K1048">
        <v>0.39300000000000002</v>
      </c>
    </row>
    <row r="1049" spans="1:11" x14ac:dyDescent="0.35">
      <c r="A1049" t="str">
        <f t="shared" si="48"/>
        <v>wash_21_wash_inquiet_1eauretournesMambere_Kadei</v>
      </c>
      <c r="B1049" t="str">
        <f t="shared" si="49"/>
        <v>wash_21_wash_inquiet_1retournesMambere_Kadei</v>
      </c>
      <c r="C1049" t="str">
        <f t="shared" si="50"/>
        <v>retournes</v>
      </c>
      <c r="D1049">
        <v>45368</v>
      </c>
      <c r="E1049" t="s">
        <v>36</v>
      </c>
      <c r="F1049" t="s">
        <v>138</v>
      </c>
      <c r="G1049" t="s">
        <v>309</v>
      </c>
      <c r="H1049" t="s">
        <v>116</v>
      </c>
      <c r="I1049" t="s">
        <v>313</v>
      </c>
      <c r="J1049" t="s">
        <v>276</v>
      </c>
      <c r="K1049">
        <v>0.36599999999999999</v>
      </c>
    </row>
    <row r="1050" spans="1:11" x14ac:dyDescent="0.35">
      <c r="A1050" t="str">
        <f t="shared" si="48"/>
        <v>wash_21_wash_inquiet_1eauhoteSangha_Mbaere</v>
      </c>
      <c r="B1050" t="str">
        <f t="shared" si="49"/>
        <v>wash_21_wash_inquiet_1hoteSangha_Mbaere</v>
      </c>
      <c r="C1050" t="str">
        <f t="shared" si="50"/>
        <v>hote</v>
      </c>
      <c r="D1050">
        <v>45369</v>
      </c>
      <c r="E1050" t="s">
        <v>36</v>
      </c>
      <c r="F1050" t="s">
        <v>138</v>
      </c>
      <c r="G1050" t="s">
        <v>309</v>
      </c>
      <c r="H1050" t="s">
        <v>117</v>
      </c>
      <c r="I1050" t="s">
        <v>313</v>
      </c>
      <c r="J1050" t="s">
        <v>280</v>
      </c>
      <c r="K1050">
        <v>0.33300000000000002</v>
      </c>
    </row>
    <row r="1051" spans="1:11" x14ac:dyDescent="0.35">
      <c r="A1051" t="str">
        <f t="shared" si="48"/>
        <v>wash_21_wash_inquiet_1eaudeplaces_FASangha_Mbaere</v>
      </c>
      <c r="B1051" t="str">
        <f t="shared" si="49"/>
        <v>wash_21_wash_inquiet_1deplaces_FASangha_Mbaere</v>
      </c>
      <c r="C1051" t="str">
        <f t="shared" si="50"/>
        <v>deplaces_FA</v>
      </c>
      <c r="D1051">
        <v>45370</v>
      </c>
      <c r="E1051" t="s">
        <v>36</v>
      </c>
      <c r="F1051" t="s">
        <v>138</v>
      </c>
      <c r="G1051" t="s">
        <v>309</v>
      </c>
      <c r="H1051" t="s">
        <v>119</v>
      </c>
      <c r="I1051" t="s">
        <v>313</v>
      </c>
      <c r="J1051" t="s">
        <v>280</v>
      </c>
      <c r="K1051">
        <v>0.34100000000000003</v>
      </c>
    </row>
    <row r="1052" spans="1:11" x14ac:dyDescent="0.35">
      <c r="A1052" t="str">
        <f t="shared" si="48"/>
        <v>educ_5_ecole_acces_2logistiquetotalMbomou</v>
      </c>
      <c r="B1052" t="str">
        <f t="shared" si="49"/>
        <v>educ_5_ecole_acces_2totalMbomou</v>
      </c>
      <c r="C1052" t="str">
        <f t="shared" si="50"/>
        <v>total</v>
      </c>
      <c r="D1052">
        <v>44412</v>
      </c>
      <c r="E1052" t="s">
        <v>38</v>
      </c>
      <c r="F1052" t="s">
        <v>149</v>
      </c>
      <c r="G1052" t="s">
        <v>83</v>
      </c>
      <c r="H1052" t="s">
        <v>314</v>
      </c>
      <c r="I1052" t="s">
        <v>313</v>
      </c>
      <c r="J1052" t="s">
        <v>168</v>
      </c>
      <c r="K1052" s="1">
        <v>0.124</v>
      </c>
    </row>
    <row r="1053" spans="1:11" x14ac:dyDescent="0.35">
      <c r="A1053" t="str">
        <f t="shared" si="48"/>
        <v>educ_5_ecole_acces_2non_foncthoteMbomou</v>
      </c>
      <c r="B1053" t="str">
        <f t="shared" si="49"/>
        <v>educ_5_ecole_acces_2hoteMbomou</v>
      </c>
      <c r="C1053" t="str">
        <f t="shared" si="50"/>
        <v>hote</v>
      </c>
      <c r="D1053">
        <v>45402</v>
      </c>
      <c r="E1053" t="s">
        <v>38</v>
      </c>
      <c r="F1053" t="s">
        <v>176</v>
      </c>
      <c r="G1053" t="s">
        <v>309</v>
      </c>
      <c r="H1053" t="s">
        <v>117</v>
      </c>
      <c r="I1053" t="s">
        <v>313</v>
      </c>
      <c r="J1053" t="s">
        <v>168</v>
      </c>
      <c r="K1053" s="1">
        <v>0.123</v>
      </c>
    </row>
    <row r="1054" spans="1:11" x14ac:dyDescent="0.35">
      <c r="A1054" t="str">
        <f t="shared" si="48"/>
        <v>educ_5_ecole_acces_2logistiqueretournesMbomou</v>
      </c>
      <c r="B1054" t="str">
        <f t="shared" si="49"/>
        <v>educ_5_ecole_acces_2retournesMbomou</v>
      </c>
      <c r="C1054" t="str">
        <f t="shared" si="50"/>
        <v>retournes</v>
      </c>
      <c r="D1054">
        <v>45403</v>
      </c>
      <c r="E1054" t="s">
        <v>38</v>
      </c>
      <c r="F1054" t="s">
        <v>149</v>
      </c>
      <c r="G1054" t="s">
        <v>309</v>
      </c>
      <c r="H1054" t="s">
        <v>116</v>
      </c>
      <c r="I1054" t="s">
        <v>313</v>
      </c>
      <c r="J1054" t="s">
        <v>168</v>
      </c>
      <c r="K1054" s="1">
        <v>0.154</v>
      </c>
    </row>
    <row r="1055" spans="1:11" x14ac:dyDescent="0.35">
      <c r="A1055" t="str">
        <f t="shared" si="48"/>
        <v>educ_5_ecole_acces_2autredeplaces_siteMbomou</v>
      </c>
      <c r="B1055" t="str">
        <f t="shared" si="49"/>
        <v>educ_5_ecole_acces_2deplaces_siteMbomou</v>
      </c>
      <c r="C1055" t="str">
        <f t="shared" si="50"/>
        <v>deplaces_site</v>
      </c>
      <c r="D1055">
        <v>45404</v>
      </c>
      <c r="E1055" t="s">
        <v>38</v>
      </c>
      <c r="F1055" t="s">
        <v>139</v>
      </c>
      <c r="G1055" t="s">
        <v>309</v>
      </c>
      <c r="H1055" t="s">
        <v>118</v>
      </c>
      <c r="I1055" t="s">
        <v>313</v>
      </c>
      <c r="J1055" t="s">
        <v>168</v>
      </c>
      <c r="K1055" s="1">
        <v>0.14099999999999999</v>
      </c>
    </row>
    <row r="1056" spans="1:11" x14ac:dyDescent="0.35">
      <c r="A1056" t="str">
        <f t="shared" si="48"/>
        <v>educ_5_ecole_acces_2aucunedeplaces_FAMbomou</v>
      </c>
      <c r="B1056" t="str">
        <f t="shared" si="49"/>
        <v>educ_5_ecole_acces_2deplaces_FAMbomou</v>
      </c>
      <c r="C1056" t="str">
        <f t="shared" si="50"/>
        <v>deplaces_FA</v>
      </c>
      <c r="D1056">
        <v>45405</v>
      </c>
      <c r="E1056" t="s">
        <v>38</v>
      </c>
      <c r="F1056" t="s">
        <v>161</v>
      </c>
      <c r="G1056" t="s">
        <v>309</v>
      </c>
      <c r="H1056" t="s">
        <v>119</v>
      </c>
      <c r="I1056" t="s">
        <v>313</v>
      </c>
      <c r="J1056" t="s">
        <v>168</v>
      </c>
      <c r="K1056" s="1">
        <v>0.13900000000000001</v>
      </c>
    </row>
    <row r="1057" spans="1:11" x14ac:dyDescent="0.35">
      <c r="A1057" t="str">
        <f t="shared" si="48"/>
        <v>educ_5_ecole_acces_2logistiquetotalNana_Gribizi</v>
      </c>
      <c r="B1057" t="str">
        <f t="shared" si="49"/>
        <v>educ_5_ecole_acces_2totalNana_Gribizi</v>
      </c>
      <c r="C1057" t="str">
        <f t="shared" si="50"/>
        <v>total</v>
      </c>
      <c r="D1057">
        <v>44411</v>
      </c>
      <c r="E1057" t="s">
        <v>38</v>
      </c>
      <c r="F1057" t="s">
        <v>149</v>
      </c>
      <c r="G1057" t="s">
        <v>83</v>
      </c>
      <c r="H1057" t="s">
        <v>314</v>
      </c>
      <c r="I1057" t="s">
        <v>313</v>
      </c>
      <c r="J1057" t="s">
        <v>275</v>
      </c>
      <c r="K1057" s="1">
        <v>0.129</v>
      </c>
    </row>
    <row r="1058" spans="1:11" x14ac:dyDescent="0.35">
      <c r="A1058" t="str">
        <f t="shared" si="48"/>
        <v>educ_5_ecole_acces_2logistiquedeplaces_siteNana_Gribizi</v>
      </c>
      <c r="B1058" t="str">
        <f t="shared" si="49"/>
        <v>educ_5_ecole_acces_2deplaces_siteNana_Gribizi</v>
      </c>
      <c r="C1058" t="str">
        <f t="shared" si="50"/>
        <v>deplaces_site</v>
      </c>
      <c r="D1058">
        <v>45398</v>
      </c>
      <c r="E1058" t="s">
        <v>38</v>
      </c>
      <c r="F1058" t="s">
        <v>149</v>
      </c>
      <c r="G1058" t="s">
        <v>309</v>
      </c>
      <c r="H1058" t="s">
        <v>118</v>
      </c>
      <c r="I1058" t="s">
        <v>313</v>
      </c>
      <c r="J1058" t="s">
        <v>275</v>
      </c>
      <c r="K1058" s="1">
        <v>0.156</v>
      </c>
    </row>
    <row r="1059" spans="1:11" x14ac:dyDescent="0.35">
      <c r="A1059" t="str">
        <f t="shared" si="48"/>
        <v>educ_5_ecole_acces_2autrehoteNana_Gribizi</v>
      </c>
      <c r="B1059" t="str">
        <f t="shared" si="49"/>
        <v>educ_5_ecole_acces_2hoteNana_Gribizi</v>
      </c>
      <c r="C1059" t="str">
        <f t="shared" si="50"/>
        <v>hote</v>
      </c>
      <c r="D1059">
        <v>45399</v>
      </c>
      <c r="E1059" t="s">
        <v>38</v>
      </c>
      <c r="F1059" t="s">
        <v>139</v>
      </c>
      <c r="G1059" t="s">
        <v>309</v>
      </c>
      <c r="H1059" t="s">
        <v>117</v>
      </c>
      <c r="I1059" t="s">
        <v>313</v>
      </c>
      <c r="J1059" t="s">
        <v>275</v>
      </c>
      <c r="K1059" s="1">
        <v>0.13700000000000001</v>
      </c>
    </row>
    <row r="1060" spans="1:11" x14ac:dyDescent="0.35">
      <c r="A1060" t="str">
        <f t="shared" si="48"/>
        <v>educ_5_ecole_acces_2acces_dangereuxdeplaces_FANana_Gribizi</v>
      </c>
      <c r="B1060" t="str">
        <f t="shared" si="49"/>
        <v>educ_5_ecole_acces_2deplaces_FANana_Gribizi</v>
      </c>
      <c r="C1060" t="str">
        <f t="shared" si="50"/>
        <v>deplaces_FA</v>
      </c>
      <c r="D1060">
        <v>45400</v>
      </c>
      <c r="E1060" t="s">
        <v>38</v>
      </c>
      <c r="F1060" t="s">
        <v>174</v>
      </c>
      <c r="G1060" t="s">
        <v>309</v>
      </c>
      <c r="H1060" t="s">
        <v>119</v>
      </c>
      <c r="I1060" t="s">
        <v>313</v>
      </c>
      <c r="J1060" t="s">
        <v>275</v>
      </c>
      <c r="K1060" s="1">
        <v>0.155</v>
      </c>
    </row>
    <row r="1061" spans="1:11" x14ac:dyDescent="0.35">
      <c r="A1061" t="str">
        <f t="shared" si="48"/>
        <v>educ_5_ecole_acces_2logistiqueretournesNana_Gribizi</v>
      </c>
      <c r="B1061" t="str">
        <f t="shared" si="49"/>
        <v>educ_5_ecole_acces_2retournesNana_Gribizi</v>
      </c>
      <c r="C1061" t="str">
        <f t="shared" si="50"/>
        <v>retournes</v>
      </c>
      <c r="D1061">
        <v>45401</v>
      </c>
      <c r="E1061" t="s">
        <v>38</v>
      </c>
      <c r="F1061" t="s">
        <v>149</v>
      </c>
      <c r="G1061" t="s">
        <v>309</v>
      </c>
      <c r="H1061" t="s">
        <v>116</v>
      </c>
      <c r="I1061" t="s">
        <v>313</v>
      </c>
      <c r="J1061" t="s">
        <v>275</v>
      </c>
      <c r="K1061" s="1">
        <v>0.127</v>
      </c>
    </row>
    <row r="1062" spans="1:11" x14ac:dyDescent="0.35">
      <c r="A1062" t="str">
        <f t="shared" si="48"/>
        <v>educ_5_ecole_acces_2autretotalNana_Mambere</v>
      </c>
      <c r="B1062" t="str">
        <f t="shared" si="49"/>
        <v>educ_5_ecole_acces_2totalNana_Mambere</v>
      </c>
      <c r="C1062" t="str">
        <f t="shared" si="50"/>
        <v>total</v>
      </c>
      <c r="D1062">
        <v>44409</v>
      </c>
      <c r="E1062" t="s">
        <v>38</v>
      </c>
      <c r="F1062" t="s">
        <v>139</v>
      </c>
      <c r="G1062" t="s">
        <v>83</v>
      </c>
      <c r="H1062" t="s">
        <v>314</v>
      </c>
      <c r="I1062" t="s">
        <v>313</v>
      </c>
      <c r="J1062" t="s">
        <v>273</v>
      </c>
      <c r="K1062" s="1">
        <v>0.154</v>
      </c>
    </row>
    <row r="1063" spans="1:11" x14ac:dyDescent="0.35">
      <c r="A1063" t="str">
        <f t="shared" si="48"/>
        <v>educ_5_ecole_acces_2autrehoteNana_Mambere</v>
      </c>
      <c r="B1063" t="str">
        <f t="shared" si="49"/>
        <v>educ_5_ecole_acces_2hoteNana_Mambere</v>
      </c>
      <c r="C1063" t="str">
        <f t="shared" si="50"/>
        <v>hote</v>
      </c>
      <c r="D1063">
        <v>45392</v>
      </c>
      <c r="E1063" t="s">
        <v>38</v>
      </c>
      <c r="F1063" t="s">
        <v>139</v>
      </c>
      <c r="G1063" t="s">
        <v>309</v>
      </c>
      <c r="H1063" t="s">
        <v>117</v>
      </c>
      <c r="I1063" t="s">
        <v>313</v>
      </c>
      <c r="J1063" t="s">
        <v>273</v>
      </c>
      <c r="K1063" s="1">
        <v>0.161</v>
      </c>
    </row>
    <row r="1064" spans="1:11" x14ac:dyDescent="0.35">
      <c r="A1064" t="str">
        <f t="shared" si="48"/>
        <v>educ_5_ecole_acces_2autredeplaces_FANana_Mambere</v>
      </c>
      <c r="B1064" t="str">
        <f t="shared" si="49"/>
        <v>educ_5_ecole_acces_2deplaces_FANana_Mambere</v>
      </c>
      <c r="C1064" t="str">
        <f t="shared" si="50"/>
        <v>deplaces_FA</v>
      </c>
      <c r="D1064">
        <v>45393</v>
      </c>
      <c r="E1064" t="s">
        <v>38</v>
      </c>
      <c r="F1064" t="s">
        <v>139</v>
      </c>
      <c r="G1064" t="s">
        <v>309</v>
      </c>
      <c r="H1064" t="s">
        <v>119</v>
      </c>
      <c r="I1064" t="s">
        <v>313</v>
      </c>
      <c r="J1064" t="s">
        <v>273</v>
      </c>
      <c r="K1064" s="1">
        <v>0.13</v>
      </c>
    </row>
    <row r="1065" spans="1:11" x14ac:dyDescent="0.35">
      <c r="A1065" t="str">
        <f t="shared" ref="A1065:A1128" si="51">CONCATENATE(E1065,F1065,C1065,J1065)</f>
        <v>educ_5_ecole_acces_2autreretournesNana_Mambere</v>
      </c>
      <c r="B1065" t="str">
        <f t="shared" ref="B1065:B1128" si="52">CONCATENATE(E1065,C1065,J1065)</f>
        <v>educ_5_ecole_acces_2retournesNana_Mambere</v>
      </c>
      <c r="C1065" t="str">
        <f t="shared" si="50"/>
        <v>retournes</v>
      </c>
      <c r="D1065">
        <v>45394</v>
      </c>
      <c r="E1065" t="s">
        <v>38</v>
      </c>
      <c r="F1065" t="s">
        <v>139</v>
      </c>
      <c r="G1065" t="s">
        <v>309</v>
      </c>
      <c r="H1065" t="s">
        <v>116</v>
      </c>
      <c r="I1065" t="s">
        <v>313</v>
      </c>
      <c r="J1065" t="s">
        <v>273</v>
      </c>
      <c r="K1065" s="1">
        <v>0.161</v>
      </c>
    </row>
    <row r="1066" spans="1:11" x14ac:dyDescent="0.35">
      <c r="A1066" t="str">
        <f t="shared" si="51"/>
        <v>educ_5_ecole_acces_2autretotalOmbella_MPoko</v>
      </c>
      <c r="B1066" t="str">
        <f t="shared" si="52"/>
        <v>educ_5_ecole_acces_2totalOmbella_MPoko</v>
      </c>
      <c r="C1066" t="str">
        <f t="shared" si="50"/>
        <v>total</v>
      </c>
      <c r="D1066">
        <v>44414</v>
      </c>
      <c r="E1066" t="s">
        <v>38</v>
      </c>
      <c r="F1066" t="s">
        <v>139</v>
      </c>
      <c r="G1066" t="s">
        <v>83</v>
      </c>
      <c r="H1066" t="s">
        <v>314</v>
      </c>
      <c r="I1066" t="s">
        <v>313</v>
      </c>
      <c r="J1066" t="s">
        <v>277</v>
      </c>
      <c r="K1066" s="1">
        <v>0.16700000000000001</v>
      </c>
    </row>
    <row r="1067" spans="1:11" x14ac:dyDescent="0.35">
      <c r="A1067" t="str">
        <f t="shared" si="51"/>
        <v>educ_5_ecole_acces_2autredeplaces_FAOmbella_MPoko</v>
      </c>
      <c r="B1067" t="str">
        <f t="shared" si="52"/>
        <v>educ_5_ecole_acces_2deplaces_FAOmbella_MPoko</v>
      </c>
      <c r="C1067" t="str">
        <f t="shared" si="50"/>
        <v>deplaces_FA</v>
      </c>
      <c r="D1067">
        <v>45408</v>
      </c>
      <c r="E1067" t="s">
        <v>38</v>
      </c>
      <c r="F1067" t="s">
        <v>139</v>
      </c>
      <c r="G1067" t="s">
        <v>309</v>
      </c>
      <c r="H1067" t="s">
        <v>119</v>
      </c>
      <c r="I1067" t="s">
        <v>313</v>
      </c>
      <c r="J1067" t="s">
        <v>277</v>
      </c>
      <c r="K1067" s="1">
        <v>0.191</v>
      </c>
    </row>
    <row r="1068" spans="1:11" x14ac:dyDescent="0.35">
      <c r="A1068" t="str">
        <f t="shared" si="51"/>
        <v>educ_5_ecole_acces_2autrehoteOmbella_MPoko</v>
      </c>
      <c r="B1068" t="str">
        <f t="shared" si="52"/>
        <v>educ_5_ecole_acces_2hoteOmbella_MPoko</v>
      </c>
      <c r="C1068" t="str">
        <f t="shared" si="50"/>
        <v>hote</v>
      </c>
      <c r="D1068">
        <v>45409</v>
      </c>
      <c r="E1068" t="s">
        <v>38</v>
      </c>
      <c r="F1068" t="s">
        <v>139</v>
      </c>
      <c r="G1068" t="s">
        <v>309</v>
      </c>
      <c r="H1068" t="s">
        <v>117</v>
      </c>
      <c r="I1068" t="s">
        <v>313</v>
      </c>
      <c r="J1068" t="s">
        <v>277</v>
      </c>
      <c r="K1068" s="1">
        <v>0.16300000000000001</v>
      </c>
    </row>
    <row r="1069" spans="1:11" x14ac:dyDescent="0.35">
      <c r="A1069" t="str">
        <f t="shared" si="51"/>
        <v>educ_5_ecole_acces_2logistiquetotalOuaka</v>
      </c>
      <c r="B1069" t="str">
        <f t="shared" si="52"/>
        <v>educ_5_ecole_acces_2totalOuaka</v>
      </c>
      <c r="C1069" t="str">
        <f t="shared" si="50"/>
        <v>total</v>
      </c>
      <c r="D1069">
        <v>44408</v>
      </c>
      <c r="E1069" t="s">
        <v>38</v>
      </c>
      <c r="F1069" t="s">
        <v>149</v>
      </c>
      <c r="G1069" t="s">
        <v>83</v>
      </c>
      <c r="H1069" t="s">
        <v>314</v>
      </c>
      <c r="I1069" t="s">
        <v>313</v>
      </c>
      <c r="J1069" t="s">
        <v>169</v>
      </c>
      <c r="K1069" s="1">
        <v>0.125</v>
      </c>
    </row>
    <row r="1070" spans="1:11" x14ac:dyDescent="0.35">
      <c r="A1070" t="str">
        <f t="shared" si="51"/>
        <v>educ_5_ecole_acces_2logistiquedeplaces_siteOuaka</v>
      </c>
      <c r="B1070" t="str">
        <f t="shared" si="52"/>
        <v>educ_5_ecole_acces_2deplaces_siteOuaka</v>
      </c>
      <c r="C1070" t="str">
        <f t="shared" si="50"/>
        <v>deplaces_site</v>
      </c>
      <c r="D1070">
        <v>45388</v>
      </c>
      <c r="E1070" t="s">
        <v>38</v>
      </c>
      <c r="F1070" t="s">
        <v>149</v>
      </c>
      <c r="G1070" t="s">
        <v>309</v>
      </c>
      <c r="H1070" t="s">
        <v>118</v>
      </c>
      <c r="I1070" t="s">
        <v>313</v>
      </c>
      <c r="J1070" t="s">
        <v>169</v>
      </c>
      <c r="K1070" s="1">
        <v>0.155</v>
      </c>
    </row>
    <row r="1071" spans="1:11" x14ac:dyDescent="0.35">
      <c r="A1071" t="str">
        <f t="shared" si="51"/>
        <v>educ_5_ecole_acces_2logistiquedeplaces_FAOuaka</v>
      </c>
      <c r="B1071" t="str">
        <f t="shared" si="52"/>
        <v>educ_5_ecole_acces_2deplaces_FAOuaka</v>
      </c>
      <c r="C1071" t="str">
        <f t="shared" si="50"/>
        <v>deplaces_FA</v>
      </c>
      <c r="D1071">
        <v>45389</v>
      </c>
      <c r="E1071" t="s">
        <v>38</v>
      </c>
      <c r="F1071" t="s">
        <v>149</v>
      </c>
      <c r="G1071" t="s">
        <v>309</v>
      </c>
      <c r="H1071" t="s">
        <v>119</v>
      </c>
      <c r="I1071" t="s">
        <v>313</v>
      </c>
      <c r="J1071" t="s">
        <v>169</v>
      </c>
      <c r="K1071" s="1">
        <v>0.159</v>
      </c>
    </row>
    <row r="1072" spans="1:11" x14ac:dyDescent="0.35">
      <c r="A1072" t="str">
        <f t="shared" si="51"/>
        <v>educ_5_ecole_acces_2acces_dangereuxhoteOuaka</v>
      </c>
      <c r="B1072" t="str">
        <f t="shared" si="52"/>
        <v>educ_5_ecole_acces_2hoteOuaka</v>
      </c>
      <c r="C1072" t="str">
        <f t="shared" si="50"/>
        <v>hote</v>
      </c>
      <c r="D1072">
        <v>45390</v>
      </c>
      <c r="E1072" t="s">
        <v>38</v>
      </c>
      <c r="F1072" t="s">
        <v>174</v>
      </c>
      <c r="G1072" t="s">
        <v>309</v>
      </c>
      <c r="H1072" t="s">
        <v>117</v>
      </c>
      <c r="I1072" t="s">
        <v>313</v>
      </c>
      <c r="J1072" t="s">
        <v>169</v>
      </c>
      <c r="K1072" s="1">
        <v>0.13</v>
      </c>
    </row>
    <row r="1073" spans="1:11" x14ac:dyDescent="0.35">
      <c r="A1073" t="str">
        <f t="shared" si="51"/>
        <v>educ_5_ecole_acces_2logistiqueretournesOuaka</v>
      </c>
      <c r="B1073" t="str">
        <f t="shared" si="52"/>
        <v>educ_5_ecole_acces_2retournesOuaka</v>
      </c>
      <c r="C1073" t="str">
        <f t="shared" si="50"/>
        <v>retournes</v>
      </c>
      <c r="D1073">
        <v>45391</v>
      </c>
      <c r="E1073" t="s">
        <v>38</v>
      </c>
      <c r="F1073" t="s">
        <v>149</v>
      </c>
      <c r="G1073" t="s">
        <v>309</v>
      </c>
      <c r="H1073" t="s">
        <v>116</v>
      </c>
      <c r="I1073" t="s">
        <v>313</v>
      </c>
      <c r="J1073" t="s">
        <v>169</v>
      </c>
      <c r="K1073" s="1">
        <v>0.15</v>
      </c>
    </row>
    <row r="1074" spans="1:11" x14ac:dyDescent="0.35">
      <c r="A1074" t="str">
        <f t="shared" si="51"/>
        <v>educ_5_ecole_acces_2autretotalOuham</v>
      </c>
      <c r="B1074" t="str">
        <f t="shared" si="52"/>
        <v>educ_5_ecole_acces_2totalOuham</v>
      </c>
      <c r="C1074" t="str">
        <f t="shared" si="50"/>
        <v>total</v>
      </c>
      <c r="D1074">
        <v>44404</v>
      </c>
      <c r="E1074" t="s">
        <v>38</v>
      </c>
      <c r="F1074" t="s">
        <v>139</v>
      </c>
      <c r="G1074" t="s">
        <v>83</v>
      </c>
      <c r="H1074" t="s">
        <v>314</v>
      </c>
      <c r="I1074" t="s">
        <v>313</v>
      </c>
      <c r="J1074" t="s">
        <v>170</v>
      </c>
      <c r="K1074" s="1">
        <v>0.109</v>
      </c>
    </row>
    <row r="1075" spans="1:11" x14ac:dyDescent="0.35">
      <c r="A1075" t="str">
        <f t="shared" si="51"/>
        <v>educ_5_ecole_acces_2autrehoteOuham</v>
      </c>
      <c r="B1075" t="str">
        <f t="shared" si="52"/>
        <v>educ_5_ecole_acces_2hoteOuham</v>
      </c>
      <c r="C1075" t="str">
        <f t="shared" si="50"/>
        <v>hote</v>
      </c>
      <c r="D1075">
        <v>45375</v>
      </c>
      <c r="E1075" t="s">
        <v>38</v>
      </c>
      <c r="F1075" t="s">
        <v>139</v>
      </c>
      <c r="G1075" t="s">
        <v>309</v>
      </c>
      <c r="H1075" t="s">
        <v>117</v>
      </c>
      <c r="I1075" t="s">
        <v>313</v>
      </c>
      <c r="J1075" t="s">
        <v>170</v>
      </c>
      <c r="K1075" s="1">
        <v>0.11799999999999999</v>
      </c>
    </row>
    <row r="1076" spans="1:11" x14ac:dyDescent="0.35">
      <c r="A1076" t="str">
        <f t="shared" si="51"/>
        <v>educ_5_ecole_acces_2aucunedeplaces_siteOuham</v>
      </c>
      <c r="B1076" t="str">
        <f t="shared" si="52"/>
        <v>educ_5_ecole_acces_2deplaces_siteOuham</v>
      </c>
      <c r="C1076" t="str">
        <f t="shared" si="50"/>
        <v>deplaces_site</v>
      </c>
      <c r="D1076">
        <v>45376</v>
      </c>
      <c r="E1076" t="s">
        <v>38</v>
      </c>
      <c r="F1076" t="s">
        <v>161</v>
      </c>
      <c r="G1076" t="s">
        <v>309</v>
      </c>
      <c r="H1076" t="s">
        <v>118</v>
      </c>
      <c r="I1076" t="s">
        <v>313</v>
      </c>
      <c r="J1076" t="s">
        <v>170</v>
      </c>
      <c r="K1076" s="1">
        <v>0.11</v>
      </c>
    </row>
    <row r="1077" spans="1:11" x14ac:dyDescent="0.35">
      <c r="A1077" t="str">
        <f t="shared" si="51"/>
        <v>educ_5_ecole_acces_2logistiquedeplaces_FAOuham</v>
      </c>
      <c r="B1077" t="str">
        <f t="shared" si="52"/>
        <v>educ_5_ecole_acces_2deplaces_FAOuham</v>
      </c>
      <c r="C1077" t="str">
        <f t="shared" si="50"/>
        <v>deplaces_FA</v>
      </c>
      <c r="D1077">
        <v>45377</v>
      </c>
      <c r="E1077" t="s">
        <v>38</v>
      </c>
      <c r="F1077" t="s">
        <v>149</v>
      </c>
      <c r="G1077" t="s">
        <v>309</v>
      </c>
      <c r="H1077" t="s">
        <v>119</v>
      </c>
      <c r="I1077" t="s">
        <v>313</v>
      </c>
      <c r="J1077" t="s">
        <v>170</v>
      </c>
      <c r="K1077" s="1">
        <v>0.16200000000000001</v>
      </c>
    </row>
    <row r="1078" spans="1:11" x14ac:dyDescent="0.35">
      <c r="A1078" t="str">
        <f t="shared" si="51"/>
        <v>educ_5_ecole_acces_2acces_dangereuxretournesOuham</v>
      </c>
      <c r="B1078" t="str">
        <f t="shared" si="52"/>
        <v>educ_5_ecole_acces_2retournesOuham</v>
      </c>
      <c r="C1078" t="str">
        <f t="shared" si="50"/>
        <v>retournes</v>
      </c>
      <c r="D1078">
        <v>45378</v>
      </c>
      <c r="E1078" t="s">
        <v>38</v>
      </c>
      <c r="F1078" t="s">
        <v>174</v>
      </c>
      <c r="G1078" t="s">
        <v>309</v>
      </c>
      <c r="H1078" t="s">
        <v>116</v>
      </c>
      <c r="I1078" t="s">
        <v>313</v>
      </c>
      <c r="J1078" t="s">
        <v>170</v>
      </c>
      <c r="K1078" s="1">
        <v>0.158</v>
      </c>
    </row>
    <row r="1079" spans="1:11" x14ac:dyDescent="0.35">
      <c r="A1079" t="str">
        <f t="shared" si="51"/>
        <v>educ_5_ecole_acces_2logistiquetotalOuham_Pende</v>
      </c>
      <c r="B1079" t="str">
        <f t="shared" si="52"/>
        <v>educ_5_ecole_acces_2totalOuham_Pende</v>
      </c>
      <c r="C1079" t="str">
        <f t="shared" si="50"/>
        <v>total</v>
      </c>
      <c r="D1079">
        <v>44410</v>
      </c>
      <c r="E1079" t="s">
        <v>38</v>
      </c>
      <c r="F1079" t="s">
        <v>149</v>
      </c>
      <c r="G1079" t="s">
        <v>83</v>
      </c>
      <c r="H1079" t="s">
        <v>314</v>
      </c>
      <c r="I1079" t="s">
        <v>313</v>
      </c>
      <c r="J1079" t="s">
        <v>274</v>
      </c>
      <c r="K1079" s="1">
        <v>0.13400000000000001</v>
      </c>
    </row>
    <row r="1080" spans="1:11" x14ac:dyDescent="0.35">
      <c r="A1080" t="str">
        <f t="shared" si="51"/>
        <v>educ_5_ecole_acces_2logistiquehoteOuham_Pende</v>
      </c>
      <c r="B1080" t="str">
        <f t="shared" si="52"/>
        <v>educ_5_ecole_acces_2hoteOuham_Pende</v>
      </c>
      <c r="C1080" t="str">
        <f t="shared" si="50"/>
        <v>hote</v>
      </c>
      <c r="D1080">
        <v>45395</v>
      </c>
      <c r="E1080" t="s">
        <v>38</v>
      </c>
      <c r="F1080" t="s">
        <v>149</v>
      </c>
      <c r="G1080" t="s">
        <v>309</v>
      </c>
      <c r="H1080" t="s">
        <v>117</v>
      </c>
      <c r="I1080" t="s">
        <v>313</v>
      </c>
      <c r="J1080" t="s">
        <v>274</v>
      </c>
      <c r="K1080" s="1">
        <v>0.151</v>
      </c>
    </row>
    <row r="1081" spans="1:11" x14ac:dyDescent="0.35">
      <c r="A1081" t="str">
        <f t="shared" si="51"/>
        <v>educ_5_ecole_acces_2acces_dangereuxdeplaces_FAOuham_Pende</v>
      </c>
      <c r="B1081" t="str">
        <f t="shared" si="52"/>
        <v>educ_5_ecole_acces_2deplaces_FAOuham_Pende</v>
      </c>
      <c r="C1081" t="str">
        <f t="shared" si="50"/>
        <v>deplaces_FA</v>
      </c>
      <c r="D1081">
        <v>45396</v>
      </c>
      <c r="E1081" t="s">
        <v>38</v>
      </c>
      <c r="F1081" t="s">
        <v>174</v>
      </c>
      <c r="G1081" t="s">
        <v>309</v>
      </c>
      <c r="H1081" t="s">
        <v>119</v>
      </c>
      <c r="I1081" t="s">
        <v>313</v>
      </c>
      <c r="J1081" t="s">
        <v>274</v>
      </c>
      <c r="K1081" s="1">
        <v>0.115</v>
      </c>
    </row>
    <row r="1082" spans="1:11" x14ac:dyDescent="0.35">
      <c r="A1082" t="str">
        <f t="shared" si="51"/>
        <v>educ_5_ecole_acces_2acces_dangereuxretournesOuham_Pende</v>
      </c>
      <c r="B1082" t="str">
        <f t="shared" si="52"/>
        <v>educ_5_ecole_acces_2retournesOuham_Pende</v>
      </c>
      <c r="C1082" t="str">
        <f t="shared" si="50"/>
        <v>retournes</v>
      </c>
      <c r="D1082">
        <v>45397</v>
      </c>
      <c r="E1082" t="s">
        <v>38</v>
      </c>
      <c r="F1082" t="s">
        <v>174</v>
      </c>
      <c r="G1082" t="s">
        <v>309</v>
      </c>
      <c r="H1082" t="s">
        <v>116</v>
      </c>
      <c r="I1082" t="s">
        <v>313</v>
      </c>
      <c r="J1082" t="s">
        <v>274</v>
      </c>
      <c r="K1082" s="1">
        <v>0.11600000000000001</v>
      </c>
    </row>
    <row r="1083" spans="1:11" x14ac:dyDescent="0.35">
      <c r="A1083" t="str">
        <f t="shared" si="51"/>
        <v>educ_5_ecole_acces_2financiertotalSangha_Mbaere</v>
      </c>
      <c r="B1083" t="str">
        <f t="shared" si="52"/>
        <v>educ_5_ecole_acces_2totalSangha_Mbaere</v>
      </c>
      <c r="C1083" t="str">
        <f t="shared" si="50"/>
        <v>total</v>
      </c>
      <c r="D1083">
        <v>44419</v>
      </c>
      <c r="E1083" t="s">
        <v>38</v>
      </c>
      <c r="F1083" t="s">
        <v>128</v>
      </c>
      <c r="G1083" t="s">
        <v>83</v>
      </c>
      <c r="H1083" t="s">
        <v>314</v>
      </c>
      <c r="I1083" t="s">
        <v>313</v>
      </c>
      <c r="J1083" t="s">
        <v>280</v>
      </c>
      <c r="K1083" s="1">
        <v>0.187</v>
      </c>
    </row>
    <row r="1084" spans="1:11" x14ac:dyDescent="0.35">
      <c r="A1084" t="str">
        <f t="shared" si="51"/>
        <v>educ_5_ecole_acces_2aucunehoteSangha_Mbaere</v>
      </c>
      <c r="B1084" t="str">
        <f t="shared" si="52"/>
        <v>educ_5_ecole_acces_2hoteSangha_Mbaere</v>
      </c>
      <c r="C1084" t="str">
        <f t="shared" si="50"/>
        <v>hote</v>
      </c>
      <c r="D1084">
        <v>45423</v>
      </c>
      <c r="E1084" t="s">
        <v>38</v>
      </c>
      <c r="F1084" t="s">
        <v>161</v>
      </c>
      <c r="G1084" t="s">
        <v>309</v>
      </c>
      <c r="H1084" t="s">
        <v>117</v>
      </c>
      <c r="I1084" t="s">
        <v>313</v>
      </c>
      <c r="J1084" t="s">
        <v>280</v>
      </c>
      <c r="K1084" s="1">
        <v>0.189</v>
      </c>
    </row>
    <row r="1085" spans="1:11" x14ac:dyDescent="0.35">
      <c r="A1085" t="str">
        <f t="shared" si="51"/>
        <v>educ_5_ecole_acces_2aucunedeplaces_FASangha_Mbaere</v>
      </c>
      <c r="B1085" t="str">
        <f t="shared" si="52"/>
        <v>educ_5_ecole_acces_2deplaces_FASangha_Mbaere</v>
      </c>
      <c r="C1085" t="str">
        <f t="shared" si="50"/>
        <v>deplaces_FA</v>
      </c>
      <c r="D1085">
        <v>45424</v>
      </c>
      <c r="E1085" t="s">
        <v>38</v>
      </c>
      <c r="F1085" t="s">
        <v>161</v>
      </c>
      <c r="G1085" t="s">
        <v>309</v>
      </c>
      <c r="H1085" t="s">
        <v>119</v>
      </c>
      <c r="I1085" t="s">
        <v>313</v>
      </c>
      <c r="J1085" t="s">
        <v>280</v>
      </c>
      <c r="K1085" s="1">
        <v>0.22600000000000001</v>
      </c>
    </row>
    <row r="1086" spans="1:11" x14ac:dyDescent="0.35">
      <c r="A1086" t="str">
        <f t="shared" si="51"/>
        <v>educ_5_ecole_acces_2manque_stafftotalVakaga</v>
      </c>
      <c r="B1086" t="str">
        <f t="shared" si="52"/>
        <v>educ_5_ecole_acces_2totalVakaga</v>
      </c>
      <c r="C1086" t="str">
        <f t="shared" si="50"/>
        <v>total</v>
      </c>
      <c r="D1086">
        <v>44406</v>
      </c>
      <c r="E1086" t="s">
        <v>38</v>
      </c>
      <c r="F1086" t="s">
        <v>175</v>
      </c>
      <c r="G1086" t="s">
        <v>83</v>
      </c>
      <c r="H1086" t="s">
        <v>314</v>
      </c>
      <c r="I1086" t="s">
        <v>313</v>
      </c>
      <c r="J1086" t="s">
        <v>171</v>
      </c>
      <c r="K1086" s="1">
        <v>0.122</v>
      </c>
    </row>
    <row r="1087" spans="1:11" x14ac:dyDescent="0.35">
      <c r="A1087" t="str">
        <f t="shared" si="51"/>
        <v>educ_5_ecole_acces_2manque_staffhoteVakaga</v>
      </c>
      <c r="B1087" t="str">
        <f t="shared" si="52"/>
        <v>educ_5_ecole_acces_2hoteVakaga</v>
      </c>
      <c r="C1087" t="str">
        <f t="shared" si="50"/>
        <v>hote</v>
      </c>
      <c r="D1087">
        <v>45383</v>
      </c>
      <c r="E1087" t="s">
        <v>38</v>
      </c>
      <c r="F1087" t="s">
        <v>175</v>
      </c>
      <c r="G1087" t="s">
        <v>309</v>
      </c>
      <c r="H1087" t="s">
        <v>117</v>
      </c>
      <c r="I1087" t="s">
        <v>313</v>
      </c>
      <c r="J1087" t="s">
        <v>171</v>
      </c>
      <c r="K1087" s="1">
        <v>0.14399999999999999</v>
      </c>
    </row>
    <row r="1088" spans="1:11" x14ac:dyDescent="0.35">
      <c r="A1088" t="str">
        <f t="shared" si="51"/>
        <v>educ_5_ecole_acces_2acces_dangereuxdeplaces_FAVakaga</v>
      </c>
      <c r="B1088" t="str">
        <f t="shared" si="52"/>
        <v>educ_5_ecole_acces_2deplaces_FAVakaga</v>
      </c>
      <c r="C1088" t="str">
        <f t="shared" si="50"/>
        <v>deplaces_FA</v>
      </c>
      <c r="D1088">
        <v>45384</v>
      </c>
      <c r="E1088" t="s">
        <v>38</v>
      </c>
      <c r="F1088" t="s">
        <v>174</v>
      </c>
      <c r="G1088" t="s">
        <v>309</v>
      </c>
      <c r="H1088" t="s">
        <v>119</v>
      </c>
      <c r="I1088" t="s">
        <v>313</v>
      </c>
      <c r="J1088" t="s">
        <v>171</v>
      </c>
      <c r="K1088" s="1">
        <v>0.11899999999999999</v>
      </c>
    </row>
    <row r="1089" spans="1:11" x14ac:dyDescent="0.35">
      <c r="A1089" t="str">
        <f t="shared" si="51"/>
        <v>educ_5_ecole_acces_3autretotalBamingui_Bangoran</v>
      </c>
      <c r="B1089" t="str">
        <f t="shared" si="52"/>
        <v>educ_5_ecole_acces_3totalBamingui_Bangoran</v>
      </c>
      <c r="C1089" t="str">
        <f t="shared" si="50"/>
        <v>total</v>
      </c>
      <c r="D1089">
        <v>44590</v>
      </c>
      <c r="E1089" t="s">
        <v>60</v>
      </c>
      <c r="F1089" t="s">
        <v>139</v>
      </c>
      <c r="G1089" t="s">
        <v>83</v>
      </c>
      <c r="H1089" t="s">
        <v>314</v>
      </c>
      <c r="I1089" t="s">
        <v>313</v>
      </c>
      <c r="J1089" t="s">
        <v>271</v>
      </c>
      <c r="K1089" s="1">
        <v>0.124</v>
      </c>
    </row>
    <row r="1090" spans="1:11" x14ac:dyDescent="0.35">
      <c r="A1090" t="str">
        <f t="shared" si="51"/>
        <v>educ_5_ecole_acces_3logistiqueretournesBamingui_Bangoran</v>
      </c>
      <c r="B1090" t="str">
        <f t="shared" si="52"/>
        <v>educ_5_ecole_acces_3retournesBamingui_Bangoran</v>
      </c>
      <c r="C1090" t="str">
        <f t="shared" si="50"/>
        <v>retournes</v>
      </c>
      <c r="D1090">
        <v>45965</v>
      </c>
      <c r="E1090" t="s">
        <v>60</v>
      </c>
      <c r="F1090" t="s">
        <v>149</v>
      </c>
      <c r="G1090" t="s">
        <v>309</v>
      </c>
      <c r="H1090" t="s">
        <v>116</v>
      </c>
      <c r="I1090" t="s">
        <v>313</v>
      </c>
      <c r="J1090" t="s">
        <v>271</v>
      </c>
      <c r="K1090" s="1">
        <v>0.153</v>
      </c>
    </row>
    <row r="1091" spans="1:11" x14ac:dyDescent="0.35">
      <c r="A1091" t="str">
        <f t="shared" si="51"/>
        <v>educ_5_ecole_acces_3autrehoteBamingui_Bangoran</v>
      </c>
      <c r="B1091" t="str">
        <f t="shared" si="52"/>
        <v>educ_5_ecole_acces_3hoteBamingui_Bangoran</v>
      </c>
      <c r="C1091" t="str">
        <f t="shared" ref="C1091:C1154" si="53">IF(G1091="total", "total",H1091)</f>
        <v>hote</v>
      </c>
      <c r="D1091">
        <v>45966</v>
      </c>
      <c r="E1091" t="s">
        <v>60</v>
      </c>
      <c r="F1091" t="s">
        <v>139</v>
      </c>
      <c r="G1091" t="s">
        <v>309</v>
      </c>
      <c r="H1091" t="s">
        <v>117</v>
      </c>
      <c r="I1091" t="s">
        <v>313</v>
      </c>
      <c r="J1091" t="s">
        <v>271</v>
      </c>
      <c r="K1091" s="1">
        <v>0.13200000000000001</v>
      </c>
    </row>
    <row r="1092" spans="1:11" x14ac:dyDescent="0.35">
      <c r="A1092" t="str">
        <f t="shared" si="51"/>
        <v>educ_5_ecole_acces_3financierdeplaces_siteBamingui_Bangoran</v>
      </c>
      <c r="B1092" t="str">
        <f t="shared" si="52"/>
        <v>educ_5_ecole_acces_3deplaces_siteBamingui_Bangoran</v>
      </c>
      <c r="C1092" t="str">
        <f t="shared" si="53"/>
        <v>deplaces_site</v>
      </c>
      <c r="D1092">
        <v>45967</v>
      </c>
      <c r="E1092" t="s">
        <v>60</v>
      </c>
      <c r="F1092" t="s">
        <v>128</v>
      </c>
      <c r="G1092" t="s">
        <v>309</v>
      </c>
      <c r="H1092" t="s">
        <v>118</v>
      </c>
      <c r="I1092" t="s">
        <v>313</v>
      </c>
      <c r="J1092" t="s">
        <v>271</v>
      </c>
      <c r="K1092" s="1">
        <v>0.15</v>
      </c>
    </row>
    <row r="1093" spans="1:11" x14ac:dyDescent="0.35">
      <c r="A1093" t="str">
        <f t="shared" si="51"/>
        <v>educ_5_ecole_acces_3non_fonctdeplaces_FABamingui_Bangoran</v>
      </c>
      <c r="B1093" t="str">
        <f t="shared" si="52"/>
        <v>educ_5_ecole_acces_3deplaces_FABamingui_Bangoran</v>
      </c>
      <c r="C1093" t="str">
        <f t="shared" si="53"/>
        <v>deplaces_FA</v>
      </c>
      <c r="D1093">
        <v>45968</v>
      </c>
      <c r="E1093" t="s">
        <v>60</v>
      </c>
      <c r="F1093" t="s">
        <v>176</v>
      </c>
      <c r="G1093" t="s">
        <v>309</v>
      </c>
      <c r="H1093" t="s">
        <v>119</v>
      </c>
      <c r="I1093" t="s">
        <v>313</v>
      </c>
      <c r="J1093" t="s">
        <v>271</v>
      </c>
      <c r="K1093" s="1">
        <v>0.153</v>
      </c>
    </row>
    <row r="1094" spans="1:11" x14ac:dyDescent="0.35">
      <c r="A1094" t="str">
        <f t="shared" si="51"/>
        <v>educ_5_ecole_acces_3autretotalBangui</v>
      </c>
      <c r="B1094" t="str">
        <f t="shared" si="52"/>
        <v>educ_5_ecole_acces_3totalBangui</v>
      </c>
      <c r="C1094" t="str">
        <f t="shared" si="53"/>
        <v>total</v>
      </c>
      <c r="D1094">
        <v>44594</v>
      </c>
      <c r="E1094" t="s">
        <v>60</v>
      </c>
      <c r="F1094" t="s">
        <v>139</v>
      </c>
      <c r="G1094" t="s">
        <v>83</v>
      </c>
      <c r="H1094" t="s">
        <v>314</v>
      </c>
      <c r="I1094" t="s">
        <v>313</v>
      </c>
      <c r="J1094" t="s">
        <v>165</v>
      </c>
      <c r="K1094" s="1">
        <v>0.14299999999999999</v>
      </c>
    </row>
    <row r="1095" spans="1:11" x14ac:dyDescent="0.35">
      <c r="A1095" t="str">
        <f t="shared" si="51"/>
        <v>educ_5_ecole_acces_3autrehoteBangui</v>
      </c>
      <c r="B1095" t="str">
        <f t="shared" si="52"/>
        <v>educ_5_ecole_acces_3hoteBangui</v>
      </c>
      <c r="C1095" t="str">
        <f t="shared" si="53"/>
        <v>hote</v>
      </c>
      <c r="D1095">
        <v>45979</v>
      </c>
      <c r="E1095" t="s">
        <v>60</v>
      </c>
      <c r="F1095" t="s">
        <v>139</v>
      </c>
      <c r="G1095" t="s">
        <v>309</v>
      </c>
      <c r="H1095" t="s">
        <v>117</v>
      </c>
      <c r="I1095" t="s">
        <v>313</v>
      </c>
      <c r="J1095" t="s">
        <v>165</v>
      </c>
      <c r="K1095" s="1">
        <v>0.16700000000000001</v>
      </c>
    </row>
    <row r="1096" spans="1:11" x14ac:dyDescent="0.35">
      <c r="A1096" t="str">
        <f t="shared" si="51"/>
        <v>educ_5_ecole_acces_3autreretournesBangui</v>
      </c>
      <c r="B1096" t="str">
        <f t="shared" si="52"/>
        <v>educ_5_ecole_acces_3retournesBangui</v>
      </c>
      <c r="C1096" t="str">
        <f t="shared" si="53"/>
        <v>retournes</v>
      </c>
      <c r="D1096">
        <v>45980</v>
      </c>
      <c r="E1096" t="s">
        <v>60</v>
      </c>
      <c r="F1096" t="s">
        <v>139</v>
      </c>
      <c r="G1096" t="s">
        <v>309</v>
      </c>
      <c r="H1096" t="s">
        <v>116</v>
      </c>
      <c r="I1096" t="s">
        <v>313</v>
      </c>
      <c r="J1096" t="s">
        <v>165</v>
      </c>
      <c r="K1096" s="1">
        <v>0.13</v>
      </c>
    </row>
    <row r="1097" spans="1:11" x14ac:dyDescent="0.35">
      <c r="A1097" t="str">
        <f t="shared" si="51"/>
        <v>educ_5_ecole_acces_3autredeplaces_FABangui</v>
      </c>
      <c r="B1097" t="str">
        <f t="shared" si="52"/>
        <v>educ_5_ecole_acces_3deplaces_FABangui</v>
      </c>
      <c r="C1097" t="str">
        <f t="shared" si="53"/>
        <v>deplaces_FA</v>
      </c>
      <c r="D1097">
        <v>45981</v>
      </c>
      <c r="E1097" t="s">
        <v>60</v>
      </c>
      <c r="F1097" t="s">
        <v>139</v>
      </c>
      <c r="G1097" t="s">
        <v>309</v>
      </c>
      <c r="H1097" t="s">
        <v>119</v>
      </c>
      <c r="I1097" t="s">
        <v>313</v>
      </c>
      <c r="J1097" t="s">
        <v>165</v>
      </c>
      <c r="K1097" s="1">
        <v>0.126</v>
      </c>
    </row>
    <row r="1098" spans="1:11" x14ac:dyDescent="0.35">
      <c r="A1098" t="str">
        <f t="shared" si="51"/>
        <v>educ_5_ecole_acces_3logistiquetotalBasse_Kotto</v>
      </c>
      <c r="B1098" t="str">
        <f t="shared" si="52"/>
        <v>educ_5_ecole_acces_3totalBasse_Kotto</v>
      </c>
      <c r="C1098" t="str">
        <f t="shared" si="53"/>
        <v>total</v>
      </c>
      <c r="D1098">
        <v>44592</v>
      </c>
      <c r="E1098" t="s">
        <v>60</v>
      </c>
      <c r="F1098" t="s">
        <v>149</v>
      </c>
      <c r="G1098" t="s">
        <v>83</v>
      </c>
      <c r="H1098" t="s">
        <v>314</v>
      </c>
      <c r="I1098" t="s">
        <v>313</v>
      </c>
      <c r="J1098" t="s">
        <v>272</v>
      </c>
      <c r="K1098" s="1">
        <v>0.124</v>
      </c>
    </row>
    <row r="1099" spans="1:11" x14ac:dyDescent="0.35">
      <c r="A1099" t="str">
        <f t="shared" si="51"/>
        <v>educ_5_ecole_acces_3acces_dangereuxdeplaces_siteBasse_Kotto</v>
      </c>
      <c r="B1099" t="str">
        <f t="shared" si="52"/>
        <v>educ_5_ecole_acces_3deplaces_siteBasse_Kotto</v>
      </c>
      <c r="C1099" t="str">
        <f t="shared" si="53"/>
        <v>deplaces_site</v>
      </c>
      <c r="D1099">
        <v>45973</v>
      </c>
      <c r="E1099" t="s">
        <v>60</v>
      </c>
      <c r="F1099" t="s">
        <v>174</v>
      </c>
      <c r="G1099" t="s">
        <v>309</v>
      </c>
      <c r="H1099" t="s">
        <v>118</v>
      </c>
      <c r="I1099" t="s">
        <v>313</v>
      </c>
      <c r="J1099" t="s">
        <v>272</v>
      </c>
      <c r="K1099" s="1">
        <v>0.13300000000000001</v>
      </c>
    </row>
    <row r="1100" spans="1:11" x14ac:dyDescent="0.35">
      <c r="A1100" t="str">
        <f t="shared" si="51"/>
        <v>educ_5_ecole_acces_3logistiquedeplaces_FABasse_Kotto</v>
      </c>
      <c r="B1100" t="str">
        <f t="shared" si="52"/>
        <v>educ_5_ecole_acces_3deplaces_FABasse_Kotto</v>
      </c>
      <c r="C1100" t="str">
        <f t="shared" si="53"/>
        <v>deplaces_FA</v>
      </c>
      <c r="D1100">
        <v>45974</v>
      </c>
      <c r="E1100" t="s">
        <v>60</v>
      </c>
      <c r="F1100" t="s">
        <v>149</v>
      </c>
      <c r="G1100" t="s">
        <v>309</v>
      </c>
      <c r="H1100" t="s">
        <v>119</v>
      </c>
      <c r="I1100" t="s">
        <v>313</v>
      </c>
      <c r="J1100" t="s">
        <v>272</v>
      </c>
      <c r="K1100" s="1">
        <v>0.129</v>
      </c>
    </row>
    <row r="1101" spans="1:11" x14ac:dyDescent="0.35">
      <c r="A1101" t="str">
        <f t="shared" si="51"/>
        <v>educ_5_ecole_acces_3non_foncthoteBasse_Kotto</v>
      </c>
      <c r="B1101" t="str">
        <f t="shared" si="52"/>
        <v>educ_5_ecole_acces_3hoteBasse_Kotto</v>
      </c>
      <c r="C1101" t="str">
        <f t="shared" si="53"/>
        <v>hote</v>
      </c>
      <c r="D1101">
        <v>45975</v>
      </c>
      <c r="E1101" t="s">
        <v>60</v>
      </c>
      <c r="F1101" t="s">
        <v>176</v>
      </c>
      <c r="G1101" t="s">
        <v>309</v>
      </c>
      <c r="H1101" t="s">
        <v>117</v>
      </c>
      <c r="I1101" t="s">
        <v>313</v>
      </c>
      <c r="J1101" t="s">
        <v>272</v>
      </c>
      <c r="K1101" s="1">
        <v>0.114</v>
      </c>
    </row>
    <row r="1102" spans="1:11" x14ac:dyDescent="0.35">
      <c r="A1102" t="str">
        <f t="shared" si="51"/>
        <v>educ_5_ecole_acces_3aucuneretournesBasse_Kotto</v>
      </c>
      <c r="B1102" t="str">
        <f t="shared" si="52"/>
        <v>educ_5_ecole_acces_3retournesBasse_Kotto</v>
      </c>
      <c r="C1102" t="str">
        <f t="shared" si="53"/>
        <v>retournes</v>
      </c>
      <c r="D1102">
        <v>45976</v>
      </c>
      <c r="E1102" t="s">
        <v>60</v>
      </c>
      <c r="F1102" t="s">
        <v>161</v>
      </c>
      <c r="G1102" t="s">
        <v>309</v>
      </c>
      <c r="H1102" t="s">
        <v>116</v>
      </c>
      <c r="I1102" t="s">
        <v>313</v>
      </c>
      <c r="J1102" t="s">
        <v>272</v>
      </c>
      <c r="K1102" s="1">
        <v>0.105</v>
      </c>
    </row>
    <row r="1103" spans="1:11" x14ac:dyDescent="0.35">
      <c r="A1103" t="str">
        <f t="shared" si="51"/>
        <v>educ_5_ecole_acces_3logistiquetotalHaut_Mbomou</v>
      </c>
      <c r="B1103" t="str">
        <f t="shared" si="52"/>
        <v>educ_5_ecole_acces_3totalHaut_Mbomou</v>
      </c>
      <c r="C1103" t="str">
        <f t="shared" si="53"/>
        <v>total</v>
      </c>
      <c r="D1103">
        <v>44603</v>
      </c>
      <c r="E1103" t="s">
        <v>60</v>
      </c>
      <c r="F1103" t="s">
        <v>149</v>
      </c>
      <c r="G1103" t="s">
        <v>83</v>
      </c>
      <c r="H1103" t="s">
        <v>314</v>
      </c>
      <c r="I1103" t="s">
        <v>313</v>
      </c>
      <c r="J1103" t="s">
        <v>278</v>
      </c>
      <c r="K1103" s="1">
        <v>0.14799999999999999</v>
      </c>
    </row>
    <row r="1104" spans="1:11" x14ac:dyDescent="0.35">
      <c r="A1104" t="str">
        <f t="shared" si="51"/>
        <v>educ_5_ecole_acces_3non_fonctdeplaces_siteHaut_Mbomou</v>
      </c>
      <c r="B1104" t="str">
        <f t="shared" si="52"/>
        <v>educ_5_ecole_acces_3deplaces_siteHaut_Mbomou</v>
      </c>
      <c r="C1104" t="str">
        <f t="shared" si="53"/>
        <v>deplaces_site</v>
      </c>
      <c r="D1104">
        <v>46006</v>
      </c>
      <c r="E1104" t="s">
        <v>60</v>
      </c>
      <c r="F1104" t="s">
        <v>176</v>
      </c>
      <c r="G1104" t="s">
        <v>309</v>
      </c>
      <c r="H1104" t="s">
        <v>118</v>
      </c>
      <c r="I1104" t="s">
        <v>313</v>
      </c>
      <c r="J1104" t="s">
        <v>278</v>
      </c>
      <c r="K1104" s="1">
        <v>0.13800000000000001</v>
      </c>
    </row>
    <row r="1105" spans="1:11" x14ac:dyDescent="0.35">
      <c r="A1105" t="str">
        <f t="shared" si="51"/>
        <v>educ_5_ecole_acces_3logistiquedeplaces_FAHaut_Mbomou</v>
      </c>
      <c r="B1105" t="str">
        <f t="shared" si="52"/>
        <v>educ_5_ecole_acces_3deplaces_FAHaut_Mbomou</v>
      </c>
      <c r="C1105" t="str">
        <f t="shared" si="53"/>
        <v>deplaces_FA</v>
      </c>
      <c r="D1105">
        <v>46007</v>
      </c>
      <c r="E1105" t="s">
        <v>60</v>
      </c>
      <c r="F1105" t="s">
        <v>149</v>
      </c>
      <c r="G1105" t="s">
        <v>309</v>
      </c>
      <c r="H1105" t="s">
        <v>119</v>
      </c>
      <c r="I1105" t="s">
        <v>313</v>
      </c>
      <c r="J1105" t="s">
        <v>278</v>
      </c>
      <c r="K1105" s="1">
        <v>0.152</v>
      </c>
    </row>
    <row r="1106" spans="1:11" x14ac:dyDescent="0.35">
      <c r="A1106" t="str">
        <f t="shared" si="51"/>
        <v>wash_22_wash_reponse_2cash_infraretournesBamingui_Bangoran</v>
      </c>
      <c r="B1106" t="str">
        <f t="shared" si="52"/>
        <v>wash_22_wash_reponse_2retournesBamingui_Bangoran</v>
      </c>
      <c r="C1106" t="str">
        <f t="shared" si="53"/>
        <v>retournes</v>
      </c>
      <c r="D1106">
        <v>45425</v>
      </c>
      <c r="E1106" t="s">
        <v>40</v>
      </c>
      <c r="F1106" t="s">
        <v>140</v>
      </c>
      <c r="G1106" t="s">
        <v>309</v>
      </c>
      <c r="H1106" t="s">
        <v>116</v>
      </c>
      <c r="I1106" t="s">
        <v>313</v>
      </c>
      <c r="J1106" t="s">
        <v>271</v>
      </c>
      <c r="K1106">
        <v>0.20300000000000001</v>
      </c>
    </row>
    <row r="1107" spans="1:11" x14ac:dyDescent="0.35">
      <c r="A1107" t="str">
        <f t="shared" si="51"/>
        <v>wash_22_wash_reponse_2cash_hygienehoteBamingui_Bangoran</v>
      </c>
      <c r="B1107" t="str">
        <f t="shared" si="52"/>
        <v>wash_22_wash_reponse_2hoteBamingui_Bangoran</v>
      </c>
      <c r="C1107" t="str">
        <f t="shared" si="53"/>
        <v>hote</v>
      </c>
      <c r="D1107">
        <v>45426</v>
      </c>
      <c r="E1107" t="s">
        <v>40</v>
      </c>
      <c r="F1107" t="s">
        <v>150</v>
      </c>
      <c r="G1107" t="s">
        <v>309</v>
      </c>
      <c r="H1107" t="s">
        <v>117</v>
      </c>
      <c r="I1107" t="s">
        <v>313</v>
      </c>
      <c r="J1107" t="s">
        <v>271</v>
      </c>
      <c r="K1107">
        <v>0.24099999999999999</v>
      </c>
    </row>
    <row r="1108" spans="1:11" x14ac:dyDescent="0.35">
      <c r="A1108" t="str">
        <f t="shared" si="51"/>
        <v>wash_22_wash_reponse_2prov_infra_eaudeplaces_siteBamingui_Bangoran</v>
      </c>
      <c r="B1108" t="str">
        <f t="shared" si="52"/>
        <v>wash_22_wash_reponse_2deplaces_siteBamingui_Bangoran</v>
      </c>
      <c r="C1108" t="str">
        <f t="shared" si="53"/>
        <v>deplaces_site</v>
      </c>
      <c r="D1108">
        <v>45427</v>
      </c>
      <c r="E1108" t="s">
        <v>40</v>
      </c>
      <c r="F1108" t="s">
        <v>172</v>
      </c>
      <c r="G1108" t="s">
        <v>309</v>
      </c>
      <c r="H1108" t="s">
        <v>118</v>
      </c>
      <c r="I1108" t="s">
        <v>313</v>
      </c>
      <c r="J1108" t="s">
        <v>271</v>
      </c>
      <c r="K1108">
        <v>0.20899999999999999</v>
      </c>
    </row>
    <row r="1109" spans="1:11" x14ac:dyDescent="0.35">
      <c r="A1109" t="str">
        <f t="shared" si="51"/>
        <v>wash_22_wash_reponse_2cash_hygienedeplaces_FABamingui_Bangoran</v>
      </c>
      <c r="B1109" t="str">
        <f t="shared" si="52"/>
        <v>wash_22_wash_reponse_2deplaces_FABamingui_Bangoran</v>
      </c>
      <c r="C1109" t="str">
        <f t="shared" si="53"/>
        <v>deplaces_FA</v>
      </c>
      <c r="D1109">
        <v>45428</v>
      </c>
      <c r="E1109" t="s">
        <v>40</v>
      </c>
      <c r="F1109" t="s">
        <v>150</v>
      </c>
      <c r="G1109" t="s">
        <v>309</v>
      </c>
      <c r="H1109" t="s">
        <v>119</v>
      </c>
      <c r="I1109" t="s">
        <v>313</v>
      </c>
      <c r="J1109" t="s">
        <v>271</v>
      </c>
      <c r="K1109">
        <v>0.249</v>
      </c>
    </row>
    <row r="1110" spans="1:11" x14ac:dyDescent="0.35">
      <c r="A1110" t="str">
        <f t="shared" si="51"/>
        <v>wash_22_wash_reponse_2cash_infrahoteOuham</v>
      </c>
      <c r="B1110" t="str">
        <f t="shared" si="52"/>
        <v>wash_22_wash_reponse_2hoteOuham</v>
      </c>
      <c r="C1110" t="str">
        <f t="shared" si="53"/>
        <v>hote</v>
      </c>
      <c r="D1110">
        <v>45429</v>
      </c>
      <c r="E1110" t="s">
        <v>40</v>
      </c>
      <c r="F1110" t="s">
        <v>140</v>
      </c>
      <c r="G1110" t="s">
        <v>309</v>
      </c>
      <c r="H1110" t="s">
        <v>117</v>
      </c>
      <c r="I1110" t="s">
        <v>313</v>
      </c>
      <c r="J1110" t="s">
        <v>170</v>
      </c>
      <c r="K1110">
        <v>0.185</v>
      </c>
    </row>
    <row r="1111" spans="1:11" x14ac:dyDescent="0.35">
      <c r="A1111" t="str">
        <f t="shared" si="51"/>
        <v>wash_22_wash_reponse_2cash_hygienedeplaces_siteOuham</v>
      </c>
      <c r="B1111" t="str">
        <f t="shared" si="52"/>
        <v>wash_22_wash_reponse_2deplaces_siteOuham</v>
      </c>
      <c r="C1111" t="str">
        <f t="shared" si="53"/>
        <v>deplaces_site</v>
      </c>
      <c r="D1111">
        <v>45430</v>
      </c>
      <c r="E1111" t="s">
        <v>40</v>
      </c>
      <c r="F1111" t="s">
        <v>150</v>
      </c>
      <c r="G1111" t="s">
        <v>309</v>
      </c>
      <c r="H1111" t="s">
        <v>118</v>
      </c>
      <c r="I1111" t="s">
        <v>313</v>
      </c>
      <c r="J1111" t="s">
        <v>170</v>
      </c>
      <c r="K1111">
        <v>0.16500000000000001</v>
      </c>
    </row>
    <row r="1112" spans="1:11" x14ac:dyDescent="0.35">
      <c r="A1112" t="str">
        <f t="shared" si="51"/>
        <v>wash_22_wash_reponse_2cash_infradeplaces_FAOuham</v>
      </c>
      <c r="B1112" t="str">
        <f t="shared" si="52"/>
        <v>wash_22_wash_reponse_2deplaces_FAOuham</v>
      </c>
      <c r="C1112" t="str">
        <f t="shared" si="53"/>
        <v>deplaces_FA</v>
      </c>
      <c r="D1112">
        <v>45431</v>
      </c>
      <c r="E1112" t="s">
        <v>40</v>
      </c>
      <c r="F1112" t="s">
        <v>140</v>
      </c>
      <c r="G1112" t="s">
        <v>309</v>
      </c>
      <c r="H1112" t="s">
        <v>119</v>
      </c>
      <c r="I1112" t="s">
        <v>313</v>
      </c>
      <c r="J1112" t="s">
        <v>170</v>
      </c>
      <c r="K1112">
        <v>0.21099999999999999</v>
      </c>
    </row>
    <row r="1113" spans="1:11" x14ac:dyDescent="0.35">
      <c r="A1113" t="str">
        <f t="shared" si="51"/>
        <v>wash_22_wash_reponse_2cash_hygieneretournesOuham</v>
      </c>
      <c r="B1113" t="str">
        <f t="shared" si="52"/>
        <v>wash_22_wash_reponse_2retournesOuham</v>
      </c>
      <c r="C1113" t="str">
        <f t="shared" si="53"/>
        <v>retournes</v>
      </c>
      <c r="D1113">
        <v>45432</v>
      </c>
      <c r="E1113" t="s">
        <v>40</v>
      </c>
      <c r="F1113" t="s">
        <v>150</v>
      </c>
      <c r="G1113" t="s">
        <v>309</v>
      </c>
      <c r="H1113" t="s">
        <v>116</v>
      </c>
      <c r="I1113" t="s">
        <v>313</v>
      </c>
      <c r="J1113" t="s">
        <v>170</v>
      </c>
      <c r="K1113">
        <v>0.22700000000000001</v>
      </c>
    </row>
    <row r="1114" spans="1:11" x14ac:dyDescent="0.35">
      <c r="A1114" t="str">
        <f t="shared" si="51"/>
        <v>wash_22_wash_reponse_2cash_recipient_eaudeplaces_siteBasse_Kotto</v>
      </c>
      <c r="B1114" t="str">
        <f t="shared" si="52"/>
        <v>wash_22_wash_reponse_2deplaces_siteBasse_Kotto</v>
      </c>
      <c r="C1114" t="str">
        <f t="shared" si="53"/>
        <v>deplaces_site</v>
      </c>
      <c r="D1114">
        <v>45433</v>
      </c>
      <c r="E1114" t="s">
        <v>40</v>
      </c>
      <c r="F1114" t="s">
        <v>129</v>
      </c>
      <c r="G1114" t="s">
        <v>309</v>
      </c>
      <c r="H1114" t="s">
        <v>118</v>
      </c>
      <c r="I1114" t="s">
        <v>313</v>
      </c>
      <c r="J1114" t="s">
        <v>272</v>
      </c>
      <c r="K1114">
        <v>0.21199999999999999</v>
      </c>
    </row>
    <row r="1115" spans="1:11" x14ac:dyDescent="0.35">
      <c r="A1115" t="str">
        <f t="shared" si="51"/>
        <v>wash_22_wash_reponse_2cash_recipient_eaudeplaces_FABasse_Kotto</v>
      </c>
      <c r="B1115" t="str">
        <f t="shared" si="52"/>
        <v>wash_22_wash_reponse_2deplaces_FABasse_Kotto</v>
      </c>
      <c r="C1115" t="str">
        <f t="shared" si="53"/>
        <v>deplaces_FA</v>
      </c>
      <c r="D1115">
        <v>45434</v>
      </c>
      <c r="E1115" t="s">
        <v>40</v>
      </c>
      <c r="F1115" t="s">
        <v>129</v>
      </c>
      <c r="G1115" t="s">
        <v>309</v>
      </c>
      <c r="H1115" t="s">
        <v>119</v>
      </c>
      <c r="I1115" t="s">
        <v>313</v>
      </c>
      <c r="J1115" t="s">
        <v>272</v>
      </c>
      <c r="K1115">
        <v>0.20899999999999999</v>
      </c>
    </row>
    <row r="1116" spans="1:11" x14ac:dyDescent="0.35">
      <c r="A1116" t="str">
        <f t="shared" si="51"/>
        <v>wash_22_wash_reponse_2cash_recipient_eauhoteBasse_Kotto</v>
      </c>
      <c r="B1116" t="str">
        <f t="shared" si="52"/>
        <v>wash_22_wash_reponse_2hoteBasse_Kotto</v>
      </c>
      <c r="C1116" t="str">
        <f t="shared" si="53"/>
        <v>hote</v>
      </c>
      <c r="D1116">
        <v>45435</v>
      </c>
      <c r="E1116" t="s">
        <v>40</v>
      </c>
      <c r="F1116" t="s">
        <v>129</v>
      </c>
      <c r="G1116" t="s">
        <v>309</v>
      </c>
      <c r="H1116" t="s">
        <v>117</v>
      </c>
      <c r="I1116" t="s">
        <v>313</v>
      </c>
      <c r="J1116" t="s">
        <v>272</v>
      </c>
      <c r="K1116">
        <v>0.182</v>
      </c>
    </row>
    <row r="1117" spans="1:11" x14ac:dyDescent="0.35">
      <c r="A1117" t="str">
        <f t="shared" si="51"/>
        <v>wash_22_wash_reponse_2cash_recipient_eauretournesBasse_Kotto</v>
      </c>
      <c r="B1117" t="str">
        <f t="shared" si="52"/>
        <v>wash_22_wash_reponse_2retournesBasse_Kotto</v>
      </c>
      <c r="C1117" t="str">
        <f t="shared" si="53"/>
        <v>retournes</v>
      </c>
      <c r="D1117">
        <v>45436</v>
      </c>
      <c r="E1117" t="s">
        <v>40</v>
      </c>
      <c r="F1117" t="s">
        <v>129</v>
      </c>
      <c r="G1117" t="s">
        <v>309</v>
      </c>
      <c r="H1117" t="s">
        <v>116</v>
      </c>
      <c r="I1117" t="s">
        <v>313</v>
      </c>
      <c r="J1117" t="s">
        <v>272</v>
      </c>
      <c r="K1117">
        <v>0.187</v>
      </c>
    </row>
    <row r="1118" spans="1:11" x14ac:dyDescent="0.35">
      <c r="A1118" t="str">
        <f t="shared" si="51"/>
        <v>wash_22_wash_reponse_2prov_infra_eauhoteVakaga</v>
      </c>
      <c r="B1118" t="str">
        <f t="shared" si="52"/>
        <v>wash_22_wash_reponse_2hoteVakaga</v>
      </c>
      <c r="C1118" t="str">
        <f t="shared" si="53"/>
        <v>hote</v>
      </c>
      <c r="D1118">
        <v>45437</v>
      </c>
      <c r="E1118" t="s">
        <v>40</v>
      </c>
      <c r="F1118" t="s">
        <v>172</v>
      </c>
      <c r="G1118" t="s">
        <v>309</v>
      </c>
      <c r="H1118" t="s">
        <v>117</v>
      </c>
      <c r="I1118" t="s">
        <v>313</v>
      </c>
      <c r="J1118" t="s">
        <v>171</v>
      </c>
      <c r="K1118">
        <v>0.16200000000000001</v>
      </c>
    </row>
    <row r="1119" spans="1:11" x14ac:dyDescent="0.35">
      <c r="A1119" t="str">
        <f t="shared" si="51"/>
        <v>wash_22_wash_reponse_2cash_hygienedeplaces_FAVakaga</v>
      </c>
      <c r="B1119" t="str">
        <f t="shared" si="52"/>
        <v>wash_22_wash_reponse_2deplaces_FAVakaga</v>
      </c>
      <c r="C1119" t="str">
        <f t="shared" si="53"/>
        <v>deplaces_FA</v>
      </c>
      <c r="D1119">
        <v>45438</v>
      </c>
      <c r="E1119" t="s">
        <v>40</v>
      </c>
      <c r="F1119" t="s">
        <v>150</v>
      </c>
      <c r="G1119" t="s">
        <v>309</v>
      </c>
      <c r="H1119" t="s">
        <v>119</v>
      </c>
      <c r="I1119" t="s">
        <v>313</v>
      </c>
      <c r="J1119" t="s">
        <v>171</v>
      </c>
      <c r="K1119">
        <v>0.20200000000000001</v>
      </c>
    </row>
    <row r="1120" spans="1:11" x14ac:dyDescent="0.35">
      <c r="A1120" t="str">
        <f t="shared" si="51"/>
        <v>wash_22_wash_reponse_2cash_recipient_eauhoteBangui</v>
      </c>
      <c r="B1120" t="str">
        <f t="shared" si="52"/>
        <v>wash_22_wash_reponse_2hoteBangui</v>
      </c>
      <c r="C1120" t="str">
        <f t="shared" si="53"/>
        <v>hote</v>
      </c>
      <c r="D1120">
        <v>45439</v>
      </c>
      <c r="E1120" t="s">
        <v>40</v>
      </c>
      <c r="F1120" t="s">
        <v>129</v>
      </c>
      <c r="G1120" t="s">
        <v>309</v>
      </c>
      <c r="H1120" t="s">
        <v>117</v>
      </c>
      <c r="I1120" t="s">
        <v>313</v>
      </c>
      <c r="J1120" t="s">
        <v>165</v>
      </c>
      <c r="K1120">
        <v>0.14299999999999999</v>
      </c>
    </row>
    <row r="1121" spans="1:11" x14ac:dyDescent="0.35">
      <c r="A1121" t="str">
        <f t="shared" si="51"/>
        <v>wash_22_wash_reponse_2cash_infraretournesBangui</v>
      </c>
      <c r="B1121" t="str">
        <f t="shared" si="52"/>
        <v>wash_22_wash_reponse_2retournesBangui</v>
      </c>
      <c r="C1121" t="str">
        <f t="shared" si="53"/>
        <v>retournes</v>
      </c>
      <c r="D1121">
        <v>45440</v>
      </c>
      <c r="E1121" t="s">
        <v>40</v>
      </c>
      <c r="F1121" t="s">
        <v>140</v>
      </c>
      <c r="G1121" t="s">
        <v>309</v>
      </c>
      <c r="H1121" t="s">
        <v>116</v>
      </c>
      <c r="I1121" t="s">
        <v>313</v>
      </c>
      <c r="J1121" t="s">
        <v>165</v>
      </c>
      <c r="K1121">
        <v>0.182</v>
      </c>
    </row>
    <row r="1122" spans="1:11" x14ac:dyDescent="0.35">
      <c r="A1122" t="str">
        <f t="shared" si="51"/>
        <v>wash_22_wash_reponse_2cash_infradeplaces_FABangui</v>
      </c>
      <c r="B1122" t="str">
        <f t="shared" si="52"/>
        <v>wash_22_wash_reponse_2deplaces_FABangui</v>
      </c>
      <c r="C1122" t="str">
        <f t="shared" si="53"/>
        <v>deplaces_FA</v>
      </c>
      <c r="D1122">
        <v>45441</v>
      </c>
      <c r="E1122" t="s">
        <v>40</v>
      </c>
      <c r="F1122" t="s">
        <v>140</v>
      </c>
      <c r="G1122" t="s">
        <v>309</v>
      </c>
      <c r="H1122" t="s">
        <v>119</v>
      </c>
      <c r="I1122" t="s">
        <v>313</v>
      </c>
      <c r="J1122" t="s">
        <v>165</v>
      </c>
      <c r="K1122">
        <v>0.16300000000000001</v>
      </c>
    </row>
    <row r="1123" spans="1:11" x14ac:dyDescent="0.35">
      <c r="A1123" t="str">
        <f t="shared" si="51"/>
        <v>wash_22_wash_reponse_2prov_recipientdeplaces_siteOuaka</v>
      </c>
      <c r="B1123" t="str">
        <f t="shared" si="52"/>
        <v>wash_22_wash_reponse_2deplaces_siteOuaka</v>
      </c>
      <c r="C1123" t="str">
        <f t="shared" si="53"/>
        <v>deplaces_site</v>
      </c>
      <c r="D1123">
        <v>45442</v>
      </c>
      <c r="E1123" t="s">
        <v>40</v>
      </c>
      <c r="F1123" t="s">
        <v>162</v>
      </c>
      <c r="G1123" t="s">
        <v>309</v>
      </c>
      <c r="H1123" t="s">
        <v>118</v>
      </c>
      <c r="I1123" t="s">
        <v>313</v>
      </c>
      <c r="J1123" t="s">
        <v>169</v>
      </c>
      <c r="K1123">
        <v>0.17599999999999999</v>
      </c>
    </row>
    <row r="1124" spans="1:11" x14ac:dyDescent="0.35">
      <c r="A1124" t="str">
        <f t="shared" si="51"/>
        <v>wash_22_wash_reponse_2cash_recipient_eaudeplaces_FAOuaka</v>
      </c>
      <c r="B1124" t="str">
        <f t="shared" si="52"/>
        <v>wash_22_wash_reponse_2deplaces_FAOuaka</v>
      </c>
      <c r="C1124" t="str">
        <f t="shared" si="53"/>
        <v>deplaces_FA</v>
      </c>
      <c r="D1124">
        <v>45443</v>
      </c>
      <c r="E1124" t="s">
        <v>40</v>
      </c>
      <c r="F1124" t="s">
        <v>129</v>
      </c>
      <c r="G1124" t="s">
        <v>309</v>
      </c>
      <c r="H1124" t="s">
        <v>119</v>
      </c>
      <c r="I1124" t="s">
        <v>313</v>
      </c>
      <c r="J1124" t="s">
        <v>169</v>
      </c>
      <c r="K1124">
        <v>0.17799999999999999</v>
      </c>
    </row>
    <row r="1125" spans="1:11" x14ac:dyDescent="0.35">
      <c r="A1125" t="str">
        <f t="shared" si="51"/>
        <v>wash_22_wash_reponse_2prov_infra_eauhoteOuaka</v>
      </c>
      <c r="B1125" t="str">
        <f t="shared" si="52"/>
        <v>wash_22_wash_reponse_2hoteOuaka</v>
      </c>
      <c r="C1125" t="str">
        <f t="shared" si="53"/>
        <v>hote</v>
      </c>
      <c r="D1125">
        <v>45444</v>
      </c>
      <c r="E1125" t="s">
        <v>40</v>
      </c>
      <c r="F1125" t="s">
        <v>172</v>
      </c>
      <c r="G1125" t="s">
        <v>309</v>
      </c>
      <c r="H1125" t="s">
        <v>117</v>
      </c>
      <c r="I1125" t="s">
        <v>313</v>
      </c>
      <c r="J1125" t="s">
        <v>169</v>
      </c>
      <c r="K1125">
        <v>0.20300000000000001</v>
      </c>
    </row>
    <row r="1126" spans="1:11" x14ac:dyDescent="0.35">
      <c r="A1126" t="str">
        <f t="shared" si="51"/>
        <v>wash_22_wash_reponse_2prov_infra_eauretournesOuaka</v>
      </c>
      <c r="B1126" t="str">
        <f t="shared" si="52"/>
        <v>wash_22_wash_reponse_2retournesOuaka</v>
      </c>
      <c r="C1126" t="str">
        <f t="shared" si="53"/>
        <v>retournes</v>
      </c>
      <c r="D1126">
        <v>45445</v>
      </c>
      <c r="E1126" t="s">
        <v>40</v>
      </c>
      <c r="F1126" t="s">
        <v>172</v>
      </c>
      <c r="G1126" t="s">
        <v>309</v>
      </c>
      <c r="H1126" t="s">
        <v>116</v>
      </c>
      <c r="I1126" t="s">
        <v>313</v>
      </c>
      <c r="J1126" t="s">
        <v>169</v>
      </c>
      <c r="K1126">
        <v>0.191</v>
      </c>
    </row>
    <row r="1127" spans="1:11" x14ac:dyDescent="0.35">
      <c r="A1127" t="str">
        <f t="shared" si="51"/>
        <v>wash_22_wash_reponse_2cash_hygienehoteNana_Mambere</v>
      </c>
      <c r="B1127" t="str">
        <f t="shared" si="52"/>
        <v>wash_22_wash_reponse_2hoteNana_Mambere</v>
      </c>
      <c r="C1127" t="str">
        <f t="shared" si="53"/>
        <v>hote</v>
      </c>
      <c r="D1127">
        <v>45446</v>
      </c>
      <c r="E1127" t="s">
        <v>40</v>
      </c>
      <c r="F1127" t="s">
        <v>150</v>
      </c>
      <c r="G1127" t="s">
        <v>309</v>
      </c>
      <c r="H1127" t="s">
        <v>117</v>
      </c>
      <c r="I1127" t="s">
        <v>313</v>
      </c>
      <c r="J1127" t="s">
        <v>273</v>
      </c>
      <c r="K1127">
        <v>0.17100000000000001</v>
      </c>
    </row>
    <row r="1128" spans="1:11" x14ac:dyDescent="0.35">
      <c r="A1128" t="str">
        <f t="shared" si="51"/>
        <v>wash_22_wash_reponse_2cash_infradeplaces_FANana_Mambere</v>
      </c>
      <c r="B1128" t="str">
        <f t="shared" si="52"/>
        <v>wash_22_wash_reponse_2deplaces_FANana_Mambere</v>
      </c>
      <c r="C1128" t="str">
        <f t="shared" si="53"/>
        <v>deplaces_FA</v>
      </c>
      <c r="D1128">
        <v>45447</v>
      </c>
      <c r="E1128" t="s">
        <v>40</v>
      </c>
      <c r="F1128" t="s">
        <v>140</v>
      </c>
      <c r="G1128" t="s">
        <v>309</v>
      </c>
      <c r="H1128" t="s">
        <v>119</v>
      </c>
      <c r="I1128" t="s">
        <v>313</v>
      </c>
      <c r="J1128" t="s">
        <v>273</v>
      </c>
      <c r="K1128">
        <v>0.157</v>
      </c>
    </row>
    <row r="1129" spans="1:11" x14ac:dyDescent="0.35">
      <c r="A1129" t="str">
        <f t="shared" ref="A1129:A1192" si="54">CONCATENATE(E1129,F1129,C1129,J1129)</f>
        <v>wash_22_wash_reponse_2cash_hygieneretournesNana_Mambere</v>
      </c>
      <c r="B1129" t="str">
        <f t="shared" ref="B1129:B1192" si="55">CONCATENATE(E1129,C1129,J1129)</f>
        <v>wash_22_wash_reponse_2retournesNana_Mambere</v>
      </c>
      <c r="C1129" t="str">
        <f t="shared" si="53"/>
        <v>retournes</v>
      </c>
      <c r="D1129">
        <v>45448</v>
      </c>
      <c r="E1129" t="s">
        <v>40</v>
      </c>
      <c r="F1129" t="s">
        <v>150</v>
      </c>
      <c r="G1129" t="s">
        <v>309</v>
      </c>
      <c r="H1129" t="s">
        <v>116</v>
      </c>
      <c r="I1129" t="s">
        <v>313</v>
      </c>
      <c r="J1129" t="s">
        <v>273</v>
      </c>
      <c r="K1129">
        <v>0.22800000000000001</v>
      </c>
    </row>
    <row r="1130" spans="1:11" x14ac:dyDescent="0.35">
      <c r="A1130" t="str">
        <f t="shared" si="54"/>
        <v>wash_22_wash_reponse_2prov_recipienthoteOuham_Pende</v>
      </c>
      <c r="B1130" t="str">
        <f t="shared" si="55"/>
        <v>wash_22_wash_reponse_2hoteOuham_Pende</v>
      </c>
      <c r="C1130" t="str">
        <f t="shared" si="53"/>
        <v>hote</v>
      </c>
      <c r="D1130">
        <v>45449</v>
      </c>
      <c r="E1130" t="s">
        <v>40</v>
      </c>
      <c r="F1130" t="s">
        <v>162</v>
      </c>
      <c r="G1130" t="s">
        <v>309</v>
      </c>
      <c r="H1130" t="s">
        <v>117</v>
      </c>
      <c r="I1130" t="s">
        <v>313</v>
      </c>
      <c r="J1130" t="s">
        <v>274</v>
      </c>
      <c r="K1130">
        <v>0.18099999999999999</v>
      </c>
    </row>
    <row r="1131" spans="1:11" x14ac:dyDescent="0.35">
      <c r="A1131" t="str">
        <f t="shared" si="54"/>
        <v>wash_22_wash_reponse_2prov_recipientdeplaces_FAOuham_Pende</v>
      </c>
      <c r="B1131" t="str">
        <f t="shared" si="55"/>
        <v>wash_22_wash_reponse_2deplaces_FAOuham_Pende</v>
      </c>
      <c r="C1131" t="str">
        <f t="shared" si="53"/>
        <v>deplaces_FA</v>
      </c>
      <c r="D1131">
        <v>45450</v>
      </c>
      <c r="E1131" t="s">
        <v>40</v>
      </c>
      <c r="F1131" t="s">
        <v>162</v>
      </c>
      <c r="G1131" t="s">
        <v>309</v>
      </c>
      <c r="H1131" t="s">
        <v>119</v>
      </c>
      <c r="I1131" t="s">
        <v>313</v>
      </c>
      <c r="J1131" t="s">
        <v>274</v>
      </c>
      <c r="K1131">
        <v>0.17199999999999999</v>
      </c>
    </row>
    <row r="1132" spans="1:11" x14ac:dyDescent="0.35">
      <c r="A1132" t="str">
        <f t="shared" si="54"/>
        <v>wash_22_wash_reponse_2cash_recipient_eauretournesOuham_Pende</v>
      </c>
      <c r="B1132" t="str">
        <f t="shared" si="55"/>
        <v>wash_22_wash_reponse_2retournesOuham_Pende</v>
      </c>
      <c r="C1132" t="str">
        <f t="shared" si="53"/>
        <v>retournes</v>
      </c>
      <c r="D1132">
        <v>45451</v>
      </c>
      <c r="E1132" t="s">
        <v>40</v>
      </c>
      <c r="F1132" t="s">
        <v>129</v>
      </c>
      <c r="G1132" t="s">
        <v>309</v>
      </c>
      <c r="H1132" t="s">
        <v>116</v>
      </c>
      <c r="I1132" t="s">
        <v>313</v>
      </c>
      <c r="J1132" t="s">
        <v>274</v>
      </c>
      <c r="K1132">
        <v>0.19800000000000001</v>
      </c>
    </row>
    <row r="1133" spans="1:11" x14ac:dyDescent="0.35">
      <c r="A1133" t="str">
        <f t="shared" si="54"/>
        <v>wash_22_wash_reponse_2cash_hygienedeplaces_siteNana_Gribizi</v>
      </c>
      <c r="B1133" t="str">
        <f t="shared" si="55"/>
        <v>wash_22_wash_reponse_2deplaces_siteNana_Gribizi</v>
      </c>
      <c r="C1133" t="str">
        <f t="shared" si="53"/>
        <v>deplaces_site</v>
      </c>
      <c r="D1133">
        <v>45452</v>
      </c>
      <c r="E1133" t="s">
        <v>40</v>
      </c>
      <c r="F1133" t="s">
        <v>150</v>
      </c>
      <c r="G1133" t="s">
        <v>309</v>
      </c>
      <c r="H1133" t="s">
        <v>118</v>
      </c>
      <c r="I1133" t="s">
        <v>313</v>
      </c>
      <c r="J1133" t="s">
        <v>275</v>
      </c>
      <c r="K1133">
        <v>0.23100000000000001</v>
      </c>
    </row>
    <row r="1134" spans="1:11" x14ac:dyDescent="0.35">
      <c r="A1134" t="str">
        <f t="shared" si="54"/>
        <v>wash_22_wash_reponse_2cash_infrahoteNana_Gribizi</v>
      </c>
      <c r="B1134" t="str">
        <f t="shared" si="55"/>
        <v>wash_22_wash_reponse_2hoteNana_Gribizi</v>
      </c>
      <c r="C1134" t="str">
        <f t="shared" si="53"/>
        <v>hote</v>
      </c>
      <c r="D1134">
        <v>45453</v>
      </c>
      <c r="E1134" t="s">
        <v>40</v>
      </c>
      <c r="F1134" t="s">
        <v>140</v>
      </c>
      <c r="G1134" t="s">
        <v>309</v>
      </c>
      <c r="H1134" t="s">
        <v>117</v>
      </c>
      <c r="I1134" t="s">
        <v>313</v>
      </c>
      <c r="J1134" t="s">
        <v>275</v>
      </c>
      <c r="K1134">
        <v>0.23</v>
      </c>
    </row>
    <row r="1135" spans="1:11" x14ac:dyDescent="0.35">
      <c r="A1135" t="str">
        <f t="shared" si="54"/>
        <v>wash_22_wash_reponse_2cash_infradeplaces_FANana_Gribizi</v>
      </c>
      <c r="B1135" t="str">
        <f t="shared" si="55"/>
        <v>wash_22_wash_reponse_2deplaces_FANana_Gribizi</v>
      </c>
      <c r="C1135" t="str">
        <f t="shared" si="53"/>
        <v>deplaces_FA</v>
      </c>
      <c r="D1135">
        <v>45454</v>
      </c>
      <c r="E1135" t="s">
        <v>40</v>
      </c>
      <c r="F1135" t="s">
        <v>140</v>
      </c>
      <c r="G1135" t="s">
        <v>309</v>
      </c>
      <c r="H1135" t="s">
        <v>119</v>
      </c>
      <c r="I1135" t="s">
        <v>313</v>
      </c>
      <c r="J1135" t="s">
        <v>275</v>
      </c>
      <c r="K1135">
        <v>0.20300000000000001</v>
      </c>
    </row>
    <row r="1136" spans="1:11" x14ac:dyDescent="0.35">
      <c r="A1136" t="str">
        <f t="shared" si="54"/>
        <v>wash_22_wash_reponse_2cash_hygieneretournesNana_Gribizi</v>
      </c>
      <c r="B1136" t="str">
        <f t="shared" si="55"/>
        <v>wash_22_wash_reponse_2retournesNana_Gribizi</v>
      </c>
      <c r="C1136" t="str">
        <f t="shared" si="53"/>
        <v>retournes</v>
      </c>
      <c r="D1136">
        <v>45455</v>
      </c>
      <c r="E1136" t="s">
        <v>40</v>
      </c>
      <c r="F1136" t="s">
        <v>150</v>
      </c>
      <c r="G1136" t="s">
        <v>309</v>
      </c>
      <c r="H1136" t="s">
        <v>116</v>
      </c>
      <c r="I1136" t="s">
        <v>313</v>
      </c>
      <c r="J1136" t="s">
        <v>275</v>
      </c>
      <c r="K1136">
        <v>0.27600000000000002</v>
      </c>
    </row>
    <row r="1137" spans="1:11" x14ac:dyDescent="0.35">
      <c r="A1137" t="str">
        <f t="shared" si="54"/>
        <v>wash_22_wash_reponse_2cash_infrahoteMbomou</v>
      </c>
      <c r="B1137" t="str">
        <f t="shared" si="55"/>
        <v>wash_22_wash_reponse_2hoteMbomou</v>
      </c>
      <c r="C1137" t="str">
        <f t="shared" si="53"/>
        <v>hote</v>
      </c>
      <c r="D1137">
        <v>45456</v>
      </c>
      <c r="E1137" t="s">
        <v>40</v>
      </c>
      <c r="F1137" t="s">
        <v>140</v>
      </c>
      <c r="G1137" t="s">
        <v>309</v>
      </c>
      <c r="H1137" t="s">
        <v>117</v>
      </c>
      <c r="I1137" t="s">
        <v>313</v>
      </c>
      <c r="J1137" t="s">
        <v>168</v>
      </c>
      <c r="K1137">
        <v>0.215</v>
      </c>
    </row>
    <row r="1138" spans="1:11" x14ac:dyDescent="0.35">
      <c r="A1138" t="str">
        <f t="shared" si="54"/>
        <v>wash_22_wash_reponse_2cash_hygieneretournesMbomou</v>
      </c>
      <c r="B1138" t="str">
        <f t="shared" si="55"/>
        <v>wash_22_wash_reponse_2retournesMbomou</v>
      </c>
      <c r="C1138" t="str">
        <f t="shared" si="53"/>
        <v>retournes</v>
      </c>
      <c r="D1138">
        <v>45457</v>
      </c>
      <c r="E1138" t="s">
        <v>40</v>
      </c>
      <c r="F1138" t="s">
        <v>150</v>
      </c>
      <c r="G1138" t="s">
        <v>309</v>
      </c>
      <c r="H1138" t="s">
        <v>116</v>
      </c>
      <c r="I1138" t="s">
        <v>313</v>
      </c>
      <c r="J1138" t="s">
        <v>168</v>
      </c>
      <c r="K1138">
        <v>0.24199999999999999</v>
      </c>
    </row>
    <row r="1139" spans="1:11" x14ac:dyDescent="0.35">
      <c r="A1139" t="str">
        <f t="shared" si="54"/>
        <v>wash_22_wash_reponse_2cash_infradeplaces_siteMbomou</v>
      </c>
      <c r="B1139" t="str">
        <f t="shared" si="55"/>
        <v>wash_22_wash_reponse_2deplaces_siteMbomou</v>
      </c>
      <c r="C1139" t="str">
        <f t="shared" si="53"/>
        <v>deplaces_site</v>
      </c>
      <c r="D1139">
        <v>45458</v>
      </c>
      <c r="E1139" t="s">
        <v>40</v>
      </c>
      <c r="F1139" t="s">
        <v>140</v>
      </c>
      <c r="G1139" t="s">
        <v>309</v>
      </c>
      <c r="H1139" t="s">
        <v>118</v>
      </c>
      <c r="I1139" t="s">
        <v>313</v>
      </c>
      <c r="J1139" t="s">
        <v>168</v>
      </c>
      <c r="K1139">
        <v>0.187</v>
      </c>
    </row>
    <row r="1140" spans="1:11" x14ac:dyDescent="0.35">
      <c r="A1140" t="str">
        <f t="shared" si="54"/>
        <v>wash_22_wash_reponse_2cash_infradeplaces_FAMbomou</v>
      </c>
      <c r="B1140" t="str">
        <f t="shared" si="55"/>
        <v>wash_22_wash_reponse_2deplaces_FAMbomou</v>
      </c>
      <c r="C1140" t="str">
        <f t="shared" si="53"/>
        <v>deplaces_FA</v>
      </c>
      <c r="D1140">
        <v>45459</v>
      </c>
      <c r="E1140" t="s">
        <v>40</v>
      </c>
      <c r="F1140" t="s">
        <v>140</v>
      </c>
      <c r="G1140" t="s">
        <v>309</v>
      </c>
      <c r="H1140" t="s">
        <v>119</v>
      </c>
      <c r="I1140" t="s">
        <v>313</v>
      </c>
      <c r="J1140" t="s">
        <v>168</v>
      </c>
      <c r="K1140">
        <v>0.159</v>
      </c>
    </row>
    <row r="1141" spans="1:11" x14ac:dyDescent="0.35">
      <c r="A1141" t="str">
        <f t="shared" si="54"/>
        <v>wash_22_wash_reponse_2cash_infradeplaces_FAMambere_Kadei</v>
      </c>
      <c r="B1141" t="str">
        <f t="shared" si="55"/>
        <v>wash_22_wash_reponse_2deplaces_FAMambere_Kadei</v>
      </c>
      <c r="C1141" t="str">
        <f t="shared" si="53"/>
        <v>deplaces_FA</v>
      </c>
      <c r="D1141">
        <v>45460</v>
      </c>
      <c r="E1141" t="s">
        <v>40</v>
      </c>
      <c r="F1141" t="s">
        <v>140</v>
      </c>
      <c r="G1141" t="s">
        <v>309</v>
      </c>
      <c r="H1141" t="s">
        <v>119</v>
      </c>
      <c r="I1141" t="s">
        <v>313</v>
      </c>
      <c r="J1141" t="s">
        <v>276</v>
      </c>
      <c r="K1141">
        <v>0.24399999999999999</v>
      </c>
    </row>
    <row r="1142" spans="1:11" x14ac:dyDescent="0.35">
      <c r="A1142" t="str">
        <f t="shared" si="54"/>
        <v>wash_22_wash_reponse_2cash_infrahoteMambere_Kadei</v>
      </c>
      <c r="B1142" t="str">
        <f t="shared" si="55"/>
        <v>wash_22_wash_reponse_2hoteMambere_Kadei</v>
      </c>
      <c r="C1142" t="str">
        <f t="shared" si="53"/>
        <v>hote</v>
      </c>
      <c r="D1142">
        <v>45461</v>
      </c>
      <c r="E1142" t="s">
        <v>40</v>
      </c>
      <c r="F1142" t="s">
        <v>140</v>
      </c>
      <c r="G1142" t="s">
        <v>309</v>
      </c>
      <c r="H1142" t="s">
        <v>117</v>
      </c>
      <c r="I1142" t="s">
        <v>313</v>
      </c>
      <c r="J1142" t="s">
        <v>276</v>
      </c>
      <c r="K1142">
        <v>0.215</v>
      </c>
    </row>
    <row r="1143" spans="1:11" x14ac:dyDescent="0.35">
      <c r="A1143" t="str">
        <f t="shared" si="54"/>
        <v>wash_22_wash_reponse_2cash_infradeplaces_FAOmbella_MPoko</v>
      </c>
      <c r="B1143" t="str">
        <f t="shared" si="55"/>
        <v>wash_22_wash_reponse_2deplaces_FAOmbella_MPoko</v>
      </c>
      <c r="C1143" t="str">
        <f t="shared" si="53"/>
        <v>deplaces_FA</v>
      </c>
      <c r="D1143">
        <v>45462</v>
      </c>
      <c r="E1143" t="s">
        <v>40</v>
      </c>
      <c r="F1143" t="s">
        <v>140</v>
      </c>
      <c r="G1143" t="s">
        <v>309</v>
      </c>
      <c r="H1143" t="s">
        <v>119</v>
      </c>
      <c r="I1143" t="s">
        <v>313</v>
      </c>
      <c r="J1143" t="s">
        <v>277</v>
      </c>
      <c r="K1143">
        <v>0.16300000000000001</v>
      </c>
    </row>
    <row r="1144" spans="1:11" x14ac:dyDescent="0.35">
      <c r="A1144" t="str">
        <f t="shared" si="54"/>
        <v>wash_22_wash_reponse_2prov_recipienthoteOmbella_MPoko</v>
      </c>
      <c r="B1144" t="str">
        <f t="shared" si="55"/>
        <v>wash_22_wash_reponse_2hoteOmbella_MPoko</v>
      </c>
      <c r="C1144" t="str">
        <f t="shared" si="53"/>
        <v>hote</v>
      </c>
      <c r="D1144">
        <v>45463</v>
      </c>
      <c r="E1144" t="s">
        <v>40</v>
      </c>
      <c r="F1144" t="s">
        <v>162</v>
      </c>
      <c r="G1144" t="s">
        <v>309</v>
      </c>
      <c r="H1144" t="s">
        <v>117</v>
      </c>
      <c r="I1144" t="s">
        <v>313</v>
      </c>
      <c r="J1144" t="s">
        <v>277</v>
      </c>
      <c r="K1144">
        <v>0.16400000000000001</v>
      </c>
    </row>
    <row r="1145" spans="1:11" x14ac:dyDescent="0.35">
      <c r="A1145" t="str">
        <f t="shared" si="54"/>
        <v>wash_22_wash_reponse_2cash_infrahoteKemo</v>
      </c>
      <c r="B1145" t="str">
        <f t="shared" si="55"/>
        <v>wash_22_wash_reponse_2hoteKemo</v>
      </c>
      <c r="C1145" t="str">
        <f t="shared" si="53"/>
        <v>hote</v>
      </c>
      <c r="D1145">
        <v>45464</v>
      </c>
      <c r="E1145" t="s">
        <v>40</v>
      </c>
      <c r="F1145" t="s">
        <v>140</v>
      </c>
      <c r="G1145" t="s">
        <v>309</v>
      </c>
      <c r="H1145" t="s">
        <v>117</v>
      </c>
      <c r="I1145" t="s">
        <v>313</v>
      </c>
      <c r="J1145" t="s">
        <v>166</v>
      </c>
      <c r="K1145">
        <v>0.15</v>
      </c>
    </row>
    <row r="1146" spans="1:11" x14ac:dyDescent="0.35">
      <c r="A1146" t="str">
        <f t="shared" si="54"/>
        <v>wash_22_wash_reponse_2cash_infradeplaces_FAKemo</v>
      </c>
      <c r="B1146" t="str">
        <f t="shared" si="55"/>
        <v>wash_22_wash_reponse_2deplaces_FAKemo</v>
      </c>
      <c r="C1146" t="str">
        <f t="shared" si="53"/>
        <v>deplaces_FA</v>
      </c>
      <c r="D1146">
        <v>45465</v>
      </c>
      <c r="E1146" t="s">
        <v>40</v>
      </c>
      <c r="F1146" t="s">
        <v>140</v>
      </c>
      <c r="G1146" t="s">
        <v>309</v>
      </c>
      <c r="H1146" t="s">
        <v>119</v>
      </c>
      <c r="I1146" t="s">
        <v>313</v>
      </c>
      <c r="J1146" t="s">
        <v>166</v>
      </c>
      <c r="K1146">
        <v>0.16900000000000001</v>
      </c>
    </row>
    <row r="1147" spans="1:11" x14ac:dyDescent="0.35">
      <c r="A1147" t="str">
        <f t="shared" si="54"/>
        <v>wash_22_wash_reponse_2cash_hygienedeplaces_siteHaut_Mbomou</v>
      </c>
      <c r="B1147" t="str">
        <f t="shared" si="55"/>
        <v>wash_22_wash_reponse_2deplaces_siteHaut_Mbomou</v>
      </c>
      <c r="C1147" t="str">
        <f t="shared" si="53"/>
        <v>deplaces_site</v>
      </c>
      <c r="D1147">
        <v>45466</v>
      </c>
      <c r="E1147" t="s">
        <v>40</v>
      </c>
      <c r="F1147" t="s">
        <v>150</v>
      </c>
      <c r="G1147" t="s">
        <v>309</v>
      </c>
      <c r="H1147" t="s">
        <v>118</v>
      </c>
      <c r="I1147" t="s">
        <v>313</v>
      </c>
      <c r="J1147" t="s">
        <v>278</v>
      </c>
      <c r="K1147">
        <v>0.191</v>
      </c>
    </row>
    <row r="1148" spans="1:11" x14ac:dyDescent="0.35">
      <c r="A1148" t="str">
        <f t="shared" si="54"/>
        <v>wash_22_wash_reponse_2cash_recipient_eaudeplaces_FAHaut_Mbomou</v>
      </c>
      <c r="B1148" t="str">
        <f t="shared" si="55"/>
        <v>wash_22_wash_reponse_2deplaces_FAHaut_Mbomou</v>
      </c>
      <c r="C1148" t="str">
        <f t="shared" si="53"/>
        <v>deplaces_FA</v>
      </c>
      <c r="D1148">
        <v>45467</v>
      </c>
      <c r="E1148" t="s">
        <v>40</v>
      </c>
      <c r="F1148" t="s">
        <v>129</v>
      </c>
      <c r="G1148" t="s">
        <v>309</v>
      </c>
      <c r="H1148" t="s">
        <v>119</v>
      </c>
      <c r="I1148" t="s">
        <v>313</v>
      </c>
      <c r="J1148" t="s">
        <v>278</v>
      </c>
      <c r="K1148">
        <v>0.18099999999999999</v>
      </c>
    </row>
    <row r="1149" spans="1:11" x14ac:dyDescent="0.35">
      <c r="A1149" t="str">
        <f t="shared" si="54"/>
        <v>wash_22_wash_reponse_2cash_recipient_eauhoteHaut_Mbomou</v>
      </c>
      <c r="B1149" t="str">
        <f t="shared" si="55"/>
        <v>wash_22_wash_reponse_2hoteHaut_Mbomou</v>
      </c>
      <c r="C1149" t="str">
        <f t="shared" si="53"/>
        <v>hote</v>
      </c>
      <c r="D1149">
        <v>45468</v>
      </c>
      <c r="E1149" t="s">
        <v>40</v>
      </c>
      <c r="F1149" t="s">
        <v>129</v>
      </c>
      <c r="G1149" t="s">
        <v>309</v>
      </c>
      <c r="H1149" t="s">
        <v>117</v>
      </c>
      <c r="I1149" t="s">
        <v>313</v>
      </c>
      <c r="J1149" t="s">
        <v>278</v>
      </c>
      <c r="K1149">
        <v>0.151</v>
      </c>
    </row>
    <row r="1150" spans="1:11" x14ac:dyDescent="0.35">
      <c r="A1150" t="str">
        <f t="shared" si="54"/>
        <v>wash_22_wash_reponse_2prov_recipientdeplaces_FAHaute_Kotto</v>
      </c>
      <c r="B1150" t="str">
        <f t="shared" si="55"/>
        <v>wash_22_wash_reponse_2deplaces_FAHaute_Kotto</v>
      </c>
      <c r="C1150" t="str">
        <f t="shared" si="53"/>
        <v>deplaces_FA</v>
      </c>
      <c r="D1150">
        <v>45469</v>
      </c>
      <c r="E1150" t="s">
        <v>40</v>
      </c>
      <c r="F1150" t="s">
        <v>162</v>
      </c>
      <c r="G1150" t="s">
        <v>309</v>
      </c>
      <c r="H1150" t="s">
        <v>119</v>
      </c>
      <c r="I1150" t="s">
        <v>313</v>
      </c>
      <c r="J1150" t="s">
        <v>279</v>
      </c>
      <c r="K1150">
        <v>0.188</v>
      </c>
    </row>
    <row r="1151" spans="1:11" x14ac:dyDescent="0.35">
      <c r="A1151" t="str">
        <f t="shared" si="54"/>
        <v>wash_22_wash_reponse_2prov_infra_eauhoteHaute_Kotto</v>
      </c>
      <c r="B1151" t="str">
        <f t="shared" si="55"/>
        <v>wash_22_wash_reponse_2hoteHaute_Kotto</v>
      </c>
      <c r="C1151" t="str">
        <f t="shared" si="53"/>
        <v>hote</v>
      </c>
      <c r="D1151">
        <v>45470</v>
      </c>
      <c r="E1151" t="s">
        <v>40</v>
      </c>
      <c r="F1151" t="s">
        <v>172</v>
      </c>
      <c r="G1151" t="s">
        <v>309</v>
      </c>
      <c r="H1151" t="s">
        <v>117</v>
      </c>
      <c r="I1151" t="s">
        <v>313</v>
      </c>
      <c r="J1151" t="s">
        <v>279</v>
      </c>
      <c r="K1151">
        <v>0.17299999999999999</v>
      </c>
    </row>
    <row r="1152" spans="1:11" x14ac:dyDescent="0.35">
      <c r="A1152" t="str">
        <f t="shared" si="54"/>
        <v>wash_22_wash_reponse_2cash_recipient_eauretournesHaute_Kotto</v>
      </c>
      <c r="B1152" t="str">
        <f t="shared" si="55"/>
        <v>wash_22_wash_reponse_2retournesHaute_Kotto</v>
      </c>
      <c r="C1152" t="str">
        <f t="shared" si="53"/>
        <v>retournes</v>
      </c>
      <c r="D1152">
        <v>45471</v>
      </c>
      <c r="E1152" t="s">
        <v>40</v>
      </c>
      <c r="F1152" t="s">
        <v>129</v>
      </c>
      <c r="G1152" t="s">
        <v>309</v>
      </c>
      <c r="H1152" t="s">
        <v>116</v>
      </c>
      <c r="I1152" t="s">
        <v>313</v>
      </c>
      <c r="J1152" t="s">
        <v>279</v>
      </c>
      <c r="K1152">
        <v>0.2</v>
      </c>
    </row>
    <row r="1153" spans="1:11" x14ac:dyDescent="0.35">
      <c r="A1153" t="str">
        <f t="shared" si="54"/>
        <v>wash_22_wash_reponse_2cash_recipient_eaudeplaces_siteHaute_Kotto</v>
      </c>
      <c r="B1153" t="str">
        <f t="shared" si="55"/>
        <v>wash_22_wash_reponse_2deplaces_siteHaute_Kotto</v>
      </c>
      <c r="C1153" t="str">
        <f t="shared" si="53"/>
        <v>deplaces_site</v>
      </c>
      <c r="D1153">
        <v>45472</v>
      </c>
      <c r="E1153" t="s">
        <v>40</v>
      </c>
      <c r="F1153" t="s">
        <v>129</v>
      </c>
      <c r="G1153" t="s">
        <v>309</v>
      </c>
      <c r="H1153" t="s">
        <v>118</v>
      </c>
      <c r="I1153" t="s">
        <v>313</v>
      </c>
      <c r="J1153" t="s">
        <v>279</v>
      </c>
      <c r="K1153">
        <v>0.17799999999999999</v>
      </c>
    </row>
    <row r="1154" spans="1:11" x14ac:dyDescent="0.35">
      <c r="A1154" t="str">
        <f t="shared" si="54"/>
        <v>wash_22_wash_reponse_2cash_recipient_eaudeplaces_FALobaye</v>
      </c>
      <c r="B1154" t="str">
        <f t="shared" si="55"/>
        <v>wash_22_wash_reponse_2deplaces_FALobaye</v>
      </c>
      <c r="C1154" t="str">
        <f t="shared" si="53"/>
        <v>deplaces_FA</v>
      </c>
      <c r="D1154">
        <v>45473</v>
      </c>
      <c r="E1154" t="s">
        <v>40</v>
      </c>
      <c r="F1154" t="s">
        <v>129</v>
      </c>
      <c r="G1154" t="s">
        <v>309</v>
      </c>
      <c r="H1154" t="s">
        <v>119</v>
      </c>
      <c r="I1154" t="s">
        <v>313</v>
      </c>
      <c r="J1154" t="s">
        <v>167</v>
      </c>
      <c r="K1154">
        <v>0.19</v>
      </c>
    </row>
    <row r="1155" spans="1:11" x14ac:dyDescent="0.35">
      <c r="A1155" t="str">
        <f t="shared" si="54"/>
        <v>wash_22_wash_reponse_2cash_infrahoteLobaye</v>
      </c>
      <c r="B1155" t="str">
        <f t="shared" si="55"/>
        <v>wash_22_wash_reponse_2hoteLobaye</v>
      </c>
      <c r="C1155" t="str">
        <f t="shared" ref="C1155:C1218" si="56">IF(G1155="total", "total",H1155)</f>
        <v>hote</v>
      </c>
      <c r="D1155">
        <v>45474</v>
      </c>
      <c r="E1155" t="s">
        <v>40</v>
      </c>
      <c r="F1155" t="s">
        <v>140</v>
      </c>
      <c r="G1155" t="s">
        <v>309</v>
      </c>
      <c r="H1155" t="s">
        <v>117</v>
      </c>
      <c r="I1155" t="s">
        <v>313</v>
      </c>
      <c r="J1155" t="s">
        <v>167</v>
      </c>
      <c r="K1155">
        <v>0.18099999999999999</v>
      </c>
    </row>
    <row r="1156" spans="1:11" x14ac:dyDescent="0.35">
      <c r="A1156" t="str">
        <f t="shared" si="54"/>
        <v>wash_22_wash_reponse_2cash_hygieneretournesHaut_Mbomou</v>
      </c>
      <c r="B1156" t="str">
        <f t="shared" si="55"/>
        <v>wash_22_wash_reponse_2retournesHaut_Mbomou</v>
      </c>
      <c r="C1156" t="str">
        <f t="shared" si="56"/>
        <v>retournes</v>
      </c>
      <c r="D1156">
        <v>45475</v>
      </c>
      <c r="E1156" t="s">
        <v>40</v>
      </c>
      <c r="F1156" t="s">
        <v>150</v>
      </c>
      <c r="G1156" t="s">
        <v>309</v>
      </c>
      <c r="H1156" t="s">
        <v>116</v>
      </c>
      <c r="I1156" t="s">
        <v>313</v>
      </c>
      <c r="J1156" t="s">
        <v>278</v>
      </c>
      <c r="K1156">
        <v>0.214</v>
      </c>
    </row>
    <row r="1157" spans="1:11" x14ac:dyDescent="0.35">
      <c r="A1157" t="str">
        <f t="shared" si="54"/>
        <v>wash_22_wash_reponse_2cash_infraretournesMambere_Kadei</v>
      </c>
      <c r="B1157" t="str">
        <f t="shared" si="55"/>
        <v>wash_22_wash_reponse_2retournesMambere_Kadei</v>
      </c>
      <c r="C1157" t="str">
        <f t="shared" si="56"/>
        <v>retournes</v>
      </c>
      <c r="D1157">
        <v>45476</v>
      </c>
      <c r="E1157" t="s">
        <v>40</v>
      </c>
      <c r="F1157" t="s">
        <v>140</v>
      </c>
      <c r="G1157" t="s">
        <v>309</v>
      </c>
      <c r="H1157" t="s">
        <v>116</v>
      </c>
      <c r="I1157" t="s">
        <v>313</v>
      </c>
      <c r="J1157" t="s">
        <v>276</v>
      </c>
      <c r="K1157">
        <v>0.22600000000000001</v>
      </c>
    </row>
    <row r="1158" spans="1:11" x14ac:dyDescent="0.35">
      <c r="A1158" t="str">
        <f t="shared" si="54"/>
        <v>wash_22_wash_reponse_2cash_infrahoteSangha_Mbaere</v>
      </c>
      <c r="B1158" t="str">
        <f t="shared" si="55"/>
        <v>wash_22_wash_reponse_2hoteSangha_Mbaere</v>
      </c>
      <c r="C1158" t="str">
        <f t="shared" si="56"/>
        <v>hote</v>
      </c>
      <c r="D1158">
        <v>45477</v>
      </c>
      <c r="E1158" t="s">
        <v>40</v>
      </c>
      <c r="F1158" t="s">
        <v>140</v>
      </c>
      <c r="G1158" t="s">
        <v>309</v>
      </c>
      <c r="H1158" t="s">
        <v>117</v>
      </c>
      <c r="I1158" t="s">
        <v>313</v>
      </c>
      <c r="J1158" t="s">
        <v>280</v>
      </c>
      <c r="K1158">
        <v>0.19900000000000001</v>
      </c>
    </row>
    <row r="1159" spans="1:11" x14ac:dyDescent="0.35">
      <c r="A1159" t="str">
        <f t="shared" si="54"/>
        <v>wash_22_wash_reponse_2cash_infradeplaces_FASangha_Mbaere</v>
      </c>
      <c r="B1159" t="str">
        <f t="shared" si="55"/>
        <v>wash_22_wash_reponse_2deplaces_FASangha_Mbaere</v>
      </c>
      <c r="C1159" t="str">
        <f t="shared" si="56"/>
        <v>deplaces_FA</v>
      </c>
      <c r="D1159">
        <v>45478</v>
      </c>
      <c r="E1159" t="s">
        <v>40</v>
      </c>
      <c r="F1159" t="s">
        <v>140</v>
      </c>
      <c r="G1159" t="s">
        <v>309</v>
      </c>
      <c r="H1159" t="s">
        <v>119</v>
      </c>
      <c r="I1159" t="s">
        <v>313</v>
      </c>
      <c r="J1159" t="s">
        <v>280</v>
      </c>
      <c r="K1159">
        <v>0.24299999999999999</v>
      </c>
    </row>
    <row r="1160" spans="1:11" x14ac:dyDescent="0.35">
      <c r="A1160" t="str">
        <f t="shared" si="54"/>
        <v>mssc_2_source_rev_2petit_commerceretournesBamingui_Bangoran</v>
      </c>
      <c r="B1160" t="str">
        <f t="shared" si="55"/>
        <v>mssc_2_source_rev_2retournesBamingui_Bangoran</v>
      </c>
      <c r="C1160" t="str">
        <f t="shared" si="56"/>
        <v>retournes</v>
      </c>
      <c r="D1160">
        <v>45479</v>
      </c>
      <c r="E1160" t="s">
        <v>42</v>
      </c>
      <c r="F1160" t="s">
        <v>141</v>
      </c>
      <c r="G1160" t="s">
        <v>309</v>
      </c>
      <c r="H1160" t="s">
        <v>116</v>
      </c>
      <c r="I1160" t="s">
        <v>313</v>
      </c>
      <c r="J1160" t="s">
        <v>271</v>
      </c>
      <c r="K1160">
        <v>0.16500000000000001</v>
      </c>
    </row>
    <row r="1161" spans="1:11" x14ac:dyDescent="0.35">
      <c r="A1161" t="str">
        <f t="shared" si="54"/>
        <v>mssc_2_source_rev_2petit_commercehoteBamingui_Bangoran</v>
      </c>
      <c r="B1161" t="str">
        <f t="shared" si="55"/>
        <v>mssc_2_source_rev_2hoteBamingui_Bangoran</v>
      </c>
      <c r="C1161" t="str">
        <f t="shared" si="56"/>
        <v>hote</v>
      </c>
      <c r="D1161">
        <v>45480</v>
      </c>
      <c r="E1161" t="s">
        <v>42</v>
      </c>
      <c r="F1161" t="s">
        <v>141</v>
      </c>
      <c r="G1161" t="s">
        <v>309</v>
      </c>
      <c r="H1161" t="s">
        <v>117</v>
      </c>
      <c r="I1161" t="s">
        <v>313</v>
      </c>
      <c r="J1161" t="s">
        <v>271</v>
      </c>
      <c r="K1161">
        <v>0.161</v>
      </c>
    </row>
    <row r="1162" spans="1:11" x14ac:dyDescent="0.35">
      <c r="A1162" t="str">
        <f t="shared" si="54"/>
        <v>mssc_2_source_rev_2petit_commercedeplaces_siteBamingui_Bangoran</v>
      </c>
      <c r="B1162" t="str">
        <f t="shared" si="55"/>
        <v>mssc_2_source_rev_2deplaces_siteBamingui_Bangoran</v>
      </c>
      <c r="C1162" t="str">
        <f t="shared" si="56"/>
        <v>deplaces_site</v>
      </c>
      <c r="D1162">
        <v>45481</v>
      </c>
      <c r="E1162" t="s">
        <v>42</v>
      </c>
      <c r="F1162" t="s">
        <v>141</v>
      </c>
      <c r="G1162" t="s">
        <v>309</v>
      </c>
      <c r="H1162" t="s">
        <v>118</v>
      </c>
      <c r="I1162" t="s">
        <v>313</v>
      </c>
      <c r="J1162" t="s">
        <v>271</v>
      </c>
      <c r="K1162">
        <v>0.161</v>
      </c>
    </row>
    <row r="1163" spans="1:11" x14ac:dyDescent="0.35">
      <c r="A1163" t="str">
        <f t="shared" si="54"/>
        <v>mssc_2_source_rev_2pchedeplaces_FABamingui_Bangoran</v>
      </c>
      <c r="B1163" t="str">
        <f t="shared" si="55"/>
        <v>mssc_2_source_rev_2deplaces_FABamingui_Bangoran</v>
      </c>
      <c r="C1163" t="str">
        <f t="shared" si="56"/>
        <v>deplaces_FA</v>
      </c>
      <c r="D1163">
        <v>45482</v>
      </c>
      <c r="E1163" t="s">
        <v>42</v>
      </c>
      <c r="F1163" t="s">
        <v>151</v>
      </c>
      <c r="G1163" t="s">
        <v>309</v>
      </c>
      <c r="H1163" t="s">
        <v>119</v>
      </c>
      <c r="I1163" t="s">
        <v>313</v>
      </c>
      <c r="J1163" t="s">
        <v>271</v>
      </c>
      <c r="K1163">
        <v>0.14399999999999999</v>
      </c>
    </row>
    <row r="1164" spans="1:11" x14ac:dyDescent="0.35">
      <c r="A1164" t="str">
        <f t="shared" si="54"/>
        <v>mssc_2_source_rev_2petit_commercehoteOuham</v>
      </c>
      <c r="B1164" t="str">
        <f t="shared" si="55"/>
        <v>mssc_2_source_rev_2hoteOuham</v>
      </c>
      <c r="C1164" t="str">
        <f t="shared" si="56"/>
        <v>hote</v>
      </c>
      <c r="D1164">
        <v>45483</v>
      </c>
      <c r="E1164" t="s">
        <v>42</v>
      </c>
      <c r="F1164" t="s">
        <v>141</v>
      </c>
      <c r="G1164" t="s">
        <v>309</v>
      </c>
      <c r="H1164" t="s">
        <v>117</v>
      </c>
      <c r="I1164" t="s">
        <v>313</v>
      </c>
      <c r="J1164" t="s">
        <v>170</v>
      </c>
      <c r="K1164">
        <v>0.16500000000000001</v>
      </c>
    </row>
    <row r="1165" spans="1:11" x14ac:dyDescent="0.35">
      <c r="A1165" t="str">
        <f t="shared" si="54"/>
        <v>mssc_2_source_rev_2petit_commercedeplaces_siteOuham</v>
      </c>
      <c r="B1165" t="str">
        <f t="shared" si="55"/>
        <v>mssc_2_source_rev_2deplaces_siteOuham</v>
      </c>
      <c r="C1165" t="str">
        <f t="shared" si="56"/>
        <v>deplaces_site</v>
      </c>
      <c r="D1165">
        <v>45484</v>
      </c>
      <c r="E1165" t="s">
        <v>42</v>
      </c>
      <c r="F1165" t="s">
        <v>141</v>
      </c>
      <c r="G1165" t="s">
        <v>309</v>
      </c>
      <c r="H1165" t="s">
        <v>118</v>
      </c>
      <c r="I1165" t="s">
        <v>313</v>
      </c>
      <c r="J1165" t="s">
        <v>170</v>
      </c>
      <c r="K1165">
        <v>0.184</v>
      </c>
    </row>
    <row r="1166" spans="1:11" x14ac:dyDescent="0.35">
      <c r="A1166" t="str">
        <f t="shared" si="54"/>
        <v>mssc_2_source_rev_2pchedeplaces_FAOuham</v>
      </c>
      <c r="B1166" t="str">
        <f t="shared" si="55"/>
        <v>mssc_2_source_rev_2deplaces_FAOuham</v>
      </c>
      <c r="C1166" t="str">
        <f t="shared" si="56"/>
        <v>deplaces_FA</v>
      </c>
      <c r="D1166">
        <v>45485</v>
      </c>
      <c r="E1166" t="s">
        <v>42</v>
      </c>
      <c r="F1166" t="s">
        <v>151</v>
      </c>
      <c r="G1166" t="s">
        <v>309</v>
      </c>
      <c r="H1166" t="s">
        <v>119</v>
      </c>
      <c r="I1166" t="s">
        <v>313</v>
      </c>
      <c r="J1166" t="s">
        <v>170</v>
      </c>
      <c r="K1166">
        <v>0.17699999999999999</v>
      </c>
    </row>
    <row r="1167" spans="1:11" x14ac:dyDescent="0.35">
      <c r="A1167" t="str">
        <f t="shared" si="54"/>
        <v>mssc_2_source_rev_2petit_commerceretournesOuham</v>
      </c>
      <c r="B1167" t="str">
        <f t="shared" si="55"/>
        <v>mssc_2_source_rev_2retournesOuham</v>
      </c>
      <c r="C1167" t="str">
        <f t="shared" si="56"/>
        <v>retournes</v>
      </c>
      <c r="D1167">
        <v>45486</v>
      </c>
      <c r="E1167" t="s">
        <v>42</v>
      </c>
      <c r="F1167" t="s">
        <v>141</v>
      </c>
      <c r="G1167" t="s">
        <v>309</v>
      </c>
      <c r="H1167" t="s">
        <v>116</v>
      </c>
      <c r="I1167" t="s">
        <v>313</v>
      </c>
      <c r="J1167" t="s">
        <v>170</v>
      </c>
      <c r="K1167">
        <v>0.22700000000000001</v>
      </c>
    </row>
    <row r="1168" spans="1:11" x14ac:dyDescent="0.35">
      <c r="A1168" t="str">
        <f t="shared" si="54"/>
        <v>mssc_2_source_rev_2agricdeplaces_siteBasse_Kotto</v>
      </c>
      <c r="B1168" t="str">
        <f t="shared" si="55"/>
        <v>mssc_2_source_rev_2deplaces_siteBasse_Kotto</v>
      </c>
      <c r="C1168" t="str">
        <f t="shared" si="56"/>
        <v>deplaces_site</v>
      </c>
      <c r="D1168">
        <v>45487</v>
      </c>
      <c r="E1168" t="s">
        <v>42</v>
      </c>
      <c r="F1168" t="s">
        <v>130</v>
      </c>
      <c r="G1168" t="s">
        <v>309</v>
      </c>
      <c r="H1168" t="s">
        <v>118</v>
      </c>
      <c r="I1168" t="s">
        <v>313</v>
      </c>
      <c r="J1168" t="s">
        <v>272</v>
      </c>
      <c r="K1168">
        <v>0.224</v>
      </c>
    </row>
    <row r="1169" spans="1:11" x14ac:dyDescent="0.35">
      <c r="A1169" t="str">
        <f t="shared" si="54"/>
        <v>mssc_2_source_rev_2pchedeplaces_FABasse_Kotto</v>
      </c>
      <c r="B1169" t="str">
        <f t="shared" si="55"/>
        <v>mssc_2_source_rev_2deplaces_FABasse_Kotto</v>
      </c>
      <c r="C1169" t="str">
        <f t="shared" si="56"/>
        <v>deplaces_FA</v>
      </c>
      <c r="D1169">
        <v>45488</v>
      </c>
      <c r="E1169" t="s">
        <v>42</v>
      </c>
      <c r="F1169" t="s">
        <v>151</v>
      </c>
      <c r="G1169" t="s">
        <v>309</v>
      </c>
      <c r="H1169" t="s">
        <v>119</v>
      </c>
      <c r="I1169" t="s">
        <v>313</v>
      </c>
      <c r="J1169" t="s">
        <v>272</v>
      </c>
      <c r="K1169">
        <v>0.19400000000000001</v>
      </c>
    </row>
    <row r="1170" spans="1:11" x14ac:dyDescent="0.35">
      <c r="A1170" t="str">
        <f t="shared" si="54"/>
        <v>mssc_2_source_rev_2pchehoteBasse_Kotto</v>
      </c>
      <c r="B1170" t="str">
        <f t="shared" si="55"/>
        <v>mssc_2_source_rev_2hoteBasse_Kotto</v>
      </c>
      <c r="C1170" t="str">
        <f t="shared" si="56"/>
        <v>hote</v>
      </c>
      <c r="D1170">
        <v>45489</v>
      </c>
      <c r="E1170" t="s">
        <v>42</v>
      </c>
      <c r="F1170" t="s">
        <v>151</v>
      </c>
      <c r="G1170" t="s">
        <v>309</v>
      </c>
      <c r="H1170" t="s">
        <v>117</v>
      </c>
      <c r="I1170" t="s">
        <v>313</v>
      </c>
      <c r="J1170" t="s">
        <v>272</v>
      </c>
      <c r="K1170">
        <v>0.17399999999999999</v>
      </c>
    </row>
    <row r="1171" spans="1:11" x14ac:dyDescent="0.35">
      <c r="A1171" t="str">
        <f t="shared" si="54"/>
        <v>mssc_2_source_rev_2pcheretournesBasse_Kotto</v>
      </c>
      <c r="B1171" t="str">
        <f t="shared" si="55"/>
        <v>mssc_2_source_rev_2retournesBasse_Kotto</v>
      </c>
      <c r="C1171" t="str">
        <f t="shared" si="56"/>
        <v>retournes</v>
      </c>
      <c r="D1171">
        <v>45490</v>
      </c>
      <c r="E1171" t="s">
        <v>42</v>
      </c>
      <c r="F1171" t="s">
        <v>151</v>
      </c>
      <c r="G1171" t="s">
        <v>309</v>
      </c>
      <c r="H1171" t="s">
        <v>116</v>
      </c>
      <c r="I1171" t="s">
        <v>313</v>
      </c>
      <c r="J1171" t="s">
        <v>272</v>
      </c>
      <c r="K1171">
        <v>0.17</v>
      </c>
    </row>
    <row r="1172" spans="1:11" x14ac:dyDescent="0.35">
      <c r="A1172" t="str">
        <f t="shared" si="54"/>
        <v>mssc_2_source_rev_2petit_commercehoteVakaga</v>
      </c>
      <c r="B1172" t="str">
        <f t="shared" si="55"/>
        <v>mssc_2_source_rev_2hoteVakaga</v>
      </c>
      <c r="C1172" t="str">
        <f t="shared" si="56"/>
        <v>hote</v>
      </c>
      <c r="D1172">
        <v>45491</v>
      </c>
      <c r="E1172" t="s">
        <v>42</v>
      </c>
      <c r="F1172" t="s">
        <v>141</v>
      </c>
      <c r="G1172" t="s">
        <v>309</v>
      </c>
      <c r="H1172" t="s">
        <v>117</v>
      </c>
      <c r="I1172" t="s">
        <v>313</v>
      </c>
      <c r="J1172" t="s">
        <v>171</v>
      </c>
      <c r="K1172">
        <v>0.13100000000000001</v>
      </c>
    </row>
    <row r="1173" spans="1:11" x14ac:dyDescent="0.35">
      <c r="A1173" t="str">
        <f t="shared" si="54"/>
        <v>mssc_2_source_rev_2jtt_agricdeplaces_FAVakaga</v>
      </c>
      <c r="B1173" t="str">
        <f t="shared" si="55"/>
        <v>mssc_2_source_rev_2deplaces_FAVakaga</v>
      </c>
      <c r="C1173" t="str">
        <f t="shared" si="56"/>
        <v>deplaces_FA</v>
      </c>
      <c r="D1173">
        <v>45492</v>
      </c>
      <c r="E1173" t="s">
        <v>42</v>
      </c>
      <c r="F1173" t="s">
        <v>163</v>
      </c>
      <c r="G1173" t="s">
        <v>309</v>
      </c>
      <c r="H1173" t="s">
        <v>119</v>
      </c>
      <c r="I1173" t="s">
        <v>313</v>
      </c>
      <c r="J1173" t="s">
        <v>171</v>
      </c>
      <c r="K1173">
        <v>0.127</v>
      </c>
    </row>
    <row r="1174" spans="1:11" x14ac:dyDescent="0.35">
      <c r="A1174" t="str">
        <f t="shared" si="54"/>
        <v>mssc_2_source_rev_2nsphoteBangui</v>
      </c>
      <c r="B1174" t="str">
        <f t="shared" si="55"/>
        <v>mssc_2_source_rev_2hoteBangui</v>
      </c>
      <c r="C1174" t="str">
        <f t="shared" si="56"/>
        <v>hote</v>
      </c>
      <c r="D1174">
        <v>45493</v>
      </c>
      <c r="E1174" t="s">
        <v>42</v>
      </c>
      <c r="F1174" t="s">
        <v>177</v>
      </c>
      <c r="G1174" t="s">
        <v>309</v>
      </c>
      <c r="H1174" t="s">
        <v>117</v>
      </c>
      <c r="I1174" t="s">
        <v>313</v>
      </c>
      <c r="J1174" t="s">
        <v>165</v>
      </c>
      <c r="K1174">
        <v>0.20399999999999999</v>
      </c>
    </row>
    <row r="1175" spans="1:11" x14ac:dyDescent="0.35">
      <c r="A1175" t="str">
        <f t="shared" si="54"/>
        <v>mssc_2_source_rev_2nspretournesBangui</v>
      </c>
      <c r="B1175" t="str">
        <f t="shared" si="55"/>
        <v>mssc_2_source_rev_2retournesBangui</v>
      </c>
      <c r="C1175" t="str">
        <f t="shared" si="56"/>
        <v>retournes</v>
      </c>
      <c r="D1175">
        <v>45494</v>
      </c>
      <c r="E1175" t="s">
        <v>42</v>
      </c>
      <c r="F1175" t="s">
        <v>177</v>
      </c>
      <c r="G1175" t="s">
        <v>309</v>
      </c>
      <c r="H1175" t="s">
        <v>116</v>
      </c>
      <c r="I1175" t="s">
        <v>313</v>
      </c>
      <c r="J1175" t="s">
        <v>165</v>
      </c>
      <c r="K1175">
        <v>0.17599999999999999</v>
      </c>
    </row>
    <row r="1176" spans="1:11" x14ac:dyDescent="0.35">
      <c r="A1176" t="str">
        <f t="shared" si="54"/>
        <v>mssc_2_source_rev_2nspdeplaces_FABangui</v>
      </c>
      <c r="B1176" t="str">
        <f t="shared" si="55"/>
        <v>mssc_2_source_rev_2deplaces_FABangui</v>
      </c>
      <c r="C1176" t="str">
        <f t="shared" si="56"/>
        <v>deplaces_FA</v>
      </c>
      <c r="D1176">
        <v>45495</v>
      </c>
      <c r="E1176" t="s">
        <v>42</v>
      </c>
      <c r="F1176" t="s">
        <v>177</v>
      </c>
      <c r="G1176" t="s">
        <v>309</v>
      </c>
      <c r="H1176" t="s">
        <v>119</v>
      </c>
      <c r="I1176" t="s">
        <v>313</v>
      </c>
      <c r="J1176" t="s">
        <v>165</v>
      </c>
      <c r="K1176">
        <v>0.22600000000000001</v>
      </c>
    </row>
    <row r="1177" spans="1:11" x14ac:dyDescent="0.35">
      <c r="A1177" t="str">
        <f t="shared" si="54"/>
        <v>mssc_2_source_rev_2agricdeplaces_siteOuaka</v>
      </c>
      <c r="B1177" t="str">
        <f t="shared" si="55"/>
        <v>mssc_2_source_rev_2deplaces_siteOuaka</v>
      </c>
      <c r="C1177" t="str">
        <f t="shared" si="56"/>
        <v>deplaces_site</v>
      </c>
      <c r="D1177">
        <v>45496</v>
      </c>
      <c r="E1177" t="s">
        <v>42</v>
      </c>
      <c r="F1177" t="s">
        <v>130</v>
      </c>
      <c r="G1177" t="s">
        <v>309</v>
      </c>
      <c r="H1177" t="s">
        <v>118</v>
      </c>
      <c r="I1177" t="s">
        <v>313</v>
      </c>
      <c r="J1177" t="s">
        <v>169</v>
      </c>
      <c r="K1177">
        <v>0.192</v>
      </c>
    </row>
    <row r="1178" spans="1:11" x14ac:dyDescent="0.35">
      <c r="A1178" t="str">
        <f t="shared" si="54"/>
        <v>mssc_2_source_rev_2agricdeplaces_FAOuaka</v>
      </c>
      <c r="B1178" t="str">
        <f t="shared" si="55"/>
        <v>mssc_2_source_rev_2deplaces_FAOuaka</v>
      </c>
      <c r="C1178" t="str">
        <f t="shared" si="56"/>
        <v>deplaces_FA</v>
      </c>
      <c r="D1178">
        <v>45497</v>
      </c>
      <c r="E1178" t="s">
        <v>42</v>
      </c>
      <c r="F1178" t="s">
        <v>130</v>
      </c>
      <c r="G1178" t="s">
        <v>309</v>
      </c>
      <c r="H1178" t="s">
        <v>119</v>
      </c>
      <c r="I1178" t="s">
        <v>313</v>
      </c>
      <c r="J1178" t="s">
        <v>169</v>
      </c>
      <c r="K1178">
        <v>0.20100000000000001</v>
      </c>
    </row>
    <row r="1179" spans="1:11" x14ac:dyDescent="0.35">
      <c r="A1179" t="str">
        <f t="shared" si="54"/>
        <v>mssc_2_source_rev_2petit_commercehoteOuaka</v>
      </c>
      <c r="B1179" t="str">
        <f t="shared" si="55"/>
        <v>mssc_2_source_rev_2hoteOuaka</v>
      </c>
      <c r="C1179" t="str">
        <f t="shared" si="56"/>
        <v>hote</v>
      </c>
      <c r="D1179">
        <v>45498</v>
      </c>
      <c r="E1179" t="s">
        <v>42</v>
      </c>
      <c r="F1179" t="s">
        <v>141</v>
      </c>
      <c r="G1179" t="s">
        <v>309</v>
      </c>
      <c r="H1179" t="s">
        <v>117</v>
      </c>
      <c r="I1179" t="s">
        <v>313</v>
      </c>
      <c r="J1179" t="s">
        <v>169</v>
      </c>
      <c r="K1179">
        <v>0.16600000000000001</v>
      </c>
    </row>
    <row r="1180" spans="1:11" x14ac:dyDescent="0.35">
      <c r="A1180" t="str">
        <f t="shared" si="54"/>
        <v>mssc_2_source_rev_2petit_commerceretournesOuaka</v>
      </c>
      <c r="B1180" t="str">
        <f t="shared" si="55"/>
        <v>mssc_2_source_rev_2retournesOuaka</v>
      </c>
      <c r="C1180" t="str">
        <f t="shared" si="56"/>
        <v>retournes</v>
      </c>
      <c r="D1180">
        <v>45499</v>
      </c>
      <c r="E1180" t="s">
        <v>42</v>
      </c>
      <c r="F1180" t="s">
        <v>141</v>
      </c>
      <c r="G1180" t="s">
        <v>309</v>
      </c>
      <c r="H1180" t="s">
        <v>116</v>
      </c>
      <c r="I1180" t="s">
        <v>313</v>
      </c>
      <c r="J1180" t="s">
        <v>169</v>
      </c>
      <c r="K1180">
        <v>0.219</v>
      </c>
    </row>
    <row r="1181" spans="1:11" x14ac:dyDescent="0.35">
      <c r="A1181" t="str">
        <f t="shared" si="54"/>
        <v>mssc_2_source_rev_2petit_commercehoteNana_Mambere</v>
      </c>
      <c r="B1181" t="str">
        <f t="shared" si="55"/>
        <v>mssc_2_source_rev_2hoteNana_Mambere</v>
      </c>
      <c r="C1181" t="str">
        <f t="shared" si="56"/>
        <v>hote</v>
      </c>
      <c r="D1181">
        <v>45500</v>
      </c>
      <c r="E1181" t="s">
        <v>42</v>
      </c>
      <c r="F1181" t="s">
        <v>141</v>
      </c>
      <c r="G1181" t="s">
        <v>309</v>
      </c>
      <c r="H1181" t="s">
        <v>117</v>
      </c>
      <c r="I1181" t="s">
        <v>313</v>
      </c>
      <c r="J1181" t="s">
        <v>273</v>
      </c>
      <c r="K1181">
        <v>0.17799999999999999</v>
      </c>
    </row>
    <row r="1182" spans="1:11" x14ac:dyDescent="0.35">
      <c r="A1182" t="str">
        <f t="shared" si="54"/>
        <v>mssc_2_source_rev_2petit_commercedeplaces_FANana_Mambere</v>
      </c>
      <c r="B1182" t="str">
        <f t="shared" si="55"/>
        <v>mssc_2_source_rev_2deplaces_FANana_Mambere</v>
      </c>
      <c r="C1182" t="str">
        <f t="shared" si="56"/>
        <v>deplaces_FA</v>
      </c>
      <c r="D1182">
        <v>45501</v>
      </c>
      <c r="E1182" t="s">
        <v>42</v>
      </c>
      <c r="F1182" t="s">
        <v>141</v>
      </c>
      <c r="G1182" t="s">
        <v>309</v>
      </c>
      <c r="H1182" t="s">
        <v>119</v>
      </c>
      <c r="I1182" t="s">
        <v>313</v>
      </c>
      <c r="J1182" t="s">
        <v>273</v>
      </c>
      <c r="K1182">
        <v>0.158</v>
      </c>
    </row>
    <row r="1183" spans="1:11" x14ac:dyDescent="0.35">
      <c r="A1183" t="str">
        <f t="shared" si="54"/>
        <v>mssc_2_source_rev_2petit_commerceretournesNana_Mambere</v>
      </c>
      <c r="B1183" t="str">
        <f t="shared" si="55"/>
        <v>mssc_2_source_rev_2retournesNana_Mambere</v>
      </c>
      <c r="C1183" t="str">
        <f t="shared" si="56"/>
        <v>retournes</v>
      </c>
      <c r="D1183">
        <v>45502</v>
      </c>
      <c r="E1183" t="s">
        <v>42</v>
      </c>
      <c r="F1183" t="s">
        <v>141</v>
      </c>
      <c r="G1183" t="s">
        <v>309</v>
      </c>
      <c r="H1183" t="s">
        <v>116</v>
      </c>
      <c r="I1183" t="s">
        <v>313</v>
      </c>
      <c r="J1183" t="s">
        <v>273</v>
      </c>
      <c r="K1183">
        <v>0.23100000000000001</v>
      </c>
    </row>
    <row r="1184" spans="1:11" x14ac:dyDescent="0.35">
      <c r="A1184" t="str">
        <f t="shared" si="54"/>
        <v>mssc_2_source_rev_2petit_commercehoteOuham_Pende</v>
      </c>
      <c r="B1184" t="str">
        <f t="shared" si="55"/>
        <v>mssc_2_source_rev_2hoteOuham_Pende</v>
      </c>
      <c r="C1184" t="str">
        <f t="shared" si="56"/>
        <v>hote</v>
      </c>
      <c r="D1184">
        <v>45503</v>
      </c>
      <c r="E1184" t="s">
        <v>42</v>
      </c>
      <c r="F1184" t="s">
        <v>141</v>
      </c>
      <c r="G1184" t="s">
        <v>309</v>
      </c>
      <c r="H1184" t="s">
        <v>117</v>
      </c>
      <c r="I1184" t="s">
        <v>313</v>
      </c>
      <c r="J1184" t="s">
        <v>274</v>
      </c>
      <c r="K1184">
        <v>0.184</v>
      </c>
    </row>
    <row r="1185" spans="1:11" x14ac:dyDescent="0.35">
      <c r="A1185" t="str">
        <f t="shared" si="54"/>
        <v>mssc_2_source_rev_2petit_commercedeplaces_FAOuham_Pende</v>
      </c>
      <c r="B1185" t="str">
        <f t="shared" si="55"/>
        <v>mssc_2_source_rev_2deplaces_FAOuham_Pende</v>
      </c>
      <c r="C1185" t="str">
        <f t="shared" si="56"/>
        <v>deplaces_FA</v>
      </c>
      <c r="D1185">
        <v>45504</v>
      </c>
      <c r="E1185" t="s">
        <v>42</v>
      </c>
      <c r="F1185" t="s">
        <v>141</v>
      </c>
      <c r="G1185" t="s">
        <v>309</v>
      </c>
      <c r="H1185" t="s">
        <v>119</v>
      </c>
      <c r="I1185" t="s">
        <v>313</v>
      </c>
      <c r="J1185" t="s">
        <v>274</v>
      </c>
      <c r="K1185">
        <v>0.218</v>
      </c>
    </row>
    <row r="1186" spans="1:11" x14ac:dyDescent="0.35">
      <c r="A1186" t="str">
        <f t="shared" si="54"/>
        <v>mssc_2_source_rev_2petit_commerceretournesOuham_Pende</v>
      </c>
      <c r="B1186" t="str">
        <f t="shared" si="55"/>
        <v>mssc_2_source_rev_2retournesOuham_Pende</v>
      </c>
      <c r="C1186" t="str">
        <f t="shared" si="56"/>
        <v>retournes</v>
      </c>
      <c r="D1186">
        <v>45505</v>
      </c>
      <c r="E1186" t="s">
        <v>42</v>
      </c>
      <c r="F1186" t="s">
        <v>141</v>
      </c>
      <c r="G1186" t="s">
        <v>309</v>
      </c>
      <c r="H1186" t="s">
        <v>116</v>
      </c>
      <c r="I1186" t="s">
        <v>313</v>
      </c>
      <c r="J1186" t="s">
        <v>274</v>
      </c>
      <c r="K1186">
        <v>0.222</v>
      </c>
    </row>
    <row r="1187" spans="1:11" x14ac:dyDescent="0.35">
      <c r="A1187" t="str">
        <f t="shared" si="54"/>
        <v>mssc_2_source_rev_2agricdeplaces_siteNana_Gribizi</v>
      </c>
      <c r="B1187" t="str">
        <f t="shared" si="55"/>
        <v>mssc_2_source_rev_2deplaces_siteNana_Gribizi</v>
      </c>
      <c r="C1187" t="str">
        <f t="shared" si="56"/>
        <v>deplaces_site</v>
      </c>
      <c r="D1187">
        <v>45506</v>
      </c>
      <c r="E1187" t="s">
        <v>42</v>
      </c>
      <c r="F1187" t="s">
        <v>130</v>
      </c>
      <c r="G1187" t="s">
        <v>309</v>
      </c>
      <c r="H1187" t="s">
        <v>118</v>
      </c>
      <c r="I1187" t="s">
        <v>313</v>
      </c>
      <c r="J1187" t="s">
        <v>275</v>
      </c>
      <c r="K1187">
        <v>0.156</v>
      </c>
    </row>
    <row r="1188" spans="1:11" x14ac:dyDescent="0.35">
      <c r="A1188" t="str">
        <f t="shared" si="54"/>
        <v>mssc_2_source_rev_2petit_commercehoteNana_Gribizi</v>
      </c>
      <c r="B1188" t="str">
        <f t="shared" si="55"/>
        <v>mssc_2_source_rev_2hoteNana_Gribizi</v>
      </c>
      <c r="C1188" t="str">
        <f t="shared" si="56"/>
        <v>hote</v>
      </c>
      <c r="D1188">
        <v>45507</v>
      </c>
      <c r="E1188" t="s">
        <v>42</v>
      </c>
      <c r="F1188" t="s">
        <v>141</v>
      </c>
      <c r="G1188" t="s">
        <v>309</v>
      </c>
      <c r="H1188" t="s">
        <v>117</v>
      </c>
      <c r="I1188" t="s">
        <v>313</v>
      </c>
      <c r="J1188" t="s">
        <v>275</v>
      </c>
      <c r="K1188">
        <v>0.19900000000000001</v>
      </c>
    </row>
    <row r="1189" spans="1:11" x14ac:dyDescent="0.35">
      <c r="A1189" t="str">
        <f t="shared" si="54"/>
        <v>mssc_2_source_rev_2agricdeplaces_FANana_Gribizi</v>
      </c>
      <c r="B1189" t="str">
        <f t="shared" si="55"/>
        <v>mssc_2_source_rev_2deplaces_FANana_Gribizi</v>
      </c>
      <c r="C1189" t="str">
        <f t="shared" si="56"/>
        <v>deplaces_FA</v>
      </c>
      <c r="D1189">
        <v>45508</v>
      </c>
      <c r="E1189" t="s">
        <v>42</v>
      </c>
      <c r="F1189" t="s">
        <v>130</v>
      </c>
      <c r="G1189" t="s">
        <v>309</v>
      </c>
      <c r="H1189" t="s">
        <v>119</v>
      </c>
      <c r="I1189" t="s">
        <v>313</v>
      </c>
      <c r="J1189" t="s">
        <v>275</v>
      </c>
      <c r="K1189">
        <v>0.18</v>
      </c>
    </row>
    <row r="1190" spans="1:11" x14ac:dyDescent="0.35">
      <c r="A1190" t="str">
        <f t="shared" si="54"/>
        <v>mssc_2_source_rev_2pcheretournesNana_Gribizi</v>
      </c>
      <c r="B1190" t="str">
        <f t="shared" si="55"/>
        <v>mssc_2_source_rev_2retournesNana_Gribizi</v>
      </c>
      <c r="C1190" t="str">
        <f t="shared" si="56"/>
        <v>retournes</v>
      </c>
      <c r="D1190">
        <v>45509</v>
      </c>
      <c r="E1190" t="s">
        <v>42</v>
      </c>
      <c r="F1190" t="s">
        <v>151</v>
      </c>
      <c r="G1190" t="s">
        <v>309</v>
      </c>
      <c r="H1190" t="s">
        <v>116</v>
      </c>
      <c r="I1190" t="s">
        <v>313</v>
      </c>
      <c r="J1190" t="s">
        <v>275</v>
      </c>
      <c r="K1190">
        <v>0.2</v>
      </c>
    </row>
    <row r="1191" spans="1:11" x14ac:dyDescent="0.35">
      <c r="A1191" t="str">
        <f t="shared" si="54"/>
        <v>mssc_2_source_rev_2petit_commercehoteMbomou</v>
      </c>
      <c r="B1191" t="str">
        <f t="shared" si="55"/>
        <v>mssc_2_source_rev_2hoteMbomou</v>
      </c>
      <c r="C1191" t="str">
        <f t="shared" si="56"/>
        <v>hote</v>
      </c>
      <c r="D1191">
        <v>45510</v>
      </c>
      <c r="E1191" t="s">
        <v>42</v>
      </c>
      <c r="F1191" t="s">
        <v>141</v>
      </c>
      <c r="G1191" t="s">
        <v>309</v>
      </c>
      <c r="H1191" t="s">
        <v>117</v>
      </c>
      <c r="I1191" t="s">
        <v>313</v>
      </c>
      <c r="J1191" t="s">
        <v>168</v>
      </c>
      <c r="K1191">
        <v>0.219</v>
      </c>
    </row>
    <row r="1192" spans="1:11" x14ac:dyDescent="0.35">
      <c r="A1192" t="str">
        <f t="shared" si="54"/>
        <v>mssc_2_source_rev_2jtt_agricretournesMbomou</v>
      </c>
      <c r="B1192" t="str">
        <f t="shared" si="55"/>
        <v>mssc_2_source_rev_2retournesMbomou</v>
      </c>
      <c r="C1192" t="str">
        <f t="shared" si="56"/>
        <v>retournes</v>
      </c>
      <c r="D1192">
        <v>45511</v>
      </c>
      <c r="E1192" t="s">
        <v>42</v>
      </c>
      <c r="F1192" t="s">
        <v>163</v>
      </c>
      <c r="G1192" t="s">
        <v>309</v>
      </c>
      <c r="H1192" t="s">
        <v>116</v>
      </c>
      <c r="I1192" t="s">
        <v>313</v>
      </c>
      <c r="J1192" t="s">
        <v>168</v>
      </c>
      <c r="K1192">
        <v>0.189</v>
      </c>
    </row>
    <row r="1193" spans="1:11" x14ac:dyDescent="0.35">
      <c r="A1193" t="str">
        <f t="shared" ref="A1193:A1256" si="57">CONCATENATE(E1193,F1193,C1193,J1193)</f>
        <v>mssc_2_source_rev_2jtt_agricdeplaces_siteMbomou</v>
      </c>
      <c r="B1193" t="str">
        <f t="shared" ref="B1193:B1256" si="58">CONCATENATE(E1193,C1193,J1193)</f>
        <v>mssc_2_source_rev_2deplaces_siteMbomou</v>
      </c>
      <c r="C1193" t="str">
        <f t="shared" si="56"/>
        <v>deplaces_site</v>
      </c>
      <c r="D1193">
        <v>45512</v>
      </c>
      <c r="E1193" t="s">
        <v>42</v>
      </c>
      <c r="F1193" t="s">
        <v>163</v>
      </c>
      <c r="G1193" t="s">
        <v>309</v>
      </c>
      <c r="H1193" t="s">
        <v>118</v>
      </c>
      <c r="I1193" t="s">
        <v>313</v>
      </c>
      <c r="J1193" t="s">
        <v>168</v>
      </c>
      <c r="K1193">
        <v>0.24199999999999999</v>
      </c>
    </row>
    <row r="1194" spans="1:11" x14ac:dyDescent="0.35">
      <c r="A1194" t="str">
        <f t="shared" si="57"/>
        <v>mssc_2_source_rev_2petit_commercedeplaces_FAMbomou</v>
      </c>
      <c r="B1194" t="str">
        <f t="shared" si="58"/>
        <v>mssc_2_source_rev_2deplaces_FAMbomou</v>
      </c>
      <c r="C1194" t="str">
        <f t="shared" si="56"/>
        <v>deplaces_FA</v>
      </c>
      <c r="D1194">
        <v>45513</v>
      </c>
      <c r="E1194" t="s">
        <v>42</v>
      </c>
      <c r="F1194" t="s">
        <v>141</v>
      </c>
      <c r="G1194" t="s">
        <v>309</v>
      </c>
      <c r="H1194" t="s">
        <v>119</v>
      </c>
      <c r="I1194" t="s">
        <v>313</v>
      </c>
      <c r="J1194" t="s">
        <v>168</v>
      </c>
      <c r="K1194">
        <v>0.17499999999999999</v>
      </c>
    </row>
    <row r="1195" spans="1:11" x14ac:dyDescent="0.35">
      <c r="A1195" t="str">
        <f t="shared" si="57"/>
        <v>mssc_2_source_rev_2jtt_agricdeplaces_FAMambere_Kadei</v>
      </c>
      <c r="B1195" t="str">
        <f t="shared" si="58"/>
        <v>mssc_2_source_rev_2deplaces_FAMambere_Kadei</v>
      </c>
      <c r="C1195" t="str">
        <f t="shared" si="56"/>
        <v>deplaces_FA</v>
      </c>
      <c r="D1195">
        <v>45514</v>
      </c>
      <c r="E1195" t="s">
        <v>42</v>
      </c>
      <c r="F1195" t="s">
        <v>163</v>
      </c>
      <c r="G1195" t="s">
        <v>309</v>
      </c>
      <c r="H1195" t="s">
        <v>119</v>
      </c>
      <c r="I1195" t="s">
        <v>313</v>
      </c>
      <c r="J1195" t="s">
        <v>276</v>
      </c>
      <c r="K1195">
        <v>0.152</v>
      </c>
    </row>
    <row r="1196" spans="1:11" x14ac:dyDescent="0.35">
      <c r="A1196" t="str">
        <f t="shared" si="57"/>
        <v>mssc_2_source_rev_2pchehoteMambere_Kadei</v>
      </c>
      <c r="B1196" t="str">
        <f t="shared" si="58"/>
        <v>mssc_2_source_rev_2hoteMambere_Kadei</v>
      </c>
      <c r="C1196" t="str">
        <f t="shared" si="56"/>
        <v>hote</v>
      </c>
      <c r="D1196">
        <v>45515</v>
      </c>
      <c r="E1196" t="s">
        <v>42</v>
      </c>
      <c r="F1196" t="s">
        <v>151</v>
      </c>
      <c r="G1196" t="s">
        <v>309</v>
      </c>
      <c r="H1196" t="s">
        <v>117</v>
      </c>
      <c r="I1196" t="s">
        <v>313</v>
      </c>
      <c r="J1196" t="s">
        <v>276</v>
      </c>
      <c r="K1196">
        <v>0.189</v>
      </c>
    </row>
    <row r="1197" spans="1:11" x14ac:dyDescent="0.35">
      <c r="A1197" t="str">
        <f t="shared" si="57"/>
        <v>mssc_2_source_rev_2petit_commercedeplaces_FAOmbella_MPoko</v>
      </c>
      <c r="B1197" t="str">
        <f t="shared" si="58"/>
        <v>mssc_2_source_rev_2deplaces_FAOmbella_MPoko</v>
      </c>
      <c r="C1197" t="str">
        <f t="shared" si="56"/>
        <v>deplaces_FA</v>
      </c>
      <c r="D1197">
        <v>45516</v>
      </c>
      <c r="E1197" t="s">
        <v>42</v>
      </c>
      <c r="F1197" t="s">
        <v>141</v>
      </c>
      <c r="G1197" t="s">
        <v>309</v>
      </c>
      <c r="H1197" t="s">
        <v>119</v>
      </c>
      <c r="I1197" t="s">
        <v>313</v>
      </c>
      <c r="J1197" t="s">
        <v>277</v>
      </c>
      <c r="K1197">
        <v>0.20699999999999999</v>
      </c>
    </row>
    <row r="1198" spans="1:11" x14ac:dyDescent="0.35">
      <c r="A1198" t="str">
        <f t="shared" si="57"/>
        <v>mssc_2_source_rev_2petit_commercehoteOmbella_MPoko</v>
      </c>
      <c r="B1198" t="str">
        <f t="shared" si="58"/>
        <v>mssc_2_source_rev_2hoteOmbella_MPoko</v>
      </c>
      <c r="C1198" t="str">
        <f t="shared" si="56"/>
        <v>hote</v>
      </c>
      <c r="D1198">
        <v>45517</v>
      </c>
      <c r="E1198" t="s">
        <v>42</v>
      </c>
      <c r="F1198" t="s">
        <v>141</v>
      </c>
      <c r="G1198" t="s">
        <v>309</v>
      </c>
      <c r="H1198" t="s">
        <v>117</v>
      </c>
      <c r="I1198" t="s">
        <v>313</v>
      </c>
      <c r="J1198" t="s">
        <v>277</v>
      </c>
      <c r="K1198">
        <v>0.19900000000000001</v>
      </c>
    </row>
    <row r="1199" spans="1:11" x14ac:dyDescent="0.35">
      <c r="A1199" t="str">
        <f t="shared" si="57"/>
        <v>mssc_2_source_rev_2pchehoteKemo</v>
      </c>
      <c r="B1199" t="str">
        <f t="shared" si="58"/>
        <v>mssc_2_source_rev_2hoteKemo</v>
      </c>
      <c r="C1199" t="str">
        <f t="shared" si="56"/>
        <v>hote</v>
      </c>
      <c r="D1199">
        <v>45518</v>
      </c>
      <c r="E1199" t="s">
        <v>42</v>
      </c>
      <c r="F1199" t="s">
        <v>151</v>
      </c>
      <c r="G1199" t="s">
        <v>309</v>
      </c>
      <c r="H1199" t="s">
        <v>117</v>
      </c>
      <c r="I1199" t="s">
        <v>313</v>
      </c>
      <c r="J1199" t="s">
        <v>166</v>
      </c>
      <c r="K1199">
        <v>0.2</v>
      </c>
    </row>
    <row r="1200" spans="1:11" x14ac:dyDescent="0.35">
      <c r="A1200" t="str">
        <f t="shared" si="57"/>
        <v>mssc_2_source_rev_2jtt_agricdeplaces_FAKemo</v>
      </c>
      <c r="B1200" t="str">
        <f t="shared" si="58"/>
        <v>mssc_2_source_rev_2deplaces_FAKemo</v>
      </c>
      <c r="C1200" t="str">
        <f t="shared" si="56"/>
        <v>deplaces_FA</v>
      </c>
      <c r="D1200">
        <v>45519</v>
      </c>
      <c r="E1200" t="s">
        <v>42</v>
      </c>
      <c r="F1200" t="s">
        <v>163</v>
      </c>
      <c r="G1200" t="s">
        <v>309</v>
      </c>
      <c r="H1200" t="s">
        <v>119</v>
      </c>
      <c r="I1200" t="s">
        <v>313</v>
      </c>
      <c r="J1200" t="s">
        <v>166</v>
      </c>
      <c r="K1200">
        <v>0.17299999999999999</v>
      </c>
    </row>
    <row r="1201" spans="1:11" x14ac:dyDescent="0.35">
      <c r="A1201" t="str">
        <f t="shared" si="57"/>
        <v>mssc_2_source_rev_2petit_commercedeplaces_siteHaut_Mbomou</v>
      </c>
      <c r="B1201" t="str">
        <f t="shared" si="58"/>
        <v>mssc_2_source_rev_2deplaces_siteHaut_Mbomou</v>
      </c>
      <c r="C1201" t="str">
        <f t="shared" si="56"/>
        <v>deplaces_site</v>
      </c>
      <c r="D1201">
        <v>45520</v>
      </c>
      <c r="E1201" t="s">
        <v>42</v>
      </c>
      <c r="F1201" t="s">
        <v>141</v>
      </c>
      <c r="G1201" t="s">
        <v>309</v>
      </c>
      <c r="H1201" t="s">
        <v>118</v>
      </c>
      <c r="I1201" t="s">
        <v>313</v>
      </c>
      <c r="J1201" t="s">
        <v>278</v>
      </c>
      <c r="K1201">
        <v>0.21299999999999999</v>
      </c>
    </row>
    <row r="1202" spans="1:11" x14ac:dyDescent="0.35">
      <c r="A1202" t="str">
        <f t="shared" si="57"/>
        <v>mssc_2_source_rev_2petit_commercedeplaces_FAHaut_Mbomou</v>
      </c>
      <c r="B1202" t="str">
        <f t="shared" si="58"/>
        <v>mssc_2_source_rev_2deplaces_FAHaut_Mbomou</v>
      </c>
      <c r="C1202" t="str">
        <f t="shared" si="56"/>
        <v>deplaces_FA</v>
      </c>
      <c r="D1202">
        <v>45521</v>
      </c>
      <c r="E1202" t="s">
        <v>42</v>
      </c>
      <c r="F1202" t="s">
        <v>141</v>
      </c>
      <c r="G1202" t="s">
        <v>309</v>
      </c>
      <c r="H1202" t="s">
        <v>119</v>
      </c>
      <c r="I1202" t="s">
        <v>313</v>
      </c>
      <c r="J1202" t="s">
        <v>278</v>
      </c>
      <c r="K1202">
        <v>0.14799999999999999</v>
      </c>
    </row>
    <row r="1203" spans="1:11" x14ac:dyDescent="0.35">
      <c r="A1203" t="str">
        <f t="shared" si="57"/>
        <v>mssc_2_source_rev_2petit_commercehoteHaut_Mbomou</v>
      </c>
      <c r="B1203" t="str">
        <f t="shared" si="58"/>
        <v>mssc_2_source_rev_2hoteHaut_Mbomou</v>
      </c>
      <c r="C1203" t="str">
        <f t="shared" si="56"/>
        <v>hote</v>
      </c>
      <c r="D1203">
        <v>45522</v>
      </c>
      <c r="E1203" t="s">
        <v>42</v>
      </c>
      <c r="F1203" t="s">
        <v>141</v>
      </c>
      <c r="G1203" t="s">
        <v>309</v>
      </c>
      <c r="H1203" t="s">
        <v>117</v>
      </c>
      <c r="I1203" t="s">
        <v>313</v>
      </c>
      <c r="J1203" t="s">
        <v>278</v>
      </c>
      <c r="K1203">
        <v>0.22700000000000001</v>
      </c>
    </row>
    <row r="1204" spans="1:11" x14ac:dyDescent="0.35">
      <c r="A1204" t="str">
        <f t="shared" si="57"/>
        <v>mssc_2_source_rev_2agricdeplaces_FAHaute_Kotto</v>
      </c>
      <c r="B1204" t="str">
        <f t="shared" si="58"/>
        <v>mssc_2_source_rev_2deplaces_FAHaute_Kotto</v>
      </c>
      <c r="C1204" t="str">
        <f t="shared" si="56"/>
        <v>deplaces_FA</v>
      </c>
      <c r="D1204">
        <v>45523</v>
      </c>
      <c r="E1204" t="s">
        <v>42</v>
      </c>
      <c r="F1204" t="s">
        <v>130</v>
      </c>
      <c r="G1204" t="s">
        <v>309</v>
      </c>
      <c r="H1204" t="s">
        <v>119</v>
      </c>
      <c r="I1204" t="s">
        <v>313</v>
      </c>
      <c r="J1204" t="s">
        <v>279</v>
      </c>
      <c r="K1204">
        <v>0.21299999999999999</v>
      </c>
    </row>
    <row r="1205" spans="1:11" x14ac:dyDescent="0.35">
      <c r="A1205" t="str">
        <f t="shared" si="57"/>
        <v>mssc_2_source_rev_2agrichoteHaute_Kotto</v>
      </c>
      <c r="B1205" t="str">
        <f t="shared" si="58"/>
        <v>mssc_2_source_rev_2hoteHaute_Kotto</v>
      </c>
      <c r="C1205" t="str">
        <f t="shared" si="56"/>
        <v>hote</v>
      </c>
      <c r="D1205">
        <v>45524</v>
      </c>
      <c r="E1205" t="s">
        <v>42</v>
      </c>
      <c r="F1205" t="s">
        <v>130</v>
      </c>
      <c r="G1205" t="s">
        <v>309</v>
      </c>
      <c r="H1205" t="s">
        <v>117</v>
      </c>
      <c r="I1205" t="s">
        <v>313</v>
      </c>
      <c r="J1205" t="s">
        <v>279</v>
      </c>
      <c r="K1205">
        <v>0.216</v>
      </c>
    </row>
    <row r="1206" spans="1:11" x14ac:dyDescent="0.35">
      <c r="A1206" t="str">
        <f t="shared" si="57"/>
        <v>mssc_2_source_rev_2pcheretournesHaute_Kotto</v>
      </c>
      <c r="B1206" t="str">
        <f t="shared" si="58"/>
        <v>mssc_2_source_rev_2retournesHaute_Kotto</v>
      </c>
      <c r="C1206" t="str">
        <f t="shared" si="56"/>
        <v>retournes</v>
      </c>
      <c r="D1206">
        <v>45525</v>
      </c>
      <c r="E1206" t="s">
        <v>42</v>
      </c>
      <c r="F1206" t="s">
        <v>151</v>
      </c>
      <c r="G1206" t="s">
        <v>309</v>
      </c>
      <c r="H1206" t="s">
        <v>116</v>
      </c>
      <c r="I1206" t="s">
        <v>313</v>
      </c>
      <c r="J1206" t="s">
        <v>279</v>
      </c>
      <c r="K1206">
        <v>0.218</v>
      </c>
    </row>
    <row r="1207" spans="1:11" x14ac:dyDescent="0.35">
      <c r="A1207" t="str">
        <f t="shared" si="57"/>
        <v>mssc_2_source_rev_2petit_commercedeplaces_siteHaute_Kotto</v>
      </c>
      <c r="B1207" t="str">
        <f t="shared" si="58"/>
        <v>mssc_2_source_rev_2deplaces_siteHaute_Kotto</v>
      </c>
      <c r="C1207" t="str">
        <f t="shared" si="56"/>
        <v>deplaces_site</v>
      </c>
      <c r="D1207">
        <v>45526</v>
      </c>
      <c r="E1207" t="s">
        <v>42</v>
      </c>
      <c r="F1207" t="s">
        <v>141</v>
      </c>
      <c r="G1207" t="s">
        <v>309</v>
      </c>
      <c r="H1207" t="s">
        <v>118</v>
      </c>
      <c r="I1207" t="s">
        <v>313</v>
      </c>
      <c r="J1207" t="s">
        <v>279</v>
      </c>
      <c r="K1207">
        <v>0.19700000000000001</v>
      </c>
    </row>
    <row r="1208" spans="1:11" x14ac:dyDescent="0.35">
      <c r="A1208" t="str">
        <f t="shared" si="57"/>
        <v>mssc_2_source_rev_2petit_commercedeplaces_FALobaye</v>
      </c>
      <c r="B1208" t="str">
        <f t="shared" si="58"/>
        <v>mssc_2_source_rev_2deplaces_FALobaye</v>
      </c>
      <c r="C1208" t="str">
        <f t="shared" si="56"/>
        <v>deplaces_FA</v>
      </c>
      <c r="D1208">
        <v>45527</v>
      </c>
      <c r="E1208" t="s">
        <v>42</v>
      </c>
      <c r="F1208" t="s">
        <v>141</v>
      </c>
      <c r="G1208" t="s">
        <v>309</v>
      </c>
      <c r="H1208" t="s">
        <v>119</v>
      </c>
      <c r="I1208" t="s">
        <v>313</v>
      </c>
      <c r="J1208" t="s">
        <v>167</v>
      </c>
      <c r="K1208">
        <v>0.22</v>
      </c>
    </row>
    <row r="1209" spans="1:11" x14ac:dyDescent="0.35">
      <c r="A1209" t="str">
        <f t="shared" si="57"/>
        <v>mssc_2_source_rev_2petit_commercehoteLobaye</v>
      </c>
      <c r="B1209" t="str">
        <f t="shared" si="58"/>
        <v>mssc_2_source_rev_2hoteLobaye</v>
      </c>
      <c r="C1209" t="str">
        <f t="shared" si="56"/>
        <v>hote</v>
      </c>
      <c r="D1209">
        <v>45528</v>
      </c>
      <c r="E1209" t="s">
        <v>42</v>
      </c>
      <c r="F1209" t="s">
        <v>141</v>
      </c>
      <c r="G1209" t="s">
        <v>309</v>
      </c>
      <c r="H1209" t="s">
        <v>117</v>
      </c>
      <c r="I1209" t="s">
        <v>313</v>
      </c>
      <c r="J1209" t="s">
        <v>167</v>
      </c>
      <c r="K1209">
        <v>0.17199999999999999</v>
      </c>
    </row>
    <row r="1210" spans="1:11" x14ac:dyDescent="0.35">
      <c r="A1210" t="str">
        <f t="shared" si="57"/>
        <v>mssc_2_source_rev_2jtt_agricretournesHaut_Mbomou</v>
      </c>
      <c r="B1210" t="str">
        <f t="shared" si="58"/>
        <v>mssc_2_source_rev_2retournesHaut_Mbomou</v>
      </c>
      <c r="C1210" t="str">
        <f t="shared" si="56"/>
        <v>retournes</v>
      </c>
      <c r="D1210">
        <v>45529</v>
      </c>
      <c r="E1210" t="s">
        <v>42</v>
      </c>
      <c r="F1210" t="s">
        <v>163</v>
      </c>
      <c r="G1210" t="s">
        <v>309</v>
      </c>
      <c r="H1210" t="s">
        <v>116</v>
      </c>
      <c r="I1210" t="s">
        <v>313</v>
      </c>
      <c r="J1210" t="s">
        <v>278</v>
      </c>
      <c r="K1210">
        <v>0.17</v>
      </c>
    </row>
    <row r="1211" spans="1:11" x14ac:dyDescent="0.35">
      <c r="A1211" t="str">
        <f t="shared" si="57"/>
        <v>mssc_2_source_rev_2pcheretournesMambere_Kadei</v>
      </c>
      <c r="B1211" t="str">
        <f t="shared" si="58"/>
        <v>mssc_2_source_rev_2retournesMambere_Kadei</v>
      </c>
      <c r="C1211" t="str">
        <f t="shared" si="56"/>
        <v>retournes</v>
      </c>
      <c r="D1211">
        <v>45530</v>
      </c>
      <c r="E1211" t="s">
        <v>42</v>
      </c>
      <c r="F1211" t="s">
        <v>151</v>
      </c>
      <c r="G1211" t="s">
        <v>309</v>
      </c>
      <c r="H1211" t="s">
        <v>116</v>
      </c>
      <c r="I1211" t="s">
        <v>313</v>
      </c>
      <c r="J1211" t="s">
        <v>276</v>
      </c>
      <c r="K1211">
        <v>0.19</v>
      </c>
    </row>
    <row r="1212" spans="1:11" x14ac:dyDescent="0.35">
      <c r="A1212" t="str">
        <f t="shared" si="57"/>
        <v>mssc_2_source_rev_2pchehoteSangha_Mbaere</v>
      </c>
      <c r="B1212" t="str">
        <f t="shared" si="58"/>
        <v>mssc_2_source_rev_2hoteSangha_Mbaere</v>
      </c>
      <c r="C1212" t="str">
        <f t="shared" si="56"/>
        <v>hote</v>
      </c>
      <c r="D1212">
        <v>45531</v>
      </c>
      <c r="E1212" t="s">
        <v>42</v>
      </c>
      <c r="F1212" t="s">
        <v>151</v>
      </c>
      <c r="G1212" t="s">
        <v>309</v>
      </c>
      <c r="H1212" t="s">
        <v>117</v>
      </c>
      <c r="I1212" t="s">
        <v>313</v>
      </c>
      <c r="J1212" t="s">
        <v>280</v>
      </c>
      <c r="K1212">
        <v>0.187</v>
      </c>
    </row>
    <row r="1213" spans="1:11" x14ac:dyDescent="0.35">
      <c r="A1213" t="str">
        <f t="shared" si="57"/>
        <v>mssc_2_source_rev_2pchedeplaces_FASangha_Mbaere</v>
      </c>
      <c r="B1213" t="str">
        <f t="shared" si="58"/>
        <v>mssc_2_source_rev_2deplaces_FASangha_Mbaere</v>
      </c>
      <c r="C1213" t="str">
        <f t="shared" si="56"/>
        <v>deplaces_FA</v>
      </c>
      <c r="D1213">
        <v>45532</v>
      </c>
      <c r="E1213" t="s">
        <v>42</v>
      </c>
      <c r="F1213" t="s">
        <v>151</v>
      </c>
      <c r="G1213" t="s">
        <v>309</v>
      </c>
      <c r="H1213" t="s">
        <v>119</v>
      </c>
      <c r="I1213" t="s">
        <v>313</v>
      </c>
      <c r="J1213" t="s">
        <v>280</v>
      </c>
      <c r="K1213">
        <v>0.28699999999999998</v>
      </c>
    </row>
    <row r="1214" spans="1:11" x14ac:dyDescent="0.35">
      <c r="A1214" t="str">
        <f t="shared" si="57"/>
        <v>wash_9_insuff_raisons_2route_non_accessretournesBamingui_Bangoran</v>
      </c>
      <c r="B1214" t="str">
        <f t="shared" si="58"/>
        <v>wash_9_insuff_raisons_2retournesBamingui_Bangoran</v>
      </c>
      <c r="C1214" t="str">
        <f t="shared" si="56"/>
        <v>retournes</v>
      </c>
      <c r="D1214">
        <v>45533</v>
      </c>
      <c r="E1214" t="s">
        <v>44</v>
      </c>
      <c r="F1214" t="s">
        <v>178</v>
      </c>
      <c r="G1214" t="s">
        <v>309</v>
      </c>
      <c r="H1214" t="s">
        <v>116</v>
      </c>
      <c r="I1214" t="s">
        <v>313</v>
      </c>
      <c r="J1214" t="s">
        <v>271</v>
      </c>
      <c r="K1214">
        <v>0.23100000000000001</v>
      </c>
    </row>
    <row r="1215" spans="1:11" x14ac:dyDescent="0.35">
      <c r="A1215" t="str">
        <f t="shared" si="57"/>
        <v>wash_9_insuff_raisons_2route_non_accesshoteBamingui_Bangoran</v>
      </c>
      <c r="B1215" t="str">
        <f t="shared" si="58"/>
        <v>wash_9_insuff_raisons_2hoteBamingui_Bangoran</v>
      </c>
      <c r="C1215" t="str">
        <f t="shared" si="56"/>
        <v>hote</v>
      </c>
      <c r="D1215">
        <v>45534</v>
      </c>
      <c r="E1215" t="s">
        <v>44</v>
      </c>
      <c r="F1215" t="s">
        <v>178</v>
      </c>
      <c r="G1215" t="s">
        <v>309</v>
      </c>
      <c r="H1215" t="s">
        <v>117</v>
      </c>
      <c r="I1215" t="s">
        <v>313</v>
      </c>
      <c r="J1215" t="s">
        <v>271</v>
      </c>
      <c r="K1215">
        <v>0.245</v>
      </c>
    </row>
    <row r="1216" spans="1:11" x14ac:dyDescent="0.35">
      <c r="A1216" t="str">
        <f t="shared" si="57"/>
        <v>wash_9_insuff_raisons_2route_non_accessdeplaces_siteBamingui_Bangoran</v>
      </c>
      <c r="B1216" t="str">
        <f t="shared" si="58"/>
        <v>wash_9_insuff_raisons_2deplaces_siteBamingui_Bangoran</v>
      </c>
      <c r="C1216" t="str">
        <f t="shared" si="56"/>
        <v>deplaces_site</v>
      </c>
      <c r="D1216">
        <v>45535</v>
      </c>
      <c r="E1216" t="s">
        <v>44</v>
      </c>
      <c r="F1216" t="s">
        <v>178</v>
      </c>
      <c r="G1216" t="s">
        <v>309</v>
      </c>
      <c r="H1216" t="s">
        <v>118</v>
      </c>
      <c r="I1216" t="s">
        <v>313</v>
      </c>
      <c r="J1216" t="s">
        <v>271</v>
      </c>
      <c r="K1216">
        <v>0.11700000000000001</v>
      </c>
    </row>
    <row r="1217" spans="1:11" x14ac:dyDescent="0.35">
      <c r="A1217" t="str">
        <f t="shared" si="57"/>
        <v>wash_9_insuff_raisons_2route_non_accessdeplaces_FABamingui_Bangoran</v>
      </c>
      <c r="B1217" t="str">
        <f t="shared" si="58"/>
        <v>wash_9_insuff_raisons_2deplaces_FABamingui_Bangoran</v>
      </c>
      <c r="C1217" t="str">
        <f t="shared" si="56"/>
        <v>deplaces_FA</v>
      </c>
      <c r="D1217">
        <v>45536</v>
      </c>
      <c r="E1217" t="s">
        <v>44</v>
      </c>
      <c r="F1217" t="s">
        <v>178</v>
      </c>
      <c r="G1217" t="s">
        <v>309</v>
      </c>
      <c r="H1217" t="s">
        <v>119</v>
      </c>
      <c r="I1217" t="s">
        <v>313</v>
      </c>
      <c r="J1217" t="s">
        <v>271</v>
      </c>
      <c r="K1217">
        <v>0.17299999999999999</v>
      </c>
    </row>
    <row r="1218" spans="1:11" x14ac:dyDescent="0.35">
      <c r="A1218" t="str">
        <f t="shared" si="57"/>
        <v>wash_9_insuff_raisons_2attente_longuehoteOuham</v>
      </c>
      <c r="B1218" t="str">
        <f t="shared" si="58"/>
        <v>wash_9_insuff_raisons_2hoteOuham</v>
      </c>
      <c r="C1218" t="str">
        <f t="shared" si="56"/>
        <v>hote</v>
      </c>
      <c r="D1218">
        <v>45537</v>
      </c>
      <c r="E1218" t="s">
        <v>44</v>
      </c>
      <c r="F1218" t="s">
        <v>152</v>
      </c>
      <c r="G1218" t="s">
        <v>309</v>
      </c>
      <c r="H1218" t="s">
        <v>117</v>
      </c>
      <c r="I1218" t="s">
        <v>313</v>
      </c>
      <c r="J1218" t="s">
        <v>170</v>
      </c>
      <c r="K1218">
        <v>0.21</v>
      </c>
    </row>
    <row r="1219" spans="1:11" x14ac:dyDescent="0.35">
      <c r="A1219" t="str">
        <f t="shared" si="57"/>
        <v>wash_9_insuff_raisons_2attente_longuedeplaces_siteOuham</v>
      </c>
      <c r="B1219" t="str">
        <f t="shared" si="58"/>
        <v>wash_9_insuff_raisons_2deplaces_siteOuham</v>
      </c>
      <c r="C1219" t="str">
        <f t="shared" ref="C1219:C1282" si="59">IF(G1219="total", "total",H1219)</f>
        <v>deplaces_site</v>
      </c>
      <c r="D1219">
        <v>45538</v>
      </c>
      <c r="E1219" t="s">
        <v>44</v>
      </c>
      <c r="F1219" t="s">
        <v>152</v>
      </c>
      <c r="G1219" t="s">
        <v>309</v>
      </c>
      <c r="H1219" t="s">
        <v>118</v>
      </c>
      <c r="I1219" t="s">
        <v>313</v>
      </c>
      <c r="J1219" t="s">
        <v>170</v>
      </c>
      <c r="K1219">
        <v>0.156</v>
      </c>
    </row>
    <row r="1220" spans="1:11" x14ac:dyDescent="0.35">
      <c r="A1220" t="str">
        <f t="shared" si="57"/>
        <v>wash_9_insuff_raisons_2attente_longuedeplaces_FAOuham</v>
      </c>
      <c r="B1220" t="str">
        <f t="shared" si="58"/>
        <v>wash_9_insuff_raisons_2deplaces_FAOuham</v>
      </c>
      <c r="C1220" t="str">
        <f t="shared" si="59"/>
        <v>deplaces_FA</v>
      </c>
      <c r="D1220">
        <v>45539</v>
      </c>
      <c r="E1220" t="s">
        <v>44</v>
      </c>
      <c r="F1220" t="s">
        <v>152</v>
      </c>
      <c r="G1220" t="s">
        <v>309</v>
      </c>
      <c r="H1220" t="s">
        <v>119</v>
      </c>
      <c r="I1220" t="s">
        <v>313</v>
      </c>
      <c r="J1220" t="s">
        <v>170</v>
      </c>
      <c r="K1220">
        <v>0.23200000000000001</v>
      </c>
    </row>
    <row r="1221" spans="1:11" x14ac:dyDescent="0.35">
      <c r="A1221" t="str">
        <f t="shared" si="57"/>
        <v>wash_9_insuff_raisons_2distanceretournesOuham</v>
      </c>
      <c r="B1221" t="str">
        <f t="shared" si="58"/>
        <v>wash_9_insuff_raisons_2retournesOuham</v>
      </c>
      <c r="C1221" t="str">
        <f t="shared" si="59"/>
        <v>retournes</v>
      </c>
      <c r="D1221">
        <v>45540</v>
      </c>
      <c r="E1221" t="s">
        <v>44</v>
      </c>
      <c r="F1221" t="s">
        <v>142</v>
      </c>
      <c r="G1221" t="s">
        <v>309</v>
      </c>
      <c r="H1221" t="s">
        <v>116</v>
      </c>
      <c r="I1221" t="s">
        <v>313</v>
      </c>
      <c r="J1221" t="s">
        <v>170</v>
      </c>
      <c r="K1221">
        <v>0.255</v>
      </c>
    </row>
    <row r="1222" spans="1:11" x14ac:dyDescent="0.35">
      <c r="A1222" t="str">
        <f t="shared" si="57"/>
        <v>wash_9_insuff_raisons_2attente_longuedeplaces_siteBasse_Kotto</v>
      </c>
      <c r="B1222" t="str">
        <f t="shared" si="58"/>
        <v>wash_9_insuff_raisons_2deplaces_siteBasse_Kotto</v>
      </c>
      <c r="C1222" t="str">
        <f t="shared" si="59"/>
        <v>deplaces_site</v>
      </c>
      <c r="D1222">
        <v>45541</v>
      </c>
      <c r="E1222" t="s">
        <v>44</v>
      </c>
      <c r="F1222" t="s">
        <v>152</v>
      </c>
      <c r="G1222" t="s">
        <v>309</v>
      </c>
      <c r="H1222" t="s">
        <v>118</v>
      </c>
      <c r="I1222" t="s">
        <v>313</v>
      </c>
      <c r="J1222" t="s">
        <v>272</v>
      </c>
      <c r="K1222">
        <v>0.17699999999999999</v>
      </c>
    </row>
    <row r="1223" spans="1:11" x14ac:dyDescent="0.35">
      <c r="A1223" t="str">
        <f t="shared" si="57"/>
        <v>wash_9_insuff_raisons_2attente_longuedeplaces_FABasse_Kotto</v>
      </c>
      <c r="B1223" t="str">
        <f t="shared" si="58"/>
        <v>wash_9_insuff_raisons_2deplaces_FABasse_Kotto</v>
      </c>
      <c r="C1223" t="str">
        <f t="shared" si="59"/>
        <v>deplaces_FA</v>
      </c>
      <c r="D1223">
        <v>45542</v>
      </c>
      <c r="E1223" t="s">
        <v>44</v>
      </c>
      <c r="F1223" t="s">
        <v>152</v>
      </c>
      <c r="G1223" t="s">
        <v>309</v>
      </c>
      <c r="H1223" t="s">
        <v>119</v>
      </c>
      <c r="I1223" t="s">
        <v>313</v>
      </c>
      <c r="J1223" t="s">
        <v>272</v>
      </c>
      <c r="K1223">
        <v>0.128</v>
      </c>
    </row>
    <row r="1224" spans="1:11" x14ac:dyDescent="0.35">
      <c r="A1224" t="str">
        <f t="shared" si="57"/>
        <v>wash_9_insuff_raisons_2distancehoteBasse_Kotto</v>
      </c>
      <c r="B1224" t="str">
        <f t="shared" si="58"/>
        <v>wash_9_insuff_raisons_2hoteBasse_Kotto</v>
      </c>
      <c r="C1224" t="str">
        <f t="shared" si="59"/>
        <v>hote</v>
      </c>
      <c r="D1224">
        <v>45543</v>
      </c>
      <c r="E1224" t="s">
        <v>44</v>
      </c>
      <c r="F1224" t="s">
        <v>142</v>
      </c>
      <c r="G1224" t="s">
        <v>309</v>
      </c>
      <c r="H1224" t="s">
        <v>117</v>
      </c>
      <c r="I1224" t="s">
        <v>313</v>
      </c>
      <c r="J1224" t="s">
        <v>272</v>
      </c>
      <c r="K1224">
        <v>0.14599999999999999</v>
      </c>
    </row>
    <row r="1225" spans="1:11" x14ac:dyDescent="0.35">
      <c r="A1225" t="str">
        <f t="shared" si="57"/>
        <v>wash_9_insuff_raisons_2aucuneretournesBasse_Kotto</v>
      </c>
      <c r="B1225" t="str">
        <f t="shared" si="58"/>
        <v>wash_9_insuff_raisons_2retournesBasse_Kotto</v>
      </c>
      <c r="C1225" t="str">
        <f t="shared" si="59"/>
        <v>retournes</v>
      </c>
      <c r="D1225">
        <v>45544</v>
      </c>
      <c r="E1225" t="s">
        <v>44</v>
      </c>
      <c r="F1225" t="s">
        <v>161</v>
      </c>
      <c r="G1225" t="s">
        <v>309</v>
      </c>
      <c r="H1225" t="s">
        <v>116</v>
      </c>
      <c r="I1225" t="s">
        <v>313</v>
      </c>
      <c r="J1225" t="s">
        <v>272</v>
      </c>
      <c r="K1225">
        <v>0.14199999999999999</v>
      </c>
    </row>
    <row r="1226" spans="1:11" x14ac:dyDescent="0.35">
      <c r="A1226" t="str">
        <f t="shared" si="57"/>
        <v>wash_9_insuff_raisons_2attente_longuehoteVakaga</v>
      </c>
      <c r="B1226" t="str">
        <f t="shared" si="58"/>
        <v>wash_9_insuff_raisons_2hoteVakaga</v>
      </c>
      <c r="C1226" t="str">
        <f t="shared" si="59"/>
        <v>hote</v>
      </c>
      <c r="D1226">
        <v>45545</v>
      </c>
      <c r="E1226" t="s">
        <v>44</v>
      </c>
      <c r="F1226" t="s">
        <v>152</v>
      </c>
      <c r="G1226" t="s">
        <v>309</v>
      </c>
      <c r="H1226" t="s">
        <v>117</v>
      </c>
      <c r="I1226" t="s">
        <v>313</v>
      </c>
      <c r="J1226" t="s">
        <v>171</v>
      </c>
      <c r="K1226">
        <v>0.248</v>
      </c>
    </row>
    <row r="1227" spans="1:11" x14ac:dyDescent="0.35">
      <c r="A1227" t="str">
        <f t="shared" si="57"/>
        <v>wash_9_insuff_raisons_2attente_longuedeplaces_FAVakaga</v>
      </c>
      <c r="B1227" t="str">
        <f t="shared" si="58"/>
        <v>wash_9_insuff_raisons_2deplaces_FAVakaga</v>
      </c>
      <c r="C1227" t="str">
        <f t="shared" si="59"/>
        <v>deplaces_FA</v>
      </c>
      <c r="D1227">
        <v>45546</v>
      </c>
      <c r="E1227" t="s">
        <v>44</v>
      </c>
      <c r="F1227" t="s">
        <v>152</v>
      </c>
      <c r="G1227" t="s">
        <v>309</v>
      </c>
      <c r="H1227" t="s">
        <v>119</v>
      </c>
      <c r="I1227" t="s">
        <v>313</v>
      </c>
      <c r="J1227" t="s">
        <v>171</v>
      </c>
      <c r="K1227">
        <v>0.218</v>
      </c>
    </row>
    <row r="1228" spans="1:11" x14ac:dyDescent="0.35">
      <c r="A1228" t="str">
        <f t="shared" si="57"/>
        <v>wash_9_insuff_raisons_2distancehoteBangui</v>
      </c>
      <c r="B1228" t="str">
        <f t="shared" si="58"/>
        <v>wash_9_insuff_raisons_2hoteBangui</v>
      </c>
      <c r="C1228" t="str">
        <f t="shared" si="59"/>
        <v>hote</v>
      </c>
      <c r="D1228">
        <v>45547</v>
      </c>
      <c r="E1228" t="s">
        <v>44</v>
      </c>
      <c r="F1228" t="s">
        <v>142</v>
      </c>
      <c r="G1228" t="s">
        <v>309</v>
      </c>
      <c r="H1228" t="s">
        <v>117</v>
      </c>
      <c r="I1228" t="s">
        <v>313</v>
      </c>
      <c r="J1228" t="s">
        <v>165</v>
      </c>
      <c r="K1228">
        <v>0.17699999999999999</v>
      </c>
    </row>
    <row r="1229" spans="1:11" x14ac:dyDescent="0.35">
      <c r="A1229" t="str">
        <f t="shared" si="57"/>
        <v>wash_9_insuff_raisons_2attente_longueretournesBangui</v>
      </c>
      <c r="B1229" t="str">
        <f t="shared" si="58"/>
        <v>wash_9_insuff_raisons_2retournesBangui</v>
      </c>
      <c r="C1229" t="str">
        <f t="shared" si="59"/>
        <v>retournes</v>
      </c>
      <c r="D1229">
        <v>45548</v>
      </c>
      <c r="E1229" t="s">
        <v>44</v>
      </c>
      <c r="F1229" t="s">
        <v>152</v>
      </c>
      <c r="G1229" t="s">
        <v>309</v>
      </c>
      <c r="H1229" t="s">
        <v>116</v>
      </c>
      <c r="I1229" t="s">
        <v>313</v>
      </c>
      <c r="J1229" t="s">
        <v>165</v>
      </c>
      <c r="K1229">
        <v>0.246</v>
      </c>
    </row>
    <row r="1230" spans="1:11" x14ac:dyDescent="0.35">
      <c r="A1230" t="str">
        <f t="shared" si="57"/>
        <v>wash_9_insuff_raisons_2manque_recipdeplaces_FABangui</v>
      </c>
      <c r="B1230" t="str">
        <f t="shared" si="58"/>
        <v>wash_9_insuff_raisons_2deplaces_FABangui</v>
      </c>
      <c r="C1230" t="str">
        <f t="shared" si="59"/>
        <v>deplaces_FA</v>
      </c>
      <c r="D1230">
        <v>45549</v>
      </c>
      <c r="E1230" t="s">
        <v>44</v>
      </c>
      <c r="F1230" t="s">
        <v>131</v>
      </c>
      <c r="G1230" t="s">
        <v>309</v>
      </c>
      <c r="H1230" t="s">
        <v>119</v>
      </c>
      <c r="I1230" t="s">
        <v>313</v>
      </c>
      <c r="J1230" t="s">
        <v>165</v>
      </c>
      <c r="K1230">
        <v>0.17599999999999999</v>
      </c>
    </row>
    <row r="1231" spans="1:11" x14ac:dyDescent="0.35">
      <c r="A1231" t="str">
        <f t="shared" si="57"/>
        <v>wash_9_insuff_raisons_2attente_longuedeplaces_siteOuaka</v>
      </c>
      <c r="B1231" t="str">
        <f t="shared" si="58"/>
        <v>wash_9_insuff_raisons_2deplaces_siteOuaka</v>
      </c>
      <c r="C1231" t="str">
        <f t="shared" si="59"/>
        <v>deplaces_site</v>
      </c>
      <c r="D1231">
        <v>45550</v>
      </c>
      <c r="E1231" t="s">
        <v>44</v>
      </c>
      <c r="F1231" t="s">
        <v>152</v>
      </c>
      <c r="G1231" t="s">
        <v>309</v>
      </c>
      <c r="H1231" t="s">
        <v>118</v>
      </c>
      <c r="I1231" t="s">
        <v>313</v>
      </c>
      <c r="J1231" t="s">
        <v>169</v>
      </c>
      <c r="K1231">
        <v>0.223</v>
      </c>
    </row>
    <row r="1232" spans="1:11" x14ac:dyDescent="0.35">
      <c r="A1232" t="str">
        <f t="shared" si="57"/>
        <v>wash_9_insuff_raisons_2attente_longuedeplaces_FAOuaka</v>
      </c>
      <c r="B1232" t="str">
        <f t="shared" si="58"/>
        <v>wash_9_insuff_raisons_2deplaces_FAOuaka</v>
      </c>
      <c r="C1232" t="str">
        <f t="shared" si="59"/>
        <v>deplaces_FA</v>
      </c>
      <c r="D1232">
        <v>45551</v>
      </c>
      <c r="E1232" t="s">
        <v>44</v>
      </c>
      <c r="F1232" t="s">
        <v>152</v>
      </c>
      <c r="G1232" t="s">
        <v>309</v>
      </c>
      <c r="H1232" t="s">
        <v>119</v>
      </c>
      <c r="I1232" t="s">
        <v>313</v>
      </c>
      <c r="J1232" t="s">
        <v>169</v>
      </c>
      <c r="K1232">
        <v>0.17299999999999999</v>
      </c>
    </row>
    <row r="1233" spans="1:11" x14ac:dyDescent="0.35">
      <c r="A1233" t="str">
        <f t="shared" si="57"/>
        <v>wash_9_insuff_raisons_2qualite_eauhoteOuaka</v>
      </c>
      <c r="B1233" t="str">
        <f t="shared" si="58"/>
        <v>wash_9_insuff_raisons_2hoteOuaka</v>
      </c>
      <c r="C1233" t="str">
        <f t="shared" si="59"/>
        <v>hote</v>
      </c>
      <c r="D1233">
        <v>45552</v>
      </c>
      <c r="E1233" t="s">
        <v>44</v>
      </c>
      <c r="F1233" t="s">
        <v>189</v>
      </c>
      <c r="G1233" t="s">
        <v>309</v>
      </c>
      <c r="H1233" t="s">
        <v>117</v>
      </c>
      <c r="I1233" t="s">
        <v>313</v>
      </c>
      <c r="J1233" t="s">
        <v>169</v>
      </c>
      <c r="K1233">
        <v>0.153</v>
      </c>
    </row>
    <row r="1234" spans="1:11" x14ac:dyDescent="0.35">
      <c r="A1234" t="str">
        <f t="shared" si="57"/>
        <v>wash_9_insuff_raisons_2attente_longueretournesOuaka</v>
      </c>
      <c r="B1234" t="str">
        <f t="shared" si="58"/>
        <v>wash_9_insuff_raisons_2retournesOuaka</v>
      </c>
      <c r="C1234" t="str">
        <f t="shared" si="59"/>
        <v>retournes</v>
      </c>
      <c r="D1234">
        <v>45553</v>
      </c>
      <c r="E1234" t="s">
        <v>44</v>
      </c>
      <c r="F1234" t="s">
        <v>152</v>
      </c>
      <c r="G1234" t="s">
        <v>309</v>
      </c>
      <c r="H1234" t="s">
        <v>116</v>
      </c>
      <c r="I1234" t="s">
        <v>313</v>
      </c>
      <c r="J1234" t="s">
        <v>169</v>
      </c>
      <c r="K1234">
        <v>0.16300000000000001</v>
      </c>
    </row>
    <row r="1235" spans="1:11" x14ac:dyDescent="0.35">
      <c r="A1235" t="str">
        <f t="shared" si="57"/>
        <v>wash_9_insuff_raisons_2attente_longuehoteNana_Mambere</v>
      </c>
      <c r="B1235" t="str">
        <f t="shared" si="58"/>
        <v>wash_9_insuff_raisons_2hoteNana_Mambere</v>
      </c>
      <c r="C1235" t="str">
        <f t="shared" si="59"/>
        <v>hote</v>
      </c>
      <c r="D1235">
        <v>45554</v>
      </c>
      <c r="E1235" t="s">
        <v>44</v>
      </c>
      <c r="F1235" t="s">
        <v>152</v>
      </c>
      <c r="G1235" t="s">
        <v>309</v>
      </c>
      <c r="H1235" t="s">
        <v>117</v>
      </c>
      <c r="I1235" t="s">
        <v>313</v>
      </c>
      <c r="J1235" t="s">
        <v>273</v>
      </c>
      <c r="K1235">
        <v>0.186</v>
      </c>
    </row>
    <row r="1236" spans="1:11" x14ac:dyDescent="0.35">
      <c r="A1236" t="str">
        <f t="shared" si="57"/>
        <v>wash_9_insuff_raisons_2attente_longuedeplaces_FANana_Mambere</v>
      </c>
      <c r="B1236" t="str">
        <f t="shared" si="58"/>
        <v>wash_9_insuff_raisons_2deplaces_FANana_Mambere</v>
      </c>
      <c r="C1236" t="str">
        <f t="shared" si="59"/>
        <v>deplaces_FA</v>
      </c>
      <c r="D1236">
        <v>45555</v>
      </c>
      <c r="E1236" t="s">
        <v>44</v>
      </c>
      <c r="F1236" t="s">
        <v>152</v>
      </c>
      <c r="G1236" t="s">
        <v>309</v>
      </c>
      <c r="H1236" t="s">
        <v>119</v>
      </c>
      <c r="I1236" t="s">
        <v>313</v>
      </c>
      <c r="J1236" t="s">
        <v>273</v>
      </c>
      <c r="K1236">
        <v>0.16800000000000001</v>
      </c>
    </row>
    <row r="1237" spans="1:11" x14ac:dyDescent="0.35">
      <c r="A1237" t="str">
        <f t="shared" si="57"/>
        <v>wash_9_insuff_raisons_2manque_recipretournesNana_Mambere</v>
      </c>
      <c r="B1237" t="str">
        <f t="shared" si="58"/>
        <v>wash_9_insuff_raisons_2retournesNana_Mambere</v>
      </c>
      <c r="C1237" t="str">
        <f t="shared" si="59"/>
        <v>retournes</v>
      </c>
      <c r="D1237">
        <v>45556</v>
      </c>
      <c r="E1237" t="s">
        <v>44</v>
      </c>
      <c r="F1237" t="s">
        <v>131</v>
      </c>
      <c r="G1237" t="s">
        <v>309</v>
      </c>
      <c r="H1237" t="s">
        <v>116</v>
      </c>
      <c r="I1237" t="s">
        <v>313</v>
      </c>
      <c r="J1237" t="s">
        <v>273</v>
      </c>
      <c r="K1237">
        <v>0.23100000000000001</v>
      </c>
    </row>
    <row r="1238" spans="1:11" x14ac:dyDescent="0.35">
      <c r="A1238" t="str">
        <f t="shared" si="57"/>
        <v>wash_9_insuff_raisons_2manque_reciphoteOuham_Pende</v>
      </c>
      <c r="B1238" t="str">
        <f t="shared" si="58"/>
        <v>wash_9_insuff_raisons_2hoteOuham_Pende</v>
      </c>
      <c r="C1238" t="str">
        <f t="shared" si="59"/>
        <v>hote</v>
      </c>
      <c r="D1238">
        <v>45557</v>
      </c>
      <c r="E1238" t="s">
        <v>44</v>
      </c>
      <c r="F1238" t="s">
        <v>131</v>
      </c>
      <c r="G1238" t="s">
        <v>309</v>
      </c>
      <c r="H1238" t="s">
        <v>117</v>
      </c>
      <c r="I1238" t="s">
        <v>313</v>
      </c>
      <c r="J1238" t="s">
        <v>274</v>
      </c>
      <c r="K1238">
        <v>0.192</v>
      </c>
    </row>
    <row r="1239" spans="1:11" x14ac:dyDescent="0.35">
      <c r="A1239" t="str">
        <f t="shared" si="57"/>
        <v>wash_9_insuff_raisons_2distancedeplaces_FAOuham_Pende</v>
      </c>
      <c r="B1239" t="str">
        <f t="shared" si="58"/>
        <v>wash_9_insuff_raisons_2deplaces_FAOuham_Pende</v>
      </c>
      <c r="C1239" t="str">
        <f t="shared" si="59"/>
        <v>deplaces_FA</v>
      </c>
      <c r="D1239">
        <v>45558</v>
      </c>
      <c r="E1239" t="s">
        <v>44</v>
      </c>
      <c r="F1239" t="s">
        <v>142</v>
      </c>
      <c r="G1239" t="s">
        <v>309</v>
      </c>
      <c r="H1239" t="s">
        <v>119</v>
      </c>
      <c r="I1239" t="s">
        <v>313</v>
      </c>
      <c r="J1239" t="s">
        <v>274</v>
      </c>
      <c r="K1239">
        <v>0.23100000000000001</v>
      </c>
    </row>
    <row r="1240" spans="1:11" x14ac:dyDescent="0.35">
      <c r="A1240" t="str">
        <f t="shared" si="57"/>
        <v>wash_9_insuff_raisons_2distanceretournesOuham_Pende</v>
      </c>
      <c r="B1240" t="str">
        <f t="shared" si="58"/>
        <v>wash_9_insuff_raisons_2retournesOuham_Pende</v>
      </c>
      <c r="C1240" t="str">
        <f t="shared" si="59"/>
        <v>retournes</v>
      </c>
      <c r="D1240">
        <v>45559</v>
      </c>
      <c r="E1240" t="s">
        <v>44</v>
      </c>
      <c r="F1240" t="s">
        <v>142</v>
      </c>
      <c r="G1240" t="s">
        <v>309</v>
      </c>
      <c r="H1240" t="s">
        <v>116</v>
      </c>
      <c r="I1240" t="s">
        <v>313</v>
      </c>
      <c r="J1240" t="s">
        <v>274</v>
      </c>
      <c r="K1240">
        <v>0.24199999999999999</v>
      </c>
    </row>
    <row r="1241" spans="1:11" x14ac:dyDescent="0.35">
      <c r="A1241" t="str">
        <f t="shared" si="57"/>
        <v>wash_9_insuff_raisons_2attente_longuedeplaces_siteNana_Gribizi</v>
      </c>
      <c r="B1241" t="str">
        <f t="shared" si="58"/>
        <v>wash_9_insuff_raisons_2deplaces_siteNana_Gribizi</v>
      </c>
      <c r="C1241" t="str">
        <f t="shared" si="59"/>
        <v>deplaces_site</v>
      </c>
      <c r="D1241">
        <v>45560</v>
      </c>
      <c r="E1241" t="s">
        <v>44</v>
      </c>
      <c r="F1241" t="s">
        <v>152</v>
      </c>
      <c r="G1241" t="s">
        <v>309</v>
      </c>
      <c r="H1241" t="s">
        <v>118</v>
      </c>
      <c r="I1241" t="s">
        <v>313</v>
      </c>
      <c r="J1241" t="s">
        <v>275</v>
      </c>
      <c r="K1241">
        <v>0.29599999999999999</v>
      </c>
    </row>
    <row r="1242" spans="1:11" x14ac:dyDescent="0.35">
      <c r="A1242" t="str">
        <f t="shared" si="57"/>
        <v>wash_9_insuff_raisons_2attente_longuehoteNana_Gribizi</v>
      </c>
      <c r="B1242" t="str">
        <f t="shared" si="58"/>
        <v>wash_9_insuff_raisons_2hoteNana_Gribizi</v>
      </c>
      <c r="C1242" t="str">
        <f t="shared" si="59"/>
        <v>hote</v>
      </c>
      <c r="D1242">
        <v>45561</v>
      </c>
      <c r="E1242" t="s">
        <v>44</v>
      </c>
      <c r="F1242" t="s">
        <v>152</v>
      </c>
      <c r="G1242" t="s">
        <v>309</v>
      </c>
      <c r="H1242" t="s">
        <v>117</v>
      </c>
      <c r="I1242" t="s">
        <v>313</v>
      </c>
      <c r="J1242" t="s">
        <v>275</v>
      </c>
      <c r="K1242">
        <v>0.214</v>
      </c>
    </row>
    <row r="1243" spans="1:11" x14ac:dyDescent="0.35">
      <c r="A1243" t="str">
        <f t="shared" si="57"/>
        <v>wash_9_insuff_raisons_2attente_longuedeplaces_FANana_Gribizi</v>
      </c>
      <c r="B1243" t="str">
        <f t="shared" si="58"/>
        <v>wash_9_insuff_raisons_2deplaces_FANana_Gribizi</v>
      </c>
      <c r="C1243" t="str">
        <f t="shared" si="59"/>
        <v>deplaces_FA</v>
      </c>
      <c r="D1243">
        <v>45562</v>
      </c>
      <c r="E1243" t="s">
        <v>44</v>
      </c>
      <c r="F1243" t="s">
        <v>152</v>
      </c>
      <c r="G1243" t="s">
        <v>309</v>
      </c>
      <c r="H1243" t="s">
        <v>119</v>
      </c>
      <c r="I1243" t="s">
        <v>313</v>
      </c>
      <c r="J1243" t="s">
        <v>275</v>
      </c>
      <c r="K1243">
        <v>0.222</v>
      </c>
    </row>
    <row r="1244" spans="1:11" x14ac:dyDescent="0.35">
      <c r="A1244" t="str">
        <f t="shared" si="57"/>
        <v>wash_9_insuff_raisons_2attente_longueretournesNana_Gribizi</v>
      </c>
      <c r="B1244" t="str">
        <f t="shared" si="58"/>
        <v>wash_9_insuff_raisons_2retournesNana_Gribizi</v>
      </c>
      <c r="C1244" t="str">
        <f t="shared" si="59"/>
        <v>retournes</v>
      </c>
      <c r="D1244">
        <v>45563</v>
      </c>
      <c r="E1244" t="s">
        <v>44</v>
      </c>
      <c r="F1244" t="s">
        <v>152</v>
      </c>
      <c r="G1244" t="s">
        <v>309</v>
      </c>
      <c r="H1244" t="s">
        <v>116</v>
      </c>
      <c r="I1244" t="s">
        <v>313</v>
      </c>
      <c r="J1244" t="s">
        <v>275</v>
      </c>
      <c r="K1244">
        <v>0.17599999999999999</v>
      </c>
    </row>
    <row r="1245" spans="1:11" x14ac:dyDescent="0.35">
      <c r="A1245" t="str">
        <f t="shared" si="57"/>
        <v>wash_9_insuff_raisons_2distancehoteMbomou</v>
      </c>
      <c r="B1245" t="str">
        <f t="shared" si="58"/>
        <v>wash_9_insuff_raisons_2hoteMbomou</v>
      </c>
      <c r="C1245" t="str">
        <f t="shared" si="59"/>
        <v>hote</v>
      </c>
      <c r="D1245">
        <v>45564</v>
      </c>
      <c r="E1245" t="s">
        <v>44</v>
      </c>
      <c r="F1245" t="s">
        <v>142</v>
      </c>
      <c r="G1245" t="s">
        <v>309</v>
      </c>
      <c r="H1245" t="s">
        <v>117</v>
      </c>
      <c r="I1245" t="s">
        <v>313</v>
      </c>
      <c r="J1245" t="s">
        <v>168</v>
      </c>
      <c r="K1245">
        <v>0.20499999999999999</v>
      </c>
    </row>
    <row r="1246" spans="1:11" x14ac:dyDescent="0.35">
      <c r="A1246" t="str">
        <f t="shared" si="57"/>
        <v>wash_9_insuff_raisons_2attente_longueretournesMbomou</v>
      </c>
      <c r="B1246" t="str">
        <f t="shared" si="58"/>
        <v>wash_9_insuff_raisons_2retournesMbomou</v>
      </c>
      <c r="C1246" t="str">
        <f t="shared" si="59"/>
        <v>retournes</v>
      </c>
      <c r="D1246">
        <v>45565</v>
      </c>
      <c r="E1246" t="s">
        <v>44</v>
      </c>
      <c r="F1246" t="s">
        <v>152</v>
      </c>
      <c r="G1246" t="s">
        <v>309</v>
      </c>
      <c r="H1246" t="s">
        <v>116</v>
      </c>
      <c r="I1246" t="s">
        <v>313</v>
      </c>
      <c r="J1246" t="s">
        <v>168</v>
      </c>
      <c r="K1246">
        <v>0.159</v>
      </c>
    </row>
    <row r="1247" spans="1:11" x14ac:dyDescent="0.35">
      <c r="A1247" t="str">
        <f t="shared" si="57"/>
        <v>wash_9_insuff_raisons_2distancedeplaces_siteMbomou</v>
      </c>
      <c r="B1247" t="str">
        <f t="shared" si="58"/>
        <v>wash_9_insuff_raisons_2deplaces_siteMbomou</v>
      </c>
      <c r="C1247" t="str">
        <f t="shared" si="59"/>
        <v>deplaces_site</v>
      </c>
      <c r="D1247">
        <v>45566</v>
      </c>
      <c r="E1247" t="s">
        <v>44</v>
      </c>
      <c r="F1247" t="s">
        <v>142</v>
      </c>
      <c r="G1247" t="s">
        <v>309</v>
      </c>
      <c r="H1247" t="s">
        <v>118</v>
      </c>
      <c r="I1247" t="s">
        <v>313</v>
      </c>
      <c r="J1247" t="s">
        <v>168</v>
      </c>
      <c r="K1247">
        <v>9.8299999999999998E-2</v>
      </c>
    </row>
    <row r="1248" spans="1:11" x14ac:dyDescent="0.35">
      <c r="A1248" t="str">
        <f t="shared" si="57"/>
        <v>wash_9_insuff_raisons_2distancedeplaces_FAMbomou</v>
      </c>
      <c r="B1248" t="str">
        <f t="shared" si="58"/>
        <v>wash_9_insuff_raisons_2deplaces_FAMbomou</v>
      </c>
      <c r="C1248" t="str">
        <f t="shared" si="59"/>
        <v>deplaces_FA</v>
      </c>
      <c r="D1248">
        <v>45567</v>
      </c>
      <c r="E1248" t="s">
        <v>44</v>
      </c>
      <c r="F1248" t="s">
        <v>142</v>
      </c>
      <c r="G1248" t="s">
        <v>309</v>
      </c>
      <c r="H1248" t="s">
        <v>119</v>
      </c>
      <c r="I1248" t="s">
        <v>313</v>
      </c>
      <c r="J1248" t="s">
        <v>168</v>
      </c>
      <c r="K1248">
        <v>0.18099999999999999</v>
      </c>
    </row>
    <row r="1249" spans="1:11" x14ac:dyDescent="0.35">
      <c r="A1249" t="str">
        <f t="shared" si="57"/>
        <v>wash_9_insuff_raisons_2distancedeplaces_FAMambere_Kadei</v>
      </c>
      <c r="B1249" t="str">
        <f t="shared" si="58"/>
        <v>wash_9_insuff_raisons_2deplaces_FAMambere_Kadei</v>
      </c>
      <c r="C1249" t="str">
        <f t="shared" si="59"/>
        <v>deplaces_FA</v>
      </c>
      <c r="D1249">
        <v>45568</v>
      </c>
      <c r="E1249" t="s">
        <v>44</v>
      </c>
      <c r="F1249" t="s">
        <v>142</v>
      </c>
      <c r="G1249" t="s">
        <v>309</v>
      </c>
      <c r="H1249" t="s">
        <v>119</v>
      </c>
      <c r="I1249" t="s">
        <v>313</v>
      </c>
      <c r="J1249" t="s">
        <v>276</v>
      </c>
      <c r="K1249">
        <v>0.18</v>
      </c>
    </row>
    <row r="1250" spans="1:11" x14ac:dyDescent="0.35">
      <c r="A1250" t="str">
        <f t="shared" si="57"/>
        <v>wash_9_insuff_raisons_2distancehoteMambere_Kadei</v>
      </c>
      <c r="B1250" t="str">
        <f t="shared" si="58"/>
        <v>wash_9_insuff_raisons_2hoteMambere_Kadei</v>
      </c>
      <c r="C1250" t="str">
        <f t="shared" si="59"/>
        <v>hote</v>
      </c>
      <c r="D1250">
        <v>45569</v>
      </c>
      <c r="E1250" t="s">
        <v>44</v>
      </c>
      <c r="F1250" t="s">
        <v>142</v>
      </c>
      <c r="G1250" t="s">
        <v>309</v>
      </c>
      <c r="H1250" t="s">
        <v>117</v>
      </c>
      <c r="I1250" t="s">
        <v>313</v>
      </c>
      <c r="J1250" t="s">
        <v>276</v>
      </c>
      <c r="K1250">
        <v>0.18099999999999999</v>
      </c>
    </row>
    <row r="1251" spans="1:11" x14ac:dyDescent="0.35">
      <c r="A1251" t="str">
        <f t="shared" si="57"/>
        <v>wash_9_insuff_raisons_2qualite_eaudeplaces_FAOmbella_MPoko</v>
      </c>
      <c r="B1251" t="str">
        <f t="shared" si="58"/>
        <v>wash_9_insuff_raisons_2deplaces_FAOmbella_MPoko</v>
      </c>
      <c r="C1251" t="str">
        <f t="shared" si="59"/>
        <v>deplaces_FA</v>
      </c>
      <c r="D1251">
        <v>45570</v>
      </c>
      <c r="E1251" t="s">
        <v>44</v>
      </c>
      <c r="F1251" t="s">
        <v>189</v>
      </c>
      <c r="G1251" t="s">
        <v>309</v>
      </c>
      <c r="H1251" t="s">
        <v>119</v>
      </c>
      <c r="I1251" t="s">
        <v>313</v>
      </c>
      <c r="J1251" t="s">
        <v>277</v>
      </c>
      <c r="K1251">
        <v>0.19400000000000001</v>
      </c>
    </row>
    <row r="1252" spans="1:11" x14ac:dyDescent="0.35">
      <c r="A1252" t="str">
        <f t="shared" si="57"/>
        <v>wash_9_insuff_raisons_2attente_longuehoteOmbella_MPoko</v>
      </c>
      <c r="B1252" t="str">
        <f t="shared" si="58"/>
        <v>wash_9_insuff_raisons_2hoteOmbella_MPoko</v>
      </c>
      <c r="C1252" t="str">
        <f t="shared" si="59"/>
        <v>hote</v>
      </c>
      <c r="D1252">
        <v>45571</v>
      </c>
      <c r="E1252" t="s">
        <v>44</v>
      </c>
      <c r="F1252" t="s">
        <v>152</v>
      </c>
      <c r="G1252" t="s">
        <v>309</v>
      </c>
      <c r="H1252" t="s">
        <v>117</v>
      </c>
      <c r="I1252" t="s">
        <v>313</v>
      </c>
      <c r="J1252" t="s">
        <v>277</v>
      </c>
      <c r="K1252">
        <v>0.17100000000000001</v>
      </c>
    </row>
    <row r="1253" spans="1:11" x14ac:dyDescent="0.35">
      <c r="A1253" t="str">
        <f t="shared" si="57"/>
        <v>wash_9_insuff_raisons_2attente_longuehoteKemo</v>
      </c>
      <c r="B1253" t="str">
        <f t="shared" si="58"/>
        <v>wash_9_insuff_raisons_2hoteKemo</v>
      </c>
      <c r="C1253" t="str">
        <f t="shared" si="59"/>
        <v>hote</v>
      </c>
      <c r="D1253">
        <v>45572</v>
      </c>
      <c r="E1253" t="s">
        <v>44</v>
      </c>
      <c r="F1253" t="s">
        <v>152</v>
      </c>
      <c r="G1253" t="s">
        <v>309</v>
      </c>
      <c r="H1253" t="s">
        <v>117</v>
      </c>
      <c r="I1253" t="s">
        <v>313</v>
      </c>
      <c r="J1253" t="s">
        <v>166</v>
      </c>
      <c r="K1253">
        <v>0.153</v>
      </c>
    </row>
    <row r="1254" spans="1:11" x14ac:dyDescent="0.35">
      <c r="A1254" t="str">
        <f t="shared" si="57"/>
        <v>wash_9_insuff_raisons_2distancedeplaces_FAKemo</v>
      </c>
      <c r="B1254" t="str">
        <f t="shared" si="58"/>
        <v>wash_9_insuff_raisons_2deplaces_FAKemo</v>
      </c>
      <c r="C1254" t="str">
        <f t="shared" si="59"/>
        <v>deplaces_FA</v>
      </c>
      <c r="D1254">
        <v>45573</v>
      </c>
      <c r="E1254" t="s">
        <v>44</v>
      </c>
      <c r="F1254" t="s">
        <v>142</v>
      </c>
      <c r="G1254" t="s">
        <v>309</v>
      </c>
      <c r="H1254" t="s">
        <v>119</v>
      </c>
      <c r="I1254" t="s">
        <v>313</v>
      </c>
      <c r="J1254" t="s">
        <v>166</v>
      </c>
      <c r="K1254">
        <v>0.13700000000000001</v>
      </c>
    </row>
    <row r="1255" spans="1:11" x14ac:dyDescent="0.35">
      <c r="A1255" t="str">
        <f t="shared" si="57"/>
        <v>wash_9_insuff_raisons_2attente_longuedeplaces_siteHaut_Mbomou</v>
      </c>
      <c r="B1255" t="str">
        <f t="shared" si="58"/>
        <v>wash_9_insuff_raisons_2deplaces_siteHaut_Mbomou</v>
      </c>
      <c r="C1255" t="str">
        <f t="shared" si="59"/>
        <v>deplaces_site</v>
      </c>
      <c r="D1255">
        <v>45574</v>
      </c>
      <c r="E1255" t="s">
        <v>44</v>
      </c>
      <c r="F1255" t="s">
        <v>152</v>
      </c>
      <c r="G1255" t="s">
        <v>309</v>
      </c>
      <c r="H1255" t="s">
        <v>118</v>
      </c>
      <c r="I1255" t="s">
        <v>313</v>
      </c>
      <c r="J1255" t="s">
        <v>278</v>
      </c>
      <c r="K1255">
        <v>0.186</v>
      </c>
    </row>
    <row r="1256" spans="1:11" x14ac:dyDescent="0.35">
      <c r="A1256" t="str">
        <f t="shared" si="57"/>
        <v>wash_9_insuff_raisons_2distancedeplaces_FAHaut_Mbomou</v>
      </c>
      <c r="B1256" t="str">
        <f t="shared" si="58"/>
        <v>wash_9_insuff_raisons_2deplaces_FAHaut_Mbomou</v>
      </c>
      <c r="C1256" t="str">
        <f t="shared" si="59"/>
        <v>deplaces_FA</v>
      </c>
      <c r="D1256">
        <v>45575</v>
      </c>
      <c r="E1256" t="s">
        <v>44</v>
      </c>
      <c r="F1256" t="s">
        <v>142</v>
      </c>
      <c r="G1256" t="s">
        <v>309</v>
      </c>
      <c r="H1256" t="s">
        <v>119</v>
      </c>
      <c r="I1256" t="s">
        <v>313</v>
      </c>
      <c r="J1256" t="s">
        <v>278</v>
      </c>
      <c r="K1256">
        <v>0.193</v>
      </c>
    </row>
    <row r="1257" spans="1:11" x14ac:dyDescent="0.35">
      <c r="A1257" t="str">
        <f t="shared" ref="A1257:A1320" si="60">CONCATENATE(E1257,F1257,C1257,J1257)</f>
        <v>wash_9_insuff_raisons_2manque_reciphoteHaut_Mbomou</v>
      </c>
      <c r="B1257" t="str">
        <f t="shared" ref="B1257:B1320" si="61">CONCATENATE(E1257,C1257,J1257)</f>
        <v>wash_9_insuff_raisons_2hoteHaut_Mbomou</v>
      </c>
      <c r="C1257" t="str">
        <f t="shared" si="59"/>
        <v>hote</v>
      </c>
      <c r="D1257">
        <v>45576</v>
      </c>
      <c r="E1257" t="s">
        <v>44</v>
      </c>
      <c r="F1257" t="s">
        <v>131</v>
      </c>
      <c r="G1257" t="s">
        <v>309</v>
      </c>
      <c r="H1257" t="s">
        <v>117</v>
      </c>
      <c r="I1257" t="s">
        <v>313</v>
      </c>
      <c r="J1257" t="s">
        <v>278</v>
      </c>
      <c r="K1257">
        <v>0.16800000000000001</v>
      </c>
    </row>
    <row r="1258" spans="1:11" x14ac:dyDescent="0.35">
      <c r="A1258" t="str">
        <f t="shared" si="60"/>
        <v>wash_9_insuff_raisons_2attente_longuedeplaces_FAHaute_Kotto</v>
      </c>
      <c r="B1258" t="str">
        <f t="shared" si="61"/>
        <v>wash_9_insuff_raisons_2deplaces_FAHaute_Kotto</v>
      </c>
      <c r="C1258" t="str">
        <f t="shared" si="59"/>
        <v>deplaces_FA</v>
      </c>
      <c r="D1258">
        <v>45577</v>
      </c>
      <c r="E1258" t="s">
        <v>44</v>
      </c>
      <c r="F1258" t="s">
        <v>152</v>
      </c>
      <c r="G1258" t="s">
        <v>309</v>
      </c>
      <c r="H1258" t="s">
        <v>119</v>
      </c>
      <c r="I1258" t="s">
        <v>313</v>
      </c>
      <c r="J1258" t="s">
        <v>279</v>
      </c>
      <c r="K1258">
        <v>0.17899999999999999</v>
      </c>
    </row>
    <row r="1259" spans="1:11" x14ac:dyDescent="0.35">
      <c r="A1259" t="str">
        <f t="shared" si="60"/>
        <v>wash_9_insuff_raisons_2distancehoteHaute_Kotto</v>
      </c>
      <c r="B1259" t="str">
        <f t="shared" si="61"/>
        <v>wash_9_insuff_raisons_2hoteHaute_Kotto</v>
      </c>
      <c r="C1259" t="str">
        <f t="shared" si="59"/>
        <v>hote</v>
      </c>
      <c r="D1259">
        <v>45578</v>
      </c>
      <c r="E1259" t="s">
        <v>44</v>
      </c>
      <c r="F1259" t="s">
        <v>142</v>
      </c>
      <c r="G1259" t="s">
        <v>309</v>
      </c>
      <c r="H1259" t="s">
        <v>117</v>
      </c>
      <c r="I1259" t="s">
        <v>313</v>
      </c>
      <c r="J1259" t="s">
        <v>279</v>
      </c>
      <c r="K1259">
        <v>0.13900000000000001</v>
      </c>
    </row>
    <row r="1260" spans="1:11" x14ac:dyDescent="0.35">
      <c r="A1260" t="str">
        <f t="shared" si="60"/>
        <v>wash_9_insuff_raisons_2attente_longueretournesHaute_Kotto</v>
      </c>
      <c r="B1260" t="str">
        <f t="shared" si="61"/>
        <v>wash_9_insuff_raisons_2retournesHaute_Kotto</v>
      </c>
      <c r="C1260" t="str">
        <f t="shared" si="59"/>
        <v>retournes</v>
      </c>
      <c r="D1260">
        <v>45579</v>
      </c>
      <c r="E1260" t="s">
        <v>44</v>
      </c>
      <c r="F1260" t="s">
        <v>152</v>
      </c>
      <c r="G1260" t="s">
        <v>309</v>
      </c>
      <c r="H1260" t="s">
        <v>116</v>
      </c>
      <c r="I1260" t="s">
        <v>313</v>
      </c>
      <c r="J1260" t="s">
        <v>279</v>
      </c>
      <c r="K1260">
        <v>0.13400000000000001</v>
      </c>
    </row>
    <row r="1261" spans="1:11" x14ac:dyDescent="0.35">
      <c r="A1261" t="str">
        <f t="shared" si="60"/>
        <v>wash_9_insuff_raisons_2distancedeplaces_siteHaute_Kotto</v>
      </c>
      <c r="B1261" t="str">
        <f t="shared" si="61"/>
        <v>wash_9_insuff_raisons_2deplaces_siteHaute_Kotto</v>
      </c>
      <c r="C1261" t="str">
        <f t="shared" si="59"/>
        <v>deplaces_site</v>
      </c>
      <c r="D1261">
        <v>45580</v>
      </c>
      <c r="E1261" t="s">
        <v>44</v>
      </c>
      <c r="F1261" t="s">
        <v>142</v>
      </c>
      <c r="G1261" t="s">
        <v>309</v>
      </c>
      <c r="H1261" t="s">
        <v>118</v>
      </c>
      <c r="I1261" t="s">
        <v>313</v>
      </c>
      <c r="J1261" t="s">
        <v>279</v>
      </c>
      <c r="K1261">
        <v>0.18</v>
      </c>
    </row>
    <row r="1262" spans="1:11" x14ac:dyDescent="0.35">
      <c r="A1262" t="str">
        <f t="shared" si="60"/>
        <v>wash_9_insuff_raisons_2attente_longuedeplaces_FALobaye</v>
      </c>
      <c r="B1262" t="str">
        <f t="shared" si="61"/>
        <v>wash_9_insuff_raisons_2deplaces_FALobaye</v>
      </c>
      <c r="C1262" t="str">
        <f t="shared" si="59"/>
        <v>deplaces_FA</v>
      </c>
      <c r="D1262">
        <v>45581</v>
      </c>
      <c r="E1262" t="s">
        <v>44</v>
      </c>
      <c r="F1262" t="s">
        <v>152</v>
      </c>
      <c r="G1262" t="s">
        <v>309</v>
      </c>
      <c r="H1262" t="s">
        <v>119</v>
      </c>
      <c r="I1262" t="s">
        <v>313</v>
      </c>
      <c r="J1262" t="s">
        <v>167</v>
      </c>
      <c r="K1262">
        <v>0.20300000000000001</v>
      </c>
    </row>
    <row r="1263" spans="1:11" x14ac:dyDescent="0.35">
      <c r="A1263" t="str">
        <f t="shared" si="60"/>
        <v>wash_9_insuff_raisons_2attente_longuehoteLobaye</v>
      </c>
      <c r="B1263" t="str">
        <f t="shared" si="61"/>
        <v>wash_9_insuff_raisons_2hoteLobaye</v>
      </c>
      <c r="C1263" t="str">
        <f t="shared" si="59"/>
        <v>hote</v>
      </c>
      <c r="D1263">
        <v>45582</v>
      </c>
      <c r="E1263" t="s">
        <v>44</v>
      </c>
      <c r="F1263" t="s">
        <v>152</v>
      </c>
      <c r="G1263" t="s">
        <v>309</v>
      </c>
      <c r="H1263" t="s">
        <v>117</v>
      </c>
      <c r="I1263" t="s">
        <v>313</v>
      </c>
      <c r="J1263" t="s">
        <v>167</v>
      </c>
      <c r="K1263">
        <v>0.129</v>
      </c>
    </row>
    <row r="1264" spans="1:11" x14ac:dyDescent="0.35">
      <c r="A1264" t="str">
        <f t="shared" si="60"/>
        <v>wash_9_insuff_raisons_2distanceretournesHaut_Mbomou</v>
      </c>
      <c r="B1264" t="str">
        <f t="shared" si="61"/>
        <v>wash_9_insuff_raisons_2retournesHaut_Mbomou</v>
      </c>
      <c r="C1264" t="str">
        <f t="shared" si="59"/>
        <v>retournes</v>
      </c>
      <c r="D1264">
        <v>45583</v>
      </c>
      <c r="E1264" t="s">
        <v>44</v>
      </c>
      <c r="F1264" t="s">
        <v>142</v>
      </c>
      <c r="G1264" t="s">
        <v>309</v>
      </c>
      <c r="H1264" t="s">
        <v>116</v>
      </c>
      <c r="I1264" t="s">
        <v>313</v>
      </c>
      <c r="J1264" t="s">
        <v>278</v>
      </c>
      <c r="K1264">
        <v>0.19500000000000001</v>
      </c>
    </row>
    <row r="1265" spans="1:11" x14ac:dyDescent="0.35">
      <c r="A1265" t="str">
        <f t="shared" si="60"/>
        <v>wash_9_insuff_raisons_2distanceretournesMambere_Kadei</v>
      </c>
      <c r="B1265" t="str">
        <f t="shared" si="61"/>
        <v>wash_9_insuff_raisons_2retournesMambere_Kadei</v>
      </c>
      <c r="C1265" t="str">
        <f t="shared" si="59"/>
        <v>retournes</v>
      </c>
      <c r="D1265">
        <v>45584</v>
      </c>
      <c r="E1265" t="s">
        <v>44</v>
      </c>
      <c r="F1265" t="s">
        <v>142</v>
      </c>
      <c r="G1265" t="s">
        <v>309</v>
      </c>
      <c r="H1265" t="s">
        <v>116</v>
      </c>
      <c r="I1265" t="s">
        <v>313</v>
      </c>
      <c r="J1265" t="s">
        <v>276</v>
      </c>
      <c r="K1265">
        <v>0.17199999999999999</v>
      </c>
    </row>
    <row r="1266" spans="1:11" x14ac:dyDescent="0.35">
      <c r="A1266" t="str">
        <f t="shared" si="60"/>
        <v>wash_9_insuff_raisons_2attente_longuehoteSangha_Mbaere</v>
      </c>
      <c r="B1266" t="str">
        <f t="shared" si="61"/>
        <v>wash_9_insuff_raisons_2hoteSangha_Mbaere</v>
      </c>
      <c r="C1266" t="str">
        <f t="shared" si="59"/>
        <v>hote</v>
      </c>
      <c r="D1266">
        <v>45585</v>
      </c>
      <c r="E1266" t="s">
        <v>44</v>
      </c>
      <c r="F1266" t="s">
        <v>152</v>
      </c>
      <c r="G1266" t="s">
        <v>309</v>
      </c>
      <c r="H1266" t="s">
        <v>117</v>
      </c>
      <c r="I1266" t="s">
        <v>313</v>
      </c>
      <c r="J1266" t="s">
        <v>280</v>
      </c>
      <c r="K1266">
        <v>0.157</v>
      </c>
    </row>
    <row r="1267" spans="1:11" x14ac:dyDescent="0.35">
      <c r="A1267" t="str">
        <f t="shared" si="60"/>
        <v>wash_9_insuff_raisons_2distancedeplaces_FASangha_Mbaere</v>
      </c>
      <c r="B1267" t="str">
        <f t="shared" si="61"/>
        <v>wash_9_insuff_raisons_2deplaces_FASangha_Mbaere</v>
      </c>
      <c r="C1267" t="str">
        <f t="shared" si="59"/>
        <v>deplaces_FA</v>
      </c>
      <c r="D1267">
        <v>45586</v>
      </c>
      <c r="E1267" t="s">
        <v>44</v>
      </c>
      <c r="F1267" t="s">
        <v>142</v>
      </c>
      <c r="G1267" t="s">
        <v>309</v>
      </c>
      <c r="H1267" t="s">
        <v>119</v>
      </c>
      <c r="I1267" t="s">
        <v>313</v>
      </c>
      <c r="J1267" t="s">
        <v>280</v>
      </c>
      <c r="K1267">
        <v>0.185</v>
      </c>
    </row>
    <row r="1268" spans="1:11" x14ac:dyDescent="0.35">
      <c r="A1268" t="str">
        <f t="shared" si="60"/>
        <v>nfi_7_assistance_2provision_nfi_essentielsretournesBamingui_Bangoran</v>
      </c>
      <c r="B1268" t="str">
        <f t="shared" si="61"/>
        <v>nfi_7_assistance_2retournesBamingui_Bangoran</v>
      </c>
      <c r="C1268" t="str">
        <f t="shared" si="59"/>
        <v>retournes</v>
      </c>
      <c r="D1268">
        <v>45587</v>
      </c>
      <c r="E1268" t="s">
        <v>46</v>
      </c>
      <c r="F1268" t="s">
        <v>143</v>
      </c>
      <c r="G1268" t="s">
        <v>309</v>
      </c>
      <c r="H1268" t="s">
        <v>116</v>
      </c>
      <c r="I1268" t="s">
        <v>313</v>
      </c>
      <c r="J1268" t="s">
        <v>271</v>
      </c>
      <c r="K1268">
        <v>0.156</v>
      </c>
    </row>
    <row r="1269" spans="1:11" x14ac:dyDescent="0.35">
      <c r="A1269" t="str">
        <f t="shared" si="60"/>
        <v>nfi_7_assistance_2argent_nfi_essentielshoteBamingui_Bangoran</v>
      </c>
      <c r="B1269" t="str">
        <f t="shared" si="61"/>
        <v>nfi_7_assistance_2hoteBamingui_Bangoran</v>
      </c>
      <c r="C1269" t="str">
        <f t="shared" si="59"/>
        <v>hote</v>
      </c>
      <c r="D1269">
        <v>45588</v>
      </c>
      <c r="E1269" t="s">
        <v>46</v>
      </c>
      <c r="F1269" t="s">
        <v>132</v>
      </c>
      <c r="G1269" t="s">
        <v>309</v>
      </c>
      <c r="H1269" t="s">
        <v>117</v>
      </c>
      <c r="I1269" t="s">
        <v>313</v>
      </c>
      <c r="J1269" t="s">
        <v>271</v>
      </c>
      <c r="K1269">
        <v>0.16900000000000001</v>
      </c>
    </row>
    <row r="1270" spans="1:11" x14ac:dyDescent="0.35">
      <c r="A1270" t="str">
        <f t="shared" si="60"/>
        <v>nfi_7_assistance_2provision_nfi_essentielsdeplaces_siteBamingui_Bangoran</v>
      </c>
      <c r="B1270" t="str">
        <f t="shared" si="61"/>
        <v>nfi_7_assistance_2deplaces_siteBamingui_Bangoran</v>
      </c>
      <c r="C1270" t="str">
        <f t="shared" si="59"/>
        <v>deplaces_site</v>
      </c>
      <c r="D1270">
        <v>45589</v>
      </c>
      <c r="E1270" t="s">
        <v>46</v>
      </c>
      <c r="F1270" t="s">
        <v>143</v>
      </c>
      <c r="G1270" t="s">
        <v>309</v>
      </c>
      <c r="H1270" t="s">
        <v>118</v>
      </c>
      <c r="I1270" t="s">
        <v>313</v>
      </c>
      <c r="J1270" t="s">
        <v>271</v>
      </c>
      <c r="K1270">
        <v>0.13800000000000001</v>
      </c>
    </row>
    <row r="1271" spans="1:11" x14ac:dyDescent="0.35">
      <c r="A1271" t="str">
        <f t="shared" si="60"/>
        <v>nfi_7_assistance_2argent_materieldeplaces_FABamingui_Bangoran</v>
      </c>
      <c r="B1271" t="str">
        <f t="shared" si="61"/>
        <v>nfi_7_assistance_2deplaces_FABamingui_Bangoran</v>
      </c>
      <c r="C1271" t="str">
        <f t="shared" si="59"/>
        <v>deplaces_FA</v>
      </c>
      <c r="D1271">
        <v>45590</v>
      </c>
      <c r="E1271" t="s">
        <v>46</v>
      </c>
      <c r="F1271" t="s">
        <v>160</v>
      </c>
      <c r="G1271" t="s">
        <v>309</v>
      </c>
      <c r="H1271" t="s">
        <v>119</v>
      </c>
      <c r="I1271" t="s">
        <v>313</v>
      </c>
      <c r="J1271" t="s">
        <v>271</v>
      </c>
      <c r="K1271">
        <v>0.156</v>
      </c>
    </row>
    <row r="1272" spans="1:11" x14ac:dyDescent="0.35">
      <c r="A1272" t="str">
        <f t="shared" si="60"/>
        <v>nfi_7_assistance_2provision_nfi_essentielshoteOuham</v>
      </c>
      <c r="B1272" t="str">
        <f t="shared" si="61"/>
        <v>nfi_7_assistance_2hoteOuham</v>
      </c>
      <c r="C1272" t="str">
        <f t="shared" si="59"/>
        <v>hote</v>
      </c>
      <c r="D1272">
        <v>45591</v>
      </c>
      <c r="E1272" t="s">
        <v>46</v>
      </c>
      <c r="F1272" t="s">
        <v>143</v>
      </c>
      <c r="G1272" t="s">
        <v>309</v>
      </c>
      <c r="H1272" t="s">
        <v>117</v>
      </c>
      <c r="I1272" t="s">
        <v>313</v>
      </c>
      <c r="J1272" t="s">
        <v>170</v>
      </c>
      <c r="K1272">
        <v>0.154</v>
      </c>
    </row>
    <row r="1273" spans="1:11" x14ac:dyDescent="0.35">
      <c r="A1273" t="str">
        <f t="shared" si="60"/>
        <v>nfi_7_assistance_2argent_materieldeplaces_siteOuham</v>
      </c>
      <c r="B1273" t="str">
        <f t="shared" si="61"/>
        <v>nfi_7_assistance_2deplaces_siteOuham</v>
      </c>
      <c r="C1273" t="str">
        <f t="shared" si="59"/>
        <v>deplaces_site</v>
      </c>
      <c r="D1273">
        <v>45592</v>
      </c>
      <c r="E1273" t="s">
        <v>46</v>
      </c>
      <c r="F1273" t="s">
        <v>160</v>
      </c>
      <c r="G1273" t="s">
        <v>309</v>
      </c>
      <c r="H1273" t="s">
        <v>118</v>
      </c>
      <c r="I1273" t="s">
        <v>313</v>
      </c>
      <c r="J1273" t="s">
        <v>170</v>
      </c>
      <c r="K1273">
        <v>0.192</v>
      </c>
    </row>
    <row r="1274" spans="1:11" x14ac:dyDescent="0.35">
      <c r="A1274" t="str">
        <f t="shared" si="60"/>
        <v>nfi_7_assistance_2provision_nfi_essentielsdeplaces_FAOuham</v>
      </c>
      <c r="B1274" t="str">
        <f t="shared" si="61"/>
        <v>nfi_7_assistance_2deplaces_FAOuham</v>
      </c>
      <c r="C1274" t="str">
        <f t="shared" si="59"/>
        <v>deplaces_FA</v>
      </c>
      <c r="D1274">
        <v>45593</v>
      </c>
      <c r="E1274" t="s">
        <v>46</v>
      </c>
      <c r="F1274" t="s">
        <v>143</v>
      </c>
      <c r="G1274" t="s">
        <v>309</v>
      </c>
      <c r="H1274" t="s">
        <v>119</v>
      </c>
      <c r="I1274" t="s">
        <v>313</v>
      </c>
      <c r="J1274" t="s">
        <v>170</v>
      </c>
      <c r="K1274">
        <v>0.187</v>
      </c>
    </row>
    <row r="1275" spans="1:11" x14ac:dyDescent="0.35">
      <c r="A1275" t="str">
        <f t="shared" si="60"/>
        <v>nfi_7_assistance_2provision_nfi_essentielsretournesOuham</v>
      </c>
      <c r="B1275" t="str">
        <f t="shared" si="61"/>
        <v>nfi_7_assistance_2retournesOuham</v>
      </c>
      <c r="C1275" t="str">
        <f t="shared" si="59"/>
        <v>retournes</v>
      </c>
      <c r="D1275">
        <v>45594</v>
      </c>
      <c r="E1275" t="s">
        <v>46</v>
      </c>
      <c r="F1275" t="s">
        <v>143</v>
      </c>
      <c r="G1275" t="s">
        <v>309</v>
      </c>
      <c r="H1275" t="s">
        <v>116</v>
      </c>
      <c r="I1275" t="s">
        <v>313</v>
      </c>
      <c r="J1275" t="s">
        <v>170</v>
      </c>
      <c r="K1275">
        <v>0.17899999999999999</v>
      </c>
    </row>
    <row r="1276" spans="1:11" x14ac:dyDescent="0.35">
      <c r="A1276" t="str">
        <f t="shared" si="60"/>
        <v>nfi_7_assistance_2argent_materieldeplaces_siteBasse_Kotto</v>
      </c>
      <c r="B1276" t="str">
        <f t="shared" si="61"/>
        <v>nfi_7_assistance_2deplaces_siteBasse_Kotto</v>
      </c>
      <c r="C1276" t="str">
        <f t="shared" si="59"/>
        <v>deplaces_site</v>
      </c>
      <c r="D1276">
        <v>45595</v>
      </c>
      <c r="E1276" t="s">
        <v>46</v>
      </c>
      <c r="F1276" t="s">
        <v>160</v>
      </c>
      <c r="G1276" t="s">
        <v>309</v>
      </c>
      <c r="H1276" t="s">
        <v>118</v>
      </c>
      <c r="I1276" t="s">
        <v>313</v>
      </c>
      <c r="J1276" t="s">
        <v>272</v>
      </c>
      <c r="K1276">
        <v>0.16500000000000001</v>
      </c>
    </row>
    <row r="1277" spans="1:11" x14ac:dyDescent="0.35">
      <c r="A1277" t="str">
        <f t="shared" si="60"/>
        <v>nfi_7_assistance_2provision_nfi_essentielsdeplaces_FABasse_Kotto</v>
      </c>
      <c r="B1277" t="str">
        <f t="shared" si="61"/>
        <v>nfi_7_assistance_2deplaces_FABasse_Kotto</v>
      </c>
      <c r="C1277" t="str">
        <f t="shared" si="59"/>
        <v>deplaces_FA</v>
      </c>
      <c r="D1277">
        <v>45596</v>
      </c>
      <c r="E1277" t="s">
        <v>46</v>
      </c>
      <c r="F1277" t="s">
        <v>143</v>
      </c>
      <c r="G1277" t="s">
        <v>309</v>
      </c>
      <c r="H1277" t="s">
        <v>119</v>
      </c>
      <c r="I1277" t="s">
        <v>313</v>
      </c>
      <c r="J1277" t="s">
        <v>272</v>
      </c>
      <c r="K1277">
        <v>0.21199999999999999</v>
      </c>
    </row>
    <row r="1278" spans="1:11" x14ac:dyDescent="0.35">
      <c r="A1278" t="str">
        <f t="shared" si="60"/>
        <v>nfi_7_assistance_2provision_abrihoteBasse_Kotto</v>
      </c>
      <c r="B1278" t="str">
        <f t="shared" si="61"/>
        <v>nfi_7_assistance_2hoteBasse_Kotto</v>
      </c>
      <c r="C1278" t="str">
        <f t="shared" si="59"/>
        <v>hote</v>
      </c>
      <c r="D1278">
        <v>45597</v>
      </c>
      <c r="E1278" t="s">
        <v>46</v>
      </c>
      <c r="F1278" t="s">
        <v>153</v>
      </c>
      <c r="G1278" t="s">
        <v>309</v>
      </c>
      <c r="H1278" t="s">
        <v>117</v>
      </c>
      <c r="I1278" t="s">
        <v>313</v>
      </c>
      <c r="J1278" t="s">
        <v>272</v>
      </c>
      <c r="K1278">
        <v>0.192</v>
      </c>
    </row>
    <row r="1279" spans="1:11" x14ac:dyDescent="0.35">
      <c r="A1279" t="str">
        <f t="shared" si="60"/>
        <v>nfi_7_assistance_2provision_abriretournesBasse_Kotto</v>
      </c>
      <c r="B1279" t="str">
        <f t="shared" si="61"/>
        <v>nfi_7_assistance_2retournesBasse_Kotto</v>
      </c>
      <c r="C1279" t="str">
        <f t="shared" si="59"/>
        <v>retournes</v>
      </c>
      <c r="D1279">
        <v>45598</v>
      </c>
      <c r="E1279" t="s">
        <v>46</v>
      </c>
      <c r="F1279" t="s">
        <v>153</v>
      </c>
      <c r="G1279" t="s">
        <v>309</v>
      </c>
      <c r="H1279" t="s">
        <v>116</v>
      </c>
      <c r="I1279" t="s">
        <v>313</v>
      </c>
      <c r="J1279" t="s">
        <v>272</v>
      </c>
      <c r="K1279">
        <v>0.188</v>
      </c>
    </row>
    <row r="1280" spans="1:11" x14ac:dyDescent="0.35">
      <c r="A1280" t="str">
        <f t="shared" si="60"/>
        <v>nfi_7_assistance_2argent_materielhoteVakaga</v>
      </c>
      <c r="B1280" t="str">
        <f t="shared" si="61"/>
        <v>nfi_7_assistance_2hoteVakaga</v>
      </c>
      <c r="C1280" t="str">
        <f t="shared" si="59"/>
        <v>hote</v>
      </c>
      <c r="D1280">
        <v>45599</v>
      </c>
      <c r="E1280" t="s">
        <v>46</v>
      </c>
      <c r="F1280" t="s">
        <v>160</v>
      </c>
      <c r="G1280" t="s">
        <v>309</v>
      </c>
      <c r="H1280" t="s">
        <v>117</v>
      </c>
      <c r="I1280" t="s">
        <v>313</v>
      </c>
      <c r="J1280" t="s">
        <v>171</v>
      </c>
      <c r="K1280">
        <v>0.16500000000000001</v>
      </c>
    </row>
    <row r="1281" spans="1:11" x14ac:dyDescent="0.35">
      <c r="A1281" t="str">
        <f t="shared" si="60"/>
        <v>nfi_7_assistance_2provision_nfi_essentielsdeplaces_FAVakaga</v>
      </c>
      <c r="B1281" t="str">
        <f t="shared" si="61"/>
        <v>nfi_7_assistance_2deplaces_FAVakaga</v>
      </c>
      <c r="C1281" t="str">
        <f t="shared" si="59"/>
        <v>deplaces_FA</v>
      </c>
      <c r="D1281">
        <v>45600</v>
      </c>
      <c r="E1281" t="s">
        <v>46</v>
      </c>
      <c r="F1281" t="s">
        <v>143</v>
      </c>
      <c r="G1281" t="s">
        <v>309</v>
      </c>
      <c r="H1281" t="s">
        <v>119</v>
      </c>
      <c r="I1281" t="s">
        <v>313</v>
      </c>
      <c r="J1281" t="s">
        <v>171</v>
      </c>
      <c r="K1281">
        <v>0.22900000000000001</v>
      </c>
    </row>
    <row r="1282" spans="1:11" x14ac:dyDescent="0.35">
      <c r="A1282" t="str">
        <f t="shared" si="60"/>
        <v>nfi_7_assistance_2argent_materielhoteBangui</v>
      </c>
      <c r="B1282" t="str">
        <f t="shared" si="61"/>
        <v>nfi_7_assistance_2hoteBangui</v>
      </c>
      <c r="C1282" t="str">
        <f t="shared" si="59"/>
        <v>hote</v>
      </c>
      <c r="D1282">
        <v>45601</v>
      </c>
      <c r="E1282" t="s">
        <v>46</v>
      </c>
      <c r="F1282" t="s">
        <v>160</v>
      </c>
      <c r="G1282" t="s">
        <v>309</v>
      </c>
      <c r="H1282" t="s">
        <v>117</v>
      </c>
      <c r="I1282" t="s">
        <v>313</v>
      </c>
      <c r="J1282" t="s">
        <v>165</v>
      </c>
      <c r="K1282">
        <v>0.16600000000000001</v>
      </c>
    </row>
    <row r="1283" spans="1:11" x14ac:dyDescent="0.35">
      <c r="A1283" t="str">
        <f t="shared" si="60"/>
        <v>nfi_7_assistance_2argent_loyerretournesBangui</v>
      </c>
      <c r="B1283" t="str">
        <f t="shared" si="61"/>
        <v>nfi_7_assistance_2retournesBangui</v>
      </c>
      <c r="C1283" t="str">
        <f t="shared" ref="C1283:C1346" si="62">IF(G1283="total", "total",H1283)</f>
        <v>retournes</v>
      </c>
      <c r="D1283">
        <v>45602</v>
      </c>
      <c r="E1283" t="s">
        <v>46</v>
      </c>
      <c r="F1283" t="s">
        <v>179</v>
      </c>
      <c r="G1283" t="s">
        <v>309</v>
      </c>
      <c r="H1283" t="s">
        <v>116</v>
      </c>
      <c r="I1283" t="s">
        <v>313</v>
      </c>
      <c r="J1283" t="s">
        <v>165</v>
      </c>
      <c r="K1283">
        <v>0.16300000000000001</v>
      </c>
    </row>
    <row r="1284" spans="1:11" x14ac:dyDescent="0.35">
      <c r="A1284" t="str">
        <f t="shared" si="60"/>
        <v>nfi_7_assistance_2argent_loyerdeplaces_FABangui</v>
      </c>
      <c r="B1284" t="str">
        <f t="shared" si="61"/>
        <v>nfi_7_assistance_2deplaces_FABangui</v>
      </c>
      <c r="C1284" t="str">
        <f t="shared" si="62"/>
        <v>deplaces_FA</v>
      </c>
      <c r="D1284">
        <v>45603</v>
      </c>
      <c r="E1284" t="s">
        <v>46</v>
      </c>
      <c r="F1284" t="s">
        <v>179</v>
      </c>
      <c r="G1284" t="s">
        <v>309</v>
      </c>
      <c r="H1284" t="s">
        <v>119</v>
      </c>
      <c r="I1284" t="s">
        <v>313</v>
      </c>
      <c r="J1284" t="s">
        <v>165</v>
      </c>
      <c r="K1284">
        <v>0.155</v>
      </c>
    </row>
    <row r="1285" spans="1:11" x14ac:dyDescent="0.35">
      <c r="A1285" t="str">
        <f t="shared" si="60"/>
        <v>nfi_7_assistance_2provision_abrideplaces_siteOuaka</v>
      </c>
      <c r="B1285" t="str">
        <f t="shared" si="61"/>
        <v>nfi_7_assistance_2deplaces_siteOuaka</v>
      </c>
      <c r="C1285" t="str">
        <f t="shared" si="62"/>
        <v>deplaces_site</v>
      </c>
      <c r="D1285">
        <v>45604</v>
      </c>
      <c r="E1285" t="s">
        <v>46</v>
      </c>
      <c r="F1285" t="s">
        <v>153</v>
      </c>
      <c r="G1285" t="s">
        <v>309</v>
      </c>
      <c r="H1285" t="s">
        <v>118</v>
      </c>
      <c r="I1285" t="s">
        <v>313</v>
      </c>
      <c r="J1285" t="s">
        <v>169</v>
      </c>
      <c r="K1285">
        <v>0.17399999999999999</v>
      </c>
    </row>
    <row r="1286" spans="1:11" x14ac:dyDescent="0.35">
      <c r="A1286" t="str">
        <f t="shared" si="60"/>
        <v>nfi_7_assistance_2argent_nfi_essentielsdeplaces_FAOuaka</v>
      </c>
      <c r="B1286" t="str">
        <f t="shared" si="61"/>
        <v>nfi_7_assistance_2deplaces_FAOuaka</v>
      </c>
      <c r="C1286" t="str">
        <f t="shared" si="62"/>
        <v>deplaces_FA</v>
      </c>
      <c r="D1286">
        <v>45605</v>
      </c>
      <c r="E1286" t="s">
        <v>46</v>
      </c>
      <c r="F1286" t="s">
        <v>132</v>
      </c>
      <c r="G1286" t="s">
        <v>309</v>
      </c>
      <c r="H1286" t="s">
        <v>119</v>
      </c>
      <c r="I1286" t="s">
        <v>313</v>
      </c>
      <c r="J1286" t="s">
        <v>169</v>
      </c>
      <c r="K1286">
        <v>0.183</v>
      </c>
    </row>
    <row r="1287" spans="1:11" x14ac:dyDescent="0.35">
      <c r="A1287" t="str">
        <f t="shared" si="60"/>
        <v>nfi_7_assistance_2provision_materielhoteOuaka</v>
      </c>
      <c r="B1287" t="str">
        <f t="shared" si="61"/>
        <v>nfi_7_assistance_2hoteOuaka</v>
      </c>
      <c r="C1287" t="str">
        <f t="shared" si="62"/>
        <v>hote</v>
      </c>
      <c r="D1287">
        <v>45606</v>
      </c>
      <c r="E1287" t="s">
        <v>46</v>
      </c>
      <c r="F1287" t="s">
        <v>180</v>
      </c>
      <c r="G1287" t="s">
        <v>309</v>
      </c>
      <c r="H1287" t="s">
        <v>117</v>
      </c>
      <c r="I1287" t="s">
        <v>313</v>
      </c>
      <c r="J1287" t="s">
        <v>169</v>
      </c>
      <c r="K1287">
        <v>0.14699999999999999</v>
      </c>
    </row>
    <row r="1288" spans="1:11" x14ac:dyDescent="0.35">
      <c r="A1288" t="str">
        <f t="shared" si="60"/>
        <v>nfi_7_assistance_2argent_nfi_essentielsretournesOuaka</v>
      </c>
      <c r="B1288" t="str">
        <f t="shared" si="61"/>
        <v>nfi_7_assistance_2retournesOuaka</v>
      </c>
      <c r="C1288" t="str">
        <f t="shared" si="62"/>
        <v>retournes</v>
      </c>
      <c r="D1288">
        <v>45607</v>
      </c>
      <c r="E1288" t="s">
        <v>46</v>
      </c>
      <c r="F1288" t="s">
        <v>132</v>
      </c>
      <c r="G1288" t="s">
        <v>309</v>
      </c>
      <c r="H1288" t="s">
        <v>116</v>
      </c>
      <c r="I1288" t="s">
        <v>313</v>
      </c>
      <c r="J1288" t="s">
        <v>169</v>
      </c>
      <c r="K1288">
        <v>0.16300000000000001</v>
      </c>
    </row>
    <row r="1289" spans="1:11" x14ac:dyDescent="0.35">
      <c r="A1289" t="str">
        <f t="shared" si="60"/>
        <v>nfi_7_assistance_2argent_nfi_essentielshoteNana_Mambere</v>
      </c>
      <c r="B1289" t="str">
        <f t="shared" si="61"/>
        <v>nfi_7_assistance_2hoteNana_Mambere</v>
      </c>
      <c r="C1289" t="str">
        <f t="shared" si="62"/>
        <v>hote</v>
      </c>
      <c r="D1289">
        <v>45608</v>
      </c>
      <c r="E1289" t="s">
        <v>46</v>
      </c>
      <c r="F1289" t="s">
        <v>132</v>
      </c>
      <c r="G1289" t="s">
        <v>309</v>
      </c>
      <c r="H1289" t="s">
        <v>117</v>
      </c>
      <c r="I1289" t="s">
        <v>313</v>
      </c>
      <c r="J1289" t="s">
        <v>273</v>
      </c>
      <c r="K1289">
        <v>0.17899999999999999</v>
      </c>
    </row>
    <row r="1290" spans="1:11" x14ac:dyDescent="0.35">
      <c r="A1290" t="str">
        <f t="shared" si="60"/>
        <v>nfi_7_assistance_2argent_materieldeplaces_FANana_Mambere</v>
      </c>
      <c r="B1290" t="str">
        <f t="shared" si="61"/>
        <v>nfi_7_assistance_2deplaces_FANana_Mambere</v>
      </c>
      <c r="C1290" t="str">
        <f t="shared" si="62"/>
        <v>deplaces_FA</v>
      </c>
      <c r="D1290">
        <v>45609</v>
      </c>
      <c r="E1290" t="s">
        <v>46</v>
      </c>
      <c r="F1290" t="s">
        <v>160</v>
      </c>
      <c r="G1290" t="s">
        <v>309</v>
      </c>
      <c r="H1290" t="s">
        <v>119</v>
      </c>
      <c r="I1290" t="s">
        <v>313</v>
      </c>
      <c r="J1290" t="s">
        <v>273</v>
      </c>
      <c r="K1290">
        <v>0.192</v>
      </c>
    </row>
    <row r="1291" spans="1:11" x14ac:dyDescent="0.35">
      <c r="A1291" t="str">
        <f t="shared" si="60"/>
        <v>nfi_7_assistance_2argent_materielretournesNana_Mambere</v>
      </c>
      <c r="B1291" t="str">
        <f t="shared" si="61"/>
        <v>nfi_7_assistance_2retournesNana_Mambere</v>
      </c>
      <c r="C1291" t="str">
        <f t="shared" si="62"/>
        <v>retournes</v>
      </c>
      <c r="D1291">
        <v>45610</v>
      </c>
      <c r="E1291" t="s">
        <v>46</v>
      </c>
      <c r="F1291" t="s">
        <v>160</v>
      </c>
      <c r="G1291" t="s">
        <v>309</v>
      </c>
      <c r="H1291" t="s">
        <v>116</v>
      </c>
      <c r="I1291" t="s">
        <v>313</v>
      </c>
      <c r="J1291" t="s">
        <v>273</v>
      </c>
      <c r="K1291">
        <v>0.16900000000000001</v>
      </c>
    </row>
    <row r="1292" spans="1:11" x14ac:dyDescent="0.35">
      <c r="A1292" t="str">
        <f t="shared" si="60"/>
        <v>nfi_7_assistance_2provision_nfi_essentielshoteOuham_Pende</v>
      </c>
      <c r="B1292" t="str">
        <f t="shared" si="61"/>
        <v>nfi_7_assistance_2hoteOuham_Pende</v>
      </c>
      <c r="C1292" t="str">
        <f t="shared" si="62"/>
        <v>hote</v>
      </c>
      <c r="D1292">
        <v>45611</v>
      </c>
      <c r="E1292" t="s">
        <v>46</v>
      </c>
      <c r="F1292" t="s">
        <v>143</v>
      </c>
      <c r="G1292" t="s">
        <v>309</v>
      </c>
      <c r="H1292" t="s">
        <v>117</v>
      </c>
      <c r="I1292" t="s">
        <v>313</v>
      </c>
      <c r="J1292" t="s">
        <v>274</v>
      </c>
      <c r="K1292">
        <v>0.183</v>
      </c>
    </row>
    <row r="1293" spans="1:11" x14ac:dyDescent="0.35">
      <c r="A1293" t="str">
        <f t="shared" si="60"/>
        <v>nfi_7_assistance_2provision_nfi_essentielsdeplaces_FAOuham_Pende</v>
      </c>
      <c r="B1293" t="str">
        <f t="shared" si="61"/>
        <v>nfi_7_assistance_2deplaces_FAOuham_Pende</v>
      </c>
      <c r="C1293" t="str">
        <f t="shared" si="62"/>
        <v>deplaces_FA</v>
      </c>
      <c r="D1293">
        <v>45612</v>
      </c>
      <c r="E1293" t="s">
        <v>46</v>
      </c>
      <c r="F1293" t="s">
        <v>143</v>
      </c>
      <c r="G1293" t="s">
        <v>309</v>
      </c>
      <c r="H1293" t="s">
        <v>119</v>
      </c>
      <c r="I1293" t="s">
        <v>313</v>
      </c>
      <c r="J1293" t="s">
        <v>274</v>
      </c>
      <c r="K1293">
        <v>0.16500000000000001</v>
      </c>
    </row>
    <row r="1294" spans="1:11" x14ac:dyDescent="0.35">
      <c r="A1294" t="str">
        <f t="shared" si="60"/>
        <v>nfi_7_assistance_2argent_nfi_essentielsretournesOuham_Pende</v>
      </c>
      <c r="B1294" t="str">
        <f t="shared" si="61"/>
        <v>nfi_7_assistance_2retournesOuham_Pende</v>
      </c>
      <c r="C1294" t="str">
        <f t="shared" si="62"/>
        <v>retournes</v>
      </c>
      <c r="D1294">
        <v>45613</v>
      </c>
      <c r="E1294" t="s">
        <v>46</v>
      </c>
      <c r="F1294" t="s">
        <v>132</v>
      </c>
      <c r="G1294" t="s">
        <v>309</v>
      </c>
      <c r="H1294" t="s">
        <v>116</v>
      </c>
      <c r="I1294" t="s">
        <v>313</v>
      </c>
      <c r="J1294" t="s">
        <v>274</v>
      </c>
      <c r="K1294">
        <v>0.18099999999999999</v>
      </c>
    </row>
    <row r="1295" spans="1:11" x14ac:dyDescent="0.35">
      <c r="A1295" t="str">
        <f t="shared" si="60"/>
        <v>nfi_7_assistance_2argent_nfi_essentielsdeplaces_siteNana_Gribizi</v>
      </c>
      <c r="B1295" t="str">
        <f t="shared" si="61"/>
        <v>nfi_7_assistance_2deplaces_siteNana_Gribizi</v>
      </c>
      <c r="C1295" t="str">
        <f t="shared" si="62"/>
        <v>deplaces_site</v>
      </c>
      <c r="D1295">
        <v>45614</v>
      </c>
      <c r="E1295" t="s">
        <v>46</v>
      </c>
      <c r="F1295" t="s">
        <v>132</v>
      </c>
      <c r="G1295" t="s">
        <v>309</v>
      </c>
      <c r="H1295" t="s">
        <v>118</v>
      </c>
      <c r="I1295" t="s">
        <v>313</v>
      </c>
      <c r="J1295" t="s">
        <v>275</v>
      </c>
      <c r="K1295">
        <v>0.222</v>
      </c>
    </row>
    <row r="1296" spans="1:11" x14ac:dyDescent="0.35">
      <c r="A1296" t="str">
        <f t="shared" si="60"/>
        <v>nfi_7_assistance_2argent_materielhoteNana_Gribizi</v>
      </c>
      <c r="B1296" t="str">
        <f t="shared" si="61"/>
        <v>nfi_7_assistance_2hoteNana_Gribizi</v>
      </c>
      <c r="C1296" t="str">
        <f t="shared" si="62"/>
        <v>hote</v>
      </c>
      <c r="D1296">
        <v>45615</v>
      </c>
      <c r="E1296" t="s">
        <v>46</v>
      </c>
      <c r="F1296" t="s">
        <v>160</v>
      </c>
      <c r="G1296" t="s">
        <v>309</v>
      </c>
      <c r="H1296" t="s">
        <v>117</v>
      </c>
      <c r="I1296" t="s">
        <v>313</v>
      </c>
      <c r="J1296" t="s">
        <v>275</v>
      </c>
      <c r="K1296">
        <v>0.182</v>
      </c>
    </row>
    <row r="1297" spans="1:11" x14ac:dyDescent="0.35">
      <c r="A1297" t="str">
        <f t="shared" si="60"/>
        <v>nfi_7_assistance_2provision_abrideplaces_FANana_Gribizi</v>
      </c>
      <c r="B1297" t="str">
        <f t="shared" si="61"/>
        <v>nfi_7_assistance_2deplaces_FANana_Gribizi</v>
      </c>
      <c r="C1297" t="str">
        <f t="shared" si="62"/>
        <v>deplaces_FA</v>
      </c>
      <c r="D1297">
        <v>45616</v>
      </c>
      <c r="E1297" t="s">
        <v>46</v>
      </c>
      <c r="F1297" t="s">
        <v>153</v>
      </c>
      <c r="G1297" t="s">
        <v>309</v>
      </c>
      <c r="H1297" t="s">
        <v>119</v>
      </c>
      <c r="I1297" t="s">
        <v>313</v>
      </c>
      <c r="J1297" t="s">
        <v>275</v>
      </c>
      <c r="K1297">
        <v>0.157</v>
      </c>
    </row>
    <row r="1298" spans="1:11" x14ac:dyDescent="0.35">
      <c r="A1298" t="str">
        <f t="shared" si="60"/>
        <v>nfi_7_assistance_2argent_materielretournesNana_Gribizi</v>
      </c>
      <c r="B1298" t="str">
        <f t="shared" si="61"/>
        <v>nfi_7_assistance_2retournesNana_Gribizi</v>
      </c>
      <c r="C1298" t="str">
        <f t="shared" si="62"/>
        <v>retournes</v>
      </c>
      <c r="D1298">
        <v>45617</v>
      </c>
      <c r="E1298" t="s">
        <v>46</v>
      </c>
      <c r="F1298" t="s">
        <v>160</v>
      </c>
      <c r="G1298" t="s">
        <v>309</v>
      </c>
      <c r="H1298" t="s">
        <v>116</v>
      </c>
      <c r="I1298" t="s">
        <v>313</v>
      </c>
      <c r="J1298" t="s">
        <v>275</v>
      </c>
      <c r="K1298">
        <v>0.2</v>
      </c>
    </row>
    <row r="1299" spans="1:11" x14ac:dyDescent="0.35">
      <c r="A1299" t="str">
        <f t="shared" si="60"/>
        <v>nfi_7_assistance_2argent_materielhoteMbomou</v>
      </c>
      <c r="B1299" t="str">
        <f t="shared" si="61"/>
        <v>nfi_7_assistance_2hoteMbomou</v>
      </c>
      <c r="C1299" t="str">
        <f t="shared" si="62"/>
        <v>hote</v>
      </c>
      <c r="D1299">
        <v>45618</v>
      </c>
      <c r="E1299" t="s">
        <v>46</v>
      </c>
      <c r="F1299" t="s">
        <v>160</v>
      </c>
      <c r="G1299" t="s">
        <v>309</v>
      </c>
      <c r="H1299" t="s">
        <v>117</v>
      </c>
      <c r="I1299" t="s">
        <v>313</v>
      </c>
      <c r="J1299" t="s">
        <v>168</v>
      </c>
      <c r="K1299">
        <v>0.17799999999999999</v>
      </c>
    </row>
    <row r="1300" spans="1:11" x14ac:dyDescent="0.35">
      <c r="A1300" t="str">
        <f t="shared" si="60"/>
        <v>nfi_7_assistance_2aide_securiteretournesMbomou</v>
      </c>
      <c r="B1300" t="str">
        <f t="shared" si="61"/>
        <v>nfi_7_assistance_2retournesMbomou</v>
      </c>
      <c r="C1300" t="str">
        <f t="shared" si="62"/>
        <v>retournes</v>
      </c>
      <c r="D1300">
        <v>45619</v>
      </c>
      <c r="E1300" t="s">
        <v>46</v>
      </c>
      <c r="F1300" t="s">
        <v>173</v>
      </c>
      <c r="G1300" t="s">
        <v>309</v>
      </c>
      <c r="H1300" t="s">
        <v>116</v>
      </c>
      <c r="I1300" t="s">
        <v>313</v>
      </c>
      <c r="J1300" t="s">
        <v>168</v>
      </c>
      <c r="K1300">
        <v>0.17299999999999999</v>
      </c>
    </row>
    <row r="1301" spans="1:11" x14ac:dyDescent="0.35">
      <c r="A1301" t="str">
        <f t="shared" si="60"/>
        <v>nfi_7_assistance_2argent_nfi_essentielsdeplaces_siteMbomou</v>
      </c>
      <c r="B1301" t="str">
        <f t="shared" si="61"/>
        <v>nfi_7_assistance_2deplaces_siteMbomou</v>
      </c>
      <c r="C1301" t="str">
        <f t="shared" si="62"/>
        <v>deplaces_site</v>
      </c>
      <c r="D1301">
        <v>45620</v>
      </c>
      <c r="E1301" t="s">
        <v>46</v>
      </c>
      <c r="F1301" t="s">
        <v>132</v>
      </c>
      <c r="G1301" t="s">
        <v>309</v>
      </c>
      <c r="H1301" t="s">
        <v>118</v>
      </c>
      <c r="I1301" t="s">
        <v>313</v>
      </c>
      <c r="J1301" t="s">
        <v>168</v>
      </c>
      <c r="K1301">
        <v>0.14299999999999999</v>
      </c>
    </row>
    <row r="1302" spans="1:11" x14ac:dyDescent="0.35">
      <c r="A1302" t="str">
        <f t="shared" si="60"/>
        <v>nfi_7_assistance_2argent_materieldeplaces_FAMbomou</v>
      </c>
      <c r="B1302" t="str">
        <f t="shared" si="61"/>
        <v>nfi_7_assistance_2deplaces_FAMbomou</v>
      </c>
      <c r="C1302" t="str">
        <f t="shared" si="62"/>
        <v>deplaces_FA</v>
      </c>
      <c r="D1302">
        <v>45621</v>
      </c>
      <c r="E1302" t="s">
        <v>46</v>
      </c>
      <c r="F1302" t="s">
        <v>160</v>
      </c>
      <c r="G1302" t="s">
        <v>309</v>
      </c>
      <c r="H1302" t="s">
        <v>119</v>
      </c>
      <c r="I1302" t="s">
        <v>313</v>
      </c>
      <c r="J1302" t="s">
        <v>168</v>
      </c>
      <c r="K1302">
        <v>0.17299999999999999</v>
      </c>
    </row>
    <row r="1303" spans="1:11" x14ac:dyDescent="0.35">
      <c r="A1303" t="str">
        <f t="shared" si="60"/>
        <v>nfi_7_assistance_2argent_nfi_essentielsdeplaces_FAMambere_Kadei</v>
      </c>
      <c r="B1303" t="str">
        <f t="shared" si="61"/>
        <v>nfi_7_assistance_2deplaces_FAMambere_Kadei</v>
      </c>
      <c r="C1303" t="str">
        <f t="shared" si="62"/>
        <v>deplaces_FA</v>
      </c>
      <c r="D1303">
        <v>45622</v>
      </c>
      <c r="E1303" t="s">
        <v>46</v>
      </c>
      <c r="F1303" t="s">
        <v>132</v>
      </c>
      <c r="G1303" t="s">
        <v>309</v>
      </c>
      <c r="H1303" t="s">
        <v>119</v>
      </c>
      <c r="I1303" t="s">
        <v>313</v>
      </c>
      <c r="J1303" t="s">
        <v>276</v>
      </c>
      <c r="K1303">
        <v>0.251</v>
      </c>
    </row>
    <row r="1304" spans="1:11" x14ac:dyDescent="0.35">
      <c r="A1304" t="str">
        <f t="shared" si="60"/>
        <v>nfi_7_assistance_2provision_abrihoteMambere_Kadei</v>
      </c>
      <c r="B1304" t="str">
        <f t="shared" si="61"/>
        <v>nfi_7_assistance_2hoteMambere_Kadei</v>
      </c>
      <c r="C1304" t="str">
        <f t="shared" si="62"/>
        <v>hote</v>
      </c>
      <c r="D1304">
        <v>45623</v>
      </c>
      <c r="E1304" t="s">
        <v>46</v>
      </c>
      <c r="F1304" t="s">
        <v>153</v>
      </c>
      <c r="G1304" t="s">
        <v>309</v>
      </c>
      <c r="H1304" t="s">
        <v>117</v>
      </c>
      <c r="I1304" t="s">
        <v>313</v>
      </c>
      <c r="J1304" t="s">
        <v>276</v>
      </c>
      <c r="K1304">
        <v>0.19800000000000001</v>
      </c>
    </row>
    <row r="1305" spans="1:11" x14ac:dyDescent="0.35">
      <c r="A1305" t="str">
        <f t="shared" si="60"/>
        <v>nfi_7_assistance_2provision_abrideplaces_FAOmbella_MPoko</v>
      </c>
      <c r="B1305" t="str">
        <f t="shared" si="61"/>
        <v>nfi_7_assistance_2deplaces_FAOmbella_MPoko</v>
      </c>
      <c r="C1305" t="str">
        <f t="shared" si="62"/>
        <v>deplaces_FA</v>
      </c>
      <c r="D1305">
        <v>45624</v>
      </c>
      <c r="E1305" t="s">
        <v>46</v>
      </c>
      <c r="F1305" t="s">
        <v>153</v>
      </c>
      <c r="G1305" t="s">
        <v>309</v>
      </c>
      <c r="H1305" t="s">
        <v>119</v>
      </c>
      <c r="I1305" t="s">
        <v>313</v>
      </c>
      <c r="J1305" t="s">
        <v>277</v>
      </c>
      <c r="K1305">
        <v>0.161</v>
      </c>
    </row>
    <row r="1306" spans="1:11" x14ac:dyDescent="0.35">
      <c r="A1306" t="str">
        <f t="shared" si="60"/>
        <v>nfi_7_assistance_2argent_materielhoteOmbella_MPoko</v>
      </c>
      <c r="B1306" t="str">
        <f t="shared" si="61"/>
        <v>nfi_7_assistance_2hoteOmbella_MPoko</v>
      </c>
      <c r="C1306" t="str">
        <f t="shared" si="62"/>
        <v>hote</v>
      </c>
      <c r="D1306">
        <v>45625</v>
      </c>
      <c r="E1306" t="s">
        <v>46</v>
      </c>
      <c r="F1306" t="s">
        <v>160</v>
      </c>
      <c r="G1306" t="s">
        <v>309</v>
      </c>
      <c r="H1306" t="s">
        <v>117</v>
      </c>
      <c r="I1306" t="s">
        <v>313</v>
      </c>
      <c r="J1306" t="s">
        <v>277</v>
      </c>
      <c r="K1306">
        <v>0.156</v>
      </c>
    </row>
    <row r="1307" spans="1:11" x14ac:dyDescent="0.35">
      <c r="A1307" t="str">
        <f t="shared" si="60"/>
        <v>nfi_7_assistance_2provision_abrihoteKemo</v>
      </c>
      <c r="B1307" t="str">
        <f t="shared" si="61"/>
        <v>nfi_7_assistance_2hoteKemo</v>
      </c>
      <c r="C1307" t="str">
        <f t="shared" si="62"/>
        <v>hote</v>
      </c>
      <c r="D1307">
        <v>45626</v>
      </c>
      <c r="E1307" t="s">
        <v>46</v>
      </c>
      <c r="F1307" t="s">
        <v>153</v>
      </c>
      <c r="G1307" t="s">
        <v>309</v>
      </c>
      <c r="H1307" t="s">
        <v>117</v>
      </c>
      <c r="I1307" t="s">
        <v>313</v>
      </c>
      <c r="J1307" t="s">
        <v>166</v>
      </c>
      <c r="K1307">
        <v>0.193</v>
      </c>
    </row>
    <row r="1308" spans="1:11" x14ac:dyDescent="0.35">
      <c r="A1308" t="str">
        <f t="shared" si="60"/>
        <v>nfi_7_assistance_2argent_nfi_essentielsdeplaces_FAKemo</v>
      </c>
      <c r="B1308" t="str">
        <f t="shared" si="61"/>
        <v>nfi_7_assistance_2deplaces_FAKemo</v>
      </c>
      <c r="C1308" t="str">
        <f t="shared" si="62"/>
        <v>deplaces_FA</v>
      </c>
      <c r="D1308">
        <v>45627</v>
      </c>
      <c r="E1308" t="s">
        <v>46</v>
      </c>
      <c r="F1308" t="s">
        <v>132</v>
      </c>
      <c r="G1308" t="s">
        <v>309</v>
      </c>
      <c r="H1308" t="s">
        <v>119</v>
      </c>
      <c r="I1308" t="s">
        <v>313</v>
      </c>
      <c r="J1308" t="s">
        <v>166</v>
      </c>
      <c r="K1308">
        <v>0.16700000000000001</v>
      </c>
    </row>
    <row r="1309" spans="1:11" x14ac:dyDescent="0.35">
      <c r="A1309" t="str">
        <f t="shared" si="60"/>
        <v>nfi_7_assistance_2argent_nfi_essentielsdeplaces_siteHaut_Mbomou</v>
      </c>
      <c r="B1309" t="str">
        <f t="shared" si="61"/>
        <v>nfi_7_assistance_2deplaces_siteHaut_Mbomou</v>
      </c>
      <c r="C1309" t="str">
        <f t="shared" si="62"/>
        <v>deplaces_site</v>
      </c>
      <c r="D1309">
        <v>45628</v>
      </c>
      <c r="E1309" t="s">
        <v>46</v>
      </c>
      <c r="F1309" t="s">
        <v>132</v>
      </c>
      <c r="G1309" t="s">
        <v>309</v>
      </c>
      <c r="H1309" t="s">
        <v>118</v>
      </c>
      <c r="I1309" t="s">
        <v>313</v>
      </c>
      <c r="J1309" t="s">
        <v>278</v>
      </c>
      <c r="K1309">
        <v>0.2</v>
      </c>
    </row>
    <row r="1310" spans="1:11" x14ac:dyDescent="0.35">
      <c r="A1310" t="str">
        <f t="shared" si="60"/>
        <v>nfi_7_assistance_2provision_abrideplaces_FAHaut_Mbomou</v>
      </c>
      <c r="B1310" t="str">
        <f t="shared" si="61"/>
        <v>nfi_7_assistance_2deplaces_FAHaut_Mbomou</v>
      </c>
      <c r="C1310" t="str">
        <f t="shared" si="62"/>
        <v>deplaces_FA</v>
      </c>
      <c r="D1310">
        <v>45629</v>
      </c>
      <c r="E1310" t="s">
        <v>46</v>
      </c>
      <c r="F1310" t="s">
        <v>153</v>
      </c>
      <c r="G1310" t="s">
        <v>309</v>
      </c>
      <c r="H1310" t="s">
        <v>119</v>
      </c>
      <c r="I1310" t="s">
        <v>313</v>
      </c>
      <c r="J1310" t="s">
        <v>278</v>
      </c>
      <c r="K1310">
        <v>0.185</v>
      </c>
    </row>
    <row r="1311" spans="1:11" x14ac:dyDescent="0.35">
      <c r="A1311" t="str">
        <f t="shared" si="60"/>
        <v>nfi_7_assistance_2argent_materielhoteHaut_Mbomou</v>
      </c>
      <c r="B1311" t="str">
        <f t="shared" si="61"/>
        <v>nfi_7_assistance_2hoteHaut_Mbomou</v>
      </c>
      <c r="C1311" t="str">
        <f t="shared" si="62"/>
        <v>hote</v>
      </c>
      <c r="D1311">
        <v>45630</v>
      </c>
      <c r="E1311" t="s">
        <v>46</v>
      </c>
      <c r="F1311" t="s">
        <v>160</v>
      </c>
      <c r="G1311" t="s">
        <v>309</v>
      </c>
      <c r="H1311" t="s">
        <v>117</v>
      </c>
      <c r="I1311" t="s">
        <v>313</v>
      </c>
      <c r="J1311" t="s">
        <v>278</v>
      </c>
      <c r="K1311">
        <v>0.185</v>
      </c>
    </row>
    <row r="1312" spans="1:11" x14ac:dyDescent="0.35">
      <c r="A1312" t="str">
        <f t="shared" si="60"/>
        <v>nfi_7_assistance_2argent_nfi_essentielsdeplaces_FAHaute_Kotto</v>
      </c>
      <c r="B1312" t="str">
        <f t="shared" si="61"/>
        <v>nfi_7_assistance_2deplaces_FAHaute_Kotto</v>
      </c>
      <c r="C1312" t="str">
        <f t="shared" si="62"/>
        <v>deplaces_FA</v>
      </c>
      <c r="D1312">
        <v>45631</v>
      </c>
      <c r="E1312" t="s">
        <v>46</v>
      </c>
      <c r="F1312" t="s">
        <v>132</v>
      </c>
      <c r="G1312" t="s">
        <v>309</v>
      </c>
      <c r="H1312" t="s">
        <v>119</v>
      </c>
      <c r="I1312" t="s">
        <v>313</v>
      </c>
      <c r="J1312" t="s">
        <v>279</v>
      </c>
      <c r="K1312">
        <v>0.14599999999999999</v>
      </c>
    </row>
    <row r="1313" spans="1:11" x14ac:dyDescent="0.35">
      <c r="A1313" t="str">
        <f t="shared" si="60"/>
        <v>nfi_7_assistance_2aide_reparation_abrishoteHaute_Kotto</v>
      </c>
      <c r="B1313" t="str">
        <f t="shared" si="61"/>
        <v>nfi_7_assistance_2hoteHaute_Kotto</v>
      </c>
      <c r="C1313" t="str">
        <f t="shared" si="62"/>
        <v>hote</v>
      </c>
      <c r="D1313">
        <v>45632</v>
      </c>
      <c r="E1313" t="s">
        <v>46</v>
      </c>
      <c r="F1313" t="s">
        <v>190</v>
      </c>
      <c r="G1313" t="s">
        <v>309</v>
      </c>
      <c r="H1313" t="s">
        <v>117</v>
      </c>
      <c r="I1313" t="s">
        <v>313</v>
      </c>
      <c r="J1313" t="s">
        <v>279</v>
      </c>
      <c r="K1313">
        <v>0.161</v>
      </c>
    </row>
    <row r="1314" spans="1:11" x14ac:dyDescent="0.35">
      <c r="A1314" t="str">
        <f t="shared" si="60"/>
        <v>nfi_7_assistance_2provision_abriretournesHaute_Kotto</v>
      </c>
      <c r="B1314" t="str">
        <f t="shared" si="61"/>
        <v>nfi_7_assistance_2retournesHaute_Kotto</v>
      </c>
      <c r="C1314" t="str">
        <f t="shared" si="62"/>
        <v>retournes</v>
      </c>
      <c r="D1314">
        <v>45633</v>
      </c>
      <c r="E1314" t="s">
        <v>46</v>
      </c>
      <c r="F1314" t="s">
        <v>153</v>
      </c>
      <c r="G1314" t="s">
        <v>309</v>
      </c>
      <c r="H1314" t="s">
        <v>116</v>
      </c>
      <c r="I1314" t="s">
        <v>313</v>
      </c>
      <c r="J1314" t="s">
        <v>279</v>
      </c>
      <c r="K1314">
        <v>0.14899999999999999</v>
      </c>
    </row>
    <row r="1315" spans="1:11" x14ac:dyDescent="0.35">
      <c r="A1315" t="str">
        <f t="shared" si="60"/>
        <v>nfi_7_assistance_2provision_abrideplaces_siteHaute_Kotto</v>
      </c>
      <c r="B1315" t="str">
        <f t="shared" si="61"/>
        <v>nfi_7_assistance_2deplaces_siteHaute_Kotto</v>
      </c>
      <c r="C1315" t="str">
        <f t="shared" si="62"/>
        <v>deplaces_site</v>
      </c>
      <c r="D1315">
        <v>45634</v>
      </c>
      <c r="E1315" t="s">
        <v>46</v>
      </c>
      <c r="F1315" t="s">
        <v>153</v>
      </c>
      <c r="G1315" t="s">
        <v>309</v>
      </c>
      <c r="H1315" t="s">
        <v>118</v>
      </c>
      <c r="I1315" t="s">
        <v>313</v>
      </c>
      <c r="J1315" t="s">
        <v>279</v>
      </c>
      <c r="K1315">
        <v>0.18099999999999999</v>
      </c>
    </row>
    <row r="1316" spans="1:11" x14ac:dyDescent="0.35">
      <c r="A1316" t="str">
        <f t="shared" si="60"/>
        <v>nfi_7_assistance_2provision_materieldeplaces_FALobaye</v>
      </c>
      <c r="B1316" t="str">
        <f t="shared" si="61"/>
        <v>nfi_7_assistance_2deplaces_FALobaye</v>
      </c>
      <c r="C1316" t="str">
        <f t="shared" si="62"/>
        <v>deplaces_FA</v>
      </c>
      <c r="D1316">
        <v>45635</v>
      </c>
      <c r="E1316" t="s">
        <v>46</v>
      </c>
      <c r="F1316" t="s">
        <v>180</v>
      </c>
      <c r="G1316" t="s">
        <v>309</v>
      </c>
      <c r="H1316" t="s">
        <v>119</v>
      </c>
      <c r="I1316" t="s">
        <v>313</v>
      </c>
      <c r="J1316" t="s">
        <v>167</v>
      </c>
      <c r="K1316">
        <v>0.14099999999999999</v>
      </c>
    </row>
    <row r="1317" spans="1:11" x14ac:dyDescent="0.35">
      <c r="A1317" t="str">
        <f t="shared" si="60"/>
        <v>nfi_7_assistance_2argent_materielhoteLobaye</v>
      </c>
      <c r="B1317" t="str">
        <f t="shared" si="61"/>
        <v>nfi_7_assistance_2hoteLobaye</v>
      </c>
      <c r="C1317" t="str">
        <f t="shared" si="62"/>
        <v>hote</v>
      </c>
      <c r="D1317">
        <v>45636</v>
      </c>
      <c r="E1317" t="s">
        <v>46</v>
      </c>
      <c r="F1317" t="s">
        <v>160</v>
      </c>
      <c r="G1317" t="s">
        <v>309</v>
      </c>
      <c r="H1317" t="s">
        <v>117</v>
      </c>
      <c r="I1317" t="s">
        <v>313</v>
      </c>
      <c r="J1317" t="s">
        <v>167</v>
      </c>
      <c r="K1317">
        <v>0.186</v>
      </c>
    </row>
    <row r="1318" spans="1:11" x14ac:dyDescent="0.35">
      <c r="A1318" t="str">
        <f t="shared" si="60"/>
        <v>nfi_7_assistance_2aide_securiteretournesHaut_Mbomou</v>
      </c>
      <c r="B1318" t="str">
        <f t="shared" si="61"/>
        <v>nfi_7_assistance_2retournesHaut_Mbomou</v>
      </c>
      <c r="C1318" t="str">
        <f t="shared" si="62"/>
        <v>retournes</v>
      </c>
      <c r="D1318">
        <v>45637</v>
      </c>
      <c r="E1318" t="s">
        <v>46</v>
      </c>
      <c r="F1318" t="s">
        <v>173</v>
      </c>
      <c r="G1318" t="s">
        <v>309</v>
      </c>
      <c r="H1318" t="s">
        <v>116</v>
      </c>
      <c r="I1318" t="s">
        <v>313</v>
      </c>
      <c r="J1318" t="s">
        <v>278</v>
      </c>
      <c r="K1318">
        <v>0.2</v>
      </c>
    </row>
    <row r="1319" spans="1:11" x14ac:dyDescent="0.35">
      <c r="A1319" t="str">
        <f t="shared" si="60"/>
        <v>nfi_7_assistance_2argent_nfi_essentielsretournesMambere_Kadei</v>
      </c>
      <c r="B1319" t="str">
        <f t="shared" si="61"/>
        <v>nfi_7_assistance_2retournesMambere_Kadei</v>
      </c>
      <c r="C1319" t="str">
        <f t="shared" si="62"/>
        <v>retournes</v>
      </c>
      <c r="D1319">
        <v>45638</v>
      </c>
      <c r="E1319" t="s">
        <v>46</v>
      </c>
      <c r="F1319" t="s">
        <v>132</v>
      </c>
      <c r="G1319" t="s">
        <v>309</v>
      </c>
      <c r="H1319" t="s">
        <v>116</v>
      </c>
      <c r="I1319" t="s">
        <v>313</v>
      </c>
      <c r="J1319" t="s">
        <v>276</v>
      </c>
      <c r="K1319">
        <v>0.21</v>
      </c>
    </row>
    <row r="1320" spans="1:11" x14ac:dyDescent="0.35">
      <c r="A1320" t="str">
        <f t="shared" si="60"/>
        <v>nfi_7_assistance_2argent_nfi_essentielshoteSangha_Mbaere</v>
      </c>
      <c r="B1320" t="str">
        <f t="shared" si="61"/>
        <v>nfi_7_assistance_2hoteSangha_Mbaere</v>
      </c>
      <c r="C1320" t="str">
        <f t="shared" si="62"/>
        <v>hote</v>
      </c>
      <c r="D1320">
        <v>45639</v>
      </c>
      <c r="E1320" t="s">
        <v>46</v>
      </c>
      <c r="F1320" t="s">
        <v>132</v>
      </c>
      <c r="G1320" t="s">
        <v>309</v>
      </c>
      <c r="H1320" t="s">
        <v>117</v>
      </c>
      <c r="I1320" t="s">
        <v>313</v>
      </c>
      <c r="J1320" t="s">
        <v>280</v>
      </c>
      <c r="K1320">
        <v>0.215</v>
      </c>
    </row>
    <row r="1321" spans="1:11" x14ac:dyDescent="0.35">
      <c r="A1321" t="str">
        <f t="shared" ref="A1321:A1384" si="63">CONCATENATE(E1321,F1321,C1321,J1321)</f>
        <v>nfi_7_assistance_2argent_materieldeplaces_FASangha_Mbaere</v>
      </c>
      <c r="B1321" t="str">
        <f t="shared" ref="B1321:B1384" si="64">CONCATENATE(E1321,C1321,J1321)</f>
        <v>nfi_7_assistance_2deplaces_FASangha_Mbaere</v>
      </c>
      <c r="C1321" t="str">
        <f t="shared" si="62"/>
        <v>deplaces_FA</v>
      </c>
      <c r="D1321">
        <v>45640</v>
      </c>
      <c r="E1321" t="s">
        <v>46</v>
      </c>
      <c r="F1321" t="s">
        <v>160</v>
      </c>
      <c r="G1321" t="s">
        <v>309</v>
      </c>
      <c r="H1321" t="s">
        <v>119</v>
      </c>
      <c r="I1321" t="s">
        <v>313</v>
      </c>
      <c r="J1321" t="s">
        <v>280</v>
      </c>
      <c r="K1321">
        <v>0.20300000000000001</v>
      </c>
    </row>
    <row r="1322" spans="1:11" x14ac:dyDescent="0.35">
      <c r="A1322" t="str">
        <f t="shared" si="63"/>
        <v>educ_6_reponse_2acces_repasretournesBamingui_Bangoran</v>
      </c>
      <c r="B1322" t="str">
        <f t="shared" si="64"/>
        <v>educ_6_reponse_2retournesBamingui_Bangoran</v>
      </c>
      <c r="C1322" t="str">
        <f t="shared" si="62"/>
        <v>retournes</v>
      </c>
      <c r="D1322">
        <v>45641</v>
      </c>
      <c r="E1322" t="s">
        <v>48</v>
      </c>
      <c r="F1322" t="s">
        <v>193</v>
      </c>
      <c r="G1322" t="s">
        <v>309</v>
      </c>
      <c r="H1322" t="s">
        <v>116</v>
      </c>
      <c r="I1322" t="s">
        <v>313</v>
      </c>
      <c r="J1322" t="s">
        <v>271</v>
      </c>
      <c r="K1322">
        <v>0.13</v>
      </c>
    </row>
    <row r="1323" spans="1:11" x14ac:dyDescent="0.35">
      <c r="A1323" t="str">
        <f t="shared" si="63"/>
        <v>educ_6_reponse_2cash_fournitureshoteBamingui_Bangoran</v>
      </c>
      <c r="B1323" t="str">
        <f t="shared" si="64"/>
        <v>educ_6_reponse_2hoteBamingui_Bangoran</v>
      </c>
      <c r="C1323" t="str">
        <f t="shared" si="62"/>
        <v>hote</v>
      </c>
      <c r="D1323">
        <v>45642</v>
      </c>
      <c r="E1323" t="s">
        <v>48</v>
      </c>
      <c r="F1323" t="s">
        <v>154</v>
      </c>
      <c r="G1323" t="s">
        <v>309</v>
      </c>
      <c r="H1323" t="s">
        <v>117</v>
      </c>
      <c r="I1323" t="s">
        <v>313</v>
      </c>
      <c r="J1323" t="s">
        <v>271</v>
      </c>
      <c r="K1323">
        <v>0.21199999999999999</v>
      </c>
    </row>
    <row r="1324" spans="1:11" x14ac:dyDescent="0.35">
      <c r="A1324" t="str">
        <f t="shared" si="63"/>
        <v>educ_6_reponse_2cash_nourrituredeplaces_siteBamingui_Bangoran</v>
      </c>
      <c r="B1324" t="str">
        <f t="shared" si="64"/>
        <v>educ_6_reponse_2deplaces_siteBamingui_Bangoran</v>
      </c>
      <c r="C1324" t="str">
        <f t="shared" si="62"/>
        <v>deplaces_site</v>
      </c>
      <c r="D1324">
        <v>45643</v>
      </c>
      <c r="E1324" t="s">
        <v>48</v>
      </c>
      <c r="F1324" t="s">
        <v>191</v>
      </c>
      <c r="G1324" t="s">
        <v>309</v>
      </c>
      <c r="H1324" t="s">
        <v>118</v>
      </c>
      <c r="I1324" t="s">
        <v>313</v>
      </c>
      <c r="J1324" t="s">
        <v>271</v>
      </c>
      <c r="K1324">
        <v>0.20799999999999999</v>
      </c>
    </row>
    <row r="1325" spans="1:11" x14ac:dyDescent="0.35">
      <c r="A1325" t="str">
        <f t="shared" si="63"/>
        <v>educ_6_reponse_2cash_fournituresdeplaces_FABamingui_Bangoran</v>
      </c>
      <c r="B1325" t="str">
        <f t="shared" si="64"/>
        <v>educ_6_reponse_2deplaces_FABamingui_Bangoran</v>
      </c>
      <c r="C1325" t="str">
        <f t="shared" si="62"/>
        <v>deplaces_FA</v>
      </c>
      <c r="D1325">
        <v>45644</v>
      </c>
      <c r="E1325" t="s">
        <v>48</v>
      </c>
      <c r="F1325" t="s">
        <v>154</v>
      </c>
      <c r="G1325" t="s">
        <v>309</v>
      </c>
      <c r="H1325" t="s">
        <v>119</v>
      </c>
      <c r="I1325" t="s">
        <v>313</v>
      </c>
      <c r="J1325" t="s">
        <v>271</v>
      </c>
      <c r="K1325">
        <v>0.152</v>
      </c>
    </row>
    <row r="1326" spans="1:11" x14ac:dyDescent="0.35">
      <c r="A1326" t="str">
        <f t="shared" si="63"/>
        <v>educ_6_reponse_2cash_fournitureshoteOuham</v>
      </c>
      <c r="B1326" t="str">
        <f t="shared" si="64"/>
        <v>educ_6_reponse_2hoteOuham</v>
      </c>
      <c r="C1326" t="str">
        <f t="shared" si="62"/>
        <v>hote</v>
      </c>
      <c r="D1326">
        <v>45645</v>
      </c>
      <c r="E1326" t="s">
        <v>48</v>
      </c>
      <c r="F1326" t="s">
        <v>154</v>
      </c>
      <c r="G1326" t="s">
        <v>309</v>
      </c>
      <c r="H1326" t="s">
        <v>117</v>
      </c>
      <c r="I1326" t="s">
        <v>313</v>
      </c>
      <c r="J1326" t="s">
        <v>170</v>
      </c>
      <c r="K1326">
        <v>0.20300000000000001</v>
      </c>
    </row>
    <row r="1327" spans="1:11" x14ac:dyDescent="0.35">
      <c r="A1327" t="str">
        <f t="shared" si="63"/>
        <v>educ_6_reponse_2cash_nourrituredeplaces_siteOuham</v>
      </c>
      <c r="B1327" t="str">
        <f t="shared" si="64"/>
        <v>educ_6_reponse_2deplaces_siteOuham</v>
      </c>
      <c r="C1327" t="str">
        <f t="shared" si="62"/>
        <v>deplaces_site</v>
      </c>
      <c r="D1327">
        <v>45646</v>
      </c>
      <c r="E1327" t="s">
        <v>48</v>
      </c>
      <c r="F1327" t="s">
        <v>191</v>
      </c>
      <c r="G1327" t="s">
        <v>309</v>
      </c>
      <c r="H1327" t="s">
        <v>118</v>
      </c>
      <c r="I1327" t="s">
        <v>313</v>
      </c>
      <c r="J1327" t="s">
        <v>170</v>
      </c>
      <c r="K1327">
        <v>0.161</v>
      </c>
    </row>
    <row r="1328" spans="1:11" x14ac:dyDescent="0.35">
      <c r="A1328" t="str">
        <f t="shared" si="63"/>
        <v>educ_6_reponse_2cash_fournituresdeplaces_FAOuham</v>
      </c>
      <c r="B1328" t="str">
        <f t="shared" si="64"/>
        <v>educ_6_reponse_2deplaces_FAOuham</v>
      </c>
      <c r="C1328" t="str">
        <f t="shared" si="62"/>
        <v>deplaces_FA</v>
      </c>
      <c r="D1328">
        <v>45647</v>
      </c>
      <c r="E1328" t="s">
        <v>48</v>
      </c>
      <c r="F1328" t="s">
        <v>154</v>
      </c>
      <c r="G1328" t="s">
        <v>309</v>
      </c>
      <c r="H1328" t="s">
        <v>119</v>
      </c>
      <c r="I1328" t="s">
        <v>313</v>
      </c>
      <c r="J1328" t="s">
        <v>170</v>
      </c>
      <c r="K1328">
        <v>0.28699999999999998</v>
      </c>
    </row>
    <row r="1329" spans="1:11" x14ac:dyDescent="0.35">
      <c r="A1329" t="str">
        <f t="shared" si="63"/>
        <v>educ_6_reponse_2cash_fournituresretournesOuham</v>
      </c>
      <c r="B1329" t="str">
        <f t="shared" si="64"/>
        <v>educ_6_reponse_2retournesOuham</v>
      </c>
      <c r="C1329" t="str">
        <f t="shared" si="62"/>
        <v>retournes</v>
      </c>
      <c r="D1329">
        <v>45648</v>
      </c>
      <c r="E1329" t="s">
        <v>48</v>
      </c>
      <c r="F1329" t="s">
        <v>154</v>
      </c>
      <c r="G1329" t="s">
        <v>309</v>
      </c>
      <c r="H1329" t="s">
        <v>116</v>
      </c>
      <c r="I1329" t="s">
        <v>313</v>
      </c>
      <c r="J1329" t="s">
        <v>170</v>
      </c>
      <c r="K1329">
        <v>0.16900000000000001</v>
      </c>
    </row>
    <row r="1330" spans="1:11" x14ac:dyDescent="0.35">
      <c r="A1330" t="str">
        <f t="shared" si="63"/>
        <v>educ_6_reponse_2cash_fournituresdeplaces_siteBasse_Kotto</v>
      </c>
      <c r="B1330" t="str">
        <f t="shared" si="64"/>
        <v>educ_6_reponse_2deplaces_siteBasse_Kotto</v>
      </c>
      <c r="C1330" t="str">
        <f t="shared" si="62"/>
        <v>deplaces_site</v>
      </c>
      <c r="D1330">
        <v>45649</v>
      </c>
      <c r="E1330" t="s">
        <v>48</v>
      </c>
      <c r="F1330" t="s">
        <v>154</v>
      </c>
      <c r="G1330" t="s">
        <v>309</v>
      </c>
      <c r="H1330" t="s">
        <v>118</v>
      </c>
      <c r="I1330" t="s">
        <v>313</v>
      </c>
      <c r="J1330" t="s">
        <v>272</v>
      </c>
      <c r="K1330">
        <v>0.26500000000000001</v>
      </c>
    </row>
    <row r="1331" spans="1:11" x14ac:dyDescent="0.35">
      <c r="A1331" t="str">
        <f t="shared" si="63"/>
        <v>educ_6_reponse_2prov_livresdeplaces_FABasse_Kotto</v>
      </c>
      <c r="B1331" t="str">
        <f t="shared" si="64"/>
        <v>educ_6_reponse_2deplaces_FABasse_Kotto</v>
      </c>
      <c r="C1331" t="str">
        <f t="shared" si="62"/>
        <v>deplaces_FA</v>
      </c>
      <c r="D1331">
        <v>45650</v>
      </c>
      <c r="E1331" t="s">
        <v>48</v>
      </c>
      <c r="F1331" t="s">
        <v>181</v>
      </c>
      <c r="G1331" t="s">
        <v>309</v>
      </c>
      <c r="H1331" t="s">
        <v>119</v>
      </c>
      <c r="I1331" t="s">
        <v>313</v>
      </c>
      <c r="J1331" t="s">
        <v>272</v>
      </c>
      <c r="K1331">
        <v>0.16200000000000001</v>
      </c>
    </row>
    <row r="1332" spans="1:11" x14ac:dyDescent="0.35">
      <c r="A1332" t="str">
        <f t="shared" si="63"/>
        <v>educ_6_reponse_2cash_fraishoteBasse_Kotto</v>
      </c>
      <c r="B1332" t="str">
        <f t="shared" si="64"/>
        <v>educ_6_reponse_2hoteBasse_Kotto</v>
      </c>
      <c r="C1332" t="str">
        <f t="shared" si="62"/>
        <v>hote</v>
      </c>
      <c r="D1332">
        <v>45651</v>
      </c>
      <c r="E1332" t="s">
        <v>48</v>
      </c>
      <c r="F1332" t="s">
        <v>133</v>
      </c>
      <c r="G1332" t="s">
        <v>309</v>
      </c>
      <c r="H1332" t="s">
        <v>117</v>
      </c>
      <c r="I1332" t="s">
        <v>313</v>
      </c>
      <c r="J1332" t="s">
        <v>272</v>
      </c>
      <c r="K1332">
        <v>0.151</v>
      </c>
    </row>
    <row r="1333" spans="1:11" x14ac:dyDescent="0.35">
      <c r="A1333" t="str">
        <f t="shared" si="63"/>
        <v>educ_6_reponse_2prov_livresretournesBasse_Kotto</v>
      </c>
      <c r="B1333" t="str">
        <f t="shared" si="64"/>
        <v>educ_6_reponse_2retournesBasse_Kotto</v>
      </c>
      <c r="C1333" t="str">
        <f t="shared" si="62"/>
        <v>retournes</v>
      </c>
      <c r="D1333">
        <v>45652</v>
      </c>
      <c r="E1333" t="s">
        <v>48</v>
      </c>
      <c r="F1333" t="s">
        <v>181</v>
      </c>
      <c r="G1333" t="s">
        <v>309</v>
      </c>
      <c r="H1333" t="s">
        <v>116</v>
      </c>
      <c r="I1333" t="s">
        <v>313</v>
      </c>
      <c r="J1333" t="s">
        <v>272</v>
      </c>
      <c r="K1333">
        <v>0.23699999999999999</v>
      </c>
    </row>
    <row r="1334" spans="1:11" x14ac:dyDescent="0.35">
      <c r="A1334" t="str">
        <f t="shared" si="63"/>
        <v>educ_6_reponse_2prov_fournitureshoteVakaga</v>
      </c>
      <c r="B1334" t="str">
        <f t="shared" si="64"/>
        <v>educ_6_reponse_2hoteVakaga</v>
      </c>
      <c r="C1334" t="str">
        <f t="shared" si="62"/>
        <v>hote</v>
      </c>
      <c r="D1334">
        <v>45653</v>
      </c>
      <c r="E1334" t="s">
        <v>48</v>
      </c>
      <c r="F1334" t="s">
        <v>144</v>
      </c>
      <c r="G1334" t="s">
        <v>309</v>
      </c>
      <c r="H1334" t="s">
        <v>117</v>
      </c>
      <c r="I1334" t="s">
        <v>313</v>
      </c>
      <c r="J1334" t="s">
        <v>171</v>
      </c>
      <c r="K1334">
        <v>0.16600000000000001</v>
      </c>
    </row>
    <row r="1335" spans="1:11" x14ac:dyDescent="0.35">
      <c r="A1335" t="str">
        <f t="shared" si="63"/>
        <v>educ_6_reponse_2cash_fournituresdeplaces_FAVakaga</v>
      </c>
      <c r="B1335" t="str">
        <f t="shared" si="64"/>
        <v>educ_6_reponse_2deplaces_FAVakaga</v>
      </c>
      <c r="C1335" t="str">
        <f t="shared" si="62"/>
        <v>deplaces_FA</v>
      </c>
      <c r="D1335">
        <v>45654</v>
      </c>
      <c r="E1335" t="s">
        <v>48</v>
      </c>
      <c r="F1335" t="s">
        <v>154</v>
      </c>
      <c r="G1335" t="s">
        <v>309</v>
      </c>
      <c r="H1335" t="s">
        <v>119</v>
      </c>
      <c r="I1335" t="s">
        <v>313</v>
      </c>
      <c r="J1335" t="s">
        <v>171</v>
      </c>
      <c r="K1335">
        <v>0.156</v>
      </c>
    </row>
    <row r="1336" spans="1:11" x14ac:dyDescent="0.35">
      <c r="A1336" t="str">
        <f t="shared" si="63"/>
        <v>educ_6_reponse_2prov_fournitureshoteBangui</v>
      </c>
      <c r="B1336" t="str">
        <f t="shared" si="64"/>
        <v>educ_6_reponse_2hoteBangui</v>
      </c>
      <c r="C1336" t="str">
        <f t="shared" si="62"/>
        <v>hote</v>
      </c>
      <c r="D1336">
        <v>45655</v>
      </c>
      <c r="E1336" t="s">
        <v>48</v>
      </c>
      <c r="F1336" t="s">
        <v>144</v>
      </c>
      <c r="G1336" t="s">
        <v>309</v>
      </c>
      <c r="H1336" t="s">
        <v>117</v>
      </c>
      <c r="I1336" t="s">
        <v>313</v>
      </c>
      <c r="J1336" t="s">
        <v>165</v>
      </c>
      <c r="K1336">
        <v>0.184</v>
      </c>
    </row>
    <row r="1337" spans="1:11" x14ac:dyDescent="0.35">
      <c r="A1337" t="str">
        <f t="shared" si="63"/>
        <v>educ_6_reponse_2prov_fournituresretournesBangui</v>
      </c>
      <c r="B1337" t="str">
        <f t="shared" si="64"/>
        <v>educ_6_reponse_2retournesBangui</v>
      </c>
      <c r="C1337" t="str">
        <f t="shared" si="62"/>
        <v>retournes</v>
      </c>
      <c r="D1337">
        <v>45656</v>
      </c>
      <c r="E1337" t="s">
        <v>48</v>
      </c>
      <c r="F1337" t="s">
        <v>144</v>
      </c>
      <c r="G1337" t="s">
        <v>309</v>
      </c>
      <c r="H1337" t="s">
        <v>116</v>
      </c>
      <c r="I1337" t="s">
        <v>313</v>
      </c>
      <c r="J1337" t="s">
        <v>165</v>
      </c>
      <c r="K1337">
        <v>0.19600000000000001</v>
      </c>
    </row>
    <row r="1338" spans="1:11" x14ac:dyDescent="0.35">
      <c r="A1338" t="str">
        <f t="shared" si="63"/>
        <v>educ_6_reponse_2cash_fournituresdeplaces_FABangui</v>
      </c>
      <c r="B1338" t="str">
        <f t="shared" si="64"/>
        <v>educ_6_reponse_2deplaces_FABangui</v>
      </c>
      <c r="C1338" t="str">
        <f t="shared" si="62"/>
        <v>deplaces_FA</v>
      </c>
      <c r="D1338">
        <v>45657</v>
      </c>
      <c r="E1338" t="s">
        <v>48</v>
      </c>
      <c r="F1338" t="s">
        <v>154</v>
      </c>
      <c r="G1338" t="s">
        <v>309</v>
      </c>
      <c r="H1338" t="s">
        <v>119</v>
      </c>
      <c r="I1338" t="s">
        <v>313</v>
      </c>
      <c r="J1338" t="s">
        <v>165</v>
      </c>
      <c r="K1338">
        <v>0.19800000000000001</v>
      </c>
    </row>
    <row r="1339" spans="1:11" x14ac:dyDescent="0.35">
      <c r="A1339" t="str">
        <f t="shared" si="63"/>
        <v>educ_6_reponse_2cash_fournituresdeplaces_siteOuaka</v>
      </c>
      <c r="B1339" t="str">
        <f t="shared" si="64"/>
        <v>educ_6_reponse_2deplaces_siteOuaka</v>
      </c>
      <c r="C1339" t="str">
        <f t="shared" si="62"/>
        <v>deplaces_site</v>
      </c>
      <c r="D1339">
        <v>45658</v>
      </c>
      <c r="E1339" t="s">
        <v>48</v>
      </c>
      <c r="F1339" t="s">
        <v>154</v>
      </c>
      <c r="G1339" t="s">
        <v>309</v>
      </c>
      <c r="H1339" t="s">
        <v>118</v>
      </c>
      <c r="I1339" t="s">
        <v>313</v>
      </c>
      <c r="J1339" t="s">
        <v>169</v>
      </c>
      <c r="K1339">
        <v>0.245</v>
      </c>
    </row>
    <row r="1340" spans="1:11" x14ac:dyDescent="0.35">
      <c r="A1340" t="str">
        <f t="shared" si="63"/>
        <v>educ_6_reponse_2prov_fournituresdeplaces_FAOuaka</v>
      </c>
      <c r="B1340" t="str">
        <f t="shared" si="64"/>
        <v>educ_6_reponse_2deplaces_FAOuaka</v>
      </c>
      <c r="C1340" t="str">
        <f t="shared" si="62"/>
        <v>deplaces_FA</v>
      </c>
      <c r="D1340">
        <v>45659</v>
      </c>
      <c r="E1340" t="s">
        <v>48</v>
      </c>
      <c r="F1340" t="s">
        <v>144</v>
      </c>
      <c r="G1340" t="s">
        <v>309</v>
      </c>
      <c r="H1340" t="s">
        <v>119</v>
      </c>
      <c r="I1340" t="s">
        <v>313</v>
      </c>
      <c r="J1340" t="s">
        <v>169</v>
      </c>
      <c r="K1340">
        <v>0.22900000000000001</v>
      </c>
    </row>
    <row r="1341" spans="1:11" x14ac:dyDescent="0.35">
      <c r="A1341" t="str">
        <f t="shared" si="63"/>
        <v>educ_6_reponse_2cash_fraishoteOuaka</v>
      </c>
      <c r="B1341" t="str">
        <f t="shared" si="64"/>
        <v>educ_6_reponse_2hoteOuaka</v>
      </c>
      <c r="C1341" t="str">
        <f t="shared" si="62"/>
        <v>hote</v>
      </c>
      <c r="D1341">
        <v>45660</v>
      </c>
      <c r="E1341" t="s">
        <v>48</v>
      </c>
      <c r="F1341" t="s">
        <v>133</v>
      </c>
      <c r="G1341" t="s">
        <v>309</v>
      </c>
      <c r="H1341" t="s">
        <v>117</v>
      </c>
      <c r="I1341" t="s">
        <v>313</v>
      </c>
      <c r="J1341" t="s">
        <v>169</v>
      </c>
      <c r="K1341">
        <v>0.16300000000000001</v>
      </c>
    </row>
    <row r="1342" spans="1:11" x14ac:dyDescent="0.35">
      <c r="A1342" t="str">
        <f t="shared" si="63"/>
        <v>educ_6_reponse_2acces_repasretournesOuaka</v>
      </c>
      <c r="B1342" t="str">
        <f t="shared" si="64"/>
        <v>educ_6_reponse_2retournesOuaka</v>
      </c>
      <c r="C1342" t="str">
        <f t="shared" si="62"/>
        <v>retournes</v>
      </c>
      <c r="D1342">
        <v>45661</v>
      </c>
      <c r="E1342" t="s">
        <v>48</v>
      </c>
      <c r="F1342" t="s">
        <v>193</v>
      </c>
      <c r="G1342" t="s">
        <v>309</v>
      </c>
      <c r="H1342" t="s">
        <v>116</v>
      </c>
      <c r="I1342" t="s">
        <v>313</v>
      </c>
      <c r="J1342" t="s">
        <v>169</v>
      </c>
      <c r="K1342">
        <v>0.16200000000000001</v>
      </c>
    </row>
    <row r="1343" spans="1:11" x14ac:dyDescent="0.35">
      <c r="A1343" t="str">
        <f t="shared" si="63"/>
        <v>educ_6_reponse_2cash_fournitureshoteNana_Mambere</v>
      </c>
      <c r="B1343" t="str">
        <f t="shared" si="64"/>
        <v>educ_6_reponse_2hoteNana_Mambere</v>
      </c>
      <c r="C1343" t="str">
        <f t="shared" si="62"/>
        <v>hote</v>
      </c>
      <c r="D1343">
        <v>45662</v>
      </c>
      <c r="E1343" t="s">
        <v>48</v>
      </c>
      <c r="F1343" t="s">
        <v>154</v>
      </c>
      <c r="G1343" t="s">
        <v>309</v>
      </c>
      <c r="H1343" t="s">
        <v>117</v>
      </c>
      <c r="I1343" t="s">
        <v>313</v>
      </c>
      <c r="J1343" t="s">
        <v>273</v>
      </c>
      <c r="K1343">
        <v>0.17100000000000001</v>
      </c>
    </row>
    <row r="1344" spans="1:11" x14ac:dyDescent="0.35">
      <c r="A1344" t="str">
        <f t="shared" si="63"/>
        <v>educ_6_reponse_2cash_fraisdeplaces_FANana_Mambere</v>
      </c>
      <c r="B1344" t="str">
        <f t="shared" si="64"/>
        <v>educ_6_reponse_2deplaces_FANana_Mambere</v>
      </c>
      <c r="C1344" t="str">
        <f t="shared" si="62"/>
        <v>deplaces_FA</v>
      </c>
      <c r="D1344">
        <v>45663</v>
      </c>
      <c r="E1344" t="s">
        <v>48</v>
      </c>
      <c r="F1344" t="s">
        <v>133</v>
      </c>
      <c r="G1344" t="s">
        <v>309</v>
      </c>
      <c r="H1344" t="s">
        <v>119</v>
      </c>
      <c r="I1344" t="s">
        <v>313</v>
      </c>
      <c r="J1344" t="s">
        <v>273</v>
      </c>
      <c r="K1344">
        <v>0.17100000000000001</v>
      </c>
    </row>
    <row r="1345" spans="1:11" x14ac:dyDescent="0.35">
      <c r="A1345" t="str">
        <f t="shared" si="63"/>
        <v>educ_6_reponse_2cash_fraisretournesNana_Mambere</v>
      </c>
      <c r="B1345" t="str">
        <f t="shared" si="64"/>
        <v>educ_6_reponse_2retournesNana_Mambere</v>
      </c>
      <c r="C1345" t="str">
        <f t="shared" si="62"/>
        <v>retournes</v>
      </c>
      <c r="D1345">
        <v>45664</v>
      </c>
      <c r="E1345" t="s">
        <v>48</v>
      </c>
      <c r="F1345" t="s">
        <v>133</v>
      </c>
      <c r="G1345" t="s">
        <v>309</v>
      </c>
      <c r="H1345" t="s">
        <v>116</v>
      </c>
      <c r="I1345" t="s">
        <v>313</v>
      </c>
      <c r="J1345" t="s">
        <v>273</v>
      </c>
      <c r="K1345">
        <v>0.19900000000000001</v>
      </c>
    </row>
    <row r="1346" spans="1:11" x14ac:dyDescent="0.35">
      <c r="A1346" t="str">
        <f t="shared" si="63"/>
        <v>educ_6_reponse_2prov_livreshoteOuham_Pende</v>
      </c>
      <c r="B1346" t="str">
        <f t="shared" si="64"/>
        <v>educ_6_reponse_2hoteOuham_Pende</v>
      </c>
      <c r="C1346" t="str">
        <f t="shared" si="62"/>
        <v>hote</v>
      </c>
      <c r="D1346">
        <v>45665</v>
      </c>
      <c r="E1346" t="s">
        <v>48</v>
      </c>
      <c r="F1346" t="s">
        <v>181</v>
      </c>
      <c r="G1346" t="s">
        <v>309</v>
      </c>
      <c r="H1346" t="s">
        <v>117</v>
      </c>
      <c r="I1346" t="s">
        <v>313</v>
      </c>
      <c r="J1346" t="s">
        <v>274</v>
      </c>
      <c r="K1346">
        <v>0.14099999999999999</v>
      </c>
    </row>
    <row r="1347" spans="1:11" x14ac:dyDescent="0.35">
      <c r="A1347" t="str">
        <f t="shared" si="63"/>
        <v>educ_6_reponse_2cash_fraisdeplaces_FAOuham_Pende</v>
      </c>
      <c r="B1347" t="str">
        <f t="shared" si="64"/>
        <v>educ_6_reponse_2deplaces_FAOuham_Pende</v>
      </c>
      <c r="C1347" t="str">
        <f t="shared" ref="C1347:C1410" si="65">IF(G1347="total", "total",H1347)</f>
        <v>deplaces_FA</v>
      </c>
      <c r="D1347">
        <v>45666</v>
      </c>
      <c r="E1347" t="s">
        <v>48</v>
      </c>
      <c r="F1347" t="s">
        <v>133</v>
      </c>
      <c r="G1347" t="s">
        <v>309</v>
      </c>
      <c r="H1347" t="s">
        <v>119</v>
      </c>
      <c r="I1347" t="s">
        <v>313</v>
      </c>
      <c r="J1347" t="s">
        <v>274</v>
      </c>
      <c r="K1347">
        <v>0.16900000000000001</v>
      </c>
    </row>
    <row r="1348" spans="1:11" x14ac:dyDescent="0.35">
      <c r="A1348" t="str">
        <f t="shared" si="63"/>
        <v>educ_6_reponse_2cash_fraisretournesOuham_Pende</v>
      </c>
      <c r="B1348" t="str">
        <f t="shared" si="64"/>
        <v>educ_6_reponse_2retournesOuham_Pende</v>
      </c>
      <c r="C1348" t="str">
        <f t="shared" si="65"/>
        <v>retournes</v>
      </c>
      <c r="D1348">
        <v>45667</v>
      </c>
      <c r="E1348" t="s">
        <v>48</v>
      </c>
      <c r="F1348" t="s">
        <v>133</v>
      </c>
      <c r="G1348" t="s">
        <v>309</v>
      </c>
      <c r="H1348" t="s">
        <v>116</v>
      </c>
      <c r="I1348" t="s">
        <v>313</v>
      </c>
      <c r="J1348" t="s">
        <v>274</v>
      </c>
      <c r="K1348">
        <v>0.14399999999999999</v>
      </c>
    </row>
    <row r="1349" spans="1:11" x14ac:dyDescent="0.35">
      <c r="A1349" t="str">
        <f t="shared" si="63"/>
        <v>educ_6_reponse_2cash_fournituresdeplaces_siteNana_Gribizi</v>
      </c>
      <c r="B1349" t="str">
        <f t="shared" si="64"/>
        <v>educ_6_reponse_2deplaces_siteNana_Gribizi</v>
      </c>
      <c r="C1349" t="str">
        <f t="shared" si="65"/>
        <v>deplaces_site</v>
      </c>
      <c r="D1349">
        <v>45668</v>
      </c>
      <c r="E1349" t="s">
        <v>48</v>
      </c>
      <c r="F1349" t="s">
        <v>154</v>
      </c>
      <c r="G1349" t="s">
        <v>309</v>
      </c>
      <c r="H1349" t="s">
        <v>118</v>
      </c>
      <c r="I1349" t="s">
        <v>313</v>
      </c>
      <c r="J1349" t="s">
        <v>275</v>
      </c>
      <c r="K1349">
        <v>0.28499999999999998</v>
      </c>
    </row>
    <row r="1350" spans="1:11" x14ac:dyDescent="0.35">
      <c r="A1350" t="str">
        <f t="shared" si="63"/>
        <v>educ_6_reponse_2cash_fournitureshoteNana_Gribizi</v>
      </c>
      <c r="B1350" t="str">
        <f t="shared" si="64"/>
        <v>educ_6_reponse_2hoteNana_Gribizi</v>
      </c>
      <c r="C1350" t="str">
        <f t="shared" si="65"/>
        <v>hote</v>
      </c>
      <c r="D1350">
        <v>45669</v>
      </c>
      <c r="E1350" t="s">
        <v>48</v>
      </c>
      <c r="F1350" t="s">
        <v>154</v>
      </c>
      <c r="G1350" t="s">
        <v>309</v>
      </c>
      <c r="H1350" t="s">
        <v>117</v>
      </c>
      <c r="I1350" t="s">
        <v>313</v>
      </c>
      <c r="J1350" t="s">
        <v>275</v>
      </c>
      <c r="K1350">
        <v>0.2</v>
      </c>
    </row>
    <row r="1351" spans="1:11" x14ac:dyDescent="0.35">
      <c r="A1351" t="str">
        <f t="shared" si="63"/>
        <v>educ_6_reponse_2cash_livresdeplaces_FANana_Gribizi</v>
      </c>
      <c r="B1351" t="str">
        <f t="shared" si="64"/>
        <v>educ_6_reponse_2deplaces_FANana_Gribizi</v>
      </c>
      <c r="C1351" t="str">
        <f t="shared" si="65"/>
        <v>deplaces_FA</v>
      </c>
      <c r="D1351">
        <v>45670</v>
      </c>
      <c r="E1351" t="s">
        <v>48</v>
      </c>
      <c r="F1351" t="s">
        <v>192</v>
      </c>
      <c r="G1351" t="s">
        <v>309</v>
      </c>
      <c r="H1351" t="s">
        <v>119</v>
      </c>
      <c r="I1351" t="s">
        <v>313</v>
      </c>
      <c r="J1351" t="s">
        <v>275</v>
      </c>
      <c r="K1351">
        <v>0.183</v>
      </c>
    </row>
    <row r="1352" spans="1:11" x14ac:dyDescent="0.35">
      <c r="A1352" t="str">
        <f t="shared" si="63"/>
        <v>educ_6_reponse_2cash_nourritureretournesNana_Gribizi</v>
      </c>
      <c r="B1352" t="str">
        <f t="shared" si="64"/>
        <v>educ_6_reponse_2retournesNana_Gribizi</v>
      </c>
      <c r="C1352" t="str">
        <f t="shared" si="65"/>
        <v>retournes</v>
      </c>
      <c r="D1352">
        <v>45671</v>
      </c>
      <c r="E1352" t="s">
        <v>48</v>
      </c>
      <c r="F1352" t="s">
        <v>191</v>
      </c>
      <c r="G1352" t="s">
        <v>309</v>
      </c>
      <c r="H1352" t="s">
        <v>116</v>
      </c>
      <c r="I1352" t="s">
        <v>313</v>
      </c>
      <c r="J1352" t="s">
        <v>275</v>
      </c>
      <c r="K1352">
        <v>0.184</v>
      </c>
    </row>
    <row r="1353" spans="1:11" x14ac:dyDescent="0.35">
      <c r="A1353" t="str">
        <f t="shared" si="63"/>
        <v>educ_6_reponse_2prov_fournitureshoteMbomou</v>
      </c>
      <c r="B1353" t="str">
        <f t="shared" si="64"/>
        <v>educ_6_reponse_2hoteMbomou</v>
      </c>
      <c r="C1353" t="str">
        <f t="shared" si="65"/>
        <v>hote</v>
      </c>
      <c r="D1353">
        <v>45672</v>
      </c>
      <c r="E1353" t="s">
        <v>48</v>
      </c>
      <c r="F1353" t="s">
        <v>144</v>
      </c>
      <c r="G1353" t="s">
        <v>309</v>
      </c>
      <c r="H1353" t="s">
        <v>117</v>
      </c>
      <c r="I1353" t="s">
        <v>313</v>
      </c>
      <c r="J1353" t="s">
        <v>168</v>
      </c>
      <c r="K1353">
        <v>0.19500000000000001</v>
      </c>
    </row>
    <row r="1354" spans="1:11" x14ac:dyDescent="0.35">
      <c r="A1354" t="str">
        <f t="shared" si="63"/>
        <v>educ_6_reponse_2cash_nourritureretournesMbomou</v>
      </c>
      <c r="B1354" t="str">
        <f t="shared" si="64"/>
        <v>educ_6_reponse_2retournesMbomou</v>
      </c>
      <c r="C1354" t="str">
        <f t="shared" si="65"/>
        <v>retournes</v>
      </c>
      <c r="D1354">
        <v>45673</v>
      </c>
      <c r="E1354" t="s">
        <v>48</v>
      </c>
      <c r="F1354" t="s">
        <v>191</v>
      </c>
      <c r="G1354" t="s">
        <v>309</v>
      </c>
      <c r="H1354" t="s">
        <v>116</v>
      </c>
      <c r="I1354" t="s">
        <v>313</v>
      </c>
      <c r="J1354" t="s">
        <v>168</v>
      </c>
      <c r="K1354">
        <v>0.214</v>
      </c>
    </row>
    <row r="1355" spans="1:11" x14ac:dyDescent="0.35">
      <c r="A1355" t="str">
        <f t="shared" si="63"/>
        <v>educ_6_reponse_2cash_fournituresdeplaces_siteMbomou</v>
      </c>
      <c r="B1355" t="str">
        <f t="shared" si="64"/>
        <v>educ_6_reponse_2deplaces_siteMbomou</v>
      </c>
      <c r="C1355" t="str">
        <f t="shared" si="65"/>
        <v>deplaces_site</v>
      </c>
      <c r="D1355">
        <v>45674</v>
      </c>
      <c r="E1355" t="s">
        <v>48</v>
      </c>
      <c r="F1355" t="s">
        <v>154</v>
      </c>
      <c r="G1355" t="s">
        <v>309</v>
      </c>
      <c r="H1355" t="s">
        <v>118</v>
      </c>
      <c r="I1355" t="s">
        <v>313</v>
      </c>
      <c r="J1355" t="s">
        <v>168</v>
      </c>
      <c r="K1355">
        <v>0.26800000000000002</v>
      </c>
    </row>
    <row r="1356" spans="1:11" x14ac:dyDescent="0.35">
      <c r="A1356" t="str">
        <f t="shared" si="63"/>
        <v>educ_6_reponse_2prov_fournituresdeplaces_FAMbomou</v>
      </c>
      <c r="B1356" t="str">
        <f t="shared" si="64"/>
        <v>educ_6_reponse_2deplaces_FAMbomou</v>
      </c>
      <c r="C1356" t="str">
        <f t="shared" si="65"/>
        <v>deplaces_FA</v>
      </c>
      <c r="D1356">
        <v>45675</v>
      </c>
      <c r="E1356" t="s">
        <v>48</v>
      </c>
      <c r="F1356" t="s">
        <v>144</v>
      </c>
      <c r="G1356" t="s">
        <v>309</v>
      </c>
      <c r="H1356" t="s">
        <v>119</v>
      </c>
      <c r="I1356" t="s">
        <v>313</v>
      </c>
      <c r="J1356" t="s">
        <v>168</v>
      </c>
      <c r="K1356">
        <v>0.186</v>
      </c>
    </row>
    <row r="1357" spans="1:11" x14ac:dyDescent="0.35">
      <c r="A1357" t="str">
        <f t="shared" si="63"/>
        <v>educ_6_reponse_2cash_fournituresdeplaces_FAMambere_Kadei</v>
      </c>
      <c r="B1357" t="str">
        <f t="shared" si="64"/>
        <v>educ_6_reponse_2deplaces_FAMambere_Kadei</v>
      </c>
      <c r="C1357" t="str">
        <f t="shared" si="65"/>
        <v>deplaces_FA</v>
      </c>
      <c r="D1357">
        <v>45676</v>
      </c>
      <c r="E1357" t="s">
        <v>48</v>
      </c>
      <c r="F1357" t="s">
        <v>154</v>
      </c>
      <c r="G1357" t="s">
        <v>309</v>
      </c>
      <c r="H1357" t="s">
        <v>119</v>
      </c>
      <c r="I1357" t="s">
        <v>313</v>
      </c>
      <c r="J1357" t="s">
        <v>276</v>
      </c>
      <c r="K1357">
        <v>0.23799999999999999</v>
      </c>
    </row>
    <row r="1358" spans="1:11" x14ac:dyDescent="0.35">
      <c r="A1358" t="str">
        <f t="shared" si="63"/>
        <v>educ_6_reponse_2cash_fournitureshoteMambere_Kadei</v>
      </c>
      <c r="B1358" t="str">
        <f t="shared" si="64"/>
        <v>educ_6_reponse_2hoteMambere_Kadei</v>
      </c>
      <c r="C1358" t="str">
        <f t="shared" si="65"/>
        <v>hote</v>
      </c>
      <c r="D1358">
        <v>45677</v>
      </c>
      <c r="E1358" t="s">
        <v>48</v>
      </c>
      <c r="F1358" t="s">
        <v>154</v>
      </c>
      <c r="G1358" t="s">
        <v>309</v>
      </c>
      <c r="H1358" t="s">
        <v>117</v>
      </c>
      <c r="I1358" t="s">
        <v>313</v>
      </c>
      <c r="J1358" t="s">
        <v>276</v>
      </c>
      <c r="K1358">
        <v>0.188</v>
      </c>
    </row>
    <row r="1359" spans="1:11" x14ac:dyDescent="0.35">
      <c r="A1359" t="str">
        <f t="shared" si="63"/>
        <v>educ_6_reponse_2cash_fraisdeplaces_FAOmbella_MPoko</v>
      </c>
      <c r="B1359" t="str">
        <f t="shared" si="64"/>
        <v>educ_6_reponse_2deplaces_FAOmbella_MPoko</v>
      </c>
      <c r="C1359" t="str">
        <f t="shared" si="65"/>
        <v>deplaces_FA</v>
      </c>
      <c r="D1359">
        <v>45678</v>
      </c>
      <c r="E1359" t="s">
        <v>48</v>
      </c>
      <c r="F1359" t="s">
        <v>133</v>
      </c>
      <c r="G1359" t="s">
        <v>309</v>
      </c>
      <c r="H1359" t="s">
        <v>119</v>
      </c>
      <c r="I1359" t="s">
        <v>313</v>
      </c>
      <c r="J1359" t="s">
        <v>277</v>
      </c>
      <c r="K1359">
        <v>0.17100000000000001</v>
      </c>
    </row>
    <row r="1360" spans="1:11" x14ac:dyDescent="0.35">
      <c r="A1360" t="str">
        <f t="shared" si="63"/>
        <v>educ_6_reponse_2cash_fournitureshoteOmbella_MPoko</v>
      </c>
      <c r="B1360" t="str">
        <f t="shared" si="64"/>
        <v>educ_6_reponse_2hoteOmbella_MPoko</v>
      </c>
      <c r="C1360" t="str">
        <f t="shared" si="65"/>
        <v>hote</v>
      </c>
      <c r="D1360">
        <v>45679</v>
      </c>
      <c r="E1360" t="s">
        <v>48</v>
      </c>
      <c r="F1360" t="s">
        <v>154</v>
      </c>
      <c r="G1360" t="s">
        <v>309</v>
      </c>
      <c r="H1360" t="s">
        <v>117</v>
      </c>
      <c r="I1360" t="s">
        <v>313</v>
      </c>
      <c r="J1360" t="s">
        <v>277</v>
      </c>
      <c r="K1360">
        <v>0.187</v>
      </c>
    </row>
    <row r="1361" spans="1:11" x14ac:dyDescent="0.35">
      <c r="A1361" t="str">
        <f t="shared" si="63"/>
        <v>educ_6_reponse_2prov_livreshoteKemo</v>
      </c>
      <c r="B1361" t="str">
        <f t="shared" si="64"/>
        <v>educ_6_reponse_2hoteKemo</v>
      </c>
      <c r="C1361" t="str">
        <f t="shared" si="65"/>
        <v>hote</v>
      </c>
      <c r="D1361">
        <v>45680</v>
      </c>
      <c r="E1361" t="s">
        <v>48</v>
      </c>
      <c r="F1361" t="s">
        <v>181</v>
      </c>
      <c r="G1361" t="s">
        <v>309</v>
      </c>
      <c r="H1361" t="s">
        <v>117</v>
      </c>
      <c r="I1361" t="s">
        <v>313</v>
      </c>
      <c r="J1361" t="s">
        <v>166</v>
      </c>
      <c r="K1361">
        <v>0.16300000000000001</v>
      </c>
    </row>
    <row r="1362" spans="1:11" x14ac:dyDescent="0.35">
      <c r="A1362" t="str">
        <f t="shared" si="63"/>
        <v>educ_6_reponse_2cash_fraisdeplaces_FAKemo</v>
      </c>
      <c r="B1362" t="str">
        <f t="shared" si="64"/>
        <v>educ_6_reponse_2deplaces_FAKemo</v>
      </c>
      <c r="C1362" t="str">
        <f t="shared" si="65"/>
        <v>deplaces_FA</v>
      </c>
      <c r="D1362">
        <v>45681</v>
      </c>
      <c r="E1362" t="s">
        <v>48</v>
      </c>
      <c r="F1362" t="s">
        <v>133</v>
      </c>
      <c r="G1362" t="s">
        <v>309</v>
      </c>
      <c r="H1362" t="s">
        <v>119</v>
      </c>
      <c r="I1362" t="s">
        <v>313</v>
      </c>
      <c r="J1362" t="s">
        <v>166</v>
      </c>
      <c r="K1362">
        <v>0.16800000000000001</v>
      </c>
    </row>
    <row r="1363" spans="1:11" x14ac:dyDescent="0.35">
      <c r="A1363" t="str">
        <f t="shared" si="63"/>
        <v>educ_6_reponse_2cash_fraisdeplaces_siteHaut_Mbomou</v>
      </c>
      <c r="B1363" t="str">
        <f t="shared" si="64"/>
        <v>educ_6_reponse_2deplaces_siteHaut_Mbomou</v>
      </c>
      <c r="C1363" t="str">
        <f t="shared" si="65"/>
        <v>deplaces_site</v>
      </c>
      <c r="D1363">
        <v>45682</v>
      </c>
      <c r="E1363" t="s">
        <v>48</v>
      </c>
      <c r="F1363" t="s">
        <v>133</v>
      </c>
      <c r="G1363" t="s">
        <v>309</v>
      </c>
      <c r="H1363" t="s">
        <v>118</v>
      </c>
      <c r="I1363" t="s">
        <v>313</v>
      </c>
      <c r="J1363" t="s">
        <v>278</v>
      </c>
      <c r="K1363">
        <v>0.18</v>
      </c>
    </row>
    <row r="1364" spans="1:11" x14ac:dyDescent="0.35">
      <c r="A1364" t="str">
        <f t="shared" si="63"/>
        <v>educ_6_reponse_2cash_fournituresdeplaces_FAHaut_Mbomou</v>
      </c>
      <c r="B1364" t="str">
        <f t="shared" si="64"/>
        <v>educ_6_reponse_2deplaces_FAHaut_Mbomou</v>
      </c>
      <c r="C1364" t="str">
        <f t="shared" si="65"/>
        <v>deplaces_FA</v>
      </c>
      <c r="D1364">
        <v>45683</v>
      </c>
      <c r="E1364" t="s">
        <v>48</v>
      </c>
      <c r="F1364" t="s">
        <v>154</v>
      </c>
      <c r="G1364" t="s">
        <v>309</v>
      </c>
      <c r="H1364" t="s">
        <v>119</v>
      </c>
      <c r="I1364" t="s">
        <v>313</v>
      </c>
      <c r="J1364" t="s">
        <v>278</v>
      </c>
      <c r="K1364">
        <v>0.20399999999999999</v>
      </c>
    </row>
    <row r="1365" spans="1:11" x14ac:dyDescent="0.35">
      <c r="A1365" t="str">
        <f t="shared" si="63"/>
        <v>educ_6_reponse_2cash_fournitureshoteHaut_Mbomou</v>
      </c>
      <c r="B1365" t="str">
        <f t="shared" si="64"/>
        <v>educ_6_reponse_2hoteHaut_Mbomou</v>
      </c>
      <c r="C1365" t="str">
        <f t="shared" si="65"/>
        <v>hote</v>
      </c>
      <c r="D1365">
        <v>45684</v>
      </c>
      <c r="E1365" t="s">
        <v>48</v>
      </c>
      <c r="F1365" t="s">
        <v>154</v>
      </c>
      <c r="G1365" t="s">
        <v>309</v>
      </c>
      <c r="H1365" t="s">
        <v>117</v>
      </c>
      <c r="I1365" t="s">
        <v>313</v>
      </c>
      <c r="J1365" t="s">
        <v>278</v>
      </c>
      <c r="K1365">
        <v>0.24199999999999999</v>
      </c>
    </row>
    <row r="1366" spans="1:11" x14ac:dyDescent="0.35">
      <c r="A1366" t="str">
        <f t="shared" si="63"/>
        <v>educ_6_reponse_2cash_fraisdeplaces_FAHaute_Kotto</v>
      </c>
      <c r="B1366" t="str">
        <f t="shared" si="64"/>
        <v>educ_6_reponse_2deplaces_FAHaute_Kotto</v>
      </c>
      <c r="C1366" t="str">
        <f t="shared" si="65"/>
        <v>deplaces_FA</v>
      </c>
      <c r="D1366">
        <v>45685</v>
      </c>
      <c r="E1366" t="s">
        <v>48</v>
      </c>
      <c r="F1366" t="s">
        <v>133</v>
      </c>
      <c r="G1366" t="s">
        <v>309</v>
      </c>
      <c r="H1366" t="s">
        <v>119</v>
      </c>
      <c r="I1366" t="s">
        <v>313</v>
      </c>
      <c r="J1366" t="s">
        <v>279</v>
      </c>
      <c r="K1366">
        <v>0.20699999999999999</v>
      </c>
    </row>
    <row r="1367" spans="1:11" x14ac:dyDescent="0.35">
      <c r="A1367" t="str">
        <f t="shared" si="63"/>
        <v>educ_6_reponse_2prov_fournitureshoteHaute_Kotto</v>
      </c>
      <c r="B1367" t="str">
        <f t="shared" si="64"/>
        <v>educ_6_reponse_2hoteHaute_Kotto</v>
      </c>
      <c r="C1367" t="str">
        <f t="shared" si="65"/>
        <v>hote</v>
      </c>
      <c r="D1367">
        <v>45686</v>
      </c>
      <c r="E1367" t="s">
        <v>48</v>
      </c>
      <c r="F1367" t="s">
        <v>144</v>
      </c>
      <c r="G1367" t="s">
        <v>309</v>
      </c>
      <c r="H1367" t="s">
        <v>117</v>
      </c>
      <c r="I1367" t="s">
        <v>313</v>
      </c>
      <c r="J1367" t="s">
        <v>279</v>
      </c>
      <c r="K1367">
        <v>0.214</v>
      </c>
    </row>
    <row r="1368" spans="1:11" x14ac:dyDescent="0.35">
      <c r="A1368" t="str">
        <f t="shared" si="63"/>
        <v>educ_6_reponse_2cash_fraisretournesHaute_Kotto</v>
      </c>
      <c r="B1368" t="str">
        <f t="shared" si="64"/>
        <v>educ_6_reponse_2retournesHaute_Kotto</v>
      </c>
      <c r="C1368" t="str">
        <f t="shared" si="65"/>
        <v>retournes</v>
      </c>
      <c r="D1368">
        <v>45687</v>
      </c>
      <c r="E1368" t="s">
        <v>48</v>
      </c>
      <c r="F1368" t="s">
        <v>133</v>
      </c>
      <c r="G1368" t="s">
        <v>309</v>
      </c>
      <c r="H1368" t="s">
        <v>116</v>
      </c>
      <c r="I1368" t="s">
        <v>313</v>
      </c>
      <c r="J1368" t="s">
        <v>279</v>
      </c>
      <c r="K1368">
        <v>0.21</v>
      </c>
    </row>
    <row r="1369" spans="1:11" x14ac:dyDescent="0.35">
      <c r="A1369" t="str">
        <f t="shared" si="63"/>
        <v>educ_6_reponse_2cash_fournituresdeplaces_siteHaute_Kotto</v>
      </c>
      <c r="B1369" t="str">
        <f t="shared" si="64"/>
        <v>educ_6_reponse_2deplaces_siteHaute_Kotto</v>
      </c>
      <c r="C1369" t="str">
        <f t="shared" si="65"/>
        <v>deplaces_site</v>
      </c>
      <c r="D1369">
        <v>45688</v>
      </c>
      <c r="E1369" t="s">
        <v>48</v>
      </c>
      <c r="F1369" t="s">
        <v>154</v>
      </c>
      <c r="G1369" t="s">
        <v>309</v>
      </c>
      <c r="H1369" t="s">
        <v>118</v>
      </c>
      <c r="I1369" t="s">
        <v>313</v>
      </c>
      <c r="J1369" t="s">
        <v>279</v>
      </c>
      <c r="K1369">
        <v>0.184</v>
      </c>
    </row>
    <row r="1370" spans="1:11" x14ac:dyDescent="0.35">
      <c r="A1370" t="str">
        <f t="shared" si="63"/>
        <v>educ_6_reponse_2cash_fournituresdeplaces_FALobaye</v>
      </c>
      <c r="B1370" t="str">
        <f t="shared" si="64"/>
        <v>educ_6_reponse_2deplaces_FALobaye</v>
      </c>
      <c r="C1370" t="str">
        <f t="shared" si="65"/>
        <v>deplaces_FA</v>
      </c>
      <c r="D1370">
        <v>45689</v>
      </c>
      <c r="E1370" t="s">
        <v>48</v>
      </c>
      <c r="F1370" t="s">
        <v>154</v>
      </c>
      <c r="G1370" t="s">
        <v>309</v>
      </c>
      <c r="H1370" t="s">
        <v>119</v>
      </c>
      <c r="I1370" t="s">
        <v>313</v>
      </c>
      <c r="J1370" t="s">
        <v>167</v>
      </c>
      <c r="K1370">
        <v>0.154</v>
      </c>
    </row>
    <row r="1371" spans="1:11" x14ac:dyDescent="0.35">
      <c r="A1371" t="str">
        <f t="shared" si="63"/>
        <v>educ_6_reponse_2prov_fournitureshoteLobaye</v>
      </c>
      <c r="B1371" t="str">
        <f t="shared" si="64"/>
        <v>educ_6_reponse_2hoteLobaye</v>
      </c>
      <c r="C1371" t="str">
        <f t="shared" si="65"/>
        <v>hote</v>
      </c>
      <c r="D1371">
        <v>45690</v>
      </c>
      <c r="E1371" t="s">
        <v>48</v>
      </c>
      <c r="F1371" t="s">
        <v>144</v>
      </c>
      <c r="G1371" t="s">
        <v>309</v>
      </c>
      <c r="H1371" t="s">
        <v>117</v>
      </c>
      <c r="I1371" t="s">
        <v>313</v>
      </c>
      <c r="J1371" t="s">
        <v>167</v>
      </c>
      <c r="K1371">
        <v>0.20599999999999999</v>
      </c>
    </row>
    <row r="1372" spans="1:11" x14ac:dyDescent="0.35">
      <c r="A1372" t="str">
        <f t="shared" si="63"/>
        <v>educ_6_reponse_2cash_fournituresretournesHaut_Mbomou</v>
      </c>
      <c r="B1372" t="str">
        <f t="shared" si="64"/>
        <v>educ_6_reponse_2retournesHaut_Mbomou</v>
      </c>
      <c r="C1372" t="str">
        <f t="shared" si="65"/>
        <v>retournes</v>
      </c>
      <c r="D1372">
        <v>45691</v>
      </c>
      <c r="E1372" t="s">
        <v>48</v>
      </c>
      <c r="F1372" t="s">
        <v>154</v>
      </c>
      <c r="G1372" t="s">
        <v>309</v>
      </c>
      <c r="H1372" t="s">
        <v>116</v>
      </c>
      <c r="I1372" t="s">
        <v>313</v>
      </c>
      <c r="J1372" t="s">
        <v>278</v>
      </c>
      <c r="K1372">
        <v>0.21299999999999999</v>
      </c>
    </row>
    <row r="1373" spans="1:11" x14ac:dyDescent="0.35">
      <c r="A1373" t="str">
        <f t="shared" si="63"/>
        <v>educ_6_reponse_2cash_fraisretournesMambere_Kadei</v>
      </c>
      <c r="B1373" t="str">
        <f t="shared" si="64"/>
        <v>educ_6_reponse_2retournesMambere_Kadei</v>
      </c>
      <c r="C1373" t="str">
        <f t="shared" si="65"/>
        <v>retournes</v>
      </c>
      <c r="D1373">
        <v>45692</v>
      </c>
      <c r="E1373" t="s">
        <v>48</v>
      </c>
      <c r="F1373" t="s">
        <v>133</v>
      </c>
      <c r="G1373" t="s">
        <v>309</v>
      </c>
      <c r="H1373" t="s">
        <v>116</v>
      </c>
      <c r="I1373" t="s">
        <v>313</v>
      </c>
      <c r="J1373" t="s">
        <v>276</v>
      </c>
      <c r="K1373">
        <v>0.26400000000000001</v>
      </c>
    </row>
    <row r="1374" spans="1:11" x14ac:dyDescent="0.35">
      <c r="A1374" t="str">
        <f t="shared" si="63"/>
        <v>educ_6_reponse_2cash_fraishoteSangha_Mbaere</v>
      </c>
      <c r="B1374" t="str">
        <f t="shared" si="64"/>
        <v>educ_6_reponse_2hoteSangha_Mbaere</v>
      </c>
      <c r="C1374" t="str">
        <f t="shared" si="65"/>
        <v>hote</v>
      </c>
      <c r="D1374">
        <v>45693</v>
      </c>
      <c r="E1374" t="s">
        <v>48</v>
      </c>
      <c r="F1374" t="s">
        <v>133</v>
      </c>
      <c r="G1374" t="s">
        <v>309</v>
      </c>
      <c r="H1374" t="s">
        <v>117</v>
      </c>
      <c r="I1374" t="s">
        <v>313</v>
      </c>
      <c r="J1374" t="s">
        <v>280</v>
      </c>
      <c r="K1374">
        <v>0.25800000000000001</v>
      </c>
    </row>
    <row r="1375" spans="1:11" x14ac:dyDescent="0.35">
      <c r="A1375" t="str">
        <f t="shared" si="63"/>
        <v>educ_6_reponse_2cash_fraisdeplaces_FASangha_Mbaere</v>
      </c>
      <c r="B1375" t="str">
        <f t="shared" si="64"/>
        <v>educ_6_reponse_2deplaces_FASangha_Mbaere</v>
      </c>
      <c r="C1375" t="str">
        <f t="shared" si="65"/>
        <v>deplaces_FA</v>
      </c>
      <c r="D1375">
        <v>45694</v>
      </c>
      <c r="E1375" t="s">
        <v>48</v>
      </c>
      <c r="F1375" t="s">
        <v>133</v>
      </c>
      <c r="G1375" t="s">
        <v>309</v>
      </c>
      <c r="H1375" t="s">
        <v>119</v>
      </c>
      <c r="I1375" t="s">
        <v>313</v>
      </c>
      <c r="J1375" t="s">
        <v>280</v>
      </c>
      <c r="K1375">
        <v>0.26700000000000002</v>
      </c>
    </row>
    <row r="1376" spans="1:11" x14ac:dyDescent="0.35">
      <c r="A1376" t="str">
        <f t="shared" si="63"/>
        <v>rep_souhaitee_2santeretournesBamingui_Bangoran</v>
      </c>
      <c r="B1376" t="str">
        <f t="shared" si="64"/>
        <v>rep_souhaitee_2retournesBamingui_Bangoran</v>
      </c>
      <c r="C1376" t="str">
        <f t="shared" si="65"/>
        <v>retournes</v>
      </c>
      <c r="D1376">
        <v>45695</v>
      </c>
      <c r="E1376" t="s">
        <v>50</v>
      </c>
      <c r="F1376" t="s">
        <v>155</v>
      </c>
      <c r="G1376" t="s">
        <v>309</v>
      </c>
      <c r="H1376" t="s">
        <v>116</v>
      </c>
      <c r="I1376" t="s">
        <v>313</v>
      </c>
      <c r="J1376" t="s">
        <v>271</v>
      </c>
      <c r="K1376">
        <v>0.24099999999999999</v>
      </c>
    </row>
    <row r="1377" spans="1:11" x14ac:dyDescent="0.35">
      <c r="A1377" t="str">
        <f t="shared" si="63"/>
        <v>rep_souhaitee_2washhoteBamingui_Bangoran</v>
      </c>
      <c r="B1377" t="str">
        <f t="shared" si="64"/>
        <v>rep_souhaitee_2hoteBamingui_Bangoran</v>
      </c>
      <c r="C1377" t="str">
        <f t="shared" si="65"/>
        <v>hote</v>
      </c>
      <c r="D1377">
        <v>45696</v>
      </c>
      <c r="E1377" t="s">
        <v>50</v>
      </c>
      <c r="F1377" t="s">
        <v>18</v>
      </c>
      <c r="G1377" t="s">
        <v>309</v>
      </c>
      <c r="H1377" t="s">
        <v>117</v>
      </c>
      <c r="I1377" t="s">
        <v>313</v>
      </c>
      <c r="J1377" t="s">
        <v>271</v>
      </c>
      <c r="K1377">
        <v>0.26500000000000001</v>
      </c>
    </row>
    <row r="1378" spans="1:11" x14ac:dyDescent="0.35">
      <c r="A1378" t="str">
        <f t="shared" si="63"/>
        <v>rep_souhaitee_2secaldeplaces_siteBamingui_Bangoran</v>
      </c>
      <c r="B1378" t="str">
        <f t="shared" si="64"/>
        <v>rep_souhaitee_2deplaces_siteBamingui_Bangoran</v>
      </c>
      <c r="C1378" t="str">
        <f t="shared" si="65"/>
        <v>deplaces_site</v>
      </c>
      <c r="D1378">
        <v>45697</v>
      </c>
      <c r="E1378" t="s">
        <v>50</v>
      </c>
      <c r="F1378" t="s">
        <v>134</v>
      </c>
      <c r="G1378" t="s">
        <v>309</v>
      </c>
      <c r="H1378" t="s">
        <v>118</v>
      </c>
      <c r="I1378" t="s">
        <v>313</v>
      </c>
      <c r="J1378" t="s">
        <v>271</v>
      </c>
      <c r="K1378">
        <v>0.20399999999999999</v>
      </c>
    </row>
    <row r="1379" spans="1:11" x14ac:dyDescent="0.35">
      <c r="A1379" t="str">
        <f t="shared" si="63"/>
        <v>rep_souhaitee_2washdeplaces_FABamingui_Bangoran</v>
      </c>
      <c r="B1379" t="str">
        <f t="shared" si="64"/>
        <v>rep_souhaitee_2deplaces_FABamingui_Bangoran</v>
      </c>
      <c r="C1379" t="str">
        <f t="shared" si="65"/>
        <v>deplaces_FA</v>
      </c>
      <c r="D1379">
        <v>45698</v>
      </c>
      <c r="E1379" t="s">
        <v>50</v>
      </c>
      <c r="F1379" t="s">
        <v>18</v>
      </c>
      <c r="G1379" t="s">
        <v>309</v>
      </c>
      <c r="H1379" t="s">
        <v>119</v>
      </c>
      <c r="I1379" t="s">
        <v>313</v>
      </c>
      <c r="J1379" t="s">
        <v>271</v>
      </c>
      <c r="K1379">
        <v>0.249</v>
      </c>
    </row>
    <row r="1380" spans="1:11" x14ac:dyDescent="0.35">
      <c r="A1380" t="str">
        <f t="shared" si="63"/>
        <v>rep_souhaitee_2washhoteOuham</v>
      </c>
      <c r="B1380" t="str">
        <f t="shared" si="64"/>
        <v>rep_souhaitee_2hoteOuham</v>
      </c>
      <c r="C1380" t="str">
        <f t="shared" si="65"/>
        <v>hote</v>
      </c>
      <c r="D1380">
        <v>45699</v>
      </c>
      <c r="E1380" t="s">
        <v>50</v>
      </c>
      <c r="F1380" t="s">
        <v>18</v>
      </c>
      <c r="G1380" t="s">
        <v>309</v>
      </c>
      <c r="H1380" t="s">
        <v>117</v>
      </c>
      <c r="I1380" t="s">
        <v>313</v>
      </c>
      <c r="J1380" t="s">
        <v>170</v>
      </c>
      <c r="K1380">
        <v>0.23100000000000001</v>
      </c>
    </row>
    <row r="1381" spans="1:11" x14ac:dyDescent="0.35">
      <c r="A1381" t="str">
        <f t="shared" si="63"/>
        <v>rep_souhaitee_2washdeplaces_siteOuham</v>
      </c>
      <c r="B1381" t="str">
        <f t="shared" si="64"/>
        <v>rep_souhaitee_2deplaces_siteOuham</v>
      </c>
      <c r="C1381" t="str">
        <f t="shared" si="65"/>
        <v>deplaces_site</v>
      </c>
      <c r="D1381">
        <v>45700</v>
      </c>
      <c r="E1381" t="s">
        <v>50</v>
      </c>
      <c r="F1381" t="s">
        <v>18</v>
      </c>
      <c r="G1381" t="s">
        <v>309</v>
      </c>
      <c r="H1381" t="s">
        <v>118</v>
      </c>
      <c r="I1381" t="s">
        <v>313</v>
      </c>
      <c r="J1381" t="s">
        <v>170</v>
      </c>
      <c r="K1381">
        <v>0.19900000000000001</v>
      </c>
    </row>
    <row r="1382" spans="1:11" x14ac:dyDescent="0.35">
      <c r="A1382" t="str">
        <f t="shared" si="63"/>
        <v>rep_souhaitee_2washdeplaces_FAOuham</v>
      </c>
      <c r="B1382" t="str">
        <f t="shared" si="64"/>
        <v>rep_souhaitee_2deplaces_FAOuham</v>
      </c>
      <c r="C1382" t="str">
        <f t="shared" si="65"/>
        <v>deplaces_FA</v>
      </c>
      <c r="D1382">
        <v>45701</v>
      </c>
      <c r="E1382" t="s">
        <v>50</v>
      </c>
      <c r="F1382" t="s">
        <v>18</v>
      </c>
      <c r="G1382" t="s">
        <v>309</v>
      </c>
      <c r="H1382" t="s">
        <v>119</v>
      </c>
      <c r="I1382" t="s">
        <v>313</v>
      </c>
      <c r="J1382" t="s">
        <v>170</v>
      </c>
      <c r="K1382">
        <v>0.2</v>
      </c>
    </row>
    <row r="1383" spans="1:11" x14ac:dyDescent="0.35">
      <c r="A1383" t="str">
        <f t="shared" si="63"/>
        <v>rep_souhaitee_2washretournesOuham</v>
      </c>
      <c r="B1383" t="str">
        <f t="shared" si="64"/>
        <v>rep_souhaitee_2retournesOuham</v>
      </c>
      <c r="C1383" t="str">
        <f t="shared" si="65"/>
        <v>retournes</v>
      </c>
      <c r="D1383">
        <v>45702</v>
      </c>
      <c r="E1383" t="s">
        <v>50</v>
      </c>
      <c r="F1383" t="s">
        <v>18</v>
      </c>
      <c r="G1383" t="s">
        <v>309</v>
      </c>
      <c r="H1383" t="s">
        <v>116</v>
      </c>
      <c r="I1383" t="s">
        <v>313</v>
      </c>
      <c r="J1383" t="s">
        <v>170</v>
      </c>
      <c r="K1383">
        <v>0.17399999999999999</v>
      </c>
    </row>
    <row r="1384" spans="1:11" x14ac:dyDescent="0.35">
      <c r="A1384" t="str">
        <f t="shared" si="63"/>
        <v>rep_souhaitee_2nfideplaces_siteBasse_Kotto</v>
      </c>
      <c r="B1384" t="str">
        <f t="shared" si="64"/>
        <v>rep_souhaitee_2deplaces_siteBasse_Kotto</v>
      </c>
      <c r="C1384" t="str">
        <f t="shared" si="65"/>
        <v>deplaces_site</v>
      </c>
      <c r="D1384">
        <v>45703</v>
      </c>
      <c r="E1384" t="s">
        <v>50</v>
      </c>
      <c r="F1384" t="s">
        <v>164</v>
      </c>
      <c r="G1384" t="s">
        <v>309</v>
      </c>
      <c r="H1384" t="s">
        <v>118</v>
      </c>
      <c r="I1384" t="s">
        <v>313</v>
      </c>
      <c r="J1384" t="s">
        <v>272</v>
      </c>
      <c r="K1384">
        <v>0.27400000000000002</v>
      </c>
    </row>
    <row r="1385" spans="1:11" x14ac:dyDescent="0.35">
      <c r="A1385" t="str">
        <f t="shared" ref="A1385:A1448" si="66">CONCATENATE(E1385,F1385,C1385,J1385)</f>
        <v>rep_souhaitee_2santedeplaces_FABasse_Kotto</v>
      </c>
      <c r="B1385" t="str">
        <f t="shared" ref="B1385:B1448" si="67">CONCATENATE(E1385,C1385,J1385)</f>
        <v>rep_souhaitee_2deplaces_FABasse_Kotto</v>
      </c>
      <c r="C1385" t="str">
        <f t="shared" si="65"/>
        <v>deplaces_FA</v>
      </c>
      <c r="D1385">
        <v>45704</v>
      </c>
      <c r="E1385" t="s">
        <v>50</v>
      </c>
      <c r="F1385" t="s">
        <v>155</v>
      </c>
      <c r="G1385" t="s">
        <v>309</v>
      </c>
      <c r="H1385" t="s">
        <v>119</v>
      </c>
      <c r="I1385" t="s">
        <v>313</v>
      </c>
      <c r="J1385" t="s">
        <v>272</v>
      </c>
      <c r="K1385">
        <v>0.219</v>
      </c>
    </row>
    <row r="1386" spans="1:11" x14ac:dyDescent="0.35">
      <c r="A1386" t="str">
        <f t="shared" si="66"/>
        <v>rep_souhaitee_2santehoteBasse_Kotto</v>
      </c>
      <c r="B1386" t="str">
        <f t="shared" si="67"/>
        <v>rep_souhaitee_2hoteBasse_Kotto</v>
      </c>
      <c r="C1386" t="str">
        <f t="shared" si="65"/>
        <v>hote</v>
      </c>
      <c r="D1386">
        <v>45705</v>
      </c>
      <c r="E1386" t="s">
        <v>50</v>
      </c>
      <c r="F1386" t="s">
        <v>155</v>
      </c>
      <c r="G1386" t="s">
        <v>309</v>
      </c>
      <c r="H1386" t="s">
        <v>117</v>
      </c>
      <c r="I1386" t="s">
        <v>313</v>
      </c>
      <c r="J1386" t="s">
        <v>272</v>
      </c>
      <c r="K1386">
        <v>0.21099999999999999</v>
      </c>
    </row>
    <row r="1387" spans="1:11" x14ac:dyDescent="0.35">
      <c r="A1387" t="str">
        <f t="shared" si="66"/>
        <v>rep_souhaitee_2nfiretournesBasse_Kotto</v>
      </c>
      <c r="B1387" t="str">
        <f t="shared" si="67"/>
        <v>rep_souhaitee_2retournesBasse_Kotto</v>
      </c>
      <c r="C1387" t="str">
        <f t="shared" si="65"/>
        <v>retournes</v>
      </c>
      <c r="D1387">
        <v>45706</v>
      </c>
      <c r="E1387" t="s">
        <v>50</v>
      </c>
      <c r="F1387" t="s">
        <v>164</v>
      </c>
      <c r="G1387" t="s">
        <v>309</v>
      </c>
      <c r="H1387" t="s">
        <v>116</v>
      </c>
      <c r="I1387" t="s">
        <v>313</v>
      </c>
      <c r="J1387" t="s">
        <v>272</v>
      </c>
      <c r="K1387">
        <v>0.254</v>
      </c>
    </row>
    <row r="1388" spans="1:11" x14ac:dyDescent="0.35">
      <c r="A1388" t="str">
        <f t="shared" si="66"/>
        <v>rep_souhaitee_2santehoteVakaga</v>
      </c>
      <c r="B1388" t="str">
        <f t="shared" si="67"/>
        <v>rep_souhaitee_2hoteVakaga</v>
      </c>
      <c r="C1388" t="str">
        <f t="shared" si="65"/>
        <v>hote</v>
      </c>
      <c r="D1388">
        <v>45707</v>
      </c>
      <c r="E1388" t="s">
        <v>50</v>
      </c>
      <c r="F1388" t="s">
        <v>155</v>
      </c>
      <c r="G1388" t="s">
        <v>309</v>
      </c>
      <c r="H1388" t="s">
        <v>117</v>
      </c>
      <c r="I1388" t="s">
        <v>313</v>
      </c>
      <c r="J1388" t="s">
        <v>171</v>
      </c>
      <c r="K1388">
        <v>0.218</v>
      </c>
    </row>
    <row r="1389" spans="1:11" x14ac:dyDescent="0.35">
      <c r="A1389" t="str">
        <f t="shared" si="66"/>
        <v>rep_souhaitee_2santedeplaces_FAVakaga</v>
      </c>
      <c r="B1389" t="str">
        <f t="shared" si="67"/>
        <v>rep_souhaitee_2deplaces_FAVakaga</v>
      </c>
      <c r="C1389" t="str">
        <f t="shared" si="65"/>
        <v>deplaces_FA</v>
      </c>
      <c r="D1389">
        <v>45708</v>
      </c>
      <c r="E1389" t="s">
        <v>50</v>
      </c>
      <c r="F1389" t="s">
        <v>155</v>
      </c>
      <c r="G1389" t="s">
        <v>309</v>
      </c>
      <c r="H1389" t="s">
        <v>119</v>
      </c>
      <c r="I1389" t="s">
        <v>313</v>
      </c>
      <c r="J1389" t="s">
        <v>171</v>
      </c>
      <c r="K1389">
        <v>0.218</v>
      </c>
    </row>
    <row r="1390" spans="1:11" x14ac:dyDescent="0.35">
      <c r="A1390" t="str">
        <f t="shared" si="66"/>
        <v>rep_souhaitee_2santehoteBangui</v>
      </c>
      <c r="B1390" t="str">
        <f t="shared" si="67"/>
        <v>rep_souhaitee_2hoteBangui</v>
      </c>
      <c r="C1390" t="str">
        <f t="shared" si="65"/>
        <v>hote</v>
      </c>
      <c r="D1390">
        <v>45709</v>
      </c>
      <c r="E1390" t="s">
        <v>50</v>
      </c>
      <c r="F1390" t="s">
        <v>155</v>
      </c>
      <c r="G1390" t="s">
        <v>309</v>
      </c>
      <c r="H1390" t="s">
        <v>117</v>
      </c>
      <c r="I1390" t="s">
        <v>313</v>
      </c>
      <c r="J1390" t="s">
        <v>165</v>
      </c>
      <c r="K1390">
        <v>0.254</v>
      </c>
    </row>
    <row r="1391" spans="1:11" x14ac:dyDescent="0.35">
      <c r="A1391" t="str">
        <f t="shared" si="66"/>
        <v>rep_souhaitee_2santeretournesBangui</v>
      </c>
      <c r="B1391" t="str">
        <f t="shared" si="67"/>
        <v>rep_souhaitee_2retournesBangui</v>
      </c>
      <c r="C1391" t="str">
        <f t="shared" si="65"/>
        <v>retournes</v>
      </c>
      <c r="D1391">
        <v>45710</v>
      </c>
      <c r="E1391" t="s">
        <v>50</v>
      </c>
      <c r="F1391" t="s">
        <v>155</v>
      </c>
      <c r="G1391" t="s">
        <v>309</v>
      </c>
      <c r="H1391" t="s">
        <v>116</v>
      </c>
      <c r="I1391" t="s">
        <v>313</v>
      </c>
      <c r="J1391" t="s">
        <v>165</v>
      </c>
      <c r="K1391">
        <v>0.248</v>
      </c>
    </row>
    <row r="1392" spans="1:11" x14ac:dyDescent="0.35">
      <c r="A1392" t="str">
        <f t="shared" si="66"/>
        <v>rep_souhaitee_2washdeplaces_FABangui</v>
      </c>
      <c r="B1392" t="str">
        <f t="shared" si="67"/>
        <v>rep_souhaitee_2deplaces_FABangui</v>
      </c>
      <c r="C1392" t="str">
        <f t="shared" si="65"/>
        <v>deplaces_FA</v>
      </c>
      <c r="D1392">
        <v>45711</v>
      </c>
      <c r="E1392" t="s">
        <v>50</v>
      </c>
      <c r="F1392" t="s">
        <v>18</v>
      </c>
      <c r="G1392" t="s">
        <v>309</v>
      </c>
      <c r="H1392" t="s">
        <v>119</v>
      </c>
      <c r="I1392" t="s">
        <v>313</v>
      </c>
      <c r="J1392" t="s">
        <v>165</v>
      </c>
      <c r="K1392">
        <v>0.23</v>
      </c>
    </row>
    <row r="1393" spans="1:11" x14ac:dyDescent="0.35">
      <c r="A1393" t="str">
        <f t="shared" si="66"/>
        <v>rep_souhaitee_2washdeplaces_siteOuaka</v>
      </c>
      <c r="B1393" t="str">
        <f t="shared" si="67"/>
        <v>rep_souhaitee_2deplaces_siteOuaka</v>
      </c>
      <c r="C1393" t="str">
        <f t="shared" si="65"/>
        <v>deplaces_site</v>
      </c>
      <c r="D1393">
        <v>45712</v>
      </c>
      <c r="E1393" t="s">
        <v>50</v>
      </c>
      <c r="F1393" t="s">
        <v>18</v>
      </c>
      <c r="G1393" t="s">
        <v>309</v>
      </c>
      <c r="H1393" t="s">
        <v>118</v>
      </c>
      <c r="I1393" t="s">
        <v>313</v>
      </c>
      <c r="J1393" t="s">
        <v>169</v>
      </c>
      <c r="K1393">
        <v>0.224</v>
      </c>
    </row>
    <row r="1394" spans="1:11" x14ac:dyDescent="0.35">
      <c r="A1394" t="str">
        <f t="shared" si="66"/>
        <v>rep_souhaitee_2nfideplaces_FAOuaka</v>
      </c>
      <c r="B1394" t="str">
        <f t="shared" si="67"/>
        <v>rep_souhaitee_2deplaces_FAOuaka</v>
      </c>
      <c r="C1394" t="str">
        <f t="shared" si="65"/>
        <v>deplaces_FA</v>
      </c>
      <c r="D1394">
        <v>45713</v>
      </c>
      <c r="E1394" t="s">
        <v>50</v>
      </c>
      <c r="F1394" t="s">
        <v>164</v>
      </c>
      <c r="G1394" t="s">
        <v>309</v>
      </c>
      <c r="H1394" t="s">
        <v>119</v>
      </c>
      <c r="I1394" t="s">
        <v>313</v>
      </c>
      <c r="J1394" t="s">
        <v>169</v>
      </c>
      <c r="K1394">
        <v>0.19600000000000001</v>
      </c>
    </row>
    <row r="1395" spans="1:11" x14ac:dyDescent="0.35">
      <c r="A1395" t="str">
        <f t="shared" si="66"/>
        <v>rep_souhaitee_2secalhoteOuaka</v>
      </c>
      <c r="B1395" t="str">
        <f t="shared" si="67"/>
        <v>rep_souhaitee_2hoteOuaka</v>
      </c>
      <c r="C1395" t="str">
        <f t="shared" si="65"/>
        <v>hote</v>
      </c>
      <c r="D1395">
        <v>45714</v>
      </c>
      <c r="E1395" t="s">
        <v>50</v>
      </c>
      <c r="F1395" t="s">
        <v>134</v>
      </c>
      <c r="G1395" t="s">
        <v>309</v>
      </c>
      <c r="H1395" t="s">
        <v>117</v>
      </c>
      <c r="I1395" t="s">
        <v>313</v>
      </c>
      <c r="J1395" t="s">
        <v>169</v>
      </c>
      <c r="K1395">
        <v>0.214</v>
      </c>
    </row>
    <row r="1396" spans="1:11" x14ac:dyDescent="0.35">
      <c r="A1396" t="str">
        <f t="shared" si="66"/>
        <v>rep_souhaitee_2secalretournesOuaka</v>
      </c>
      <c r="B1396" t="str">
        <f t="shared" si="67"/>
        <v>rep_souhaitee_2retournesOuaka</v>
      </c>
      <c r="C1396" t="str">
        <f t="shared" si="65"/>
        <v>retournes</v>
      </c>
      <c r="D1396">
        <v>45715</v>
      </c>
      <c r="E1396" t="s">
        <v>50</v>
      </c>
      <c r="F1396" t="s">
        <v>134</v>
      </c>
      <c r="G1396" t="s">
        <v>309</v>
      </c>
      <c r="H1396" t="s">
        <v>116</v>
      </c>
      <c r="I1396" t="s">
        <v>313</v>
      </c>
      <c r="J1396" t="s">
        <v>169</v>
      </c>
      <c r="K1396">
        <v>0.218</v>
      </c>
    </row>
    <row r="1397" spans="1:11" x14ac:dyDescent="0.35">
      <c r="A1397" t="str">
        <f t="shared" si="66"/>
        <v>rep_souhaitee_2santehoteNana_Mambere</v>
      </c>
      <c r="B1397" t="str">
        <f t="shared" si="67"/>
        <v>rep_souhaitee_2hoteNana_Mambere</v>
      </c>
      <c r="C1397" t="str">
        <f t="shared" si="65"/>
        <v>hote</v>
      </c>
      <c r="D1397">
        <v>45716</v>
      </c>
      <c r="E1397" t="s">
        <v>50</v>
      </c>
      <c r="F1397" t="s">
        <v>155</v>
      </c>
      <c r="G1397" t="s">
        <v>309</v>
      </c>
      <c r="H1397" t="s">
        <v>117</v>
      </c>
      <c r="I1397" t="s">
        <v>313</v>
      </c>
      <c r="J1397" t="s">
        <v>273</v>
      </c>
      <c r="K1397">
        <v>0.22800000000000001</v>
      </c>
    </row>
    <row r="1398" spans="1:11" x14ac:dyDescent="0.35">
      <c r="A1398" t="str">
        <f t="shared" si="66"/>
        <v>rep_souhaitee_2washdeplaces_FANana_Mambere</v>
      </c>
      <c r="B1398" t="str">
        <f t="shared" si="67"/>
        <v>rep_souhaitee_2deplaces_FANana_Mambere</v>
      </c>
      <c r="C1398" t="str">
        <f t="shared" si="65"/>
        <v>deplaces_FA</v>
      </c>
      <c r="D1398">
        <v>45717</v>
      </c>
      <c r="E1398" t="s">
        <v>50</v>
      </c>
      <c r="F1398" t="s">
        <v>18</v>
      </c>
      <c r="G1398" t="s">
        <v>309</v>
      </c>
      <c r="H1398" t="s">
        <v>119</v>
      </c>
      <c r="I1398" t="s">
        <v>313</v>
      </c>
      <c r="J1398" t="s">
        <v>273</v>
      </c>
      <c r="K1398">
        <v>0.224</v>
      </c>
    </row>
    <row r="1399" spans="1:11" x14ac:dyDescent="0.35">
      <c r="A1399" t="str">
        <f t="shared" si="66"/>
        <v>rep_souhaitee_2santeretournesNana_Mambere</v>
      </c>
      <c r="B1399" t="str">
        <f t="shared" si="67"/>
        <v>rep_souhaitee_2retournesNana_Mambere</v>
      </c>
      <c r="C1399" t="str">
        <f t="shared" si="65"/>
        <v>retournes</v>
      </c>
      <c r="D1399">
        <v>45718</v>
      </c>
      <c r="E1399" t="s">
        <v>50</v>
      </c>
      <c r="F1399" t="s">
        <v>155</v>
      </c>
      <c r="G1399" t="s">
        <v>309</v>
      </c>
      <c r="H1399" t="s">
        <v>116</v>
      </c>
      <c r="I1399" t="s">
        <v>313</v>
      </c>
      <c r="J1399" t="s">
        <v>273</v>
      </c>
      <c r="K1399">
        <v>0.185</v>
      </c>
    </row>
    <row r="1400" spans="1:11" x14ac:dyDescent="0.35">
      <c r="A1400" t="str">
        <f t="shared" si="66"/>
        <v>rep_souhaitee_2washhoteOuham_Pende</v>
      </c>
      <c r="B1400" t="str">
        <f t="shared" si="67"/>
        <v>rep_souhaitee_2hoteOuham_Pende</v>
      </c>
      <c r="C1400" t="str">
        <f t="shared" si="65"/>
        <v>hote</v>
      </c>
      <c r="D1400">
        <v>45719</v>
      </c>
      <c r="E1400" t="s">
        <v>50</v>
      </c>
      <c r="F1400" t="s">
        <v>18</v>
      </c>
      <c r="G1400" t="s">
        <v>309</v>
      </c>
      <c r="H1400" t="s">
        <v>117</v>
      </c>
      <c r="I1400" t="s">
        <v>313</v>
      </c>
      <c r="J1400" t="s">
        <v>274</v>
      </c>
      <c r="K1400">
        <v>0.217</v>
      </c>
    </row>
    <row r="1401" spans="1:11" x14ac:dyDescent="0.35">
      <c r="A1401" t="str">
        <f t="shared" si="66"/>
        <v>rep_souhaitee_2washdeplaces_FAOuham_Pende</v>
      </c>
      <c r="B1401" t="str">
        <f t="shared" si="67"/>
        <v>rep_souhaitee_2deplaces_FAOuham_Pende</v>
      </c>
      <c r="C1401" t="str">
        <f t="shared" si="65"/>
        <v>deplaces_FA</v>
      </c>
      <c r="D1401">
        <v>45720</v>
      </c>
      <c r="E1401" t="s">
        <v>50</v>
      </c>
      <c r="F1401" t="s">
        <v>18</v>
      </c>
      <c r="G1401" t="s">
        <v>309</v>
      </c>
      <c r="H1401" t="s">
        <v>119</v>
      </c>
      <c r="I1401" t="s">
        <v>313</v>
      </c>
      <c r="J1401" t="s">
        <v>274</v>
      </c>
      <c r="K1401">
        <v>0.155</v>
      </c>
    </row>
    <row r="1402" spans="1:11" x14ac:dyDescent="0.35">
      <c r="A1402" t="str">
        <f t="shared" si="66"/>
        <v>rep_souhaitee_2washretournesOuham_Pende</v>
      </c>
      <c r="B1402" t="str">
        <f t="shared" si="67"/>
        <v>rep_souhaitee_2retournesOuham_Pende</v>
      </c>
      <c r="C1402" t="str">
        <f t="shared" si="65"/>
        <v>retournes</v>
      </c>
      <c r="D1402">
        <v>45721</v>
      </c>
      <c r="E1402" t="s">
        <v>50</v>
      </c>
      <c r="F1402" t="s">
        <v>18</v>
      </c>
      <c r="G1402" t="s">
        <v>309</v>
      </c>
      <c r="H1402" t="s">
        <v>116</v>
      </c>
      <c r="I1402" t="s">
        <v>313</v>
      </c>
      <c r="J1402" t="s">
        <v>274</v>
      </c>
      <c r="K1402">
        <v>0.19800000000000001</v>
      </c>
    </row>
    <row r="1403" spans="1:11" x14ac:dyDescent="0.35">
      <c r="A1403" t="str">
        <f t="shared" si="66"/>
        <v>rep_souhaitee_2washdeplaces_siteNana_Gribizi</v>
      </c>
      <c r="B1403" t="str">
        <f t="shared" si="67"/>
        <v>rep_souhaitee_2deplaces_siteNana_Gribizi</v>
      </c>
      <c r="C1403" t="str">
        <f t="shared" si="65"/>
        <v>deplaces_site</v>
      </c>
      <c r="D1403">
        <v>45722</v>
      </c>
      <c r="E1403" t="s">
        <v>50</v>
      </c>
      <c r="F1403" t="s">
        <v>18</v>
      </c>
      <c r="G1403" t="s">
        <v>309</v>
      </c>
      <c r="H1403" t="s">
        <v>118</v>
      </c>
      <c r="I1403" t="s">
        <v>313</v>
      </c>
      <c r="J1403" t="s">
        <v>275</v>
      </c>
      <c r="K1403">
        <v>0.224</v>
      </c>
    </row>
    <row r="1404" spans="1:11" x14ac:dyDescent="0.35">
      <c r="A1404" t="str">
        <f t="shared" si="66"/>
        <v>rep_souhaitee_2washhoteNana_Gribizi</v>
      </c>
      <c r="B1404" t="str">
        <f t="shared" si="67"/>
        <v>rep_souhaitee_2hoteNana_Gribizi</v>
      </c>
      <c r="C1404" t="str">
        <f t="shared" si="65"/>
        <v>hote</v>
      </c>
      <c r="D1404">
        <v>45723</v>
      </c>
      <c r="E1404" t="s">
        <v>50</v>
      </c>
      <c r="F1404" t="s">
        <v>18</v>
      </c>
      <c r="G1404" t="s">
        <v>309</v>
      </c>
      <c r="H1404" t="s">
        <v>117</v>
      </c>
      <c r="I1404" t="s">
        <v>313</v>
      </c>
      <c r="J1404" t="s">
        <v>275</v>
      </c>
      <c r="K1404">
        <v>0.247</v>
      </c>
    </row>
    <row r="1405" spans="1:11" x14ac:dyDescent="0.35">
      <c r="A1405" t="str">
        <f t="shared" si="66"/>
        <v>rep_souhaitee_2nfideplaces_FANana_Gribizi</v>
      </c>
      <c r="B1405" t="str">
        <f t="shared" si="67"/>
        <v>rep_souhaitee_2deplaces_FANana_Gribizi</v>
      </c>
      <c r="C1405" t="str">
        <f t="shared" si="65"/>
        <v>deplaces_FA</v>
      </c>
      <c r="D1405">
        <v>45724</v>
      </c>
      <c r="E1405" t="s">
        <v>50</v>
      </c>
      <c r="F1405" t="s">
        <v>164</v>
      </c>
      <c r="G1405" t="s">
        <v>309</v>
      </c>
      <c r="H1405" t="s">
        <v>119</v>
      </c>
      <c r="I1405" t="s">
        <v>313</v>
      </c>
      <c r="J1405" t="s">
        <v>275</v>
      </c>
      <c r="K1405">
        <v>0.215</v>
      </c>
    </row>
    <row r="1406" spans="1:11" x14ac:dyDescent="0.35">
      <c r="A1406" t="str">
        <f t="shared" si="66"/>
        <v>rep_souhaitee_2washretournesNana_Gribizi</v>
      </c>
      <c r="B1406" t="str">
        <f t="shared" si="67"/>
        <v>rep_souhaitee_2retournesNana_Gribizi</v>
      </c>
      <c r="C1406" t="str">
        <f t="shared" si="65"/>
        <v>retournes</v>
      </c>
      <c r="D1406">
        <v>45725</v>
      </c>
      <c r="E1406" t="s">
        <v>50</v>
      </c>
      <c r="F1406" t="s">
        <v>18</v>
      </c>
      <c r="G1406" t="s">
        <v>309</v>
      </c>
      <c r="H1406" t="s">
        <v>116</v>
      </c>
      <c r="I1406" t="s">
        <v>313</v>
      </c>
      <c r="J1406" t="s">
        <v>275</v>
      </c>
      <c r="K1406">
        <v>0.23599999999999999</v>
      </c>
    </row>
    <row r="1407" spans="1:11" x14ac:dyDescent="0.35">
      <c r="A1407" t="str">
        <f t="shared" si="66"/>
        <v>rep_souhaitee_2washhoteMbomou</v>
      </c>
      <c r="B1407" t="str">
        <f t="shared" si="67"/>
        <v>rep_souhaitee_2hoteMbomou</v>
      </c>
      <c r="C1407" t="str">
        <f t="shared" si="65"/>
        <v>hote</v>
      </c>
      <c r="D1407">
        <v>45726</v>
      </c>
      <c r="E1407" t="s">
        <v>50</v>
      </c>
      <c r="F1407" t="s">
        <v>18</v>
      </c>
      <c r="G1407" t="s">
        <v>309</v>
      </c>
      <c r="H1407" t="s">
        <v>117</v>
      </c>
      <c r="I1407" t="s">
        <v>313</v>
      </c>
      <c r="J1407" t="s">
        <v>168</v>
      </c>
      <c r="K1407">
        <v>0.223</v>
      </c>
    </row>
    <row r="1408" spans="1:11" x14ac:dyDescent="0.35">
      <c r="A1408" t="str">
        <f t="shared" si="66"/>
        <v>rep_souhaitee_2washretournesMbomou</v>
      </c>
      <c r="B1408" t="str">
        <f t="shared" si="67"/>
        <v>rep_souhaitee_2retournesMbomou</v>
      </c>
      <c r="C1408" t="str">
        <f t="shared" si="65"/>
        <v>retournes</v>
      </c>
      <c r="D1408">
        <v>45727</v>
      </c>
      <c r="E1408" t="s">
        <v>50</v>
      </c>
      <c r="F1408" t="s">
        <v>18</v>
      </c>
      <c r="G1408" t="s">
        <v>309</v>
      </c>
      <c r="H1408" t="s">
        <v>116</v>
      </c>
      <c r="I1408" t="s">
        <v>313</v>
      </c>
      <c r="J1408" t="s">
        <v>168</v>
      </c>
      <c r="K1408">
        <v>0.223</v>
      </c>
    </row>
    <row r="1409" spans="1:11" x14ac:dyDescent="0.35">
      <c r="A1409" t="str">
        <f t="shared" si="66"/>
        <v>rep_souhaitee_2washdeplaces_siteMbomou</v>
      </c>
      <c r="B1409" t="str">
        <f t="shared" si="67"/>
        <v>rep_souhaitee_2deplaces_siteMbomou</v>
      </c>
      <c r="C1409" t="str">
        <f t="shared" si="65"/>
        <v>deplaces_site</v>
      </c>
      <c r="D1409">
        <v>45728</v>
      </c>
      <c r="E1409" t="s">
        <v>50</v>
      </c>
      <c r="F1409" t="s">
        <v>18</v>
      </c>
      <c r="G1409" t="s">
        <v>309</v>
      </c>
      <c r="H1409" t="s">
        <v>118</v>
      </c>
      <c r="I1409" t="s">
        <v>313</v>
      </c>
      <c r="J1409" t="s">
        <v>168</v>
      </c>
      <c r="K1409">
        <v>0.189</v>
      </c>
    </row>
    <row r="1410" spans="1:11" x14ac:dyDescent="0.35">
      <c r="A1410" t="str">
        <f t="shared" si="66"/>
        <v>rep_souhaitee_2santedeplaces_FAMbomou</v>
      </c>
      <c r="B1410" t="str">
        <f t="shared" si="67"/>
        <v>rep_souhaitee_2deplaces_FAMbomou</v>
      </c>
      <c r="C1410" t="str">
        <f t="shared" si="65"/>
        <v>deplaces_FA</v>
      </c>
      <c r="D1410">
        <v>45729</v>
      </c>
      <c r="E1410" t="s">
        <v>50</v>
      </c>
      <c r="F1410" t="s">
        <v>155</v>
      </c>
      <c r="G1410" t="s">
        <v>309</v>
      </c>
      <c r="H1410" t="s">
        <v>119</v>
      </c>
      <c r="I1410" t="s">
        <v>313</v>
      </c>
      <c r="J1410" t="s">
        <v>168</v>
      </c>
      <c r="K1410">
        <v>0.20599999999999999</v>
      </c>
    </row>
    <row r="1411" spans="1:11" x14ac:dyDescent="0.35">
      <c r="A1411" t="str">
        <f t="shared" si="66"/>
        <v>rep_souhaitee_2washdeplaces_FAMambere_Kadei</v>
      </c>
      <c r="B1411" t="str">
        <f t="shared" si="67"/>
        <v>rep_souhaitee_2deplaces_FAMambere_Kadei</v>
      </c>
      <c r="C1411" t="str">
        <f t="shared" ref="C1411:C1474" si="68">IF(G1411="total", "total",H1411)</f>
        <v>deplaces_FA</v>
      </c>
      <c r="D1411">
        <v>45730</v>
      </c>
      <c r="E1411" t="s">
        <v>50</v>
      </c>
      <c r="F1411" t="s">
        <v>18</v>
      </c>
      <c r="G1411" t="s">
        <v>309</v>
      </c>
      <c r="H1411" t="s">
        <v>119</v>
      </c>
      <c r="I1411" t="s">
        <v>313</v>
      </c>
      <c r="J1411" t="s">
        <v>276</v>
      </c>
      <c r="K1411">
        <v>0.23400000000000001</v>
      </c>
    </row>
    <row r="1412" spans="1:11" x14ac:dyDescent="0.35">
      <c r="A1412" t="str">
        <f t="shared" si="66"/>
        <v>rep_souhaitee_2washhoteMambere_Kadei</v>
      </c>
      <c r="B1412" t="str">
        <f t="shared" si="67"/>
        <v>rep_souhaitee_2hoteMambere_Kadei</v>
      </c>
      <c r="C1412" t="str">
        <f t="shared" si="68"/>
        <v>hote</v>
      </c>
      <c r="D1412">
        <v>45731</v>
      </c>
      <c r="E1412" t="s">
        <v>50</v>
      </c>
      <c r="F1412" t="s">
        <v>18</v>
      </c>
      <c r="G1412" t="s">
        <v>309</v>
      </c>
      <c r="H1412" t="s">
        <v>117</v>
      </c>
      <c r="I1412" t="s">
        <v>313</v>
      </c>
      <c r="J1412" t="s">
        <v>276</v>
      </c>
      <c r="K1412">
        <v>0.23400000000000001</v>
      </c>
    </row>
    <row r="1413" spans="1:11" x14ac:dyDescent="0.35">
      <c r="A1413" t="str">
        <f t="shared" si="66"/>
        <v>rep_souhaitee_2secaldeplaces_FAOmbella_MPoko</v>
      </c>
      <c r="B1413" t="str">
        <f t="shared" si="67"/>
        <v>rep_souhaitee_2deplaces_FAOmbella_MPoko</v>
      </c>
      <c r="C1413" t="str">
        <f t="shared" si="68"/>
        <v>deplaces_FA</v>
      </c>
      <c r="D1413">
        <v>45732</v>
      </c>
      <c r="E1413" t="s">
        <v>50</v>
      </c>
      <c r="F1413" t="s">
        <v>134</v>
      </c>
      <c r="G1413" t="s">
        <v>309</v>
      </c>
      <c r="H1413" t="s">
        <v>119</v>
      </c>
      <c r="I1413" t="s">
        <v>313</v>
      </c>
      <c r="J1413" t="s">
        <v>277</v>
      </c>
      <c r="K1413">
        <v>0.27100000000000002</v>
      </c>
    </row>
    <row r="1414" spans="1:11" x14ac:dyDescent="0.35">
      <c r="A1414" t="str">
        <f t="shared" si="66"/>
        <v>rep_souhaitee_2washhoteOmbella_MPoko</v>
      </c>
      <c r="B1414" t="str">
        <f t="shared" si="67"/>
        <v>rep_souhaitee_2hoteOmbella_MPoko</v>
      </c>
      <c r="C1414" t="str">
        <f t="shared" si="68"/>
        <v>hote</v>
      </c>
      <c r="D1414">
        <v>45733</v>
      </c>
      <c r="E1414" t="s">
        <v>50</v>
      </c>
      <c r="F1414" t="s">
        <v>18</v>
      </c>
      <c r="G1414" t="s">
        <v>309</v>
      </c>
      <c r="H1414" t="s">
        <v>117</v>
      </c>
      <c r="I1414" t="s">
        <v>313</v>
      </c>
      <c r="J1414" t="s">
        <v>277</v>
      </c>
      <c r="K1414">
        <v>0.221</v>
      </c>
    </row>
    <row r="1415" spans="1:11" x14ac:dyDescent="0.35">
      <c r="A1415" t="str">
        <f t="shared" si="66"/>
        <v>rep_souhaitee_2washhoteKemo</v>
      </c>
      <c r="B1415" t="str">
        <f t="shared" si="67"/>
        <v>rep_souhaitee_2hoteKemo</v>
      </c>
      <c r="C1415" t="str">
        <f t="shared" si="68"/>
        <v>hote</v>
      </c>
      <c r="D1415">
        <v>45734</v>
      </c>
      <c r="E1415" t="s">
        <v>50</v>
      </c>
      <c r="F1415" t="s">
        <v>18</v>
      </c>
      <c r="G1415" t="s">
        <v>309</v>
      </c>
      <c r="H1415" t="s">
        <v>117</v>
      </c>
      <c r="I1415" t="s">
        <v>313</v>
      </c>
      <c r="J1415" t="s">
        <v>166</v>
      </c>
      <c r="K1415">
        <v>0.247</v>
      </c>
    </row>
    <row r="1416" spans="1:11" x14ac:dyDescent="0.35">
      <c r="A1416" t="str">
        <f t="shared" si="66"/>
        <v>rep_souhaitee_2washdeplaces_FAKemo</v>
      </c>
      <c r="B1416" t="str">
        <f t="shared" si="67"/>
        <v>rep_souhaitee_2deplaces_FAKemo</v>
      </c>
      <c r="C1416" t="str">
        <f t="shared" si="68"/>
        <v>deplaces_FA</v>
      </c>
      <c r="D1416">
        <v>45735</v>
      </c>
      <c r="E1416" t="s">
        <v>50</v>
      </c>
      <c r="F1416" t="s">
        <v>18</v>
      </c>
      <c r="G1416" t="s">
        <v>309</v>
      </c>
      <c r="H1416" t="s">
        <v>119</v>
      </c>
      <c r="I1416" t="s">
        <v>313</v>
      </c>
      <c r="J1416" t="s">
        <v>166</v>
      </c>
      <c r="K1416">
        <v>0.18</v>
      </c>
    </row>
    <row r="1417" spans="1:11" x14ac:dyDescent="0.35">
      <c r="A1417" t="str">
        <f t="shared" si="66"/>
        <v>rep_souhaitee_2santedeplaces_siteHaut_Mbomou</v>
      </c>
      <c r="B1417" t="str">
        <f t="shared" si="67"/>
        <v>rep_souhaitee_2deplaces_siteHaut_Mbomou</v>
      </c>
      <c r="C1417" t="str">
        <f t="shared" si="68"/>
        <v>deplaces_site</v>
      </c>
      <c r="D1417">
        <v>45736</v>
      </c>
      <c r="E1417" t="s">
        <v>50</v>
      </c>
      <c r="F1417" t="s">
        <v>155</v>
      </c>
      <c r="G1417" t="s">
        <v>309</v>
      </c>
      <c r="H1417" t="s">
        <v>118</v>
      </c>
      <c r="I1417" t="s">
        <v>313</v>
      </c>
      <c r="J1417" t="s">
        <v>278</v>
      </c>
      <c r="K1417">
        <v>0.23100000000000001</v>
      </c>
    </row>
    <row r="1418" spans="1:11" x14ac:dyDescent="0.35">
      <c r="A1418" t="str">
        <f t="shared" si="66"/>
        <v>rep_souhaitee_2washdeplaces_FAHaut_Mbomou</v>
      </c>
      <c r="B1418" t="str">
        <f t="shared" si="67"/>
        <v>rep_souhaitee_2deplaces_FAHaut_Mbomou</v>
      </c>
      <c r="C1418" t="str">
        <f t="shared" si="68"/>
        <v>deplaces_FA</v>
      </c>
      <c r="D1418">
        <v>45737</v>
      </c>
      <c r="E1418" t="s">
        <v>50</v>
      </c>
      <c r="F1418" t="s">
        <v>18</v>
      </c>
      <c r="G1418" t="s">
        <v>309</v>
      </c>
      <c r="H1418" t="s">
        <v>119</v>
      </c>
      <c r="I1418" t="s">
        <v>313</v>
      </c>
      <c r="J1418" t="s">
        <v>278</v>
      </c>
      <c r="K1418">
        <v>0.23899999999999999</v>
      </c>
    </row>
    <row r="1419" spans="1:11" x14ac:dyDescent="0.35">
      <c r="A1419" t="str">
        <f t="shared" si="66"/>
        <v>rep_souhaitee_2santehoteHaut_Mbomou</v>
      </c>
      <c r="B1419" t="str">
        <f t="shared" si="67"/>
        <v>rep_souhaitee_2hoteHaut_Mbomou</v>
      </c>
      <c r="C1419" t="str">
        <f t="shared" si="68"/>
        <v>hote</v>
      </c>
      <c r="D1419">
        <v>45738</v>
      </c>
      <c r="E1419" t="s">
        <v>50</v>
      </c>
      <c r="F1419" t="s">
        <v>155</v>
      </c>
      <c r="G1419" t="s">
        <v>309</v>
      </c>
      <c r="H1419" t="s">
        <v>117</v>
      </c>
      <c r="I1419" t="s">
        <v>313</v>
      </c>
      <c r="J1419" t="s">
        <v>278</v>
      </c>
      <c r="K1419">
        <v>0.27900000000000003</v>
      </c>
    </row>
    <row r="1420" spans="1:11" x14ac:dyDescent="0.35">
      <c r="A1420" t="str">
        <f t="shared" si="66"/>
        <v>rep_souhaitee_2secaldeplaces_FAHaute_Kotto</v>
      </c>
      <c r="B1420" t="str">
        <f t="shared" si="67"/>
        <v>rep_souhaitee_2deplaces_FAHaute_Kotto</v>
      </c>
      <c r="C1420" t="str">
        <f t="shared" si="68"/>
        <v>deplaces_FA</v>
      </c>
      <c r="D1420">
        <v>45739</v>
      </c>
      <c r="E1420" t="s">
        <v>50</v>
      </c>
      <c r="F1420" t="s">
        <v>134</v>
      </c>
      <c r="G1420" t="s">
        <v>309</v>
      </c>
      <c r="H1420" t="s">
        <v>119</v>
      </c>
      <c r="I1420" t="s">
        <v>313</v>
      </c>
      <c r="J1420" t="s">
        <v>279</v>
      </c>
      <c r="K1420">
        <v>0.25</v>
      </c>
    </row>
    <row r="1421" spans="1:11" x14ac:dyDescent="0.35">
      <c r="A1421" t="str">
        <f t="shared" si="66"/>
        <v>rep_souhaitee_2santehoteHaute_Kotto</v>
      </c>
      <c r="B1421" t="str">
        <f t="shared" si="67"/>
        <v>rep_souhaitee_2hoteHaute_Kotto</v>
      </c>
      <c r="C1421" t="str">
        <f t="shared" si="68"/>
        <v>hote</v>
      </c>
      <c r="D1421">
        <v>45740</v>
      </c>
      <c r="E1421" t="s">
        <v>50</v>
      </c>
      <c r="F1421" t="s">
        <v>155</v>
      </c>
      <c r="G1421" t="s">
        <v>309</v>
      </c>
      <c r="H1421" t="s">
        <v>117</v>
      </c>
      <c r="I1421" t="s">
        <v>313</v>
      </c>
      <c r="J1421" t="s">
        <v>279</v>
      </c>
      <c r="K1421">
        <v>0.19700000000000001</v>
      </c>
    </row>
    <row r="1422" spans="1:11" x14ac:dyDescent="0.35">
      <c r="A1422" t="str">
        <f t="shared" si="66"/>
        <v>rep_souhaitee_2washretournesHaute_Kotto</v>
      </c>
      <c r="B1422" t="str">
        <f t="shared" si="67"/>
        <v>rep_souhaitee_2retournesHaute_Kotto</v>
      </c>
      <c r="C1422" t="str">
        <f t="shared" si="68"/>
        <v>retournes</v>
      </c>
      <c r="D1422">
        <v>45741</v>
      </c>
      <c r="E1422" t="s">
        <v>50</v>
      </c>
      <c r="F1422" t="s">
        <v>18</v>
      </c>
      <c r="G1422" t="s">
        <v>309</v>
      </c>
      <c r="H1422" t="s">
        <v>116</v>
      </c>
      <c r="I1422" t="s">
        <v>313</v>
      </c>
      <c r="J1422" t="s">
        <v>279</v>
      </c>
      <c r="K1422">
        <v>0.21</v>
      </c>
    </row>
    <row r="1423" spans="1:11" x14ac:dyDescent="0.35">
      <c r="A1423" t="str">
        <f t="shared" si="66"/>
        <v>rep_souhaitee_2nfideplaces_siteHaute_Kotto</v>
      </c>
      <c r="B1423" t="str">
        <f t="shared" si="67"/>
        <v>rep_souhaitee_2deplaces_siteHaute_Kotto</v>
      </c>
      <c r="C1423" t="str">
        <f t="shared" si="68"/>
        <v>deplaces_site</v>
      </c>
      <c r="D1423">
        <v>45742</v>
      </c>
      <c r="E1423" t="s">
        <v>50</v>
      </c>
      <c r="F1423" t="s">
        <v>164</v>
      </c>
      <c r="G1423" t="s">
        <v>309</v>
      </c>
      <c r="H1423" t="s">
        <v>118</v>
      </c>
      <c r="I1423" t="s">
        <v>313</v>
      </c>
      <c r="J1423" t="s">
        <v>279</v>
      </c>
      <c r="K1423">
        <v>0.21</v>
      </c>
    </row>
    <row r="1424" spans="1:11" x14ac:dyDescent="0.35">
      <c r="A1424" t="str">
        <f t="shared" si="66"/>
        <v>rep_souhaitee_2secaldeplaces_FALobaye</v>
      </c>
      <c r="B1424" t="str">
        <f t="shared" si="67"/>
        <v>rep_souhaitee_2deplaces_FALobaye</v>
      </c>
      <c r="C1424" t="str">
        <f t="shared" si="68"/>
        <v>deplaces_FA</v>
      </c>
      <c r="D1424">
        <v>45743</v>
      </c>
      <c r="E1424" t="s">
        <v>50</v>
      </c>
      <c r="F1424" t="s">
        <v>134</v>
      </c>
      <c r="G1424" t="s">
        <v>309</v>
      </c>
      <c r="H1424" t="s">
        <v>119</v>
      </c>
      <c r="I1424" t="s">
        <v>313</v>
      </c>
      <c r="J1424" t="s">
        <v>167</v>
      </c>
      <c r="K1424">
        <v>0.24</v>
      </c>
    </row>
    <row r="1425" spans="1:11" x14ac:dyDescent="0.35">
      <c r="A1425" t="str">
        <f t="shared" si="66"/>
        <v>rep_souhaitee_2santehoteLobaye</v>
      </c>
      <c r="B1425" t="str">
        <f t="shared" si="67"/>
        <v>rep_souhaitee_2hoteLobaye</v>
      </c>
      <c r="C1425" t="str">
        <f t="shared" si="68"/>
        <v>hote</v>
      </c>
      <c r="D1425">
        <v>45744</v>
      </c>
      <c r="E1425" t="s">
        <v>50</v>
      </c>
      <c r="F1425" t="s">
        <v>155</v>
      </c>
      <c r="G1425" t="s">
        <v>309</v>
      </c>
      <c r="H1425" t="s">
        <v>117</v>
      </c>
      <c r="I1425" t="s">
        <v>313</v>
      </c>
      <c r="J1425" t="s">
        <v>167</v>
      </c>
      <c r="K1425">
        <v>0.24299999999999999</v>
      </c>
    </row>
    <row r="1426" spans="1:11" x14ac:dyDescent="0.35">
      <c r="A1426" t="str">
        <f t="shared" si="66"/>
        <v>rep_souhaitee_2washretournesHaut_Mbomou</v>
      </c>
      <c r="B1426" t="str">
        <f t="shared" si="67"/>
        <v>rep_souhaitee_2retournesHaut_Mbomou</v>
      </c>
      <c r="C1426" t="str">
        <f t="shared" si="68"/>
        <v>retournes</v>
      </c>
      <c r="D1426">
        <v>45745</v>
      </c>
      <c r="E1426" t="s">
        <v>50</v>
      </c>
      <c r="F1426" t="s">
        <v>18</v>
      </c>
      <c r="G1426" t="s">
        <v>309</v>
      </c>
      <c r="H1426" t="s">
        <v>116</v>
      </c>
      <c r="I1426" t="s">
        <v>313</v>
      </c>
      <c r="J1426" t="s">
        <v>278</v>
      </c>
      <c r="K1426">
        <v>0.246</v>
      </c>
    </row>
    <row r="1427" spans="1:11" x14ac:dyDescent="0.35">
      <c r="A1427" t="str">
        <f t="shared" si="66"/>
        <v>rep_souhaitee_2washretournesMambere_Kadei</v>
      </c>
      <c r="B1427" t="str">
        <f t="shared" si="67"/>
        <v>rep_souhaitee_2retournesMambere_Kadei</v>
      </c>
      <c r="C1427" t="str">
        <f t="shared" si="68"/>
        <v>retournes</v>
      </c>
      <c r="D1427">
        <v>45746</v>
      </c>
      <c r="E1427" t="s">
        <v>50</v>
      </c>
      <c r="F1427" t="s">
        <v>18</v>
      </c>
      <c r="G1427" t="s">
        <v>309</v>
      </c>
      <c r="H1427" t="s">
        <v>116</v>
      </c>
      <c r="I1427" t="s">
        <v>313</v>
      </c>
      <c r="J1427" t="s">
        <v>276</v>
      </c>
      <c r="K1427">
        <v>0.26200000000000001</v>
      </c>
    </row>
    <row r="1428" spans="1:11" x14ac:dyDescent="0.35">
      <c r="A1428" t="str">
        <f t="shared" si="66"/>
        <v>rep_souhaitee_2santehoteSangha_Mbaere</v>
      </c>
      <c r="B1428" t="str">
        <f t="shared" si="67"/>
        <v>rep_souhaitee_2hoteSangha_Mbaere</v>
      </c>
      <c r="C1428" t="str">
        <f t="shared" si="68"/>
        <v>hote</v>
      </c>
      <c r="D1428">
        <v>45747</v>
      </c>
      <c r="E1428" t="s">
        <v>50</v>
      </c>
      <c r="F1428" t="s">
        <v>155</v>
      </c>
      <c r="G1428" t="s">
        <v>309</v>
      </c>
      <c r="H1428" t="s">
        <v>117</v>
      </c>
      <c r="I1428" t="s">
        <v>313</v>
      </c>
      <c r="J1428" t="s">
        <v>280</v>
      </c>
      <c r="K1428">
        <v>0.224</v>
      </c>
    </row>
    <row r="1429" spans="1:11" x14ac:dyDescent="0.35">
      <c r="A1429" t="str">
        <f t="shared" si="66"/>
        <v>rep_souhaitee_2washdeplaces_FASangha_Mbaere</v>
      </c>
      <c r="B1429" t="str">
        <f t="shared" si="67"/>
        <v>rep_souhaitee_2deplaces_FASangha_Mbaere</v>
      </c>
      <c r="C1429" t="str">
        <f t="shared" si="68"/>
        <v>deplaces_FA</v>
      </c>
      <c r="D1429">
        <v>45748</v>
      </c>
      <c r="E1429" t="s">
        <v>50</v>
      </c>
      <c r="F1429" t="s">
        <v>18</v>
      </c>
      <c r="G1429" t="s">
        <v>309</v>
      </c>
      <c r="H1429" t="s">
        <v>119</v>
      </c>
      <c r="I1429" t="s">
        <v>313</v>
      </c>
      <c r="J1429" t="s">
        <v>280</v>
      </c>
      <c r="K1429">
        <v>0.219</v>
      </c>
    </row>
    <row r="1430" spans="1:11" x14ac:dyDescent="0.35">
      <c r="A1430" t="str">
        <f t="shared" si="66"/>
        <v>secal_13_reponse_2cash_nourritretournesBamingui_Bangoran</v>
      </c>
      <c r="B1430" t="str">
        <f t="shared" si="67"/>
        <v>secal_13_reponse_2retournesBamingui_Bangoran</v>
      </c>
      <c r="C1430" t="str">
        <f t="shared" si="68"/>
        <v>retournes</v>
      </c>
      <c r="D1430">
        <v>45749</v>
      </c>
      <c r="E1430" t="s">
        <v>52</v>
      </c>
      <c r="F1430" t="s">
        <v>135</v>
      </c>
      <c r="G1430" t="s">
        <v>309</v>
      </c>
      <c r="H1430" t="s">
        <v>116</v>
      </c>
      <c r="I1430" t="s">
        <v>313</v>
      </c>
      <c r="J1430" t="s">
        <v>271</v>
      </c>
      <c r="K1430">
        <v>0.219</v>
      </c>
    </row>
    <row r="1431" spans="1:11" x14ac:dyDescent="0.35">
      <c r="A1431" t="str">
        <f t="shared" si="66"/>
        <v>secal_13_reponse_2cash_nourrithoteBamingui_Bangoran</v>
      </c>
      <c r="B1431" t="str">
        <f t="shared" si="67"/>
        <v>secal_13_reponse_2hoteBamingui_Bangoran</v>
      </c>
      <c r="C1431" t="str">
        <f t="shared" si="68"/>
        <v>hote</v>
      </c>
      <c r="D1431">
        <v>45750</v>
      </c>
      <c r="E1431" t="s">
        <v>52</v>
      </c>
      <c r="F1431" t="s">
        <v>135</v>
      </c>
      <c r="G1431" t="s">
        <v>309</v>
      </c>
      <c r="H1431" t="s">
        <v>117</v>
      </c>
      <c r="I1431" t="s">
        <v>313</v>
      </c>
      <c r="J1431" t="s">
        <v>271</v>
      </c>
      <c r="K1431">
        <v>0.20599999999999999</v>
      </c>
    </row>
    <row r="1432" spans="1:11" x14ac:dyDescent="0.35">
      <c r="A1432" t="str">
        <f t="shared" si="66"/>
        <v>secal_13_reponse_2cash_intrant_agrideplaces_siteBamingui_Bangoran</v>
      </c>
      <c r="B1432" t="str">
        <f t="shared" si="67"/>
        <v>secal_13_reponse_2deplaces_siteBamingui_Bangoran</v>
      </c>
      <c r="C1432" t="str">
        <f t="shared" si="68"/>
        <v>deplaces_site</v>
      </c>
      <c r="D1432">
        <v>45751</v>
      </c>
      <c r="E1432" t="s">
        <v>52</v>
      </c>
      <c r="F1432" t="s">
        <v>145</v>
      </c>
      <c r="G1432" t="s">
        <v>309</v>
      </c>
      <c r="H1432" t="s">
        <v>118</v>
      </c>
      <c r="I1432" t="s">
        <v>313</v>
      </c>
      <c r="J1432" t="s">
        <v>271</v>
      </c>
      <c r="K1432">
        <v>0.18</v>
      </c>
    </row>
    <row r="1433" spans="1:11" x14ac:dyDescent="0.35">
      <c r="A1433" t="str">
        <f t="shared" si="66"/>
        <v>secal_13_reponse_2cash_nourritdeplaces_FABamingui_Bangoran</v>
      </c>
      <c r="B1433" t="str">
        <f t="shared" si="67"/>
        <v>secal_13_reponse_2deplaces_FABamingui_Bangoran</v>
      </c>
      <c r="C1433" t="str">
        <f t="shared" si="68"/>
        <v>deplaces_FA</v>
      </c>
      <c r="D1433">
        <v>45752</v>
      </c>
      <c r="E1433" t="s">
        <v>52</v>
      </c>
      <c r="F1433" t="s">
        <v>135</v>
      </c>
      <c r="G1433" t="s">
        <v>309</v>
      </c>
      <c r="H1433" t="s">
        <v>119</v>
      </c>
      <c r="I1433" t="s">
        <v>313</v>
      </c>
      <c r="J1433" t="s">
        <v>271</v>
      </c>
      <c r="K1433">
        <v>0.193</v>
      </c>
    </row>
    <row r="1434" spans="1:11" x14ac:dyDescent="0.35">
      <c r="A1434" t="str">
        <f t="shared" si="66"/>
        <v>secal_13_reponse_2cash_intrant_agrihoteOuham</v>
      </c>
      <c r="B1434" t="str">
        <f t="shared" si="67"/>
        <v>secal_13_reponse_2hoteOuham</v>
      </c>
      <c r="C1434" t="str">
        <f t="shared" si="68"/>
        <v>hote</v>
      </c>
      <c r="D1434">
        <v>45753</v>
      </c>
      <c r="E1434" t="s">
        <v>52</v>
      </c>
      <c r="F1434" t="s">
        <v>145</v>
      </c>
      <c r="G1434" t="s">
        <v>309</v>
      </c>
      <c r="H1434" t="s">
        <v>117</v>
      </c>
      <c r="I1434" t="s">
        <v>313</v>
      </c>
      <c r="J1434" t="s">
        <v>170</v>
      </c>
      <c r="K1434">
        <v>0.22600000000000001</v>
      </c>
    </row>
    <row r="1435" spans="1:11" x14ac:dyDescent="0.35">
      <c r="A1435" t="str">
        <f t="shared" si="66"/>
        <v>secal_13_reponse_2cash_nfideplaces_siteOuham</v>
      </c>
      <c r="B1435" t="str">
        <f t="shared" si="67"/>
        <v>secal_13_reponse_2deplaces_siteOuham</v>
      </c>
      <c r="C1435" t="str">
        <f t="shared" si="68"/>
        <v>deplaces_site</v>
      </c>
      <c r="D1435">
        <v>45754</v>
      </c>
      <c r="E1435" t="s">
        <v>52</v>
      </c>
      <c r="F1435" t="s">
        <v>156</v>
      </c>
      <c r="G1435" t="s">
        <v>309</v>
      </c>
      <c r="H1435" t="s">
        <v>118</v>
      </c>
      <c r="I1435" t="s">
        <v>313</v>
      </c>
      <c r="J1435" t="s">
        <v>170</v>
      </c>
      <c r="K1435">
        <v>0.17</v>
      </c>
    </row>
    <row r="1436" spans="1:11" x14ac:dyDescent="0.35">
      <c r="A1436" t="str">
        <f t="shared" si="66"/>
        <v>secal_13_reponse_2cash_nfideplaces_FAOuham</v>
      </c>
      <c r="B1436" t="str">
        <f t="shared" si="67"/>
        <v>secal_13_reponse_2deplaces_FAOuham</v>
      </c>
      <c r="C1436" t="str">
        <f t="shared" si="68"/>
        <v>deplaces_FA</v>
      </c>
      <c r="D1436">
        <v>45755</v>
      </c>
      <c r="E1436" t="s">
        <v>52</v>
      </c>
      <c r="F1436" t="s">
        <v>156</v>
      </c>
      <c r="G1436" t="s">
        <v>309</v>
      </c>
      <c r="H1436" t="s">
        <v>119</v>
      </c>
      <c r="I1436" t="s">
        <v>313</v>
      </c>
      <c r="J1436" t="s">
        <v>170</v>
      </c>
      <c r="K1436">
        <v>0.223</v>
      </c>
    </row>
    <row r="1437" spans="1:11" x14ac:dyDescent="0.35">
      <c r="A1437" t="str">
        <f t="shared" si="66"/>
        <v>secal_13_reponse_2cash_intrant_agriretournesOuham</v>
      </c>
      <c r="B1437" t="str">
        <f t="shared" si="67"/>
        <v>secal_13_reponse_2retournesOuham</v>
      </c>
      <c r="C1437" t="str">
        <f t="shared" si="68"/>
        <v>retournes</v>
      </c>
      <c r="D1437">
        <v>45756</v>
      </c>
      <c r="E1437" t="s">
        <v>52</v>
      </c>
      <c r="F1437" t="s">
        <v>145</v>
      </c>
      <c r="G1437" t="s">
        <v>309</v>
      </c>
      <c r="H1437" t="s">
        <v>116</v>
      </c>
      <c r="I1437" t="s">
        <v>313</v>
      </c>
      <c r="J1437" t="s">
        <v>170</v>
      </c>
      <c r="K1437">
        <v>0.22900000000000001</v>
      </c>
    </row>
    <row r="1438" spans="1:11" x14ac:dyDescent="0.35">
      <c r="A1438" t="str">
        <f t="shared" si="66"/>
        <v>secal_13_reponse_2cash_intrant_agrideplaces_siteBasse_Kotto</v>
      </c>
      <c r="B1438" t="str">
        <f t="shared" si="67"/>
        <v>secal_13_reponse_2deplaces_siteBasse_Kotto</v>
      </c>
      <c r="C1438" t="str">
        <f t="shared" si="68"/>
        <v>deplaces_site</v>
      </c>
      <c r="D1438">
        <v>45757</v>
      </c>
      <c r="E1438" t="s">
        <v>52</v>
      </c>
      <c r="F1438" t="s">
        <v>145</v>
      </c>
      <c r="G1438" t="s">
        <v>309</v>
      </c>
      <c r="H1438" t="s">
        <v>118</v>
      </c>
      <c r="I1438" t="s">
        <v>313</v>
      </c>
      <c r="J1438" t="s">
        <v>272</v>
      </c>
      <c r="K1438">
        <v>0.20699999999999999</v>
      </c>
    </row>
    <row r="1439" spans="1:11" x14ac:dyDescent="0.35">
      <c r="A1439" t="str">
        <f t="shared" si="66"/>
        <v>secal_13_reponse_2cash_nourritdeplaces_FABasse_Kotto</v>
      </c>
      <c r="B1439" t="str">
        <f t="shared" si="67"/>
        <v>secal_13_reponse_2deplaces_FABasse_Kotto</v>
      </c>
      <c r="C1439" t="str">
        <f t="shared" si="68"/>
        <v>deplaces_FA</v>
      </c>
      <c r="D1439">
        <v>45758</v>
      </c>
      <c r="E1439" t="s">
        <v>52</v>
      </c>
      <c r="F1439" t="s">
        <v>135</v>
      </c>
      <c r="G1439" t="s">
        <v>309</v>
      </c>
      <c r="H1439" t="s">
        <v>119</v>
      </c>
      <c r="I1439" t="s">
        <v>313</v>
      </c>
      <c r="J1439" t="s">
        <v>272</v>
      </c>
      <c r="K1439">
        <v>0.17599999999999999</v>
      </c>
    </row>
    <row r="1440" spans="1:11" x14ac:dyDescent="0.35">
      <c r="A1440" t="str">
        <f t="shared" si="66"/>
        <v>secal_13_reponse_2cash_intrant_agrihoteBasse_Kotto</v>
      </c>
      <c r="B1440" t="str">
        <f t="shared" si="67"/>
        <v>secal_13_reponse_2hoteBasse_Kotto</v>
      </c>
      <c r="C1440" t="str">
        <f t="shared" si="68"/>
        <v>hote</v>
      </c>
      <c r="D1440">
        <v>45759</v>
      </c>
      <c r="E1440" t="s">
        <v>52</v>
      </c>
      <c r="F1440" t="s">
        <v>145</v>
      </c>
      <c r="G1440" t="s">
        <v>309</v>
      </c>
      <c r="H1440" t="s">
        <v>117</v>
      </c>
      <c r="I1440" t="s">
        <v>313</v>
      </c>
      <c r="J1440" t="s">
        <v>272</v>
      </c>
      <c r="K1440">
        <v>0.16300000000000001</v>
      </c>
    </row>
    <row r="1441" spans="1:11" x14ac:dyDescent="0.35">
      <c r="A1441" t="str">
        <f t="shared" si="66"/>
        <v>secal_13_reponse_2prov_intrant_agriretournesBasse_Kotto</v>
      </c>
      <c r="B1441" t="str">
        <f t="shared" si="67"/>
        <v>secal_13_reponse_2retournesBasse_Kotto</v>
      </c>
      <c r="C1441" t="str">
        <f t="shared" si="68"/>
        <v>retournes</v>
      </c>
      <c r="D1441">
        <v>45760</v>
      </c>
      <c r="E1441" t="s">
        <v>52</v>
      </c>
      <c r="F1441" t="s">
        <v>195</v>
      </c>
      <c r="G1441" t="s">
        <v>309</v>
      </c>
      <c r="H1441" t="s">
        <v>116</v>
      </c>
      <c r="I1441" t="s">
        <v>313</v>
      </c>
      <c r="J1441" t="s">
        <v>272</v>
      </c>
      <c r="K1441">
        <v>0.188</v>
      </c>
    </row>
    <row r="1442" spans="1:11" x14ac:dyDescent="0.35">
      <c r="A1442" t="str">
        <f t="shared" si="66"/>
        <v>secal_13_reponse_2cash_intrant_agrihoteVakaga</v>
      </c>
      <c r="B1442" t="str">
        <f t="shared" si="67"/>
        <v>secal_13_reponse_2hoteVakaga</v>
      </c>
      <c r="C1442" t="str">
        <f t="shared" si="68"/>
        <v>hote</v>
      </c>
      <c r="D1442">
        <v>45761</v>
      </c>
      <c r="E1442" t="s">
        <v>52</v>
      </c>
      <c r="F1442" t="s">
        <v>145</v>
      </c>
      <c r="G1442" t="s">
        <v>309</v>
      </c>
      <c r="H1442" t="s">
        <v>117</v>
      </c>
      <c r="I1442" t="s">
        <v>313</v>
      </c>
      <c r="J1442" t="s">
        <v>171</v>
      </c>
      <c r="K1442">
        <v>0.19700000000000001</v>
      </c>
    </row>
    <row r="1443" spans="1:11" x14ac:dyDescent="0.35">
      <c r="A1443" t="str">
        <f t="shared" si="66"/>
        <v>secal_13_reponse_2cash_intrant_agrideplaces_FAVakaga</v>
      </c>
      <c r="B1443" t="str">
        <f t="shared" si="67"/>
        <v>secal_13_reponse_2deplaces_FAVakaga</v>
      </c>
      <c r="C1443" t="str">
        <f t="shared" si="68"/>
        <v>deplaces_FA</v>
      </c>
      <c r="D1443">
        <v>45762</v>
      </c>
      <c r="E1443" t="s">
        <v>52</v>
      </c>
      <c r="F1443" t="s">
        <v>145</v>
      </c>
      <c r="G1443" t="s">
        <v>309</v>
      </c>
      <c r="H1443" t="s">
        <v>119</v>
      </c>
      <c r="I1443" t="s">
        <v>313</v>
      </c>
      <c r="J1443" t="s">
        <v>171</v>
      </c>
      <c r="K1443">
        <v>0.253</v>
      </c>
    </row>
    <row r="1444" spans="1:11" x14ac:dyDescent="0.35">
      <c r="A1444" t="str">
        <f t="shared" si="66"/>
        <v>secal_13_reponse_2cash_nfihoteBangui</v>
      </c>
      <c r="B1444" t="str">
        <f t="shared" si="67"/>
        <v>secal_13_reponse_2hoteBangui</v>
      </c>
      <c r="C1444" t="str">
        <f t="shared" si="68"/>
        <v>hote</v>
      </c>
      <c r="D1444">
        <v>45763</v>
      </c>
      <c r="E1444" t="s">
        <v>52</v>
      </c>
      <c r="F1444" t="s">
        <v>156</v>
      </c>
      <c r="G1444" t="s">
        <v>309</v>
      </c>
      <c r="H1444" t="s">
        <v>117</v>
      </c>
      <c r="I1444" t="s">
        <v>313</v>
      </c>
      <c r="J1444" t="s">
        <v>165</v>
      </c>
      <c r="K1444">
        <v>0.182</v>
      </c>
    </row>
    <row r="1445" spans="1:11" x14ac:dyDescent="0.35">
      <c r="A1445" t="str">
        <f t="shared" si="66"/>
        <v>secal_13_reponse_2prov_nourritretournesBangui</v>
      </c>
      <c r="B1445" t="str">
        <f t="shared" si="67"/>
        <v>secal_13_reponse_2retournesBangui</v>
      </c>
      <c r="C1445" t="str">
        <f t="shared" si="68"/>
        <v>retournes</v>
      </c>
      <c r="D1445">
        <v>45764</v>
      </c>
      <c r="E1445" t="s">
        <v>52</v>
      </c>
      <c r="F1445" t="s">
        <v>182</v>
      </c>
      <c r="G1445" t="s">
        <v>309</v>
      </c>
      <c r="H1445" t="s">
        <v>116</v>
      </c>
      <c r="I1445" t="s">
        <v>313</v>
      </c>
      <c r="J1445" t="s">
        <v>165</v>
      </c>
      <c r="K1445">
        <v>0.23400000000000001</v>
      </c>
    </row>
    <row r="1446" spans="1:11" x14ac:dyDescent="0.35">
      <c r="A1446" t="str">
        <f t="shared" si="66"/>
        <v>secal_13_reponse_2cash_nfideplaces_FABangui</v>
      </c>
      <c r="B1446" t="str">
        <f t="shared" si="67"/>
        <v>secal_13_reponse_2deplaces_FABangui</v>
      </c>
      <c r="C1446" t="str">
        <f t="shared" si="68"/>
        <v>deplaces_FA</v>
      </c>
      <c r="D1446">
        <v>45765</v>
      </c>
      <c r="E1446" t="s">
        <v>52</v>
      </c>
      <c r="F1446" t="s">
        <v>156</v>
      </c>
      <c r="G1446" t="s">
        <v>309</v>
      </c>
      <c r="H1446" t="s">
        <v>119</v>
      </c>
      <c r="I1446" t="s">
        <v>313</v>
      </c>
      <c r="J1446" t="s">
        <v>165</v>
      </c>
      <c r="K1446">
        <v>0.19500000000000001</v>
      </c>
    </row>
    <row r="1447" spans="1:11" x14ac:dyDescent="0.35">
      <c r="A1447" t="str">
        <f t="shared" si="66"/>
        <v>secal_13_reponse_2cash_intrant_agrideplaces_siteOuaka</v>
      </c>
      <c r="B1447" t="str">
        <f t="shared" si="67"/>
        <v>secal_13_reponse_2deplaces_siteOuaka</v>
      </c>
      <c r="C1447" t="str">
        <f t="shared" si="68"/>
        <v>deplaces_site</v>
      </c>
      <c r="D1447">
        <v>45766</v>
      </c>
      <c r="E1447" t="s">
        <v>52</v>
      </c>
      <c r="F1447" t="s">
        <v>145</v>
      </c>
      <c r="G1447" t="s">
        <v>309</v>
      </c>
      <c r="H1447" t="s">
        <v>118</v>
      </c>
      <c r="I1447" t="s">
        <v>313</v>
      </c>
      <c r="J1447" t="s">
        <v>169</v>
      </c>
      <c r="K1447">
        <v>0.182</v>
      </c>
    </row>
    <row r="1448" spans="1:11" x14ac:dyDescent="0.35">
      <c r="A1448" t="str">
        <f t="shared" si="66"/>
        <v>secal_13_reponse_2cash_nfideplaces_FAOuaka</v>
      </c>
      <c r="B1448" t="str">
        <f t="shared" si="67"/>
        <v>secal_13_reponse_2deplaces_FAOuaka</v>
      </c>
      <c r="C1448" t="str">
        <f t="shared" si="68"/>
        <v>deplaces_FA</v>
      </c>
      <c r="D1448">
        <v>45767</v>
      </c>
      <c r="E1448" t="s">
        <v>52</v>
      </c>
      <c r="F1448" t="s">
        <v>156</v>
      </c>
      <c r="G1448" t="s">
        <v>309</v>
      </c>
      <c r="H1448" t="s">
        <v>119</v>
      </c>
      <c r="I1448" t="s">
        <v>313</v>
      </c>
      <c r="J1448" t="s">
        <v>169</v>
      </c>
      <c r="K1448">
        <v>0.184</v>
      </c>
    </row>
    <row r="1449" spans="1:11" x14ac:dyDescent="0.35">
      <c r="A1449" t="str">
        <f t="shared" ref="A1449:A1512" si="69">CONCATENATE(E1449,F1449,C1449,J1449)</f>
        <v>secal_13_reponse_2prov_intrant_agrihoteOuaka</v>
      </c>
      <c r="B1449" t="str">
        <f t="shared" ref="B1449:B1512" si="70">CONCATENATE(E1449,C1449,J1449)</f>
        <v>secal_13_reponse_2hoteOuaka</v>
      </c>
      <c r="C1449" t="str">
        <f t="shared" si="68"/>
        <v>hote</v>
      </c>
      <c r="D1449">
        <v>45768</v>
      </c>
      <c r="E1449" t="s">
        <v>52</v>
      </c>
      <c r="F1449" t="s">
        <v>195</v>
      </c>
      <c r="G1449" t="s">
        <v>309</v>
      </c>
      <c r="H1449" t="s">
        <v>117</v>
      </c>
      <c r="I1449" t="s">
        <v>313</v>
      </c>
      <c r="J1449" t="s">
        <v>169</v>
      </c>
      <c r="K1449">
        <v>0.17499999999999999</v>
      </c>
    </row>
    <row r="1450" spans="1:11" x14ac:dyDescent="0.35">
      <c r="A1450" t="str">
        <f t="shared" si="69"/>
        <v>secal_13_reponse_2prov_intrant_agriretournesOuaka</v>
      </c>
      <c r="B1450" t="str">
        <f t="shared" si="70"/>
        <v>secal_13_reponse_2retournesOuaka</v>
      </c>
      <c r="C1450" t="str">
        <f t="shared" si="68"/>
        <v>retournes</v>
      </c>
      <c r="D1450">
        <v>45769</v>
      </c>
      <c r="E1450" t="s">
        <v>52</v>
      </c>
      <c r="F1450" t="s">
        <v>195</v>
      </c>
      <c r="G1450" t="s">
        <v>309</v>
      </c>
      <c r="H1450" t="s">
        <v>116</v>
      </c>
      <c r="I1450" t="s">
        <v>313</v>
      </c>
      <c r="J1450" t="s">
        <v>169</v>
      </c>
      <c r="K1450">
        <v>0.22600000000000001</v>
      </c>
    </row>
    <row r="1451" spans="1:11" x14ac:dyDescent="0.35">
      <c r="A1451" t="str">
        <f t="shared" si="69"/>
        <v>secal_13_reponse_2cash_intrant_agrihoteNana_Mambere</v>
      </c>
      <c r="B1451" t="str">
        <f t="shared" si="70"/>
        <v>secal_13_reponse_2hoteNana_Mambere</v>
      </c>
      <c r="C1451" t="str">
        <f t="shared" si="68"/>
        <v>hote</v>
      </c>
      <c r="D1451">
        <v>45770</v>
      </c>
      <c r="E1451" t="s">
        <v>52</v>
      </c>
      <c r="F1451" t="s">
        <v>145</v>
      </c>
      <c r="G1451" t="s">
        <v>309</v>
      </c>
      <c r="H1451" t="s">
        <v>117</v>
      </c>
      <c r="I1451" t="s">
        <v>313</v>
      </c>
      <c r="J1451" t="s">
        <v>273</v>
      </c>
      <c r="K1451">
        <v>0.20100000000000001</v>
      </c>
    </row>
    <row r="1452" spans="1:11" x14ac:dyDescent="0.35">
      <c r="A1452" t="str">
        <f t="shared" si="69"/>
        <v>secal_13_reponse_2cash_nourritdeplaces_FANana_Mambere</v>
      </c>
      <c r="B1452" t="str">
        <f t="shared" si="70"/>
        <v>secal_13_reponse_2deplaces_FANana_Mambere</v>
      </c>
      <c r="C1452" t="str">
        <f t="shared" si="68"/>
        <v>deplaces_FA</v>
      </c>
      <c r="D1452">
        <v>45771</v>
      </c>
      <c r="E1452" t="s">
        <v>52</v>
      </c>
      <c r="F1452" t="s">
        <v>135</v>
      </c>
      <c r="G1452" t="s">
        <v>309</v>
      </c>
      <c r="H1452" t="s">
        <v>119</v>
      </c>
      <c r="I1452" t="s">
        <v>313</v>
      </c>
      <c r="J1452" t="s">
        <v>273</v>
      </c>
      <c r="K1452">
        <v>0.215</v>
      </c>
    </row>
    <row r="1453" spans="1:11" x14ac:dyDescent="0.35">
      <c r="A1453" t="str">
        <f t="shared" si="69"/>
        <v>secal_13_reponse_2cash_intrant_agriretournesNana_Mambere</v>
      </c>
      <c r="B1453" t="str">
        <f t="shared" si="70"/>
        <v>secal_13_reponse_2retournesNana_Mambere</v>
      </c>
      <c r="C1453" t="str">
        <f t="shared" si="68"/>
        <v>retournes</v>
      </c>
      <c r="D1453">
        <v>45772</v>
      </c>
      <c r="E1453" t="s">
        <v>52</v>
      </c>
      <c r="F1453" t="s">
        <v>145</v>
      </c>
      <c r="G1453" t="s">
        <v>309</v>
      </c>
      <c r="H1453" t="s">
        <v>116</v>
      </c>
      <c r="I1453" t="s">
        <v>313</v>
      </c>
      <c r="J1453" t="s">
        <v>273</v>
      </c>
      <c r="K1453">
        <v>0.221</v>
      </c>
    </row>
    <row r="1454" spans="1:11" x14ac:dyDescent="0.35">
      <c r="A1454" t="str">
        <f t="shared" si="69"/>
        <v>secal_13_reponse_2cash_nourrithoteOuham_Pende</v>
      </c>
      <c r="B1454" t="str">
        <f t="shared" si="70"/>
        <v>secal_13_reponse_2hoteOuham_Pende</v>
      </c>
      <c r="C1454" t="str">
        <f t="shared" si="68"/>
        <v>hote</v>
      </c>
      <c r="D1454">
        <v>45773</v>
      </c>
      <c r="E1454" t="s">
        <v>52</v>
      </c>
      <c r="F1454" t="s">
        <v>135</v>
      </c>
      <c r="G1454" t="s">
        <v>309</v>
      </c>
      <c r="H1454" t="s">
        <v>117</v>
      </c>
      <c r="I1454" t="s">
        <v>313</v>
      </c>
      <c r="J1454" t="s">
        <v>274</v>
      </c>
      <c r="K1454">
        <v>0.17299999999999999</v>
      </c>
    </row>
    <row r="1455" spans="1:11" x14ac:dyDescent="0.35">
      <c r="A1455" t="str">
        <f t="shared" si="69"/>
        <v>secal_13_reponse_2cash_intrant_agrideplaces_FAOuham_Pende</v>
      </c>
      <c r="B1455" t="str">
        <f t="shared" si="70"/>
        <v>secal_13_reponse_2deplaces_FAOuham_Pende</v>
      </c>
      <c r="C1455" t="str">
        <f t="shared" si="68"/>
        <v>deplaces_FA</v>
      </c>
      <c r="D1455">
        <v>45774</v>
      </c>
      <c r="E1455" t="s">
        <v>52</v>
      </c>
      <c r="F1455" t="s">
        <v>145</v>
      </c>
      <c r="G1455" t="s">
        <v>309</v>
      </c>
      <c r="H1455" t="s">
        <v>119</v>
      </c>
      <c r="I1455" t="s">
        <v>313</v>
      </c>
      <c r="J1455" t="s">
        <v>274</v>
      </c>
      <c r="K1455">
        <v>0.16300000000000001</v>
      </c>
    </row>
    <row r="1456" spans="1:11" x14ac:dyDescent="0.35">
      <c r="A1456" t="str">
        <f t="shared" si="69"/>
        <v>secal_13_reponse_2cash_nourritretournesOuham_Pende</v>
      </c>
      <c r="B1456" t="str">
        <f t="shared" si="70"/>
        <v>secal_13_reponse_2retournesOuham_Pende</v>
      </c>
      <c r="C1456" t="str">
        <f t="shared" si="68"/>
        <v>retournes</v>
      </c>
      <c r="D1456">
        <v>45775</v>
      </c>
      <c r="E1456" t="s">
        <v>52</v>
      </c>
      <c r="F1456" t="s">
        <v>135</v>
      </c>
      <c r="G1456" t="s">
        <v>309</v>
      </c>
      <c r="H1456" t="s">
        <v>116</v>
      </c>
      <c r="I1456" t="s">
        <v>313</v>
      </c>
      <c r="J1456" t="s">
        <v>274</v>
      </c>
      <c r="K1456">
        <v>0.18</v>
      </c>
    </row>
    <row r="1457" spans="1:11" x14ac:dyDescent="0.35">
      <c r="A1457" t="str">
        <f t="shared" si="69"/>
        <v>secal_13_reponse_2cash_intrant_agrideplaces_siteNana_Gribizi</v>
      </c>
      <c r="B1457" t="str">
        <f t="shared" si="70"/>
        <v>secal_13_reponse_2deplaces_siteNana_Gribizi</v>
      </c>
      <c r="C1457" t="str">
        <f t="shared" si="68"/>
        <v>deplaces_site</v>
      </c>
      <c r="D1457">
        <v>45776</v>
      </c>
      <c r="E1457" t="s">
        <v>52</v>
      </c>
      <c r="F1457" t="s">
        <v>145</v>
      </c>
      <c r="G1457" t="s">
        <v>309</v>
      </c>
      <c r="H1457" t="s">
        <v>118</v>
      </c>
      <c r="I1457" t="s">
        <v>313</v>
      </c>
      <c r="J1457" t="s">
        <v>275</v>
      </c>
      <c r="K1457">
        <v>0.23200000000000001</v>
      </c>
    </row>
    <row r="1458" spans="1:11" x14ac:dyDescent="0.35">
      <c r="A1458" t="str">
        <f t="shared" si="69"/>
        <v>secal_13_reponse_2cash_nourrithoteNana_Gribizi</v>
      </c>
      <c r="B1458" t="str">
        <f t="shared" si="70"/>
        <v>secal_13_reponse_2hoteNana_Gribizi</v>
      </c>
      <c r="C1458" t="str">
        <f t="shared" si="68"/>
        <v>hote</v>
      </c>
      <c r="D1458">
        <v>45777</v>
      </c>
      <c r="E1458" t="s">
        <v>52</v>
      </c>
      <c r="F1458" t="s">
        <v>135</v>
      </c>
      <c r="G1458" t="s">
        <v>309</v>
      </c>
      <c r="H1458" t="s">
        <v>117</v>
      </c>
      <c r="I1458" t="s">
        <v>313</v>
      </c>
      <c r="J1458" t="s">
        <v>275</v>
      </c>
      <c r="K1458">
        <v>0.27200000000000002</v>
      </c>
    </row>
    <row r="1459" spans="1:11" x14ac:dyDescent="0.35">
      <c r="A1459" t="str">
        <f t="shared" si="69"/>
        <v>secal_13_reponse_2cash_intrant_agrideplaces_FANana_Gribizi</v>
      </c>
      <c r="B1459" t="str">
        <f t="shared" si="70"/>
        <v>secal_13_reponse_2deplaces_FANana_Gribizi</v>
      </c>
      <c r="C1459" t="str">
        <f t="shared" si="68"/>
        <v>deplaces_FA</v>
      </c>
      <c r="D1459">
        <v>45778</v>
      </c>
      <c r="E1459" t="s">
        <v>52</v>
      </c>
      <c r="F1459" t="s">
        <v>145</v>
      </c>
      <c r="G1459" t="s">
        <v>309</v>
      </c>
      <c r="H1459" t="s">
        <v>119</v>
      </c>
      <c r="I1459" t="s">
        <v>313</v>
      </c>
      <c r="J1459" t="s">
        <v>275</v>
      </c>
      <c r="K1459">
        <v>0.21099999999999999</v>
      </c>
    </row>
    <row r="1460" spans="1:11" x14ac:dyDescent="0.35">
      <c r="A1460" t="str">
        <f t="shared" si="69"/>
        <v>secal_13_reponse_2cash_intrant_agriretournesNana_Gribizi</v>
      </c>
      <c r="B1460" t="str">
        <f t="shared" si="70"/>
        <v>secal_13_reponse_2retournesNana_Gribizi</v>
      </c>
      <c r="C1460" t="str">
        <f t="shared" si="68"/>
        <v>retournes</v>
      </c>
      <c r="D1460">
        <v>45779</v>
      </c>
      <c r="E1460" t="s">
        <v>52</v>
      </c>
      <c r="F1460" t="s">
        <v>145</v>
      </c>
      <c r="G1460" t="s">
        <v>309</v>
      </c>
      <c r="H1460" t="s">
        <v>116</v>
      </c>
      <c r="I1460" t="s">
        <v>313</v>
      </c>
      <c r="J1460" t="s">
        <v>275</v>
      </c>
      <c r="K1460">
        <v>0.28899999999999998</v>
      </c>
    </row>
    <row r="1461" spans="1:11" x14ac:dyDescent="0.35">
      <c r="A1461" t="str">
        <f t="shared" si="69"/>
        <v>secal_13_reponse_2cash_intrant_agrihoteMbomou</v>
      </c>
      <c r="B1461" t="str">
        <f t="shared" si="70"/>
        <v>secal_13_reponse_2hoteMbomou</v>
      </c>
      <c r="C1461" t="str">
        <f t="shared" si="68"/>
        <v>hote</v>
      </c>
      <c r="D1461">
        <v>45780</v>
      </c>
      <c r="E1461" t="s">
        <v>52</v>
      </c>
      <c r="F1461" t="s">
        <v>145</v>
      </c>
      <c r="G1461" t="s">
        <v>309</v>
      </c>
      <c r="H1461" t="s">
        <v>117</v>
      </c>
      <c r="I1461" t="s">
        <v>313</v>
      </c>
      <c r="J1461" t="s">
        <v>168</v>
      </c>
      <c r="K1461">
        <v>0.188</v>
      </c>
    </row>
    <row r="1462" spans="1:11" x14ac:dyDescent="0.35">
      <c r="A1462" t="str">
        <f t="shared" si="69"/>
        <v>secal_13_reponse_2cash_intrant_agriretournesMbomou</v>
      </c>
      <c r="B1462" t="str">
        <f t="shared" si="70"/>
        <v>secal_13_reponse_2retournesMbomou</v>
      </c>
      <c r="C1462" t="str">
        <f t="shared" si="68"/>
        <v>retournes</v>
      </c>
      <c r="D1462">
        <v>45781</v>
      </c>
      <c r="E1462" t="s">
        <v>52</v>
      </c>
      <c r="F1462" t="s">
        <v>145</v>
      </c>
      <c r="G1462" t="s">
        <v>309</v>
      </c>
      <c r="H1462" t="s">
        <v>116</v>
      </c>
      <c r="I1462" t="s">
        <v>313</v>
      </c>
      <c r="J1462" t="s">
        <v>168</v>
      </c>
      <c r="K1462">
        <v>0.26400000000000001</v>
      </c>
    </row>
    <row r="1463" spans="1:11" x14ac:dyDescent="0.35">
      <c r="A1463" t="str">
        <f t="shared" si="69"/>
        <v>secal_13_reponse_2cash_intrant_agrideplaces_siteMbomou</v>
      </c>
      <c r="B1463" t="str">
        <f t="shared" si="70"/>
        <v>secal_13_reponse_2deplaces_siteMbomou</v>
      </c>
      <c r="C1463" t="str">
        <f t="shared" si="68"/>
        <v>deplaces_site</v>
      </c>
      <c r="D1463">
        <v>45782</v>
      </c>
      <c r="E1463" t="s">
        <v>52</v>
      </c>
      <c r="F1463" t="s">
        <v>145</v>
      </c>
      <c r="G1463" t="s">
        <v>309</v>
      </c>
      <c r="H1463" t="s">
        <v>118</v>
      </c>
      <c r="I1463" t="s">
        <v>313</v>
      </c>
      <c r="J1463" t="s">
        <v>168</v>
      </c>
      <c r="K1463">
        <v>0.20100000000000001</v>
      </c>
    </row>
    <row r="1464" spans="1:11" x14ac:dyDescent="0.35">
      <c r="A1464" t="str">
        <f t="shared" si="69"/>
        <v>secal_13_reponse_2cash_intrant_elevdeplaces_FAMbomou</v>
      </c>
      <c r="B1464" t="str">
        <f t="shared" si="70"/>
        <v>secal_13_reponse_2deplaces_FAMbomou</v>
      </c>
      <c r="C1464" t="str">
        <f t="shared" si="68"/>
        <v>deplaces_FA</v>
      </c>
      <c r="D1464">
        <v>45783</v>
      </c>
      <c r="E1464" t="s">
        <v>52</v>
      </c>
      <c r="F1464" t="s">
        <v>194</v>
      </c>
      <c r="G1464" t="s">
        <v>309</v>
      </c>
      <c r="H1464" t="s">
        <v>119</v>
      </c>
      <c r="I1464" t="s">
        <v>313</v>
      </c>
      <c r="J1464" t="s">
        <v>168</v>
      </c>
      <c r="K1464">
        <v>0.161</v>
      </c>
    </row>
    <row r="1465" spans="1:11" x14ac:dyDescent="0.35">
      <c r="A1465" t="str">
        <f t="shared" si="69"/>
        <v>secal_13_reponse_2cash_intrant_agrideplaces_FAMambere_Kadei</v>
      </c>
      <c r="B1465" t="str">
        <f t="shared" si="70"/>
        <v>secal_13_reponse_2deplaces_FAMambere_Kadei</v>
      </c>
      <c r="C1465" t="str">
        <f t="shared" si="68"/>
        <v>deplaces_FA</v>
      </c>
      <c r="D1465">
        <v>45784</v>
      </c>
      <c r="E1465" t="s">
        <v>52</v>
      </c>
      <c r="F1465" t="s">
        <v>145</v>
      </c>
      <c r="G1465" t="s">
        <v>309</v>
      </c>
      <c r="H1465" t="s">
        <v>119</v>
      </c>
      <c r="I1465" t="s">
        <v>313</v>
      </c>
      <c r="J1465" t="s">
        <v>276</v>
      </c>
      <c r="K1465">
        <v>0.24</v>
      </c>
    </row>
    <row r="1466" spans="1:11" x14ac:dyDescent="0.35">
      <c r="A1466" t="str">
        <f t="shared" si="69"/>
        <v>secal_13_reponse_2cash_intrant_agrihoteMambere_Kadei</v>
      </c>
      <c r="B1466" t="str">
        <f t="shared" si="70"/>
        <v>secal_13_reponse_2hoteMambere_Kadei</v>
      </c>
      <c r="C1466" t="str">
        <f t="shared" si="68"/>
        <v>hote</v>
      </c>
      <c r="D1466">
        <v>45785</v>
      </c>
      <c r="E1466" t="s">
        <v>52</v>
      </c>
      <c r="F1466" t="s">
        <v>145</v>
      </c>
      <c r="G1466" t="s">
        <v>309</v>
      </c>
      <c r="H1466" t="s">
        <v>117</v>
      </c>
      <c r="I1466" t="s">
        <v>313</v>
      </c>
      <c r="J1466" t="s">
        <v>276</v>
      </c>
      <c r="K1466">
        <v>0.224</v>
      </c>
    </row>
    <row r="1467" spans="1:11" x14ac:dyDescent="0.35">
      <c r="A1467" t="str">
        <f t="shared" si="69"/>
        <v>secal_13_reponse_2cash_intrant_agrideplaces_FAOmbella_MPoko</v>
      </c>
      <c r="B1467" t="str">
        <f t="shared" si="70"/>
        <v>secal_13_reponse_2deplaces_FAOmbella_MPoko</v>
      </c>
      <c r="C1467" t="str">
        <f t="shared" si="68"/>
        <v>deplaces_FA</v>
      </c>
      <c r="D1467">
        <v>45786</v>
      </c>
      <c r="E1467" t="s">
        <v>52</v>
      </c>
      <c r="F1467" t="s">
        <v>145</v>
      </c>
      <c r="G1467" t="s">
        <v>309</v>
      </c>
      <c r="H1467" t="s">
        <v>119</v>
      </c>
      <c r="I1467" t="s">
        <v>313</v>
      </c>
      <c r="J1467" t="s">
        <v>277</v>
      </c>
      <c r="K1467">
        <v>0.18</v>
      </c>
    </row>
    <row r="1468" spans="1:11" x14ac:dyDescent="0.35">
      <c r="A1468" t="str">
        <f t="shared" si="69"/>
        <v>secal_13_reponse_2prov_intrant_agrihoteOmbella_MPoko</v>
      </c>
      <c r="B1468" t="str">
        <f t="shared" si="70"/>
        <v>secal_13_reponse_2hoteOmbella_MPoko</v>
      </c>
      <c r="C1468" t="str">
        <f t="shared" si="68"/>
        <v>hote</v>
      </c>
      <c r="D1468">
        <v>45787</v>
      </c>
      <c r="E1468" t="s">
        <v>52</v>
      </c>
      <c r="F1468" t="s">
        <v>195</v>
      </c>
      <c r="G1468" t="s">
        <v>309</v>
      </c>
      <c r="H1468" t="s">
        <v>117</v>
      </c>
      <c r="I1468" t="s">
        <v>313</v>
      </c>
      <c r="J1468" t="s">
        <v>277</v>
      </c>
      <c r="K1468">
        <v>0.17299999999999999</v>
      </c>
    </row>
    <row r="1469" spans="1:11" x14ac:dyDescent="0.35">
      <c r="A1469" t="str">
        <f t="shared" si="69"/>
        <v>secal_13_reponse_2cash_intrant_agrihoteKemo</v>
      </c>
      <c r="B1469" t="str">
        <f t="shared" si="70"/>
        <v>secal_13_reponse_2hoteKemo</v>
      </c>
      <c r="C1469" t="str">
        <f t="shared" si="68"/>
        <v>hote</v>
      </c>
      <c r="D1469">
        <v>45788</v>
      </c>
      <c r="E1469" t="s">
        <v>52</v>
      </c>
      <c r="F1469" t="s">
        <v>145</v>
      </c>
      <c r="G1469" t="s">
        <v>309</v>
      </c>
      <c r="H1469" t="s">
        <v>117</v>
      </c>
      <c r="I1469" t="s">
        <v>313</v>
      </c>
      <c r="J1469" t="s">
        <v>166</v>
      </c>
      <c r="K1469">
        <v>0.17599999999999999</v>
      </c>
    </row>
    <row r="1470" spans="1:11" x14ac:dyDescent="0.35">
      <c r="A1470" t="str">
        <f t="shared" si="69"/>
        <v>secal_13_reponse_2cash_intrant_agrideplaces_FAKemo</v>
      </c>
      <c r="B1470" t="str">
        <f t="shared" si="70"/>
        <v>secal_13_reponse_2deplaces_FAKemo</v>
      </c>
      <c r="C1470" t="str">
        <f t="shared" si="68"/>
        <v>deplaces_FA</v>
      </c>
      <c r="D1470">
        <v>45789</v>
      </c>
      <c r="E1470" t="s">
        <v>52</v>
      </c>
      <c r="F1470" t="s">
        <v>145</v>
      </c>
      <c r="G1470" t="s">
        <v>309</v>
      </c>
      <c r="H1470" t="s">
        <v>119</v>
      </c>
      <c r="I1470" t="s">
        <v>313</v>
      </c>
      <c r="J1470" t="s">
        <v>166</v>
      </c>
      <c r="K1470">
        <v>0.17</v>
      </c>
    </row>
    <row r="1471" spans="1:11" x14ac:dyDescent="0.35">
      <c r="A1471" t="str">
        <f t="shared" si="69"/>
        <v>secal_13_reponse_2cash_nourritdeplaces_siteHaut_Mbomou</v>
      </c>
      <c r="B1471" t="str">
        <f t="shared" si="70"/>
        <v>secal_13_reponse_2deplaces_siteHaut_Mbomou</v>
      </c>
      <c r="C1471" t="str">
        <f t="shared" si="68"/>
        <v>deplaces_site</v>
      </c>
      <c r="D1471">
        <v>45790</v>
      </c>
      <c r="E1471" t="s">
        <v>52</v>
      </c>
      <c r="F1471" t="s">
        <v>135</v>
      </c>
      <c r="G1471" t="s">
        <v>309</v>
      </c>
      <c r="H1471" t="s">
        <v>118</v>
      </c>
      <c r="I1471" t="s">
        <v>313</v>
      </c>
      <c r="J1471" t="s">
        <v>278</v>
      </c>
      <c r="K1471">
        <v>0.14299999999999999</v>
      </c>
    </row>
    <row r="1472" spans="1:11" x14ac:dyDescent="0.35">
      <c r="A1472" t="str">
        <f t="shared" si="69"/>
        <v>secal_13_reponse_2cash_intrant_agrideplaces_FAHaut_Mbomou</v>
      </c>
      <c r="B1472" t="str">
        <f t="shared" si="70"/>
        <v>secal_13_reponse_2deplaces_FAHaut_Mbomou</v>
      </c>
      <c r="C1472" t="str">
        <f t="shared" si="68"/>
        <v>deplaces_FA</v>
      </c>
      <c r="D1472">
        <v>45791</v>
      </c>
      <c r="E1472" t="s">
        <v>52</v>
      </c>
      <c r="F1472" t="s">
        <v>145</v>
      </c>
      <c r="G1472" t="s">
        <v>309</v>
      </c>
      <c r="H1472" t="s">
        <v>119</v>
      </c>
      <c r="I1472" t="s">
        <v>313</v>
      </c>
      <c r="J1472" t="s">
        <v>278</v>
      </c>
      <c r="K1472">
        <v>0.17399999999999999</v>
      </c>
    </row>
    <row r="1473" spans="1:11" x14ac:dyDescent="0.35">
      <c r="A1473" t="str">
        <f t="shared" si="69"/>
        <v>secal_13_reponse_2cash_intrant_agrihoteHaut_Mbomou</v>
      </c>
      <c r="B1473" t="str">
        <f t="shared" si="70"/>
        <v>secal_13_reponse_2hoteHaut_Mbomou</v>
      </c>
      <c r="C1473" t="str">
        <f t="shared" si="68"/>
        <v>hote</v>
      </c>
      <c r="D1473">
        <v>45792</v>
      </c>
      <c r="E1473" t="s">
        <v>52</v>
      </c>
      <c r="F1473" t="s">
        <v>145</v>
      </c>
      <c r="G1473" t="s">
        <v>309</v>
      </c>
      <c r="H1473" t="s">
        <v>117</v>
      </c>
      <c r="I1473" t="s">
        <v>313</v>
      </c>
      <c r="J1473" t="s">
        <v>278</v>
      </c>
      <c r="K1473">
        <v>0.17299999999999999</v>
      </c>
    </row>
    <row r="1474" spans="1:11" x14ac:dyDescent="0.35">
      <c r="A1474" t="str">
        <f t="shared" si="69"/>
        <v>secal_13_reponse_2cash_intrant_agrideplaces_FAHaute_Kotto</v>
      </c>
      <c r="B1474" t="str">
        <f t="shared" si="70"/>
        <v>secal_13_reponse_2deplaces_FAHaute_Kotto</v>
      </c>
      <c r="C1474" t="str">
        <f t="shared" si="68"/>
        <v>deplaces_FA</v>
      </c>
      <c r="D1474">
        <v>45793</v>
      </c>
      <c r="E1474" t="s">
        <v>52</v>
      </c>
      <c r="F1474" t="s">
        <v>145</v>
      </c>
      <c r="G1474" t="s">
        <v>309</v>
      </c>
      <c r="H1474" t="s">
        <v>119</v>
      </c>
      <c r="I1474" t="s">
        <v>313</v>
      </c>
      <c r="J1474" t="s">
        <v>279</v>
      </c>
      <c r="K1474">
        <v>0.19600000000000001</v>
      </c>
    </row>
    <row r="1475" spans="1:11" x14ac:dyDescent="0.35">
      <c r="A1475" t="str">
        <f t="shared" si="69"/>
        <v>secal_13_reponse_2cash_nfihoteHaute_Kotto</v>
      </c>
      <c r="B1475" t="str">
        <f t="shared" si="70"/>
        <v>secal_13_reponse_2hoteHaute_Kotto</v>
      </c>
      <c r="C1475" t="str">
        <f t="shared" ref="C1475:C1538" si="71">IF(G1475="total", "total",H1475)</f>
        <v>hote</v>
      </c>
      <c r="D1475">
        <v>45794</v>
      </c>
      <c r="E1475" t="s">
        <v>52</v>
      </c>
      <c r="F1475" t="s">
        <v>156</v>
      </c>
      <c r="G1475" t="s">
        <v>309</v>
      </c>
      <c r="H1475" t="s">
        <v>117</v>
      </c>
      <c r="I1475" t="s">
        <v>313</v>
      </c>
      <c r="J1475" t="s">
        <v>279</v>
      </c>
      <c r="K1475">
        <v>0.19400000000000001</v>
      </c>
    </row>
    <row r="1476" spans="1:11" x14ac:dyDescent="0.35">
      <c r="A1476" t="str">
        <f t="shared" si="69"/>
        <v>secal_13_reponse_2cash_intrant_agriretournesHaute_Kotto</v>
      </c>
      <c r="B1476" t="str">
        <f t="shared" si="70"/>
        <v>secal_13_reponse_2retournesHaute_Kotto</v>
      </c>
      <c r="C1476" t="str">
        <f t="shared" si="71"/>
        <v>retournes</v>
      </c>
      <c r="D1476">
        <v>45795</v>
      </c>
      <c r="E1476" t="s">
        <v>52</v>
      </c>
      <c r="F1476" t="s">
        <v>145</v>
      </c>
      <c r="G1476" t="s">
        <v>309</v>
      </c>
      <c r="H1476" t="s">
        <v>116</v>
      </c>
      <c r="I1476" t="s">
        <v>313</v>
      </c>
      <c r="J1476" t="s">
        <v>279</v>
      </c>
      <c r="K1476">
        <v>0.189</v>
      </c>
    </row>
    <row r="1477" spans="1:11" x14ac:dyDescent="0.35">
      <c r="A1477" t="str">
        <f t="shared" si="69"/>
        <v>secal_13_reponse_2cash_intrant_agrideplaces_siteHaute_Kotto</v>
      </c>
      <c r="B1477" t="str">
        <f t="shared" si="70"/>
        <v>secal_13_reponse_2deplaces_siteHaute_Kotto</v>
      </c>
      <c r="C1477" t="str">
        <f t="shared" si="71"/>
        <v>deplaces_site</v>
      </c>
      <c r="D1477">
        <v>45796</v>
      </c>
      <c r="E1477" t="s">
        <v>52</v>
      </c>
      <c r="F1477" t="s">
        <v>145</v>
      </c>
      <c r="G1477" t="s">
        <v>309</v>
      </c>
      <c r="H1477" t="s">
        <v>118</v>
      </c>
      <c r="I1477" t="s">
        <v>313</v>
      </c>
      <c r="J1477" t="s">
        <v>279</v>
      </c>
      <c r="K1477">
        <v>0.19700000000000001</v>
      </c>
    </row>
    <row r="1478" spans="1:11" x14ac:dyDescent="0.35">
      <c r="A1478" t="str">
        <f t="shared" si="69"/>
        <v>secal_13_reponse_2cash_intrant_agrideplaces_FALobaye</v>
      </c>
      <c r="B1478" t="str">
        <f t="shared" si="70"/>
        <v>secal_13_reponse_2deplaces_FALobaye</v>
      </c>
      <c r="C1478" t="str">
        <f t="shared" si="71"/>
        <v>deplaces_FA</v>
      </c>
      <c r="D1478">
        <v>45797</v>
      </c>
      <c r="E1478" t="s">
        <v>52</v>
      </c>
      <c r="F1478" t="s">
        <v>145</v>
      </c>
      <c r="G1478" t="s">
        <v>309</v>
      </c>
      <c r="H1478" t="s">
        <v>119</v>
      </c>
      <c r="I1478" t="s">
        <v>313</v>
      </c>
      <c r="J1478" t="s">
        <v>167</v>
      </c>
      <c r="K1478">
        <v>0.2</v>
      </c>
    </row>
    <row r="1479" spans="1:11" x14ac:dyDescent="0.35">
      <c r="A1479" t="str">
        <f t="shared" si="69"/>
        <v>secal_13_reponse_2cash_intrant_agrihoteLobaye</v>
      </c>
      <c r="B1479" t="str">
        <f t="shared" si="70"/>
        <v>secal_13_reponse_2hoteLobaye</v>
      </c>
      <c r="C1479" t="str">
        <f t="shared" si="71"/>
        <v>hote</v>
      </c>
      <c r="D1479">
        <v>45798</v>
      </c>
      <c r="E1479" t="s">
        <v>52</v>
      </c>
      <c r="F1479" t="s">
        <v>145</v>
      </c>
      <c r="G1479" t="s">
        <v>309</v>
      </c>
      <c r="H1479" t="s">
        <v>117</v>
      </c>
      <c r="I1479" t="s">
        <v>313</v>
      </c>
      <c r="J1479" t="s">
        <v>167</v>
      </c>
      <c r="K1479">
        <v>0.192</v>
      </c>
    </row>
    <row r="1480" spans="1:11" x14ac:dyDescent="0.35">
      <c r="A1480" t="str">
        <f t="shared" si="69"/>
        <v>secal_13_reponse_2cash_intrant_agriretournesHaut_Mbomou</v>
      </c>
      <c r="B1480" t="str">
        <f t="shared" si="70"/>
        <v>secal_13_reponse_2retournesHaut_Mbomou</v>
      </c>
      <c r="C1480" t="str">
        <f t="shared" si="71"/>
        <v>retournes</v>
      </c>
      <c r="D1480">
        <v>45799</v>
      </c>
      <c r="E1480" t="s">
        <v>52</v>
      </c>
      <c r="F1480" t="s">
        <v>145</v>
      </c>
      <c r="G1480" t="s">
        <v>309</v>
      </c>
      <c r="H1480" t="s">
        <v>116</v>
      </c>
      <c r="I1480" t="s">
        <v>313</v>
      </c>
      <c r="J1480" t="s">
        <v>278</v>
      </c>
      <c r="K1480">
        <v>0.17499999999999999</v>
      </c>
    </row>
    <row r="1481" spans="1:11" x14ac:dyDescent="0.35">
      <c r="A1481" t="str">
        <f t="shared" si="69"/>
        <v>secal_13_reponse_2cash_intrant_agriretournesMambere_Kadei</v>
      </c>
      <c r="B1481" t="str">
        <f t="shared" si="70"/>
        <v>secal_13_reponse_2retournesMambere_Kadei</v>
      </c>
      <c r="C1481" t="str">
        <f t="shared" si="71"/>
        <v>retournes</v>
      </c>
      <c r="D1481">
        <v>45800</v>
      </c>
      <c r="E1481" t="s">
        <v>52</v>
      </c>
      <c r="F1481" t="s">
        <v>145</v>
      </c>
      <c r="G1481" t="s">
        <v>309</v>
      </c>
      <c r="H1481" t="s">
        <v>116</v>
      </c>
      <c r="I1481" t="s">
        <v>313</v>
      </c>
      <c r="J1481" t="s">
        <v>276</v>
      </c>
      <c r="K1481">
        <v>0.20499999999999999</v>
      </c>
    </row>
    <row r="1482" spans="1:11" x14ac:dyDescent="0.35">
      <c r="A1482" t="str">
        <f t="shared" si="69"/>
        <v>secal_13_reponse_2cash_intrant_agrihoteSangha_Mbaere</v>
      </c>
      <c r="B1482" t="str">
        <f t="shared" si="70"/>
        <v>secal_13_reponse_2hoteSangha_Mbaere</v>
      </c>
      <c r="C1482" t="str">
        <f t="shared" si="71"/>
        <v>hote</v>
      </c>
      <c r="D1482">
        <v>45801</v>
      </c>
      <c r="E1482" t="s">
        <v>52</v>
      </c>
      <c r="F1482" t="s">
        <v>145</v>
      </c>
      <c r="G1482" t="s">
        <v>309</v>
      </c>
      <c r="H1482" t="s">
        <v>117</v>
      </c>
      <c r="I1482" t="s">
        <v>313</v>
      </c>
      <c r="J1482" t="s">
        <v>280</v>
      </c>
      <c r="K1482">
        <v>0.19</v>
      </c>
    </row>
    <row r="1483" spans="1:11" x14ac:dyDescent="0.35">
      <c r="A1483" t="str">
        <f t="shared" si="69"/>
        <v>secal_13_reponse_2cash_nfideplaces_FASangha_Mbaere</v>
      </c>
      <c r="B1483" t="str">
        <f t="shared" si="70"/>
        <v>secal_13_reponse_2deplaces_FASangha_Mbaere</v>
      </c>
      <c r="C1483" t="str">
        <f t="shared" si="71"/>
        <v>deplaces_FA</v>
      </c>
      <c r="D1483">
        <v>45802</v>
      </c>
      <c r="E1483" t="s">
        <v>52</v>
      </c>
      <c r="F1483" t="s">
        <v>156</v>
      </c>
      <c r="G1483" t="s">
        <v>309</v>
      </c>
      <c r="H1483" t="s">
        <v>119</v>
      </c>
      <c r="I1483" t="s">
        <v>313</v>
      </c>
      <c r="J1483" t="s">
        <v>280</v>
      </c>
      <c r="K1483">
        <v>0.216</v>
      </c>
    </row>
    <row r="1484" spans="1:11" x14ac:dyDescent="0.35">
      <c r="A1484" t="str">
        <f t="shared" si="69"/>
        <v>wash_15_insuff_raisons_2qualite_insuffretournesBamingui_Bangoran</v>
      </c>
      <c r="B1484" t="str">
        <f t="shared" si="70"/>
        <v>wash_15_insuff_raisons_2retournesBamingui_Bangoran</v>
      </c>
      <c r="C1484" t="str">
        <f t="shared" si="71"/>
        <v>retournes</v>
      </c>
      <c r="D1484">
        <v>45857</v>
      </c>
      <c r="E1484" t="s">
        <v>56</v>
      </c>
      <c r="F1484" t="s">
        <v>158</v>
      </c>
      <c r="G1484" t="s">
        <v>309</v>
      </c>
      <c r="H1484" t="s">
        <v>116</v>
      </c>
      <c r="I1484" t="s">
        <v>313</v>
      </c>
      <c r="J1484" t="s">
        <v>271</v>
      </c>
      <c r="K1484">
        <v>0.219</v>
      </c>
    </row>
    <row r="1485" spans="1:11" x14ac:dyDescent="0.35">
      <c r="A1485" t="str">
        <f t="shared" si="69"/>
        <v>wash_15_insuff_raisons_2hygiene_insuffhoteBamingui_Bangoran</v>
      </c>
      <c r="B1485" t="str">
        <f t="shared" si="70"/>
        <v>wash_15_insuff_raisons_2hoteBamingui_Bangoran</v>
      </c>
      <c r="C1485" t="str">
        <f t="shared" si="71"/>
        <v>hote</v>
      </c>
      <c r="D1485">
        <v>45858</v>
      </c>
      <c r="E1485" t="s">
        <v>56</v>
      </c>
      <c r="F1485" t="s">
        <v>147</v>
      </c>
      <c r="G1485" t="s">
        <v>309</v>
      </c>
      <c r="H1485" t="s">
        <v>117</v>
      </c>
      <c r="I1485" t="s">
        <v>313</v>
      </c>
      <c r="J1485" t="s">
        <v>271</v>
      </c>
      <c r="K1485">
        <v>0.23300000000000001</v>
      </c>
    </row>
    <row r="1486" spans="1:11" x14ac:dyDescent="0.35">
      <c r="A1486" t="str">
        <f t="shared" si="69"/>
        <v>wash_15_insuff_raisons_2hygiene_insuffdeplaces_siteBamingui_Bangoran</v>
      </c>
      <c r="B1486" t="str">
        <f t="shared" si="70"/>
        <v>wash_15_insuff_raisons_2deplaces_siteBamingui_Bangoran</v>
      </c>
      <c r="C1486" t="str">
        <f t="shared" si="71"/>
        <v>deplaces_site</v>
      </c>
      <c r="D1486">
        <v>45859</v>
      </c>
      <c r="E1486" t="s">
        <v>56</v>
      </c>
      <c r="F1486" t="s">
        <v>147</v>
      </c>
      <c r="G1486" t="s">
        <v>309</v>
      </c>
      <c r="H1486" t="s">
        <v>118</v>
      </c>
      <c r="I1486" t="s">
        <v>313</v>
      </c>
      <c r="J1486" t="s">
        <v>271</v>
      </c>
      <c r="K1486">
        <v>0.151</v>
      </c>
    </row>
    <row r="1487" spans="1:11" x14ac:dyDescent="0.35">
      <c r="A1487" t="str">
        <f t="shared" si="69"/>
        <v>wash_15_insuff_raisons_2hygiene_insuffdeplaces_FABamingui_Bangoran</v>
      </c>
      <c r="B1487" t="str">
        <f t="shared" si="70"/>
        <v>wash_15_insuff_raisons_2deplaces_FABamingui_Bangoran</v>
      </c>
      <c r="C1487" t="str">
        <f t="shared" si="71"/>
        <v>deplaces_FA</v>
      </c>
      <c r="D1487">
        <v>45860</v>
      </c>
      <c r="E1487" t="s">
        <v>56</v>
      </c>
      <c r="F1487" t="s">
        <v>147</v>
      </c>
      <c r="G1487" t="s">
        <v>309</v>
      </c>
      <c r="H1487" t="s">
        <v>119</v>
      </c>
      <c r="I1487" t="s">
        <v>313</v>
      </c>
      <c r="J1487" t="s">
        <v>271</v>
      </c>
      <c r="K1487">
        <v>0.221</v>
      </c>
    </row>
    <row r="1488" spans="1:11" x14ac:dyDescent="0.35">
      <c r="A1488" t="str">
        <f t="shared" si="69"/>
        <v>wash_15_insuff_raisons_2hygiene_insuffhoteOuham</v>
      </c>
      <c r="B1488" t="str">
        <f t="shared" si="70"/>
        <v>wash_15_insuff_raisons_2hoteOuham</v>
      </c>
      <c r="C1488" t="str">
        <f t="shared" si="71"/>
        <v>hote</v>
      </c>
      <c r="D1488">
        <v>45861</v>
      </c>
      <c r="E1488" t="s">
        <v>56</v>
      </c>
      <c r="F1488" t="s">
        <v>147</v>
      </c>
      <c r="G1488" t="s">
        <v>309</v>
      </c>
      <c r="H1488" t="s">
        <v>117</v>
      </c>
      <c r="I1488" t="s">
        <v>313</v>
      </c>
      <c r="J1488" t="s">
        <v>170</v>
      </c>
      <c r="K1488">
        <v>0.17899999999999999</v>
      </c>
    </row>
    <row r="1489" spans="1:11" x14ac:dyDescent="0.35">
      <c r="A1489" t="str">
        <f t="shared" si="69"/>
        <v>wash_15_insuff_raisons_2hygiene_insuffdeplaces_siteOuham</v>
      </c>
      <c r="B1489" t="str">
        <f t="shared" si="70"/>
        <v>wash_15_insuff_raisons_2deplaces_siteOuham</v>
      </c>
      <c r="C1489" t="str">
        <f t="shared" si="71"/>
        <v>deplaces_site</v>
      </c>
      <c r="D1489">
        <v>45862</v>
      </c>
      <c r="E1489" t="s">
        <v>56</v>
      </c>
      <c r="F1489" t="s">
        <v>147</v>
      </c>
      <c r="G1489" t="s">
        <v>309</v>
      </c>
      <c r="H1489" t="s">
        <v>118</v>
      </c>
      <c r="I1489" t="s">
        <v>313</v>
      </c>
      <c r="J1489" t="s">
        <v>170</v>
      </c>
      <c r="K1489">
        <v>0.187</v>
      </c>
    </row>
    <row r="1490" spans="1:11" x14ac:dyDescent="0.35">
      <c r="A1490" t="str">
        <f t="shared" si="69"/>
        <v>wash_15_insuff_raisons_2qualite_insuffdeplaces_FAOuham</v>
      </c>
      <c r="B1490" t="str">
        <f t="shared" si="70"/>
        <v>wash_15_insuff_raisons_2deplaces_FAOuham</v>
      </c>
      <c r="C1490" t="str">
        <f t="shared" si="71"/>
        <v>deplaces_FA</v>
      </c>
      <c r="D1490">
        <v>45863</v>
      </c>
      <c r="E1490" t="s">
        <v>56</v>
      </c>
      <c r="F1490" t="s">
        <v>158</v>
      </c>
      <c r="G1490" t="s">
        <v>309</v>
      </c>
      <c r="H1490" t="s">
        <v>119</v>
      </c>
      <c r="I1490" t="s">
        <v>313</v>
      </c>
      <c r="J1490" t="s">
        <v>170</v>
      </c>
      <c r="K1490">
        <v>0.23</v>
      </c>
    </row>
    <row r="1491" spans="1:11" x14ac:dyDescent="0.35">
      <c r="A1491" t="str">
        <f t="shared" si="69"/>
        <v>wash_15_insuff_raisons_2qualite_insuffretournesOuham</v>
      </c>
      <c r="B1491" t="str">
        <f t="shared" si="70"/>
        <v>wash_15_insuff_raisons_2retournesOuham</v>
      </c>
      <c r="C1491" t="str">
        <f t="shared" si="71"/>
        <v>retournes</v>
      </c>
      <c r="D1491">
        <v>45864</v>
      </c>
      <c r="E1491" t="s">
        <v>56</v>
      </c>
      <c r="F1491" t="s">
        <v>158</v>
      </c>
      <c r="G1491" t="s">
        <v>309</v>
      </c>
      <c r="H1491" t="s">
        <v>116</v>
      </c>
      <c r="I1491" t="s">
        <v>313</v>
      </c>
      <c r="J1491" t="s">
        <v>170</v>
      </c>
      <c r="K1491">
        <v>0.17399999999999999</v>
      </c>
    </row>
    <row r="1492" spans="1:11" x14ac:dyDescent="0.35">
      <c r="A1492" t="str">
        <f t="shared" si="69"/>
        <v>wash_15_insuff_raisons_2hygiene_insuffdeplaces_siteBasse_Kotto</v>
      </c>
      <c r="B1492" t="str">
        <f t="shared" si="70"/>
        <v>wash_15_insuff_raisons_2deplaces_siteBasse_Kotto</v>
      </c>
      <c r="C1492" t="str">
        <f t="shared" si="71"/>
        <v>deplaces_site</v>
      </c>
      <c r="D1492">
        <v>45865</v>
      </c>
      <c r="E1492" t="s">
        <v>56</v>
      </c>
      <c r="F1492" t="s">
        <v>147</v>
      </c>
      <c r="G1492" t="s">
        <v>309</v>
      </c>
      <c r="H1492" t="s">
        <v>118</v>
      </c>
      <c r="I1492" t="s">
        <v>313</v>
      </c>
      <c r="J1492" t="s">
        <v>272</v>
      </c>
      <c r="K1492">
        <v>0.21</v>
      </c>
    </row>
    <row r="1493" spans="1:11" x14ac:dyDescent="0.35">
      <c r="A1493" t="str">
        <f t="shared" si="69"/>
        <v>wash_15_insuff_raisons_2qualite_insuffdeplaces_FABasse_Kotto</v>
      </c>
      <c r="B1493" t="str">
        <f t="shared" si="70"/>
        <v>wash_15_insuff_raisons_2deplaces_FABasse_Kotto</v>
      </c>
      <c r="C1493" t="str">
        <f t="shared" si="71"/>
        <v>deplaces_FA</v>
      </c>
      <c r="D1493">
        <v>45866</v>
      </c>
      <c r="E1493" t="s">
        <v>56</v>
      </c>
      <c r="F1493" t="s">
        <v>158</v>
      </c>
      <c r="G1493" t="s">
        <v>309</v>
      </c>
      <c r="H1493" t="s">
        <v>119</v>
      </c>
      <c r="I1493" t="s">
        <v>313</v>
      </c>
      <c r="J1493" t="s">
        <v>272</v>
      </c>
      <c r="K1493">
        <v>0.183</v>
      </c>
    </row>
    <row r="1494" spans="1:11" x14ac:dyDescent="0.35">
      <c r="A1494" t="str">
        <f t="shared" si="69"/>
        <v>wash_15_insuff_raisons_2hygiene_insuffhoteBasse_Kotto</v>
      </c>
      <c r="B1494" t="str">
        <f t="shared" si="70"/>
        <v>wash_15_insuff_raisons_2hoteBasse_Kotto</v>
      </c>
      <c r="C1494" t="str">
        <f t="shared" si="71"/>
        <v>hote</v>
      </c>
      <c r="D1494">
        <v>45867</v>
      </c>
      <c r="E1494" t="s">
        <v>56</v>
      </c>
      <c r="F1494" t="s">
        <v>147</v>
      </c>
      <c r="G1494" t="s">
        <v>309</v>
      </c>
      <c r="H1494" t="s">
        <v>117</v>
      </c>
      <c r="I1494" t="s">
        <v>313</v>
      </c>
      <c r="J1494" t="s">
        <v>272</v>
      </c>
      <c r="K1494">
        <v>0.182</v>
      </c>
    </row>
    <row r="1495" spans="1:11" x14ac:dyDescent="0.35">
      <c r="A1495" t="str">
        <f t="shared" si="69"/>
        <v>wash_15_insuff_raisons_2quantite_insuffretournesBasse_Kotto</v>
      </c>
      <c r="B1495" t="str">
        <f t="shared" si="70"/>
        <v>wash_15_insuff_raisons_2retournesBasse_Kotto</v>
      </c>
      <c r="C1495" t="str">
        <f t="shared" si="71"/>
        <v>retournes</v>
      </c>
      <c r="D1495">
        <v>45868</v>
      </c>
      <c r="E1495" t="s">
        <v>56</v>
      </c>
      <c r="F1495" t="s">
        <v>137</v>
      </c>
      <c r="G1495" t="s">
        <v>309</v>
      </c>
      <c r="H1495" t="s">
        <v>116</v>
      </c>
      <c r="I1495" t="s">
        <v>313</v>
      </c>
      <c r="J1495" t="s">
        <v>272</v>
      </c>
      <c r="K1495">
        <v>0.20899999999999999</v>
      </c>
    </row>
    <row r="1496" spans="1:11" x14ac:dyDescent="0.35">
      <c r="A1496" t="str">
        <f t="shared" si="69"/>
        <v>wash_15_insuff_raisons_2qualite_insuffhoteVakaga</v>
      </c>
      <c r="B1496" t="str">
        <f t="shared" si="70"/>
        <v>wash_15_insuff_raisons_2hoteVakaga</v>
      </c>
      <c r="C1496" t="str">
        <f t="shared" si="71"/>
        <v>hote</v>
      </c>
      <c r="D1496">
        <v>45869</v>
      </c>
      <c r="E1496" t="s">
        <v>56</v>
      </c>
      <c r="F1496" t="s">
        <v>158</v>
      </c>
      <c r="G1496" t="s">
        <v>309</v>
      </c>
      <c r="H1496" t="s">
        <v>117</v>
      </c>
      <c r="I1496" t="s">
        <v>313</v>
      </c>
      <c r="J1496" t="s">
        <v>171</v>
      </c>
      <c r="K1496">
        <v>0.20300000000000001</v>
      </c>
    </row>
    <row r="1497" spans="1:11" x14ac:dyDescent="0.35">
      <c r="A1497" t="str">
        <f t="shared" si="69"/>
        <v>wash_15_insuff_raisons_2hygiene_insuffdeplaces_FAVakaga</v>
      </c>
      <c r="B1497" t="str">
        <f t="shared" si="70"/>
        <v>wash_15_insuff_raisons_2deplaces_FAVakaga</v>
      </c>
      <c r="C1497" t="str">
        <f t="shared" si="71"/>
        <v>deplaces_FA</v>
      </c>
      <c r="D1497">
        <v>45870</v>
      </c>
      <c r="E1497" t="s">
        <v>56</v>
      </c>
      <c r="F1497" t="s">
        <v>147</v>
      </c>
      <c r="G1497" t="s">
        <v>309</v>
      </c>
      <c r="H1497" t="s">
        <v>119</v>
      </c>
      <c r="I1497" t="s">
        <v>313</v>
      </c>
      <c r="J1497" t="s">
        <v>171</v>
      </c>
      <c r="K1497">
        <v>0.186</v>
      </c>
    </row>
    <row r="1498" spans="1:11" x14ac:dyDescent="0.35">
      <c r="A1498" t="str">
        <f t="shared" si="69"/>
        <v>wash_15_insuff_raisons_2quantite_insuffhoteBangui</v>
      </c>
      <c r="B1498" t="str">
        <f t="shared" si="70"/>
        <v>wash_15_insuff_raisons_2hoteBangui</v>
      </c>
      <c r="C1498" t="str">
        <f t="shared" si="71"/>
        <v>hote</v>
      </c>
      <c r="D1498">
        <v>45871</v>
      </c>
      <c r="E1498" t="s">
        <v>56</v>
      </c>
      <c r="F1498" t="s">
        <v>137</v>
      </c>
      <c r="G1498" t="s">
        <v>309</v>
      </c>
      <c r="H1498" t="s">
        <v>117</v>
      </c>
      <c r="I1498" t="s">
        <v>313</v>
      </c>
      <c r="J1498" t="s">
        <v>165</v>
      </c>
      <c r="K1498">
        <v>0.23100000000000001</v>
      </c>
    </row>
    <row r="1499" spans="1:11" x14ac:dyDescent="0.35">
      <c r="A1499" t="str">
        <f t="shared" si="69"/>
        <v>wash_15_insuff_raisons_2mixteretournesBangui</v>
      </c>
      <c r="B1499" t="str">
        <f t="shared" si="70"/>
        <v>wash_15_insuff_raisons_2retournesBangui</v>
      </c>
      <c r="C1499" t="str">
        <f t="shared" si="71"/>
        <v>retournes</v>
      </c>
      <c r="D1499">
        <v>45872</v>
      </c>
      <c r="E1499" t="s">
        <v>56</v>
      </c>
      <c r="F1499" t="s">
        <v>184</v>
      </c>
      <c r="G1499" t="s">
        <v>309</v>
      </c>
      <c r="H1499" t="s">
        <v>116</v>
      </c>
      <c r="I1499" t="s">
        <v>313</v>
      </c>
      <c r="J1499" t="s">
        <v>165</v>
      </c>
      <c r="K1499">
        <v>0.22700000000000001</v>
      </c>
    </row>
    <row r="1500" spans="1:11" x14ac:dyDescent="0.35">
      <c r="A1500" t="str">
        <f t="shared" si="69"/>
        <v>wash_15_insuff_raisons_2quantite_insuffdeplaces_FABangui</v>
      </c>
      <c r="B1500" t="str">
        <f t="shared" si="70"/>
        <v>wash_15_insuff_raisons_2deplaces_FABangui</v>
      </c>
      <c r="C1500" t="str">
        <f t="shared" si="71"/>
        <v>deplaces_FA</v>
      </c>
      <c r="D1500">
        <v>45873</v>
      </c>
      <c r="E1500" t="s">
        <v>56</v>
      </c>
      <c r="F1500" t="s">
        <v>137</v>
      </c>
      <c r="G1500" t="s">
        <v>309</v>
      </c>
      <c r="H1500" t="s">
        <v>119</v>
      </c>
      <c r="I1500" t="s">
        <v>313</v>
      </c>
      <c r="J1500" t="s">
        <v>165</v>
      </c>
      <c r="K1500">
        <v>0.24</v>
      </c>
    </row>
    <row r="1501" spans="1:11" x14ac:dyDescent="0.35">
      <c r="A1501" t="str">
        <f t="shared" si="69"/>
        <v>wash_15_insuff_raisons_2hygiene_insuffdeplaces_siteOuaka</v>
      </c>
      <c r="B1501" t="str">
        <f t="shared" si="70"/>
        <v>wash_15_insuff_raisons_2deplaces_siteOuaka</v>
      </c>
      <c r="C1501" t="str">
        <f t="shared" si="71"/>
        <v>deplaces_site</v>
      </c>
      <c r="D1501">
        <v>45874</v>
      </c>
      <c r="E1501" t="s">
        <v>56</v>
      </c>
      <c r="F1501" t="s">
        <v>147</v>
      </c>
      <c r="G1501" t="s">
        <v>309</v>
      </c>
      <c r="H1501" t="s">
        <v>118</v>
      </c>
      <c r="I1501" t="s">
        <v>313</v>
      </c>
      <c r="J1501" t="s">
        <v>169</v>
      </c>
      <c r="K1501">
        <v>0.20399999999999999</v>
      </c>
    </row>
    <row r="1502" spans="1:11" x14ac:dyDescent="0.35">
      <c r="A1502" t="str">
        <f t="shared" si="69"/>
        <v>wash_15_insuff_raisons_2hygiene_insuffdeplaces_FAOuaka</v>
      </c>
      <c r="B1502" t="str">
        <f t="shared" si="70"/>
        <v>wash_15_insuff_raisons_2deplaces_FAOuaka</v>
      </c>
      <c r="C1502" t="str">
        <f t="shared" si="71"/>
        <v>deplaces_FA</v>
      </c>
      <c r="D1502">
        <v>45875</v>
      </c>
      <c r="E1502" t="s">
        <v>56</v>
      </c>
      <c r="F1502" t="s">
        <v>147</v>
      </c>
      <c r="G1502" t="s">
        <v>309</v>
      </c>
      <c r="H1502" t="s">
        <v>119</v>
      </c>
      <c r="I1502" t="s">
        <v>313</v>
      </c>
      <c r="J1502" t="s">
        <v>169</v>
      </c>
      <c r="K1502">
        <v>0.20399999999999999</v>
      </c>
    </row>
    <row r="1503" spans="1:11" x14ac:dyDescent="0.35">
      <c r="A1503" t="str">
        <f t="shared" si="69"/>
        <v>wash_15_insuff_raisons_2qualite_insuffhoteOuaka</v>
      </c>
      <c r="B1503" t="str">
        <f t="shared" si="70"/>
        <v>wash_15_insuff_raisons_2hoteOuaka</v>
      </c>
      <c r="C1503" t="str">
        <f t="shared" si="71"/>
        <v>hote</v>
      </c>
      <c r="D1503">
        <v>45876</v>
      </c>
      <c r="E1503" t="s">
        <v>56</v>
      </c>
      <c r="F1503" t="s">
        <v>158</v>
      </c>
      <c r="G1503" t="s">
        <v>309</v>
      </c>
      <c r="H1503" t="s">
        <v>117</v>
      </c>
      <c r="I1503" t="s">
        <v>313</v>
      </c>
      <c r="J1503" t="s">
        <v>169</v>
      </c>
      <c r="K1503">
        <v>0.193</v>
      </c>
    </row>
    <row r="1504" spans="1:11" x14ac:dyDescent="0.35">
      <c r="A1504" t="str">
        <f t="shared" si="69"/>
        <v>wash_15_insuff_raisons_2qualite_insuffretournesOuaka</v>
      </c>
      <c r="B1504" t="str">
        <f t="shared" si="70"/>
        <v>wash_15_insuff_raisons_2retournesOuaka</v>
      </c>
      <c r="C1504" t="str">
        <f t="shared" si="71"/>
        <v>retournes</v>
      </c>
      <c r="D1504">
        <v>45877</v>
      </c>
      <c r="E1504" t="s">
        <v>56</v>
      </c>
      <c r="F1504" t="s">
        <v>158</v>
      </c>
      <c r="G1504" t="s">
        <v>309</v>
      </c>
      <c r="H1504" t="s">
        <v>116</v>
      </c>
      <c r="I1504" t="s">
        <v>313</v>
      </c>
      <c r="J1504" t="s">
        <v>169</v>
      </c>
      <c r="K1504">
        <v>0.18</v>
      </c>
    </row>
    <row r="1505" spans="1:11" x14ac:dyDescent="0.35">
      <c r="A1505" t="str">
        <f t="shared" si="69"/>
        <v>wash_15_insuff_raisons_2hygiene_insuffhoteNana_Mambere</v>
      </c>
      <c r="B1505" t="str">
        <f t="shared" si="70"/>
        <v>wash_15_insuff_raisons_2hoteNana_Mambere</v>
      </c>
      <c r="C1505" t="str">
        <f t="shared" si="71"/>
        <v>hote</v>
      </c>
      <c r="D1505">
        <v>45878</v>
      </c>
      <c r="E1505" t="s">
        <v>56</v>
      </c>
      <c r="F1505" t="s">
        <v>147</v>
      </c>
      <c r="G1505" t="s">
        <v>309</v>
      </c>
      <c r="H1505" t="s">
        <v>117</v>
      </c>
      <c r="I1505" t="s">
        <v>313</v>
      </c>
      <c r="J1505" t="s">
        <v>273</v>
      </c>
      <c r="K1505">
        <v>0.193</v>
      </c>
    </row>
    <row r="1506" spans="1:11" x14ac:dyDescent="0.35">
      <c r="A1506" t="str">
        <f t="shared" si="69"/>
        <v>wash_15_insuff_raisons_2quantite_insuffdeplaces_FANana_Mambere</v>
      </c>
      <c r="B1506" t="str">
        <f t="shared" si="70"/>
        <v>wash_15_insuff_raisons_2deplaces_FANana_Mambere</v>
      </c>
      <c r="C1506" t="str">
        <f t="shared" si="71"/>
        <v>deplaces_FA</v>
      </c>
      <c r="D1506">
        <v>45879</v>
      </c>
      <c r="E1506" t="s">
        <v>56</v>
      </c>
      <c r="F1506" t="s">
        <v>137</v>
      </c>
      <c r="G1506" t="s">
        <v>309</v>
      </c>
      <c r="H1506" t="s">
        <v>119</v>
      </c>
      <c r="I1506" t="s">
        <v>313</v>
      </c>
      <c r="J1506" t="s">
        <v>273</v>
      </c>
      <c r="K1506">
        <v>0.17699999999999999</v>
      </c>
    </row>
    <row r="1507" spans="1:11" x14ac:dyDescent="0.35">
      <c r="A1507" t="str">
        <f t="shared" si="69"/>
        <v>wash_15_insuff_raisons_2hygiene_insuffretournesNana_Mambere</v>
      </c>
      <c r="B1507" t="str">
        <f t="shared" si="70"/>
        <v>wash_15_insuff_raisons_2retournesNana_Mambere</v>
      </c>
      <c r="C1507" t="str">
        <f t="shared" si="71"/>
        <v>retournes</v>
      </c>
      <c r="D1507">
        <v>45880</v>
      </c>
      <c r="E1507" t="s">
        <v>56</v>
      </c>
      <c r="F1507" t="s">
        <v>147</v>
      </c>
      <c r="G1507" t="s">
        <v>309</v>
      </c>
      <c r="H1507" t="s">
        <v>116</v>
      </c>
      <c r="I1507" t="s">
        <v>313</v>
      </c>
      <c r="J1507" t="s">
        <v>273</v>
      </c>
      <c r="K1507">
        <v>0.214</v>
      </c>
    </row>
    <row r="1508" spans="1:11" x14ac:dyDescent="0.35">
      <c r="A1508" t="str">
        <f t="shared" si="69"/>
        <v>wash_15_insuff_raisons_2hygiene_insuffhoteOuham_Pende</v>
      </c>
      <c r="B1508" t="str">
        <f t="shared" si="70"/>
        <v>wash_15_insuff_raisons_2hoteOuham_Pende</v>
      </c>
      <c r="C1508" t="str">
        <f t="shared" si="71"/>
        <v>hote</v>
      </c>
      <c r="D1508">
        <v>45881</v>
      </c>
      <c r="E1508" t="s">
        <v>56</v>
      </c>
      <c r="F1508" t="s">
        <v>147</v>
      </c>
      <c r="G1508" t="s">
        <v>309</v>
      </c>
      <c r="H1508" t="s">
        <v>117</v>
      </c>
      <c r="I1508" t="s">
        <v>313</v>
      </c>
      <c r="J1508" t="s">
        <v>274</v>
      </c>
      <c r="K1508">
        <v>0.224</v>
      </c>
    </row>
    <row r="1509" spans="1:11" x14ac:dyDescent="0.35">
      <c r="A1509" t="str">
        <f t="shared" si="69"/>
        <v>wash_15_insuff_raisons_2hygiene_insuffdeplaces_FAOuham_Pende</v>
      </c>
      <c r="B1509" t="str">
        <f t="shared" si="70"/>
        <v>wash_15_insuff_raisons_2deplaces_FAOuham_Pende</v>
      </c>
      <c r="C1509" t="str">
        <f t="shared" si="71"/>
        <v>deplaces_FA</v>
      </c>
      <c r="D1509">
        <v>45882</v>
      </c>
      <c r="E1509" t="s">
        <v>56</v>
      </c>
      <c r="F1509" t="s">
        <v>147</v>
      </c>
      <c r="G1509" t="s">
        <v>309</v>
      </c>
      <c r="H1509" t="s">
        <v>119</v>
      </c>
      <c r="I1509" t="s">
        <v>313</v>
      </c>
      <c r="J1509" t="s">
        <v>274</v>
      </c>
      <c r="K1509">
        <v>0.223</v>
      </c>
    </row>
    <row r="1510" spans="1:11" x14ac:dyDescent="0.35">
      <c r="A1510" t="str">
        <f t="shared" si="69"/>
        <v>wash_15_insuff_raisons_2hygiene_insuffretournesOuham_Pende</v>
      </c>
      <c r="B1510" t="str">
        <f t="shared" si="70"/>
        <v>wash_15_insuff_raisons_2retournesOuham_Pende</v>
      </c>
      <c r="C1510" t="str">
        <f t="shared" si="71"/>
        <v>retournes</v>
      </c>
      <c r="D1510">
        <v>45883</v>
      </c>
      <c r="E1510" t="s">
        <v>56</v>
      </c>
      <c r="F1510" t="s">
        <v>147</v>
      </c>
      <c r="G1510" t="s">
        <v>309</v>
      </c>
      <c r="H1510" t="s">
        <v>116</v>
      </c>
      <c r="I1510" t="s">
        <v>313</v>
      </c>
      <c r="J1510" t="s">
        <v>274</v>
      </c>
      <c r="K1510">
        <v>0.191</v>
      </c>
    </row>
    <row r="1511" spans="1:11" x14ac:dyDescent="0.35">
      <c r="A1511" t="str">
        <f t="shared" si="69"/>
        <v>wash_15_insuff_raisons_2qualite_insuffdeplaces_siteNana_Gribizi</v>
      </c>
      <c r="B1511" t="str">
        <f t="shared" si="70"/>
        <v>wash_15_insuff_raisons_2deplaces_siteNana_Gribizi</v>
      </c>
      <c r="C1511" t="str">
        <f t="shared" si="71"/>
        <v>deplaces_site</v>
      </c>
      <c r="D1511">
        <v>45884</v>
      </c>
      <c r="E1511" t="s">
        <v>56</v>
      </c>
      <c r="F1511" t="s">
        <v>158</v>
      </c>
      <c r="G1511" t="s">
        <v>309</v>
      </c>
      <c r="H1511" t="s">
        <v>118</v>
      </c>
      <c r="I1511" t="s">
        <v>313</v>
      </c>
      <c r="J1511" t="s">
        <v>275</v>
      </c>
      <c r="K1511">
        <v>0.20799999999999999</v>
      </c>
    </row>
    <row r="1512" spans="1:11" x14ac:dyDescent="0.35">
      <c r="A1512" t="str">
        <f t="shared" si="69"/>
        <v>wash_15_insuff_raisons_2quantite_insuffhoteNana_Gribizi</v>
      </c>
      <c r="B1512" t="str">
        <f t="shared" si="70"/>
        <v>wash_15_insuff_raisons_2hoteNana_Gribizi</v>
      </c>
      <c r="C1512" t="str">
        <f t="shared" si="71"/>
        <v>hote</v>
      </c>
      <c r="D1512">
        <v>45885</v>
      </c>
      <c r="E1512" t="s">
        <v>56</v>
      </c>
      <c r="F1512" t="s">
        <v>137</v>
      </c>
      <c r="G1512" t="s">
        <v>309</v>
      </c>
      <c r="H1512" t="s">
        <v>117</v>
      </c>
      <c r="I1512" t="s">
        <v>313</v>
      </c>
      <c r="J1512" t="s">
        <v>275</v>
      </c>
      <c r="K1512">
        <v>0.21</v>
      </c>
    </row>
    <row r="1513" spans="1:11" x14ac:dyDescent="0.35">
      <c r="A1513" t="str">
        <f t="shared" ref="A1513:A1576" si="72">CONCATENATE(E1513,F1513,C1513,J1513)</f>
        <v>wash_15_insuff_raisons_2qualite_insuffdeplaces_FANana_Gribizi</v>
      </c>
      <c r="B1513" t="str">
        <f t="shared" ref="B1513:B1576" si="73">CONCATENATE(E1513,C1513,J1513)</f>
        <v>wash_15_insuff_raisons_2deplaces_FANana_Gribizi</v>
      </c>
      <c r="C1513" t="str">
        <f t="shared" si="71"/>
        <v>deplaces_FA</v>
      </c>
      <c r="D1513">
        <v>45886</v>
      </c>
      <c r="E1513" t="s">
        <v>56</v>
      </c>
      <c r="F1513" t="s">
        <v>158</v>
      </c>
      <c r="G1513" t="s">
        <v>309</v>
      </c>
      <c r="H1513" t="s">
        <v>119</v>
      </c>
      <c r="I1513" t="s">
        <v>313</v>
      </c>
      <c r="J1513" t="s">
        <v>275</v>
      </c>
      <c r="K1513">
        <v>0.156</v>
      </c>
    </row>
    <row r="1514" spans="1:11" x14ac:dyDescent="0.35">
      <c r="A1514" t="str">
        <f t="shared" si="72"/>
        <v>wash_15_insuff_raisons_2qualite_insuffretournesNana_Gribizi</v>
      </c>
      <c r="B1514" t="str">
        <f t="shared" si="73"/>
        <v>wash_15_insuff_raisons_2retournesNana_Gribizi</v>
      </c>
      <c r="C1514" t="str">
        <f t="shared" si="71"/>
        <v>retournes</v>
      </c>
      <c r="D1514">
        <v>45887</v>
      </c>
      <c r="E1514" t="s">
        <v>56</v>
      </c>
      <c r="F1514" t="s">
        <v>158</v>
      </c>
      <c r="G1514" t="s">
        <v>309</v>
      </c>
      <c r="H1514" t="s">
        <v>116</v>
      </c>
      <c r="I1514" t="s">
        <v>313</v>
      </c>
      <c r="J1514" t="s">
        <v>275</v>
      </c>
      <c r="K1514">
        <v>0.21</v>
      </c>
    </row>
    <row r="1515" spans="1:11" x14ac:dyDescent="0.35">
      <c r="A1515" t="str">
        <f t="shared" si="72"/>
        <v>wash_15_insuff_raisons_2hygiene_insuffhoteMbomou</v>
      </c>
      <c r="B1515" t="str">
        <f t="shared" si="73"/>
        <v>wash_15_insuff_raisons_2hoteMbomou</v>
      </c>
      <c r="C1515" t="str">
        <f t="shared" si="71"/>
        <v>hote</v>
      </c>
      <c r="D1515">
        <v>45888</v>
      </c>
      <c r="E1515" t="s">
        <v>56</v>
      </c>
      <c r="F1515" t="s">
        <v>147</v>
      </c>
      <c r="G1515" t="s">
        <v>309</v>
      </c>
      <c r="H1515" t="s">
        <v>117</v>
      </c>
      <c r="I1515" t="s">
        <v>313</v>
      </c>
      <c r="J1515" t="s">
        <v>168</v>
      </c>
      <c r="K1515">
        <v>0.219</v>
      </c>
    </row>
    <row r="1516" spans="1:11" x14ac:dyDescent="0.35">
      <c r="A1516" t="str">
        <f t="shared" si="72"/>
        <v>wash_15_insuff_raisons_2hygiene_insuffretournesMbomou</v>
      </c>
      <c r="B1516" t="str">
        <f t="shared" si="73"/>
        <v>wash_15_insuff_raisons_2retournesMbomou</v>
      </c>
      <c r="C1516" t="str">
        <f t="shared" si="71"/>
        <v>retournes</v>
      </c>
      <c r="D1516">
        <v>45889</v>
      </c>
      <c r="E1516" t="s">
        <v>56</v>
      </c>
      <c r="F1516" t="s">
        <v>147</v>
      </c>
      <c r="G1516" t="s">
        <v>309</v>
      </c>
      <c r="H1516" t="s">
        <v>116</v>
      </c>
      <c r="I1516" t="s">
        <v>313</v>
      </c>
      <c r="J1516" t="s">
        <v>168</v>
      </c>
      <c r="K1516">
        <v>0.219</v>
      </c>
    </row>
    <row r="1517" spans="1:11" x14ac:dyDescent="0.35">
      <c r="A1517" t="str">
        <f t="shared" si="72"/>
        <v>wash_15_insuff_raisons_2hygiene_insuffdeplaces_siteMbomou</v>
      </c>
      <c r="B1517" t="str">
        <f t="shared" si="73"/>
        <v>wash_15_insuff_raisons_2deplaces_siteMbomou</v>
      </c>
      <c r="C1517" t="str">
        <f t="shared" si="71"/>
        <v>deplaces_site</v>
      </c>
      <c r="D1517">
        <v>45890</v>
      </c>
      <c r="E1517" t="s">
        <v>56</v>
      </c>
      <c r="F1517" t="s">
        <v>147</v>
      </c>
      <c r="G1517" t="s">
        <v>309</v>
      </c>
      <c r="H1517" t="s">
        <v>118</v>
      </c>
      <c r="I1517" t="s">
        <v>313</v>
      </c>
      <c r="J1517" t="s">
        <v>168</v>
      </c>
      <c r="K1517">
        <v>0.23200000000000001</v>
      </c>
    </row>
    <row r="1518" spans="1:11" x14ac:dyDescent="0.35">
      <c r="A1518" t="str">
        <f t="shared" si="72"/>
        <v>wash_15_insuff_raisons_2hygiene_insuffdeplaces_FAMbomou</v>
      </c>
      <c r="B1518" t="str">
        <f t="shared" si="73"/>
        <v>wash_15_insuff_raisons_2deplaces_FAMbomou</v>
      </c>
      <c r="C1518" t="str">
        <f t="shared" si="71"/>
        <v>deplaces_FA</v>
      </c>
      <c r="D1518">
        <v>45891</v>
      </c>
      <c r="E1518" t="s">
        <v>56</v>
      </c>
      <c r="F1518" t="s">
        <v>147</v>
      </c>
      <c r="G1518" t="s">
        <v>309</v>
      </c>
      <c r="H1518" t="s">
        <v>119</v>
      </c>
      <c r="I1518" t="s">
        <v>313</v>
      </c>
      <c r="J1518" t="s">
        <v>168</v>
      </c>
      <c r="K1518">
        <v>0.21099999999999999</v>
      </c>
    </row>
    <row r="1519" spans="1:11" x14ac:dyDescent="0.35">
      <c r="A1519" t="str">
        <f t="shared" si="72"/>
        <v>wash_15_insuff_raisons_2quantite_insuffdeplaces_FAMambere_Kadei</v>
      </c>
      <c r="B1519" t="str">
        <f t="shared" si="73"/>
        <v>wash_15_insuff_raisons_2deplaces_FAMambere_Kadei</v>
      </c>
      <c r="C1519" t="str">
        <f t="shared" si="71"/>
        <v>deplaces_FA</v>
      </c>
      <c r="D1519">
        <v>45892</v>
      </c>
      <c r="E1519" t="s">
        <v>56</v>
      </c>
      <c r="F1519" t="s">
        <v>137</v>
      </c>
      <c r="G1519" t="s">
        <v>309</v>
      </c>
      <c r="H1519" t="s">
        <v>119</v>
      </c>
      <c r="I1519" t="s">
        <v>313</v>
      </c>
      <c r="J1519" t="s">
        <v>276</v>
      </c>
      <c r="K1519">
        <v>0.21199999999999999</v>
      </c>
    </row>
    <row r="1520" spans="1:11" x14ac:dyDescent="0.35">
      <c r="A1520" t="str">
        <f t="shared" si="72"/>
        <v>wash_15_insuff_raisons_2quantite_insuffhoteMambere_Kadei</v>
      </c>
      <c r="B1520" t="str">
        <f t="shared" si="73"/>
        <v>wash_15_insuff_raisons_2hoteMambere_Kadei</v>
      </c>
      <c r="C1520" t="str">
        <f t="shared" si="71"/>
        <v>hote</v>
      </c>
      <c r="D1520">
        <v>45893</v>
      </c>
      <c r="E1520" t="s">
        <v>56</v>
      </c>
      <c r="F1520" t="s">
        <v>137</v>
      </c>
      <c r="G1520" t="s">
        <v>309</v>
      </c>
      <c r="H1520" t="s">
        <v>117</v>
      </c>
      <c r="I1520" t="s">
        <v>313</v>
      </c>
      <c r="J1520" t="s">
        <v>276</v>
      </c>
      <c r="K1520">
        <v>0.219</v>
      </c>
    </row>
    <row r="1521" spans="1:11" x14ac:dyDescent="0.35">
      <c r="A1521" t="str">
        <f t="shared" si="72"/>
        <v>wash_15_insuff_raisons_2hygiene_insuffdeplaces_FAOmbella_MPoko</v>
      </c>
      <c r="B1521" t="str">
        <f t="shared" si="73"/>
        <v>wash_15_insuff_raisons_2deplaces_FAOmbella_MPoko</v>
      </c>
      <c r="C1521" t="str">
        <f t="shared" si="71"/>
        <v>deplaces_FA</v>
      </c>
      <c r="D1521">
        <v>45894</v>
      </c>
      <c r="E1521" t="s">
        <v>56</v>
      </c>
      <c r="F1521" t="s">
        <v>147</v>
      </c>
      <c r="G1521" t="s">
        <v>309</v>
      </c>
      <c r="H1521" t="s">
        <v>119</v>
      </c>
      <c r="I1521" t="s">
        <v>313</v>
      </c>
      <c r="J1521" t="s">
        <v>277</v>
      </c>
      <c r="K1521">
        <v>0.217</v>
      </c>
    </row>
    <row r="1522" spans="1:11" x14ac:dyDescent="0.35">
      <c r="A1522" t="str">
        <f t="shared" si="72"/>
        <v>wash_15_insuff_raisons_2quantite_insuffhoteOmbella_MPoko</v>
      </c>
      <c r="B1522" t="str">
        <f t="shared" si="73"/>
        <v>wash_15_insuff_raisons_2hoteOmbella_MPoko</v>
      </c>
      <c r="C1522" t="str">
        <f t="shared" si="71"/>
        <v>hote</v>
      </c>
      <c r="D1522">
        <v>45895</v>
      </c>
      <c r="E1522" t="s">
        <v>56</v>
      </c>
      <c r="F1522" t="s">
        <v>137</v>
      </c>
      <c r="G1522" t="s">
        <v>309</v>
      </c>
      <c r="H1522" t="s">
        <v>117</v>
      </c>
      <c r="I1522" t="s">
        <v>313</v>
      </c>
      <c r="J1522" t="s">
        <v>277</v>
      </c>
      <c r="K1522">
        <v>0.23</v>
      </c>
    </row>
    <row r="1523" spans="1:11" x14ac:dyDescent="0.35">
      <c r="A1523" t="str">
        <f t="shared" si="72"/>
        <v>wash_15_insuff_raisons_2hygiene_insuffhoteKemo</v>
      </c>
      <c r="B1523" t="str">
        <f t="shared" si="73"/>
        <v>wash_15_insuff_raisons_2hoteKemo</v>
      </c>
      <c r="C1523" t="str">
        <f t="shared" si="71"/>
        <v>hote</v>
      </c>
      <c r="D1523">
        <v>45896</v>
      </c>
      <c r="E1523" t="s">
        <v>56</v>
      </c>
      <c r="F1523" t="s">
        <v>147</v>
      </c>
      <c r="G1523" t="s">
        <v>309</v>
      </c>
      <c r="H1523" t="s">
        <v>117</v>
      </c>
      <c r="I1523" t="s">
        <v>313</v>
      </c>
      <c r="J1523" t="s">
        <v>166</v>
      </c>
      <c r="K1523">
        <v>0.23100000000000001</v>
      </c>
    </row>
    <row r="1524" spans="1:11" x14ac:dyDescent="0.35">
      <c r="A1524" t="str">
        <f t="shared" si="72"/>
        <v>wash_15_insuff_raisons_2hygiene_insuffdeplaces_FAKemo</v>
      </c>
      <c r="B1524" t="str">
        <f t="shared" si="73"/>
        <v>wash_15_insuff_raisons_2deplaces_FAKemo</v>
      </c>
      <c r="C1524" t="str">
        <f t="shared" si="71"/>
        <v>deplaces_FA</v>
      </c>
      <c r="D1524">
        <v>45897</v>
      </c>
      <c r="E1524" t="s">
        <v>56</v>
      </c>
      <c r="F1524" t="s">
        <v>147</v>
      </c>
      <c r="G1524" t="s">
        <v>309</v>
      </c>
      <c r="H1524" t="s">
        <v>119</v>
      </c>
      <c r="I1524" t="s">
        <v>313</v>
      </c>
      <c r="J1524" t="s">
        <v>166</v>
      </c>
      <c r="K1524">
        <v>0.23</v>
      </c>
    </row>
    <row r="1525" spans="1:11" x14ac:dyDescent="0.35">
      <c r="A1525" t="str">
        <f t="shared" si="72"/>
        <v>wash_15_insuff_raisons_2hygiene_insuffdeplaces_siteHaut_Mbomou</v>
      </c>
      <c r="B1525" t="str">
        <f t="shared" si="73"/>
        <v>wash_15_insuff_raisons_2deplaces_siteHaut_Mbomou</v>
      </c>
      <c r="C1525" t="str">
        <f t="shared" si="71"/>
        <v>deplaces_site</v>
      </c>
      <c r="D1525">
        <v>45898</v>
      </c>
      <c r="E1525" t="s">
        <v>56</v>
      </c>
      <c r="F1525" t="s">
        <v>147</v>
      </c>
      <c r="G1525" t="s">
        <v>309</v>
      </c>
      <c r="H1525" t="s">
        <v>118</v>
      </c>
      <c r="I1525" t="s">
        <v>313</v>
      </c>
      <c r="J1525" t="s">
        <v>278</v>
      </c>
      <c r="K1525">
        <v>0.246</v>
      </c>
    </row>
    <row r="1526" spans="1:11" x14ac:dyDescent="0.35">
      <c r="A1526" t="str">
        <f t="shared" si="72"/>
        <v>wash_15_insuff_raisons_2hygiene_insuffdeplaces_FAHaut_Mbomou</v>
      </c>
      <c r="B1526" t="str">
        <f t="shared" si="73"/>
        <v>wash_15_insuff_raisons_2deplaces_FAHaut_Mbomou</v>
      </c>
      <c r="C1526" t="str">
        <f t="shared" si="71"/>
        <v>deplaces_FA</v>
      </c>
      <c r="D1526">
        <v>45899</v>
      </c>
      <c r="E1526" t="s">
        <v>56</v>
      </c>
      <c r="F1526" t="s">
        <v>147</v>
      </c>
      <c r="G1526" t="s">
        <v>309</v>
      </c>
      <c r="H1526" t="s">
        <v>119</v>
      </c>
      <c r="I1526" t="s">
        <v>313</v>
      </c>
      <c r="J1526" t="s">
        <v>278</v>
      </c>
      <c r="K1526">
        <v>0.192</v>
      </c>
    </row>
    <row r="1527" spans="1:11" x14ac:dyDescent="0.35">
      <c r="A1527" t="str">
        <f t="shared" si="72"/>
        <v>wash_15_insuff_raisons_2hygiene_insuffhoteHaut_Mbomou</v>
      </c>
      <c r="B1527" t="str">
        <f t="shared" si="73"/>
        <v>wash_15_insuff_raisons_2hoteHaut_Mbomou</v>
      </c>
      <c r="C1527" t="str">
        <f t="shared" si="71"/>
        <v>hote</v>
      </c>
      <c r="D1527">
        <v>45900</v>
      </c>
      <c r="E1527" t="s">
        <v>56</v>
      </c>
      <c r="F1527" t="s">
        <v>147</v>
      </c>
      <c r="G1527" t="s">
        <v>309</v>
      </c>
      <c r="H1527" t="s">
        <v>117</v>
      </c>
      <c r="I1527" t="s">
        <v>313</v>
      </c>
      <c r="J1527" t="s">
        <v>278</v>
      </c>
      <c r="K1527">
        <v>0.24099999999999999</v>
      </c>
    </row>
    <row r="1528" spans="1:11" x14ac:dyDescent="0.35">
      <c r="A1528" t="str">
        <f t="shared" si="72"/>
        <v>wash_15_insuff_raisons_2hygiene_insuffdeplaces_FAHaute_Kotto</v>
      </c>
      <c r="B1528" t="str">
        <f t="shared" si="73"/>
        <v>wash_15_insuff_raisons_2deplaces_FAHaute_Kotto</v>
      </c>
      <c r="C1528" t="str">
        <f t="shared" si="71"/>
        <v>deplaces_FA</v>
      </c>
      <c r="D1528">
        <v>45901</v>
      </c>
      <c r="E1528" t="s">
        <v>56</v>
      </c>
      <c r="F1528" t="s">
        <v>147</v>
      </c>
      <c r="G1528" t="s">
        <v>309</v>
      </c>
      <c r="H1528" t="s">
        <v>119</v>
      </c>
      <c r="I1528" t="s">
        <v>313</v>
      </c>
      <c r="J1528" t="s">
        <v>279</v>
      </c>
      <c r="K1528">
        <v>0.23499999999999999</v>
      </c>
    </row>
    <row r="1529" spans="1:11" x14ac:dyDescent="0.35">
      <c r="A1529" t="str">
        <f t="shared" si="72"/>
        <v>wash_15_insuff_raisons_2hygiene_insuffhoteHaute_Kotto</v>
      </c>
      <c r="B1529" t="str">
        <f t="shared" si="73"/>
        <v>wash_15_insuff_raisons_2hoteHaute_Kotto</v>
      </c>
      <c r="C1529" t="str">
        <f t="shared" si="71"/>
        <v>hote</v>
      </c>
      <c r="D1529">
        <v>45902</v>
      </c>
      <c r="E1529" t="s">
        <v>56</v>
      </c>
      <c r="F1529" t="s">
        <v>147</v>
      </c>
      <c r="G1529" t="s">
        <v>309</v>
      </c>
      <c r="H1529" t="s">
        <v>117</v>
      </c>
      <c r="I1529" t="s">
        <v>313</v>
      </c>
      <c r="J1529" t="s">
        <v>279</v>
      </c>
      <c r="K1529">
        <v>0.217</v>
      </c>
    </row>
    <row r="1530" spans="1:11" x14ac:dyDescent="0.35">
      <c r="A1530" t="str">
        <f t="shared" si="72"/>
        <v>wash_15_insuff_raisons_2hygiene_insuffretournesHaute_Kotto</v>
      </c>
      <c r="B1530" t="str">
        <f t="shared" si="73"/>
        <v>wash_15_insuff_raisons_2retournesHaute_Kotto</v>
      </c>
      <c r="C1530" t="str">
        <f t="shared" si="71"/>
        <v>retournes</v>
      </c>
      <c r="D1530">
        <v>45903</v>
      </c>
      <c r="E1530" t="s">
        <v>56</v>
      </c>
      <c r="F1530" t="s">
        <v>147</v>
      </c>
      <c r="G1530" t="s">
        <v>309</v>
      </c>
      <c r="H1530" t="s">
        <v>116</v>
      </c>
      <c r="I1530" t="s">
        <v>313</v>
      </c>
      <c r="J1530" t="s">
        <v>279</v>
      </c>
      <c r="K1530">
        <v>0.246</v>
      </c>
    </row>
    <row r="1531" spans="1:11" x14ac:dyDescent="0.35">
      <c r="A1531" t="str">
        <f t="shared" si="72"/>
        <v>wash_15_insuff_raisons_2hygiene_insuffdeplaces_siteHaute_Kotto</v>
      </c>
      <c r="B1531" t="str">
        <f t="shared" si="73"/>
        <v>wash_15_insuff_raisons_2deplaces_siteHaute_Kotto</v>
      </c>
      <c r="C1531" t="str">
        <f t="shared" si="71"/>
        <v>deplaces_site</v>
      </c>
      <c r="D1531">
        <v>45904</v>
      </c>
      <c r="E1531" t="s">
        <v>56</v>
      </c>
      <c r="F1531" t="s">
        <v>147</v>
      </c>
      <c r="G1531" t="s">
        <v>309</v>
      </c>
      <c r="H1531" t="s">
        <v>118</v>
      </c>
      <c r="I1531" t="s">
        <v>313</v>
      </c>
      <c r="J1531" t="s">
        <v>279</v>
      </c>
      <c r="K1531">
        <v>0.215</v>
      </c>
    </row>
    <row r="1532" spans="1:11" x14ac:dyDescent="0.35">
      <c r="A1532" t="str">
        <f t="shared" si="72"/>
        <v>wash_15_insuff_raisons_2hygiene_insuffdeplaces_FALobaye</v>
      </c>
      <c r="B1532" t="str">
        <f t="shared" si="73"/>
        <v>wash_15_insuff_raisons_2deplaces_FALobaye</v>
      </c>
      <c r="C1532" t="str">
        <f t="shared" si="71"/>
        <v>deplaces_FA</v>
      </c>
      <c r="D1532">
        <v>45905</v>
      </c>
      <c r="E1532" t="s">
        <v>56</v>
      </c>
      <c r="F1532" t="s">
        <v>147</v>
      </c>
      <c r="G1532" t="s">
        <v>309</v>
      </c>
      <c r="H1532" t="s">
        <v>119</v>
      </c>
      <c r="I1532" t="s">
        <v>313</v>
      </c>
      <c r="J1532" t="s">
        <v>167</v>
      </c>
      <c r="K1532">
        <v>0.26900000000000002</v>
      </c>
    </row>
    <row r="1533" spans="1:11" x14ac:dyDescent="0.35">
      <c r="A1533" t="str">
        <f t="shared" si="72"/>
        <v>wash_15_insuff_raisons_2quantite_insuffhoteLobaye</v>
      </c>
      <c r="B1533" t="str">
        <f t="shared" si="73"/>
        <v>wash_15_insuff_raisons_2hoteLobaye</v>
      </c>
      <c r="C1533" t="str">
        <f t="shared" si="71"/>
        <v>hote</v>
      </c>
      <c r="D1533">
        <v>45906</v>
      </c>
      <c r="E1533" t="s">
        <v>56</v>
      </c>
      <c r="F1533" t="s">
        <v>137</v>
      </c>
      <c r="G1533" t="s">
        <v>309</v>
      </c>
      <c r="H1533" t="s">
        <v>117</v>
      </c>
      <c r="I1533" t="s">
        <v>313</v>
      </c>
      <c r="J1533" t="s">
        <v>167</v>
      </c>
      <c r="K1533">
        <v>0.20699999999999999</v>
      </c>
    </row>
    <row r="1534" spans="1:11" x14ac:dyDescent="0.35">
      <c r="A1534" t="str">
        <f t="shared" si="72"/>
        <v>wash_15_insuff_raisons_2quantite_insuffretournesHaut_Mbomou</v>
      </c>
      <c r="B1534" t="str">
        <f t="shared" si="73"/>
        <v>wash_15_insuff_raisons_2retournesHaut_Mbomou</v>
      </c>
      <c r="C1534" t="str">
        <f t="shared" si="71"/>
        <v>retournes</v>
      </c>
      <c r="D1534">
        <v>45907</v>
      </c>
      <c r="E1534" t="s">
        <v>56</v>
      </c>
      <c r="F1534" t="s">
        <v>137</v>
      </c>
      <c r="G1534" t="s">
        <v>309</v>
      </c>
      <c r="H1534" t="s">
        <v>116</v>
      </c>
      <c r="I1534" t="s">
        <v>313</v>
      </c>
      <c r="J1534" t="s">
        <v>278</v>
      </c>
      <c r="K1534">
        <v>0.24399999999999999</v>
      </c>
    </row>
    <row r="1535" spans="1:11" x14ac:dyDescent="0.35">
      <c r="A1535" t="str">
        <f t="shared" si="72"/>
        <v>wash_15_insuff_raisons_2hygiene_insuffretournesMambere_Kadei</v>
      </c>
      <c r="B1535" t="str">
        <f t="shared" si="73"/>
        <v>wash_15_insuff_raisons_2retournesMambere_Kadei</v>
      </c>
      <c r="C1535" t="str">
        <f t="shared" si="71"/>
        <v>retournes</v>
      </c>
      <c r="D1535">
        <v>45908</v>
      </c>
      <c r="E1535" t="s">
        <v>56</v>
      </c>
      <c r="F1535" t="s">
        <v>147</v>
      </c>
      <c r="G1535" t="s">
        <v>309</v>
      </c>
      <c r="H1535" t="s">
        <v>116</v>
      </c>
      <c r="I1535" t="s">
        <v>313</v>
      </c>
      <c r="J1535" t="s">
        <v>276</v>
      </c>
      <c r="K1535">
        <v>0.25700000000000001</v>
      </c>
    </row>
    <row r="1536" spans="1:11" x14ac:dyDescent="0.35">
      <c r="A1536" t="str">
        <f t="shared" si="72"/>
        <v>wash_15_insuff_raisons_2mixtehoteSangha_Mbaere</v>
      </c>
      <c r="B1536" t="str">
        <f t="shared" si="73"/>
        <v>wash_15_insuff_raisons_2hoteSangha_Mbaere</v>
      </c>
      <c r="C1536" t="str">
        <f t="shared" si="71"/>
        <v>hote</v>
      </c>
      <c r="D1536">
        <v>45909</v>
      </c>
      <c r="E1536" t="s">
        <v>56</v>
      </c>
      <c r="F1536" t="s">
        <v>184</v>
      </c>
      <c r="G1536" t="s">
        <v>309</v>
      </c>
      <c r="H1536" t="s">
        <v>117</v>
      </c>
      <c r="I1536" t="s">
        <v>313</v>
      </c>
      <c r="J1536" t="s">
        <v>280</v>
      </c>
      <c r="K1536">
        <v>0.22700000000000001</v>
      </c>
    </row>
    <row r="1537" spans="1:11" x14ac:dyDescent="0.35">
      <c r="A1537" t="str">
        <f t="shared" si="72"/>
        <v>wash_15_insuff_raisons_2mixtedeplaces_FASangha_Mbaere</v>
      </c>
      <c r="B1537" t="str">
        <f t="shared" si="73"/>
        <v>wash_15_insuff_raisons_2deplaces_FASangha_Mbaere</v>
      </c>
      <c r="C1537" t="str">
        <f t="shared" si="71"/>
        <v>deplaces_FA</v>
      </c>
      <c r="D1537">
        <v>45910</v>
      </c>
      <c r="E1537" t="s">
        <v>56</v>
      </c>
      <c r="F1537" t="s">
        <v>184</v>
      </c>
      <c r="G1537" t="s">
        <v>309</v>
      </c>
      <c r="H1537" t="s">
        <v>119</v>
      </c>
      <c r="I1537" t="s">
        <v>313</v>
      </c>
      <c r="J1537" t="s">
        <v>280</v>
      </c>
      <c r="K1537">
        <v>0.23499999999999999</v>
      </c>
    </row>
    <row r="1538" spans="1:11" x14ac:dyDescent="0.35">
      <c r="A1538" t="str">
        <f t="shared" si="72"/>
        <v>wash_21_wash_inquiet_2sanitaireretournesBamingui_Bangoran</v>
      </c>
      <c r="B1538" t="str">
        <f t="shared" si="73"/>
        <v>wash_21_wash_inquiet_2retournesBamingui_Bangoran</v>
      </c>
      <c r="C1538" t="str">
        <f t="shared" si="71"/>
        <v>retournes</v>
      </c>
      <c r="D1538">
        <v>45911</v>
      </c>
      <c r="E1538" t="s">
        <v>58</v>
      </c>
      <c r="F1538" t="s">
        <v>148</v>
      </c>
      <c r="G1538" t="s">
        <v>309</v>
      </c>
      <c r="H1538" t="s">
        <v>116</v>
      </c>
      <c r="I1538" t="s">
        <v>313</v>
      </c>
      <c r="J1538" t="s">
        <v>271</v>
      </c>
      <c r="K1538">
        <v>0.24399999999999999</v>
      </c>
    </row>
    <row r="1539" spans="1:11" x14ac:dyDescent="0.35">
      <c r="A1539" t="str">
        <f t="shared" si="72"/>
        <v>wash_21_wash_inquiet_2sanitairehoteBamingui_Bangoran</v>
      </c>
      <c r="B1539" t="str">
        <f t="shared" si="73"/>
        <v>wash_21_wash_inquiet_2hoteBamingui_Bangoran</v>
      </c>
      <c r="C1539" t="str">
        <f t="shared" ref="C1539:C1602" si="74">IF(G1539="total", "total",H1539)</f>
        <v>hote</v>
      </c>
      <c r="D1539">
        <v>45912</v>
      </c>
      <c r="E1539" t="s">
        <v>58</v>
      </c>
      <c r="F1539" t="s">
        <v>148</v>
      </c>
      <c r="G1539" t="s">
        <v>309</v>
      </c>
      <c r="H1539" t="s">
        <v>117</v>
      </c>
      <c r="I1539" t="s">
        <v>313</v>
      </c>
      <c r="J1539" t="s">
        <v>271</v>
      </c>
      <c r="K1539">
        <v>0.22</v>
      </c>
    </row>
    <row r="1540" spans="1:11" x14ac:dyDescent="0.35">
      <c r="A1540" t="str">
        <f t="shared" si="72"/>
        <v>wash_21_wash_inquiet_2environmentdeplaces_siteBamingui_Bangoran</v>
      </c>
      <c r="B1540" t="str">
        <f t="shared" si="73"/>
        <v>wash_21_wash_inquiet_2deplaces_siteBamingui_Bangoran</v>
      </c>
      <c r="C1540" t="str">
        <f t="shared" si="74"/>
        <v>deplaces_site</v>
      </c>
      <c r="D1540">
        <v>45913</v>
      </c>
      <c r="E1540" t="s">
        <v>58</v>
      </c>
      <c r="F1540" t="s">
        <v>159</v>
      </c>
      <c r="G1540" t="s">
        <v>309</v>
      </c>
      <c r="H1540" t="s">
        <v>118</v>
      </c>
      <c r="I1540" t="s">
        <v>313</v>
      </c>
      <c r="J1540" t="s">
        <v>271</v>
      </c>
      <c r="K1540">
        <v>0.23799999999999999</v>
      </c>
    </row>
    <row r="1541" spans="1:11" x14ac:dyDescent="0.35">
      <c r="A1541" t="str">
        <f t="shared" si="72"/>
        <v>wash_21_wash_inquiet_2sanitairedeplaces_FABamingui_Bangoran</v>
      </c>
      <c r="B1541" t="str">
        <f t="shared" si="73"/>
        <v>wash_21_wash_inquiet_2deplaces_FABamingui_Bangoran</v>
      </c>
      <c r="C1541" t="str">
        <f t="shared" si="74"/>
        <v>deplaces_FA</v>
      </c>
      <c r="D1541">
        <v>45914</v>
      </c>
      <c r="E1541" t="s">
        <v>58</v>
      </c>
      <c r="F1541" t="s">
        <v>148</v>
      </c>
      <c r="G1541" t="s">
        <v>309</v>
      </c>
      <c r="H1541" t="s">
        <v>119</v>
      </c>
      <c r="I1541" t="s">
        <v>313</v>
      </c>
      <c r="J1541" t="s">
        <v>271</v>
      </c>
      <c r="K1541">
        <v>0.24399999999999999</v>
      </c>
    </row>
    <row r="1542" spans="1:11" x14ac:dyDescent="0.35">
      <c r="A1542" t="str">
        <f t="shared" si="72"/>
        <v>wash_21_wash_inquiet_2sanitairehoteOuham</v>
      </c>
      <c r="B1542" t="str">
        <f t="shared" si="73"/>
        <v>wash_21_wash_inquiet_2hoteOuham</v>
      </c>
      <c r="C1542" t="str">
        <f t="shared" si="74"/>
        <v>hote</v>
      </c>
      <c r="D1542">
        <v>45915</v>
      </c>
      <c r="E1542" t="s">
        <v>58</v>
      </c>
      <c r="F1542" t="s">
        <v>148</v>
      </c>
      <c r="G1542" t="s">
        <v>309</v>
      </c>
      <c r="H1542" t="s">
        <v>117</v>
      </c>
      <c r="I1542" t="s">
        <v>313</v>
      </c>
      <c r="J1542" t="s">
        <v>170</v>
      </c>
      <c r="K1542">
        <v>0.218</v>
      </c>
    </row>
    <row r="1543" spans="1:11" x14ac:dyDescent="0.35">
      <c r="A1543" t="str">
        <f t="shared" si="72"/>
        <v>wash_21_wash_inquiet_2sanitairedeplaces_siteOuham</v>
      </c>
      <c r="B1543" t="str">
        <f t="shared" si="73"/>
        <v>wash_21_wash_inquiet_2deplaces_siteOuham</v>
      </c>
      <c r="C1543" t="str">
        <f t="shared" si="74"/>
        <v>deplaces_site</v>
      </c>
      <c r="D1543">
        <v>45916</v>
      </c>
      <c r="E1543" t="s">
        <v>58</v>
      </c>
      <c r="F1543" t="s">
        <v>148</v>
      </c>
      <c r="G1543" t="s">
        <v>309</v>
      </c>
      <c r="H1543" t="s">
        <v>118</v>
      </c>
      <c r="I1543" t="s">
        <v>313</v>
      </c>
      <c r="J1543" t="s">
        <v>170</v>
      </c>
      <c r="K1543">
        <v>0.22800000000000001</v>
      </c>
    </row>
    <row r="1544" spans="1:11" x14ac:dyDescent="0.35">
      <c r="A1544" t="str">
        <f t="shared" si="72"/>
        <v>wash_21_wash_inquiet_2sanitairedeplaces_FAOuham</v>
      </c>
      <c r="B1544" t="str">
        <f t="shared" si="73"/>
        <v>wash_21_wash_inquiet_2deplaces_FAOuham</v>
      </c>
      <c r="C1544" t="str">
        <f t="shared" si="74"/>
        <v>deplaces_FA</v>
      </c>
      <c r="D1544">
        <v>45917</v>
      </c>
      <c r="E1544" t="s">
        <v>58</v>
      </c>
      <c r="F1544" t="s">
        <v>148</v>
      </c>
      <c r="G1544" t="s">
        <v>309</v>
      </c>
      <c r="H1544" t="s">
        <v>119</v>
      </c>
      <c r="I1544" t="s">
        <v>313</v>
      </c>
      <c r="J1544" t="s">
        <v>170</v>
      </c>
      <c r="K1544">
        <v>0.28199999999999997</v>
      </c>
    </row>
    <row r="1545" spans="1:11" x14ac:dyDescent="0.35">
      <c r="A1545" t="str">
        <f t="shared" si="72"/>
        <v>wash_21_wash_inquiet_2environmentretournesOuham</v>
      </c>
      <c r="B1545" t="str">
        <f t="shared" si="73"/>
        <v>wash_21_wash_inquiet_2retournesOuham</v>
      </c>
      <c r="C1545" t="str">
        <f t="shared" si="74"/>
        <v>retournes</v>
      </c>
      <c r="D1545">
        <v>45918</v>
      </c>
      <c r="E1545" t="s">
        <v>58</v>
      </c>
      <c r="F1545" t="s">
        <v>159</v>
      </c>
      <c r="G1545" t="s">
        <v>309</v>
      </c>
      <c r="H1545" t="s">
        <v>116</v>
      </c>
      <c r="I1545" t="s">
        <v>313</v>
      </c>
      <c r="J1545" t="s">
        <v>170</v>
      </c>
      <c r="K1545">
        <v>0.2</v>
      </c>
    </row>
    <row r="1546" spans="1:11" x14ac:dyDescent="0.35">
      <c r="A1546" t="str">
        <f t="shared" si="72"/>
        <v>wash_21_wash_inquiet_2sanitairedeplaces_siteBasse_Kotto</v>
      </c>
      <c r="B1546" t="str">
        <f t="shared" si="73"/>
        <v>wash_21_wash_inquiet_2deplaces_siteBasse_Kotto</v>
      </c>
      <c r="C1546" t="str">
        <f t="shared" si="74"/>
        <v>deplaces_site</v>
      </c>
      <c r="D1546">
        <v>45919</v>
      </c>
      <c r="E1546" t="s">
        <v>58</v>
      </c>
      <c r="F1546" t="s">
        <v>148</v>
      </c>
      <c r="G1546" t="s">
        <v>309</v>
      </c>
      <c r="H1546" t="s">
        <v>118</v>
      </c>
      <c r="I1546" t="s">
        <v>313</v>
      </c>
      <c r="J1546" t="s">
        <v>272</v>
      </c>
      <c r="K1546">
        <v>0.27500000000000002</v>
      </c>
    </row>
    <row r="1547" spans="1:11" x14ac:dyDescent="0.35">
      <c r="A1547" t="str">
        <f t="shared" si="72"/>
        <v>wash_21_wash_inquiet_2environmentdeplaces_FABasse_Kotto</v>
      </c>
      <c r="B1547" t="str">
        <f t="shared" si="73"/>
        <v>wash_21_wash_inquiet_2deplaces_FABasse_Kotto</v>
      </c>
      <c r="C1547" t="str">
        <f t="shared" si="74"/>
        <v>deplaces_FA</v>
      </c>
      <c r="D1547">
        <v>45920</v>
      </c>
      <c r="E1547" t="s">
        <v>58</v>
      </c>
      <c r="F1547" t="s">
        <v>159</v>
      </c>
      <c r="G1547" t="s">
        <v>309</v>
      </c>
      <c r="H1547" t="s">
        <v>119</v>
      </c>
      <c r="I1547" t="s">
        <v>313</v>
      </c>
      <c r="J1547" t="s">
        <v>272</v>
      </c>
      <c r="K1547">
        <v>0.23499999999999999</v>
      </c>
    </row>
    <row r="1548" spans="1:11" x14ac:dyDescent="0.35">
      <c r="A1548" t="str">
        <f t="shared" si="72"/>
        <v>wash_21_wash_inquiet_2sanitairehoteBasse_Kotto</v>
      </c>
      <c r="B1548" t="str">
        <f t="shared" si="73"/>
        <v>wash_21_wash_inquiet_2hoteBasse_Kotto</v>
      </c>
      <c r="C1548" t="str">
        <f t="shared" si="74"/>
        <v>hote</v>
      </c>
      <c r="D1548">
        <v>45921</v>
      </c>
      <c r="E1548" t="s">
        <v>58</v>
      </c>
      <c r="F1548" t="s">
        <v>148</v>
      </c>
      <c r="G1548" t="s">
        <v>309</v>
      </c>
      <c r="H1548" t="s">
        <v>117</v>
      </c>
      <c r="I1548" t="s">
        <v>313</v>
      </c>
      <c r="J1548" t="s">
        <v>272</v>
      </c>
      <c r="K1548">
        <v>0.251</v>
      </c>
    </row>
    <row r="1549" spans="1:11" x14ac:dyDescent="0.35">
      <c r="A1549" t="str">
        <f t="shared" si="72"/>
        <v>wash_21_wash_inquiet_2sanitaireretournesBasse_Kotto</v>
      </c>
      <c r="B1549" t="str">
        <f t="shared" si="73"/>
        <v>wash_21_wash_inquiet_2retournesBasse_Kotto</v>
      </c>
      <c r="C1549" t="str">
        <f t="shared" si="74"/>
        <v>retournes</v>
      </c>
      <c r="D1549">
        <v>45922</v>
      </c>
      <c r="E1549" t="s">
        <v>58</v>
      </c>
      <c r="F1549" t="s">
        <v>148</v>
      </c>
      <c r="G1549" t="s">
        <v>309</v>
      </c>
      <c r="H1549" t="s">
        <v>116</v>
      </c>
      <c r="I1549" t="s">
        <v>313</v>
      </c>
      <c r="J1549" t="s">
        <v>272</v>
      </c>
      <c r="K1549">
        <v>0.25800000000000001</v>
      </c>
    </row>
    <row r="1550" spans="1:11" x14ac:dyDescent="0.35">
      <c r="A1550" t="str">
        <f t="shared" si="72"/>
        <v>wash_21_wash_inquiet_2sanitairehoteVakaga</v>
      </c>
      <c r="B1550" t="str">
        <f t="shared" si="73"/>
        <v>wash_21_wash_inquiet_2hoteVakaga</v>
      </c>
      <c r="C1550" t="str">
        <f t="shared" si="74"/>
        <v>hote</v>
      </c>
      <c r="D1550">
        <v>45923</v>
      </c>
      <c r="E1550" t="s">
        <v>58</v>
      </c>
      <c r="F1550" t="s">
        <v>148</v>
      </c>
      <c r="G1550" t="s">
        <v>309</v>
      </c>
      <c r="H1550" t="s">
        <v>117</v>
      </c>
      <c r="I1550" t="s">
        <v>313</v>
      </c>
      <c r="J1550" t="s">
        <v>171</v>
      </c>
      <c r="K1550">
        <v>0.23699999999999999</v>
      </c>
    </row>
    <row r="1551" spans="1:11" x14ac:dyDescent="0.35">
      <c r="A1551" t="str">
        <f t="shared" si="72"/>
        <v>wash_21_wash_inquiet_2environmentdeplaces_FAVakaga</v>
      </c>
      <c r="B1551" t="str">
        <f t="shared" si="73"/>
        <v>wash_21_wash_inquiet_2deplaces_FAVakaga</v>
      </c>
      <c r="C1551" t="str">
        <f t="shared" si="74"/>
        <v>deplaces_FA</v>
      </c>
      <c r="D1551">
        <v>45924</v>
      </c>
      <c r="E1551" t="s">
        <v>58</v>
      </c>
      <c r="F1551" t="s">
        <v>159</v>
      </c>
      <c r="G1551" t="s">
        <v>309</v>
      </c>
      <c r="H1551" t="s">
        <v>119</v>
      </c>
      <c r="I1551" t="s">
        <v>313</v>
      </c>
      <c r="J1551" t="s">
        <v>171</v>
      </c>
      <c r="K1551">
        <v>0.25600000000000001</v>
      </c>
    </row>
    <row r="1552" spans="1:11" x14ac:dyDescent="0.35">
      <c r="A1552" t="str">
        <f t="shared" si="72"/>
        <v>wash_21_wash_inquiet_2environmenthoteBangui</v>
      </c>
      <c r="B1552" t="str">
        <f t="shared" si="73"/>
        <v>wash_21_wash_inquiet_2hoteBangui</v>
      </c>
      <c r="C1552" t="str">
        <f t="shared" si="74"/>
        <v>hote</v>
      </c>
      <c r="D1552">
        <v>45925</v>
      </c>
      <c r="E1552" t="s">
        <v>58</v>
      </c>
      <c r="F1552" t="s">
        <v>159</v>
      </c>
      <c r="G1552" t="s">
        <v>309</v>
      </c>
      <c r="H1552" t="s">
        <v>117</v>
      </c>
      <c r="I1552" t="s">
        <v>313</v>
      </c>
      <c r="J1552" t="s">
        <v>165</v>
      </c>
      <c r="K1552">
        <v>0.20499999999999999</v>
      </c>
    </row>
    <row r="1553" spans="1:11" x14ac:dyDescent="0.35">
      <c r="A1553" t="str">
        <f t="shared" si="72"/>
        <v>wash_21_wash_inquiet_2sanitaireretournesBangui</v>
      </c>
      <c r="B1553" t="str">
        <f t="shared" si="73"/>
        <v>wash_21_wash_inquiet_2retournesBangui</v>
      </c>
      <c r="C1553" t="str">
        <f t="shared" si="74"/>
        <v>retournes</v>
      </c>
      <c r="D1553">
        <v>45926</v>
      </c>
      <c r="E1553" t="s">
        <v>58</v>
      </c>
      <c r="F1553" t="s">
        <v>148</v>
      </c>
      <c r="G1553" t="s">
        <v>309</v>
      </c>
      <c r="H1553" t="s">
        <v>116</v>
      </c>
      <c r="I1553" t="s">
        <v>313</v>
      </c>
      <c r="J1553" t="s">
        <v>165</v>
      </c>
      <c r="K1553">
        <v>0.22600000000000001</v>
      </c>
    </row>
    <row r="1554" spans="1:11" x14ac:dyDescent="0.35">
      <c r="A1554" t="str">
        <f t="shared" si="72"/>
        <v>wash_21_wash_inquiet_2environmentdeplaces_FABangui</v>
      </c>
      <c r="B1554" t="str">
        <f t="shared" si="73"/>
        <v>wash_21_wash_inquiet_2deplaces_FABangui</v>
      </c>
      <c r="C1554" t="str">
        <f t="shared" si="74"/>
        <v>deplaces_FA</v>
      </c>
      <c r="D1554">
        <v>45927</v>
      </c>
      <c r="E1554" t="s">
        <v>58</v>
      </c>
      <c r="F1554" t="s">
        <v>159</v>
      </c>
      <c r="G1554" t="s">
        <v>309</v>
      </c>
      <c r="H1554" t="s">
        <v>119</v>
      </c>
      <c r="I1554" t="s">
        <v>313</v>
      </c>
      <c r="J1554" t="s">
        <v>165</v>
      </c>
      <c r="K1554">
        <v>0.20799999999999999</v>
      </c>
    </row>
    <row r="1555" spans="1:11" x14ac:dyDescent="0.35">
      <c r="A1555" t="str">
        <f t="shared" si="72"/>
        <v>wash_21_wash_inquiet_2environmentdeplaces_siteOuaka</v>
      </c>
      <c r="B1555" t="str">
        <f t="shared" si="73"/>
        <v>wash_21_wash_inquiet_2deplaces_siteOuaka</v>
      </c>
      <c r="C1555" t="str">
        <f t="shared" si="74"/>
        <v>deplaces_site</v>
      </c>
      <c r="D1555">
        <v>45928</v>
      </c>
      <c r="E1555" t="s">
        <v>58</v>
      </c>
      <c r="F1555" t="s">
        <v>159</v>
      </c>
      <c r="G1555" t="s">
        <v>309</v>
      </c>
      <c r="H1555" t="s">
        <v>118</v>
      </c>
      <c r="I1555" t="s">
        <v>313</v>
      </c>
      <c r="J1555" t="s">
        <v>169</v>
      </c>
      <c r="K1555">
        <v>0.24299999999999999</v>
      </c>
    </row>
    <row r="1556" spans="1:11" x14ac:dyDescent="0.35">
      <c r="A1556" t="str">
        <f t="shared" si="72"/>
        <v>wash_21_wash_inquiet_2environmentdeplaces_FAOuaka</v>
      </c>
      <c r="B1556" t="str">
        <f t="shared" si="73"/>
        <v>wash_21_wash_inquiet_2deplaces_FAOuaka</v>
      </c>
      <c r="C1556" t="str">
        <f t="shared" si="74"/>
        <v>deplaces_FA</v>
      </c>
      <c r="D1556">
        <v>45929</v>
      </c>
      <c r="E1556" t="s">
        <v>58</v>
      </c>
      <c r="F1556" t="s">
        <v>159</v>
      </c>
      <c r="G1556" t="s">
        <v>309</v>
      </c>
      <c r="H1556" t="s">
        <v>119</v>
      </c>
      <c r="I1556" t="s">
        <v>313</v>
      </c>
      <c r="J1556" t="s">
        <v>169</v>
      </c>
      <c r="K1556">
        <v>0.23200000000000001</v>
      </c>
    </row>
    <row r="1557" spans="1:11" x14ac:dyDescent="0.35">
      <c r="A1557" t="str">
        <f t="shared" si="72"/>
        <v>wash_21_wash_inquiet_2sanitairehoteOuaka</v>
      </c>
      <c r="B1557" t="str">
        <f t="shared" si="73"/>
        <v>wash_21_wash_inquiet_2hoteOuaka</v>
      </c>
      <c r="C1557" t="str">
        <f t="shared" si="74"/>
        <v>hote</v>
      </c>
      <c r="D1557">
        <v>45930</v>
      </c>
      <c r="E1557" t="s">
        <v>58</v>
      </c>
      <c r="F1557" t="s">
        <v>148</v>
      </c>
      <c r="G1557" t="s">
        <v>309</v>
      </c>
      <c r="H1557" t="s">
        <v>117</v>
      </c>
      <c r="I1557" t="s">
        <v>313</v>
      </c>
      <c r="J1557" t="s">
        <v>169</v>
      </c>
      <c r="K1557">
        <v>0.23899999999999999</v>
      </c>
    </row>
    <row r="1558" spans="1:11" x14ac:dyDescent="0.35">
      <c r="A1558" t="str">
        <f t="shared" si="72"/>
        <v>wash_21_wash_inquiet_2sanitaireretournesOuaka</v>
      </c>
      <c r="B1558" t="str">
        <f t="shared" si="73"/>
        <v>wash_21_wash_inquiet_2retournesOuaka</v>
      </c>
      <c r="C1558" t="str">
        <f t="shared" si="74"/>
        <v>retournes</v>
      </c>
      <c r="D1558">
        <v>45931</v>
      </c>
      <c r="E1558" t="s">
        <v>58</v>
      </c>
      <c r="F1558" t="s">
        <v>148</v>
      </c>
      <c r="G1558" t="s">
        <v>309</v>
      </c>
      <c r="H1558" t="s">
        <v>116</v>
      </c>
      <c r="I1558" t="s">
        <v>313</v>
      </c>
      <c r="J1558" t="s">
        <v>169</v>
      </c>
      <c r="K1558">
        <v>0.246</v>
      </c>
    </row>
    <row r="1559" spans="1:11" x14ac:dyDescent="0.35">
      <c r="A1559" t="str">
        <f t="shared" si="72"/>
        <v>wash_21_wash_inquiet_2sanitairehoteNana_Mambere</v>
      </c>
      <c r="B1559" t="str">
        <f t="shared" si="73"/>
        <v>wash_21_wash_inquiet_2hoteNana_Mambere</v>
      </c>
      <c r="C1559" t="str">
        <f t="shared" si="74"/>
        <v>hote</v>
      </c>
      <c r="D1559">
        <v>45932</v>
      </c>
      <c r="E1559" t="s">
        <v>58</v>
      </c>
      <c r="F1559" t="s">
        <v>148</v>
      </c>
      <c r="G1559" t="s">
        <v>309</v>
      </c>
      <c r="H1559" t="s">
        <v>117</v>
      </c>
      <c r="I1559" t="s">
        <v>313</v>
      </c>
      <c r="J1559" t="s">
        <v>273</v>
      </c>
      <c r="K1559">
        <v>0.26200000000000001</v>
      </c>
    </row>
    <row r="1560" spans="1:11" x14ac:dyDescent="0.35">
      <c r="A1560" t="str">
        <f t="shared" si="72"/>
        <v>wash_21_wash_inquiet_2sanitairedeplaces_FANana_Mambere</v>
      </c>
      <c r="B1560" t="str">
        <f t="shared" si="73"/>
        <v>wash_21_wash_inquiet_2deplaces_FANana_Mambere</v>
      </c>
      <c r="C1560" t="str">
        <f t="shared" si="74"/>
        <v>deplaces_FA</v>
      </c>
      <c r="D1560">
        <v>45933</v>
      </c>
      <c r="E1560" t="s">
        <v>58</v>
      </c>
      <c r="F1560" t="s">
        <v>148</v>
      </c>
      <c r="G1560" t="s">
        <v>309</v>
      </c>
      <c r="H1560" t="s">
        <v>119</v>
      </c>
      <c r="I1560" t="s">
        <v>313</v>
      </c>
      <c r="J1560" t="s">
        <v>273</v>
      </c>
      <c r="K1560">
        <v>0.215</v>
      </c>
    </row>
    <row r="1561" spans="1:11" x14ac:dyDescent="0.35">
      <c r="A1561" t="str">
        <f t="shared" si="72"/>
        <v>wash_21_wash_inquiet_2sanitaireretournesNana_Mambere</v>
      </c>
      <c r="B1561" t="str">
        <f t="shared" si="73"/>
        <v>wash_21_wash_inquiet_2retournesNana_Mambere</v>
      </c>
      <c r="C1561" t="str">
        <f t="shared" si="74"/>
        <v>retournes</v>
      </c>
      <c r="D1561">
        <v>45934</v>
      </c>
      <c r="E1561" t="s">
        <v>58</v>
      </c>
      <c r="F1561" t="s">
        <v>148</v>
      </c>
      <c r="G1561" t="s">
        <v>309</v>
      </c>
      <c r="H1561" t="s">
        <v>116</v>
      </c>
      <c r="I1561" t="s">
        <v>313</v>
      </c>
      <c r="J1561" t="s">
        <v>273</v>
      </c>
      <c r="K1561">
        <v>0.23400000000000001</v>
      </c>
    </row>
    <row r="1562" spans="1:11" x14ac:dyDescent="0.35">
      <c r="A1562" t="str">
        <f t="shared" si="72"/>
        <v>wash_21_wash_inquiet_2sanitairehoteOuham_Pende</v>
      </c>
      <c r="B1562" t="str">
        <f t="shared" si="73"/>
        <v>wash_21_wash_inquiet_2hoteOuham_Pende</v>
      </c>
      <c r="C1562" t="str">
        <f t="shared" si="74"/>
        <v>hote</v>
      </c>
      <c r="D1562">
        <v>45935</v>
      </c>
      <c r="E1562" t="s">
        <v>58</v>
      </c>
      <c r="F1562" t="s">
        <v>148</v>
      </c>
      <c r="G1562" t="s">
        <v>309</v>
      </c>
      <c r="H1562" t="s">
        <v>117</v>
      </c>
      <c r="I1562" t="s">
        <v>313</v>
      </c>
      <c r="J1562" t="s">
        <v>274</v>
      </c>
      <c r="K1562">
        <v>0.223</v>
      </c>
    </row>
    <row r="1563" spans="1:11" x14ac:dyDescent="0.35">
      <c r="A1563" t="str">
        <f t="shared" si="72"/>
        <v>wash_21_wash_inquiet_2sanitairedeplaces_FAOuham_Pende</v>
      </c>
      <c r="B1563" t="str">
        <f t="shared" si="73"/>
        <v>wash_21_wash_inquiet_2deplaces_FAOuham_Pende</v>
      </c>
      <c r="C1563" t="str">
        <f t="shared" si="74"/>
        <v>deplaces_FA</v>
      </c>
      <c r="D1563">
        <v>45936</v>
      </c>
      <c r="E1563" t="s">
        <v>58</v>
      </c>
      <c r="F1563" t="s">
        <v>148</v>
      </c>
      <c r="G1563" t="s">
        <v>309</v>
      </c>
      <c r="H1563" t="s">
        <v>119</v>
      </c>
      <c r="I1563" t="s">
        <v>313</v>
      </c>
      <c r="J1563" t="s">
        <v>274</v>
      </c>
      <c r="K1563">
        <v>0.22500000000000001</v>
      </c>
    </row>
    <row r="1564" spans="1:11" x14ac:dyDescent="0.35">
      <c r="A1564" t="str">
        <f t="shared" si="72"/>
        <v>wash_21_wash_inquiet_2environmentretournesOuham_Pende</v>
      </c>
      <c r="B1564" t="str">
        <f t="shared" si="73"/>
        <v>wash_21_wash_inquiet_2retournesOuham_Pende</v>
      </c>
      <c r="C1564" t="str">
        <f t="shared" si="74"/>
        <v>retournes</v>
      </c>
      <c r="D1564">
        <v>45937</v>
      </c>
      <c r="E1564" t="s">
        <v>58</v>
      </c>
      <c r="F1564" t="s">
        <v>159</v>
      </c>
      <c r="G1564" t="s">
        <v>309</v>
      </c>
      <c r="H1564" t="s">
        <v>116</v>
      </c>
      <c r="I1564" t="s">
        <v>313</v>
      </c>
      <c r="J1564" t="s">
        <v>274</v>
      </c>
      <c r="K1564">
        <v>0.216</v>
      </c>
    </row>
    <row r="1565" spans="1:11" x14ac:dyDescent="0.35">
      <c r="A1565" t="str">
        <f t="shared" si="72"/>
        <v>wash_21_wash_inquiet_2sanitairedeplaces_siteNana_Gribizi</v>
      </c>
      <c r="B1565" t="str">
        <f t="shared" si="73"/>
        <v>wash_21_wash_inquiet_2deplaces_siteNana_Gribizi</v>
      </c>
      <c r="C1565" t="str">
        <f t="shared" si="74"/>
        <v>deplaces_site</v>
      </c>
      <c r="D1565">
        <v>45938</v>
      </c>
      <c r="E1565" t="s">
        <v>58</v>
      </c>
      <c r="F1565" t="s">
        <v>148</v>
      </c>
      <c r="G1565" t="s">
        <v>309</v>
      </c>
      <c r="H1565" t="s">
        <v>118</v>
      </c>
      <c r="I1565" t="s">
        <v>313</v>
      </c>
      <c r="J1565" t="s">
        <v>275</v>
      </c>
      <c r="K1565">
        <v>0.28699999999999998</v>
      </c>
    </row>
    <row r="1566" spans="1:11" x14ac:dyDescent="0.35">
      <c r="A1566" t="str">
        <f t="shared" si="72"/>
        <v>wash_21_wash_inquiet_2eauhoteNana_Gribizi</v>
      </c>
      <c r="B1566" t="str">
        <f t="shared" si="73"/>
        <v>wash_21_wash_inquiet_2hoteNana_Gribizi</v>
      </c>
      <c r="C1566" t="str">
        <f t="shared" si="74"/>
        <v>hote</v>
      </c>
      <c r="D1566">
        <v>45939</v>
      </c>
      <c r="E1566" t="s">
        <v>58</v>
      </c>
      <c r="F1566" t="s">
        <v>138</v>
      </c>
      <c r="G1566" t="s">
        <v>309</v>
      </c>
      <c r="H1566" t="s">
        <v>117</v>
      </c>
      <c r="I1566" t="s">
        <v>313</v>
      </c>
      <c r="J1566" t="s">
        <v>275</v>
      </c>
      <c r="K1566">
        <v>0.28699999999999998</v>
      </c>
    </row>
    <row r="1567" spans="1:11" x14ac:dyDescent="0.35">
      <c r="A1567" t="str">
        <f t="shared" si="72"/>
        <v>wash_21_wash_inquiet_2sanitairedeplaces_FANana_Gribizi</v>
      </c>
      <c r="B1567" t="str">
        <f t="shared" si="73"/>
        <v>wash_21_wash_inquiet_2deplaces_FANana_Gribizi</v>
      </c>
      <c r="C1567" t="str">
        <f t="shared" si="74"/>
        <v>deplaces_FA</v>
      </c>
      <c r="D1567">
        <v>45940</v>
      </c>
      <c r="E1567" t="s">
        <v>58</v>
      </c>
      <c r="F1567" t="s">
        <v>148</v>
      </c>
      <c r="G1567" t="s">
        <v>309</v>
      </c>
      <c r="H1567" t="s">
        <v>119</v>
      </c>
      <c r="I1567" t="s">
        <v>313</v>
      </c>
      <c r="J1567" t="s">
        <v>275</v>
      </c>
      <c r="K1567">
        <v>0.26</v>
      </c>
    </row>
    <row r="1568" spans="1:11" x14ac:dyDescent="0.35">
      <c r="A1568" t="str">
        <f t="shared" si="72"/>
        <v>wash_21_wash_inquiet_2eauretournesNana_Gribizi</v>
      </c>
      <c r="B1568" t="str">
        <f t="shared" si="73"/>
        <v>wash_21_wash_inquiet_2retournesNana_Gribizi</v>
      </c>
      <c r="C1568" t="str">
        <f t="shared" si="74"/>
        <v>retournes</v>
      </c>
      <c r="D1568">
        <v>45941</v>
      </c>
      <c r="E1568" t="s">
        <v>58</v>
      </c>
      <c r="F1568" t="s">
        <v>138</v>
      </c>
      <c r="G1568" t="s">
        <v>309</v>
      </c>
      <c r="H1568" t="s">
        <v>116</v>
      </c>
      <c r="I1568" t="s">
        <v>313</v>
      </c>
      <c r="J1568" t="s">
        <v>275</v>
      </c>
      <c r="K1568">
        <v>0.28100000000000003</v>
      </c>
    </row>
    <row r="1569" spans="1:11" x14ac:dyDescent="0.35">
      <c r="A1569" t="str">
        <f t="shared" si="72"/>
        <v>wash_21_wash_inquiet_2sanitairehoteMbomou</v>
      </c>
      <c r="B1569" t="str">
        <f t="shared" si="73"/>
        <v>wash_21_wash_inquiet_2hoteMbomou</v>
      </c>
      <c r="C1569" t="str">
        <f t="shared" si="74"/>
        <v>hote</v>
      </c>
      <c r="D1569">
        <v>45942</v>
      </c>
      <c r="E1569" t="s">
        <v>58</v>
      </c>
      <c r="F1569" t="s">
        <v>148</v>
      </c>
      <c r="G1569" t="s">
        <v>309</v>
      </c>
      <c r="H1569" t="s">
        <v>117</v>
      </c>
      <c r="I1569" t="s">
        <v>313</v>
      </c>
      <c r="J1569" t="s">
        <v>168</v>
      </c>
      <c r="K1569">
        <v>0.23599999999999999</v>
      </c>
    </row>
    <row r="1570" spans="1:11" x14ac:dyDescent="0.35">
      <c r="A1570" t="str">
        <f t="shared" si="72"/>
        <v>wash_21_wash_inquiet_2environmentretournesMbomou</v>
      </c>
      <c r="B1570" t="str">
        <f t="shared" si="73"/>
        <v>wash_21_wash_inquiet_2retournesMbomou</v>
      </c>
      <c r="C1570" t="str">
        <f t="shared" si="74"/>
        <v>retournes</v>
      </c>
      <c r="D1570">
        <v>45943</v>
      </c>
      <c r="E1570" t="s">
        <v>58</v>
      </c>
      <c r="F1570" t="s">
        <v>159</v>
      </c>
      <c r="G1570" t="s">
        <v>309</v>
      </c>
      <c r="H1570" t="s">
        <v>116</v>
      </c>
      <c r="I1570" t="s">
        <v>313</v>
      </c>
      <c r="J1570" t="s">
        <v>168</v>
      </c>
      <c r="K1570">
        <v>0.251</v>
      </c>
    </row>
    <row r="1571" spans="1:11" x14ac:dyDescent="0.35">
      <c r="A1571" t="str">
        <f t="shared" si="72"/>
        <v>wash_21_wash_inquiet_2sanitairedeplaces_siteMbomou</v>
      </c>
      <c r="B1571" t="str">
        <f t="shared" si="73"/>
        <v>wash_21_wash_inquiet_2deplaces_siteMbomou</v>
      </c>
      <c r="C1571" t="str">
        <f t="shared" si="74"/>
        <v>deplaces_site</v>
      </c>
      <c r="D1571">
        <v>45944</v>
      </c>
      <c r="E1571" t="s">
        <v>58</v>
      </c>
      <c r="F1571" t="s">
        <v>148</v>
      </c>
      <c r="G1571" t="s">
        <v>309</v>
      </c>
      <c r="H1571" t="s">
        <v>118</v>
      </c>
      <c r="I1571" t="s">
        <v>313</v>
      </c>
      <c r="J1571" t="s">
        <v>168</v>
      </c>
      <c r="K1571">
        <v>0.252</v>
      </c>
    </row>
    <row r="1572" spans="1:11" x14ac:dyDescent="0.35">
      <c r="A1572" t="str">
        <f t="shared" si="72"/>
        <v>wash_21_wash_inquiet_2sanitairedeplaces_FAMbomou</v>
      </c>
      <c r="B1572" t="str">
        <f t="shared" si="73"/>
        <v>wash_21_wash_inquiet_2deplaces_FAMbomou</v>
      </c>
      <c r="C1572" t="str">
        <f t="shared" si="74"/>
        <v>deplaces_FA</v>
      </c>
      <c r="D1572">
        <v>45945</v>
      </c>
      <c r="E1572" t="s">
        <v>58</v>
      </c>
      <c r="F1572" t="s">
        <v>148</v>
      </c>
      <c r="G1572" t="s">
        <v>309</v>
      </c>
      <c r="H1572" t="s">
        <v>119</v>
      </c>
      <c r="I1572" t="s">
        <v>313</v>
      </c>
      <c r="J1572" t="s">
        <v>168</v>
      </c>
      <c r="K1572">
        <v>0.247</v>
      </c>
    </row>
    <row r="1573" spans="1:11" x14ac:dyDescent="0.35">
      <c r="A1573" t="str">
        <f t="shared" si="72"/>
        <v>wash_21_wash_inquiet_2sanitairedeplaces_FAMambere_Kadei</v>
      </c>
      <c r="B1573" t="str">
        <f t="shared" si="73"/>
        <v>wash_21_wash_inquiet_2deplaces_FAMambere_Kadei</v>
      </c>
      <c r="C1573" t="str">
        <f t="shared" si="74"/>
        <v>deplaces_FA</v>
      </c>
      <c r="D1573">
        <v>45946</v>
      </c>
      <c r="E1573" t="s">
        <v>58</v>
      </c>
      <c r="F1573" t="s">
        <v>148</v>
      </c>
      <c r="G1573" t="s">
        <v>309</v>
      </c>
      <c r="H1573" t="s">
        <v>119</v>
      </c>
      <c r="I1573" t="s">
        <v>313</v>
      </c>
      <c r="J1573" t="s">
        <v>276</v>
      </c>
      <c r="K1573">
        <v>0.28699999999999998</v>
      </c>
    </row>
    <row r="1574" spans="1:11" x14ac:dyDescent="0.35">
      <c r="A1574" t="str">
        <f t="shared" si="72"/>
        <v>wash_21_wash_inquiet_2sanitairehoteMambere_Kadei</v>
      </c>
      <c r="B1574" t="str">
        <f t="shared" si="73"/>
        <v>wash_21_wash_inquiet_2hoteMambere_Kadei</v>
      </c>
      <c r="C1574" t="str">
        <f t="shared" si="74"/>
        <v>hote</v>
      </c>
      <c r="D1574">
        <v>45947</v>
      </c>
      <c r="E1574" t="s">
        <v>58</v>
      </c>
      <c r="F1574" t="s">
        <v>148</v>
      </c>
      <c r="G1574" t="s">
        <v>309</v>
      </c>
      <c r="H1574" t="s">
        <v>117</v>
      </c>
      <c r="I1574" t="s">
        <v>313</v>
      </c>
      <c r="J1574" t="s">
        <v>276</v>
      </c>
      <c r="K1574">
        <v>0.253</v>
      </c>
    </row>
    <row r="1575" spans="1:11" x14ac:dyDescent="0.35">
      <c r="A1575" t="str">
        <f t="shared" si="72"/>
        <v>wash_21_wash_inquiet_2sanitairedeplaces_FAOmbella_MPoko</v>
      </c>
      <c r="B1575" t="str">
        <f t="shared" si="73"/>
        <v>wash_21_wash_inquiet_2deplaces_FAOmbella_MPoko</v>
      </c>
      <c r="C1575" t="str">
        <f t="shared" si="74"/>
        <v>deplaces_FA</v>
      </c>
      <c r="D1575">
        <v>45948</v>
      </c>
      <c r="E1575" t="s">
        <v>58</v>
      </c>
      <c r="F1575" t="s">
        <v>148</v>
      </c>
      <c r="G1575" t="s">
        <v>309</v>
      </c>
      <c r="H1575" t="s">
        <v>119</v>
      </c>
      <c r="I1575" t="s">
        <v>313</v>
      </c>
      <c r="J1575" t="s">
        <v>277</v>
      </c>
      <c r="K1575">
        <v>0.22800000000000001</v>
      </c>
    </row>
    <row r="1576" spans="1:11" x14ac:dyDescent="0.35">
      <c r="A1576" t="str">
        <f t="shared" si="72"/>
        <v>wash_21_wash_inquiet_2sanitairehoteOmbella_MPoko</v>
      </c>
      <c r="B1576" t="str">
        <f t="shared" si="73"/>
        <v>wash_21_wash_inquiet_2hoteOmbella_MPoko</v>
      </c>
      <c r="C1576" t="str">
        <f t="shared" si="74"/>
        <v>hote</v>
      </c>
      <c r="D1576">
        <v>45949</v>
      </c>
      <c r="E1576" t="s">
        <v>58</v>
      </c>
      <c r="F1576" t="s">
        <v>148</v>
      </c>
      <c r="G1576" t="s">
        <v>309</v>
      </c>
      <c r="H1576" t="s">
        <v>117</v>
      </c>
      <c r="I1576" t="s">
        <v>313</v>
      </c>
      <c r="J1576" t="s">
        <v>277</v>
      </c>
      <c r="K1576">
        <v>0.253</v>
      </c>
    </row>
    <row r="1577" spans="1:11" x14ac:dyDescent="0.35">
      <c r="A1577" t="str">
        <f t="shared" ref="A1577:A1640" si="75">CONCATENATE(E1577,F1577,C1577,J1577)</f>
        <v>wash_21_wash_inquiet_2sanitairehoteKemo</v>
      </c>
      <c r="B1577" t="str">
        <f t="shared" ref="B1577:B1640" si="76">CONCATENATE(E1577,C1577,J1577)</f>
        <v>wash_21_wash_inquiet_2hoteKemo</v>
      </c>
      <c r="C1577" t="str">
        <f t="shared" si="74"/>
        <v>hote</v>
      </c>
      <c r="D1577">
        <v>45950</v>
      </c>
      <c r="E1577" t="s">
        <v>58</v>
      </c>
      <c r="F1577" t="s">
        <v>148</v>
      </c>
      <c r="G1577" t="s">
        <v>309</v>
      </c>
      <c r="H1577" t="s">
        <v>117</v>
      </c>
      <c r="I1577" t="s">
        <v>313</v>
      </c>
      <c r="J1577" t="s">
        <v>166</v>
      </c>
      <c r="K1577">
        <v>0.26100000000000001</v>
      </c>
    </row>
    <row r="1578" spans="1:11" x14ac:dyDescent="0.35">
      <c r="A1578" t="str">
        <f t="shared" si="75"/>
        <v>wash_21_wash_inquiet_2sanitairedeplaces_FAKemo</v>
      </c>
      <c r="B1578" t="str">
        <f t="shared" si="76"/>
        <v>wash_21_wash_inquiet_2deplaces_FAKemo</v>
      </c>
      <c r="C1578" t="str">
        <f t="shared" si="74"/>
        <v>deplaces_FA</v>
      </c>
      <c r="D1578">
        <v>45951</v>
      </c>
      <c r="E1578" t="s">
        <v>58</v>
      </c>
      <c r="F1578" t="s">
        <v>148</v>
      </c>
      <c r="G1578" t="s">
        <v>309</v>
      </c>
      <c r="H1578" t="s">
        <v>119</v>
      </c>
      <c r="I1578" t="s">
        <v>313</v>
      </c>
      <c r="J1578" t="s">
        <v>166</v>
      </c>
      <c r="K1578">
        <v>0.25600000000000001</v>
      </c>
    </row>
    <row r="1579" spans="1:11" x14ac:dyDescent="0.35">
      <c r="A1579" t="str">
        <f t="shared" si="75"/>
        <v>wash_21_wash_inquiet_2sanitairedeplaces_siteHaut_Mbomou</v>
      </c>
      <c r="B1579" t="str">
        <f t="shared" si="76"/>
        <v>wash_21_wash_inquiet_2deplaces_siteHaut_Mbomou</v>
      </c>
      <c r="C1579" t="str">
        <f t="shared" si="74"/>
        <v>deplaces_site</v>
      </c>
      <c r="D1579">
        <v>45952</v>
      </c>
      <c r="E1579" t="s">
        <v>58</v>
      </c>
      <c r="F1579" t="s">
        <v>148</v>
      </c>
      <c r="G1579" t="s">
        <v>309</v>
      </c>
      <c r="H1579" t="s">
        <v>118</v>
      </c>
      <c r="I1579" t="s">
        <v>313</v>
      </c>
      <c r="J1579" t="s">
        <v>278</v>
      </c>
      <c r="K1579">
        <v>0.24099999999999999</v>
      </c>
    </row>
    <row r="1580" spans="1:11" x14ac:dyDescent="0.35">
      <c r="A1580" t="str">
        <f t="shared" si="75"/>
        <v>wash_21_wash_inquiet_2hygienedeplaces_FAHaut_Mbomou</v>
      </c>
      <c r="B1580" t="str">
        <f t="shared" si="76"/>
        <v>wash_21_wash_inquiet_2deplaces_FAHaut_Mbomou</v>
      </c>
      <c r="C1580" t="str">
        <f t="shared" si="74"/>
        <v>deplaces_FA</v>
      </c>
      <c r="D1580">
        <v>45953</v>
      </c>
      <c r="E1580" t="s">
        <v>58</v>
      </c>
      <c r="F1580" t="s">
        <v>199</v>
      </c>
      <c r="G1580" t="s">
        <v>309</v>
      </c>
      <c r="H1580" t="s">
        <v>119</v>
      </c>
      <c r="I1580" t="s">
        <v>313</v>
      </c>
      <c r="J1580" t="s">
        <v>278</v>
      </c>
      <c r="K1580">
        <v>0.20599999999999999</v>
      </c>
    </row>
    <row r="1581" spans="1:11" x14ac:dyDescent="0.35">
      <c r="A1581" t="str">
        <f t="shared" si="75"/>
        <v>wash_21_wash_inquiet_2environmenthoteHaut_Mbomou</v>
      </c>
      <c r="B1581" t="str">
        <f t="shared" si="76"/>
        <v>wash_21_wash_inquiet_2hoteHaut_Mbomou</v>
      </c>
      <c r="C1581" t="str">
        <f t="shared" si="74"/>
        <v>hote</v>
      </c>
      <c r="D1581">
        <v>45954</v>
      </c>
      <c r="E1581" t="s">
        <v>58</v>
      </c>
      <c r="F1581" t="s">
        <v>159</v>
      </c>
      <c r="G1581" t="s">
        <v>309</v>
      </c>
      <c r="H1581" t="s">
        <v>117</v>
      </c>
      <c r="I1581" t="s">
        <v>313</v>
      </c>
      <c r="J1581" t="s">
        <v>278</v>
      </c>
      <c r="K1581">
        <v>0.19700000000000001</v>
      </c>
    </row>
    <row r="1582" spans="1:11" x14ac:dyDescent="0.35">
      <c r="A1582" t="str">
        <f t="shared" si="75"/>
        <v>wash_21_wash_inquiet_2sanitairedeplaces_FAHaute_Kotto</v>
      </c>
      <c r="B1582" t="str">
        <f t="shared" si="76"/>
        <v>wash_21_wash_inquiet_2deplaces_FAHaute_Kotto</v>
      </c>
      <c r="C1582" t="str">
        <f t="shared" si="74"/>
        <v>deplaces_FA</v>
      </c>
      <c r="D1582">
        <v>45955</v>
      </c>
      <c r="E1582" t="s">
        <v>58</v>
      </c>
      <c r="F1582" t="s">
        <v>148</v>
      </c>
      <c r="G1582" t="s">
        <v>309</v>
      </c>
      <c r="H1582" t="s">
        <v>119</v>
      </c>
      <c r="I1582" t="s">
        <v>313</v>
      </c>
      <c r="J1582" t="s">
        <v>279</v>
      </c>
      <c r="K1582">
        <v>0.21099999999999999</v>
      </c>
    </row>
    <row r="1583" spans="1:11" x14ac:dyDescent="0.35">
      <c r="A1583" t="str">
        <f t="shared" si="75"/>
        <v>wash_21_wash_inquiet_2hygienehoteHaute_Kotto</v>
      </c>
      <c r="B1583" t="str">
        <f t="shared" si="76"/>
        <v>wash_21_wash_inquiet_2hoteHaute_Kotto</v>
      </c>
      <c r="C1583" t="str">
        <f t="shared" si="74"/>
        <v>hote</v>
      </c>
      <c r="D1583">
        <v>45956</v>
      </c>
      <c r="E1583" t="s">
        <v>58</v>
      </c>
      <c r="F1583" t="s">
        <v>199</v>
      </c>
      <c r="G1583" t="s">
        <v>309</v>
      </c>
      <c r="H1583" t="s">
        <v>117</v>
      </c>
      <c r="I1583" t="s">
        <v>313</v>
      </c>
      <c r="J1583" t="s">
        <v>279</v>
      </c>
      <c r="K1583">
        <v>0.214</v>
      </c>
    </row>
    <row r="1584" spans="1:11" x14ac:dyDescent="0.35">
      <c r="A1584" t="str">
        <f t="shared" si="75"/>
        <v>wash_21_wash_inquiet_2sanitaireretournesHaute_Kotto</v>
      </c>
      <c r="B1584" t="str">
        <f t="shared" si="76"/>
        <v>wash_21_wash_inquiet_2retournesHaute_Kotto</v>
      </c>
      <c r="C1584" t="str">
        <f t="shared" si="74"/>
        <v>retournes</v>
      </c>
      <c r="D1584">
        <v>45957</v>
      </c>
      <c r="E1584" t="s">
        <v>58</v>
      </c>
      <c r="F1584" t="s">
        <v>148</v>
      </c>
      <c r="G1584" t="s">
        <v>309</v>
      </c>
      <c r="H1584" t="s">
        <v>116</v>
      </c>
      <c r="I1584" t="s">
        <v>313</v>
      </c>
      <c r="J1584" t="s">
        <v>279</v>
      </c>
      <c r="K1584">
        <v>0.22700000000000001</v>
      </c>
    </row>
    <row r="1585" spans="1:11" x14ac:dyDescent="0.35">
      <c r="A1585" t="str">
        <f t="shared" si="75"/>
        <v>wash_21_wash_inquiet_2environmentdeplaces_siteHaute_Kotto</v>
      </c>
      <c r="B1585" t="str">
        <f t="shared" si="76"/>
        <v>wash_21_wash_inquiet_2deplaces_siteHaute_Kotto</v>
      </c>
      <c r="C1585" t="str">
        <f t="shared" si="74"/>
        <v>deplaces_site</v>
      </c>
      <c r="D1585">
        <v>45958</v>
      </c>
      <c r="E1585" t="s">
        <v>58</v>
      </c>
      <c r="F1585" t="s">
        <v>159</v>
      </c>
      <c r="G1585" t="s">
        <v>309</v>
      </c>
      <c r="H1585" t="s">
        <v>118</v>
      </c>
      <c r="I1585" t="s">
        <v>313</v>
      </c>
      <c r="J1585" t="s">
        <v>279</v>
      </c>
      <c r="K1585">
        <v>0.215</v>
      </c>
    </row>
    <row r="1586" spans="1:11" x14ac:dyDescent="0.35">
      <c r="A1586" t="str">
        <f t="shared" si="75"/>
        <v>wash_21_wash_inquiet_2sanitairedeplaces_FALobaye</v>
      </c>
      <c r="B1586" t="str">
        <f t="shared" si="76"/>
        <v>wash_21_wash_inquiet_2deplaces_FALobaye</v>
      </c>
      <c r="C1586" t="str">
        <f t="shared" si="74"/>
        <v>deplaces_FA</v>
      </c>
      <c r="D1586">
        <v>45959</v>
      </c>
      <c r="E1586" t="s">
        <v>58</v>
      </c>
      <c r="F1586" t="s">
        <v>148</v>
      </c>
      <c r="G1586" t="s">
        <v>309</v>
      </c>
      <c r="H1586" t="s">
        <v>119</v>
      </c>
      <c r="I1586" t="s">
        <v>313</v>
      </c>
      <c r="J1586" t="s">
        <v>167</v>
      </c>
      <c r="K1586">
        <v>0.25700000000000001</v>
      </c>
    </row>
    <row r="1587" spans="1:11" x14ac:dyDescent="0.35">
      <c r="A1587" t="str">
        <f t="shared" si="75"/>
        <v>wash_21_wash_inquiet_2environmenthoteLobaye</v>
      </c>
      <c r="B1587" t="str">
        <f t="shared" si="76"/>
        <v>wash_21_wash_inquiet_2hoteLobaye</v>
      </c>
      <c r="C1587" t="str">
        <f t="shared" si="74"/>
        <v>hote</v>
      </c>
      <c r="D1587">
        <v>45960</v>
      </c>
      <c r="E1587" t="s">
        <v>58</v>
      </c>
      <c r="F1587" t="s">
        <v>159</v>
      </c>
      <c r="G1587" t="s">
        <v>309</v>
      </c>
      <c r="H1587" t="s">
        <v>117</v>
      </c>
      <c r="I1587" t="s">
        <v>313</v>
      </c>
      <c r="J1587" t="s">
        <v>167</v>
      </c>
      <c r="K1587">
        <v>0.249</v>
      </c>
    </row>
    <row r="1588" spans="1:11" x14ac:dyDescent="0.35">
      <c r="A1588" t="str">
        <f t="shared" si="75"/>
        <v>wash_21_wash_inquiet_2sanitaireretournesHaut_Mbomou</v>
      </c>
      <c r="B1588" t="str">
        <f t="shared" si="76"/>
        <v>wash_21_wash_inquiet_2retournesHaut_Mbomou</v>
      </c>
      <c r="C1588" t="str">
        <f t="shared" si="74"/>
        <v>retournes</v>
      </c>
      <c r="D1588">
        <v>45961</v>
      </c>
      <c r="E1588" t="s">
        <v>58</v>
      </c>
      <c r="F1588" t="s">
        <v>148</v>
      </c>
      <c r="G1588" t="s">
        <v>309</v>
      </c>
      <c r="H1588" t="s">
        <v>116</v>
      </c>
      <c r="I1588" t="s">
        <v>313</v>
      </c>
      <c r="J1588" t="s">
        <v>278</v>
      </c>
      <c r="K1588">
        <v>0.246</v>
      </c>
    </row>
    <row r="1589" spans="1:11" x14ac:dyDescent="0.35">
      <c r="A1589" t="str">
        <f t="shared" si="75"/>
        <v>wash_21_wash_inquiet_2sanitaireretournesMambere_Kadei</v>
      </c>
      <c r="B1589" t="str">
        <f t="shared" si="76"/>
        <v>wash_21_wash_inquiet_2retournesMambere_Kadei</v>
      </c>
      <c r="C1589" t="str">
        <f t="shared" si="74"/>
        <v>retournes</v>
      </c>
      <c r="D1589">
        <v>45962</v>
      </c>
      <c r="E1589" t="s">
        <v>58</v>
      </c>
      <c r="F1589" t="s">
        <v>148</v>
      </c>
      <c r="G1589" t="s">
        <v>309</v>
      </c>
      <c r="H1589" t="s">
        <v>116</v>
      </c>
      <c r="I1589" t="s">
        <v>313</v>
      </c>
      <c r="J1589" t="s">
        <v>276</v>
      </c>
      <c r="K1589">
        <v>0.21299999999999999</v>
      </c>
    </row>
    <row r="1590" spans="1:11" x14ac:dyDescent="0.35">
      <c r="A1590" t="str">
        <f t="shared" si="75"/>
        <v>wash_21_wash_inquiet_2sanitairehoteSangha_Mbaere</v>
      </c>
      <c r="B1590" t="str">
        <f t="shared" si="76"/>
        <v>wash_21_wash_inquiet_2hoteSangha_Mbaere</v>
      </c>
      <c r="C1590" t="str">
        <f t="shared" si="74"/>
        <v>hote</v>
      </c>
      <c r="D1590">
        <v>45963</v>
      </c>
      <c r="E1590" t="s">
        <v>58</v>
      </c>
      <c r="F1590" t="s">
        <v>148</v>
      </c>
      <c r="G1590" t="s">
        <v>309</v>
      </c>
      <c r="H1590" t="s">
        <v>117</v>
      </c>
      <c r="I1590" t="s">
        <v>313</v>
      </c>
      <c r="J1590" t="s">
        <v>280</v>
      </c>
      <c r="K1590">
        <v>0.25900000000000001</v>
      </c>
    </row>
    <row r="1591" spans="1:11" x14ac:dyDescent="0.35">
      <c r="A1591" t="str">
        <f t="shared" si="75"/>
        <v>wash_21_wash_inquiet_2environmentdeplaces_FASangha_Mbaere</v>
      </c>
      <c r="B1591" t="str">
        <f t="shared" si="76"/>
        <v>wash_21_wash_inquiet_2deplaces_FASangha_Mbaere</v>
      </c>
      <c r="C1591" t="str">
        <f t="shared" si="74"/>
        <v>deplaces_FA</v>
      </c>
      <c r="D1591">
        <v>45964</v>
      </c>
      <c r="E1591" t="s">
        <v>58</v>
      </c>
      <c r="F1591" t="s">
        <v>159</v>
      </c>
      <c r="G1591" t="s">
        <v>309</v>
      </c>
      <c r="H1591" t="s">
        <v>119</v>
      </c>
      <c r="I1591" t="s">
        <v>313</v>
      </c>
      <c r="J1591" t="s">
        <v>280</v>
      </c>
      <c r="K1591">
        <v>0.247</v>
      </c>
    </row>
    <row r="1592" spans="1:11" x14ac:dyDescent="0.35">
      <c r="A1592" t="str">
        <f t="shared" si="75"/>
        <v>educ_5_ecole_acces_3logistiquehoteHaut_Mbomou</v>
      </c>
      <c r="B1592" t="str">
        <f t="shared" si="76"/>
        <v>educ_5_ecole_acces_3hoteHaut_Mbomou</v>
      </c>
      <c r="C1592" t="str">
        <f t="shared" si="74"/>
        <v>hote</v>
      </c>
      <c r="D1592">
        <v>46008</v>
      </c>
      <c r="E1592" t="s">
        <v>60</v>
      </c>
      <c r="F1592" t="s">
        <v>149</v>
      </c>
      <c r="G1592" t="s">
        <v>309</v>
      </c>
      <c r="H1592" t="s">
        <v>117</v>
      </c>
      <c r="I1592" t="s">
        <v>313</v>
      </c>
      <c r="J1592" t="s">
        <v>278</v>
      </c>
      <c r="K1592" s="1">
        <v>0.14000000000000001</v>
      </c>
    </row>
    <row r="1593" spans="1:11" x14ac:dyDescent="0.35">
      <c r="A1593" t="str">
        <f t="shared" si="75"/>
        <v>educ_5_ecole_acces_3acces_dangereuxretournesHaut_Mbomou</v>
      </c>
      <c r="B1593" t="str">
        <f t="shared" si="76"/>
        <v>educ_5_ecole_acces_3retournesHaut_Mbomou</v>
      </c>
      <c r="C1593" t="str">
        <f t="shared" si="74"/>
        <v>retournes</v>
      </c>
      <c r="D1593">
        <v>46015</v>
      </c>
      <c r="E1593" t="s">
        <v>60</v>
      </c>
      <c r="F1593" t="s">
        <v>174</v>
      </c>
      <c r="G1593" t="s">
        <v>309</v>
      </c>
      <c r="H1593" t="s">
        <v>116</v>
      </c>
      <c r="I1593" t="s">
        <v>313</v>
      </c>
      <c r="J1593" t="s">
        <v>278</v>
      </c>
      <c r="K1593" s="1">
        <v>0.154</v>
      </c>
    </row>
    <row r="1594" spans="1:11" x14ac:dyDescent="0.35">
      <c r="A1594" t="str">
        <f t="shared" si="75"/>
        <v>educ_5_ecole_acces_3aucunetotalHaute_Kotto</v>
      </c>
      <c r="B1594" t="str">
        <f t="shared" si="76"/>
        <v>educ_5_ecole_acces_3totalHaute_Kotto</v>
      </c>
      <c r="C1594" t="str">
        <f t="shared" si="74"/>
        <v>total</v>
      </c>
      <c r="D1594">
        <v>44604</v>
      </c>
      <c r="E1594" t="s">
        <v>60</v>
      </c>
      <c r="F1594" t="s">
        <v>161</v>
      </c>
      <c r="G1594" t="s">
        <v>83</v>
      </c>
      <c r="H1594" t="s">
        <v>314</v>
      </c>
      <c r="I1594" t="s">
        <v>313</v>
      </c>
      <c r="J1594" t="s">
        <v>279</v>
      </c>
      <c r="K1594" s="1">
        <v>0.13200000000000001</v>
      </c>
    </row>
    <row r="1595" spans="1:11" x14ac:dyDescent="0.35">
      <c r="A1595" t="str">
        <f t="shared" si="75"/>
        <v>educ_5_ecole_acces_3aucunedeplaces_FAHaute_Kotto</v>
      </c>
      <c r="B1595" t="str">
        <f t="shared" si="76"/>
        <v>educ_5_ecole_acces_3deplaces_FAHaute_Kotto</v>
      </c>
      <c r="C1595" t="str">
        <f t="shared" si="74"/>
        <v>deplaces_FA</v>
      </c>
      <c r="D1595">
        <v>46009</v>
      </c>
      <c r="E1595" t="s">
        <v>60</v>
      </c>
      <c r="F1595" t="s">
        <v>161</v>
      </c>
      <c r="G1595" t="s">
        <v>309</v>
      </c>
      <c r="H1595" t="s">
        <v>119</v>
      </c>
      <c r="I1595" t="s">
        <v>313</v>
      </c>
      <c r="J1595" t="s">
        <v>279</v>
      </c>
      <c r="K1595" s="1">
        <v>0.14599999999999999</v>
      </c>
    </row>
    <row r="1596" spans="1:11" x14ac:dyDescent="0.35">
      <c r="A1596" t="str">
        <f t="shared" si="75"/>
        <v>educ_5_ecole_acces_3non_foncthoteHaute_Kotto</v>
      </c>
      <c r="B1596" t="str">
        <f t="shared" si="76"/>
        <v>educ_5_ecole_acces_3hoteHaute_Kotto</v>
      </c>
      <c r="C1596" t="str">
        <f t="shared" si="74"/>
        <v>hote</v>
      </c>
      <c r="D1596">
        <v>46010</v>
      </c>
      <c r="E1596" t="s">
        <v>60</v>
      </c>
      <c r="F1596" t="s">
        <v>176</v>
      </c>
      <c r="G1596" t="s">
        <v>309</v>
      </c>
      <c r="H1596" t="s">
        <v>117</v>
      </c>
      <c r="I1596" t="s">
        <v>313</v>
      </c>
      <c r="J1596" t="s">
        <v>279</v>
      </c>
      <c r="K1596" s="1">
        <v>0.108</v>
      </c>
    </row>
    <row r="1597" spans="1:11" x14ac:dyDescent="0.35">
      <c r="A1597" t="str">
        <f t="shared" si="75"/>
        <v>educ_5_ecole_acces_3logistiqueretournesHaute_Kotto</v>
      </c>
      <c r="B1597" t="str">
        <f t="shared" si="76"/>
        <v>educ_5_ecole_acces_3retournesHaute_Kotto</v>
      </c>
      <c r="C1597" t="str">
        <f t="shared" si="74"/>
        <v>retournes</v>
      </c>
      <c r="D1597">
        <v>46011</v>
      </c>
      <c r="E1597" t="s">
        <v>60</v>
      </c>
      <c r="F1597" t="s">
        <v>149</v>
      </c>
      <c r="G1597" t="s">
        <v>309</v>
      </c>
      <c r="H1597" t="s">
        <v>116</v>
      </c>
      <c r="I1597" t="s">
        <v>313</v>
      </c>
      <c r="J1597" t="s">
        <v>279</v>
      </c>
      <c r="K1597" s="1">
        <v>0.124</v>
      </c>
    </row>
    <row r="1598" spans="1:11" x14ac:dyDescent="0.35">
      <c r="A1598" t="str">
        <f t="shared" si="75"/>
        <v>educ_5_ecole_acces_3logistiquedeplaces_siteHaute_Kotto</v>
      </c>
      <c r="B1598" t="str">
        <f t="shared" si="76"/>
        <v>educ_5_ecole_acces_3deplaces_siteHaute_Kotto</v>
      </c>
      <c r="C1598" t="str">
        <f t="shared" si="74"/>
        <v>deplaces_site</v>
      </c>
      <c r="D1598">
        <v>46012</v>
      </c>
      <c r="E1598" t="s">
        <v>60</v>
      </c>
      <c r="F1598" t="s">
        <v>149</v>
      </c>
      <c r="G1598" t="s">
        <v>309</v>
      </c>
      <c r="H1598" t="s">
        <v>118</v>
      </c>
      <c r="I1598" t="s">
        <v>313</v>
      </c>
      <c r="J1598" t="s">
        <v>279</v>
      </c>
      <c r="K1598" s="1">
        <v>0.155</v>
      </c>
    </row>
    <row r="1599" spans="1:11" x14ac:dyDescent="0.35">
      <c r="A1599" t="str">
        <f t="shared" si="75"/>
        <v>educ_5_ecole_acces_3manque_stafftotalKemo</v>
      </c>
      <c r="B1599" t="str">
        <f t="shared" si="76"/>
        <v>educ_5_ecole_acces_3totalKemo</v>
      </c>
      <c r="C1599" t="str">
        <f t="shared" si="74"/>
        <v>total</v>
      </c>
      <c r="D1599">
        <v>44602</v>
      </c>
      <c r="E1599" t="s">
        <v>60</v>
      </c>
      <c r="F1599" t="s">
        <v>175</v>
      </c>
      <c r="G1599" t="s">
        <v>83</v>
      </c>
      <c r="H1599" t="s">
        <v>314</v>
      </c>
      <c r="I1599" t="s">
        <v>313</v>
      </c>
      <c r="J1599" t="s">
        <v>166</v>
      </c>
      <c r="K1599" s="1">
        <v>0.11799999999999999</v>
      </c>
    </row>
    <row r="1600" spans="1:11" x14ac:dyDescent="0.35">
      <c r="A1600" t="str">
        <f t="shared" si="75"/>
        <v>educ_5_ecole_acces_3autrehoteKemo</v>
      </c>
      <c r="B1600" t="str">
        <f t="shared" si="76"/>
        <v>educ_5_ecole_acces_3hoteKemo</v>
      </c>
      <c r="C1600" t="str">
        <f t="shared" si="74"/>
        <v>hote</v>
      </c>
      <c r="D1600">
        <v>46004</v>
      </c>
      <c r="E1600" t="s">
        <v>60</v>
      </c>
      <c r="F1600" t="s">
        <v>139</v>
      </c>
      <c r="G1600" t="s">
        <v>309</v>
      </c>
      <c r="H1600" t="s">
        <v>117</v>
      </c>
      <c r="I1600" t="s">
        <v>313</v>
      </c>
      <c r="J1600" t="s">
        <v>166</v>
      </c>
      <c r="K1600" s="1">
        <v>0.11799999999999999</v>
      </c>
    </row>
    <row r="1601" spans="1:11" x14ac:dyDescent="0.35">
      <c r="A1601" t="str">
        <f t="shared" si="75"/>
        <v>educ_5_ecole_acces_3aucunedeplaces_FAKemo</v>
      </c>
      <c r="B1601" t="str">
        <f t="shared" si="76"/>
        <v>educ_5_ecole_acces_3deplaces_FAKemo</v>
      </c>
      <c r="C1601" t="str">
        <f t="shared" si="74"/>
        <v>deplaces_FA</v>
      </c>
      <c r="D1601">
        <v>46005</v>
      </c>
      <c r="E1601" t="s">
        <v>60</v>
      </c>
      <c r="F1601" t="s">
        <v>161</v>
      </c>
      <c r="G1601" t="s">
        <v>309</v>
      </c>
      <c r="H1601" t="s">
        <v>119</v>
      </c>
      <c r="I1601" t="s">
        <v>313</v>
      </c>
      <c r="J1601" t="s">
        <v>166</v>
      </c>
      <c r="K1601" s="1">
        <v>0.111</v>
      </c>
    </row>
    <row r="1602" spans="1:11" x14ac:dyDescent="0.35">
      <c r="A1602" t="str">
        <f t="shared" si="75"/>
        <v>educ_5_ecole_acces_3aucunetotalLobaye</v>
      </c>
      <c r="B1602" t="str">
        <f t="shared" si="76"/>
        <v>educ_5_ecole_acces_3totalLobaye</v>
      </c>
      <c r="C1602" t="str">
        <f t="shared" si="74"/>
        <v>total</v>
      </c>
      <c r="D1602">
        <v>44605</v>
      </c>
      <c r="E1602" t="s">
        <v>60</v>
      </c>
      <c r="F1602" t="s">
        <v>161</v>
      </c>
      <c r="G1602" t="s">
        <v>83</v>
      </c>
      <c r="H1602" t="s">
        <v>314</v>
      </c>
      <c r="I1602" t="s">
        <v>313</v>
      </c>
      <c r="J1602" t="s">
        <v>167</v>
      </c>
      <c r="K1602" s="1">
        <v>9.8900000000000002E-2</v>
      </c>
    </row>
    <row r="1603" spans="1:11" x14ac:dyDescent="0.35">
      <c r="A1603" t="str">
        <f t="shared" si="75"/>
        <v>educ_5_ecole_acces_3aucunedeplaces_FALobaye</v>
      </c>
      <c r="B1603" t="str">
        <f t="shared" si="76"/>
        <v>educ_5_ecole_acces_3deplaces_FALobaye</v>
      </c>
      <c r="C1603" t="str">
        <f t="shared" ref="C1603:C1666" si="77">IF(G1603="total", "total",H1603)</f>
        <v>deplaces_FA</v>
      </c>
      <c r="D1603">
        <v>46013</v>
      </c>
      <c r="E1603" t="s">
        <v>60</v>
      </c>
      <c r="F1603" t="s">
        <v>161</v>
      </c>
      <c r="G1603" t="s">
        <v>309</v>
      </c>
      <c r="H1603" t="s">
        <v>119</v>
      </c>
      <c r="I1603" t="s">
        <v>313</v>
      </c>
      <c r="J1603" t="s">
        <v>167</v>
      </c>
      <c r="K1603" s="1">
        <v>0.121</v>
      </c>
    </row>
    <row r="1604" spans="1:11" x14ac:dyDescent="0.35">
      <c r="A1604" t="str">
        <f t="shared" si="75"/>
        <v>educ_5_ecole_acces_3manque_staffhoteLobaye</v>
      </c>
      <c r="B1604" t="str">
        <f t="shared" si="76"/>
        <v>educ_5_ecole_acces_3hoteLobaye</v>
      </c>
      <c r="C1604" t="str">
        <f t="shared" si="77"/>
        <v>hote</v>
      </c>
      <c r="D1604">
        <v>46014</v>
      </c>
      <c r="E1604" t="s">
        <v>60</v>
      </c>
      <c r="F1604" t="s">
        <v>175</v>
      </c>
      <c r="G1604" t="s">
        <v>309</v>
      </c>
      <c r="H1604" t="s">
        <v>117</v>
      </c>
      <c r="I1604" t="s">
        <v>313</v>
      </c>
      <c r="J1604" t="s">
        <v>167</v>
      </c>
      <c r="K1604" s="1">
        <v>0.10299999999999999</v>
      </c>
    </row>
    <row r="1605" spans="1:11" x14ac:dyDescent="0.35">
      <c r="A1605" t="str">
        <f t="shared" si="75"/>
        <v>educ_5_ecole_acces_3aucunetotalMambere_Kadei</v>
      </c>
      <c r="B1605" t="str">
        <f t="shared" si="76"/>
        <v>educ_5_ecole_acces_3totalMambere_Kadei</v>
      </c>
      <c r="C1605" t="str">
        <f t="shared" si="77"/>
        <v>total</v>
      </c>
      <c r="D1605">
        <v>44600</v>
      </c>
      <c r="E1605" t="s">
        <v>60</v>
      </c>
      <c r="F1605" t="s">
        <v>161</v>
      </c>
      <c r="G1605" t="s">
        <v>83</v>
      </c>
      <c r="H1605" t="s">
        <v>314</v>
      </c>
      <c r="I1605" t="s">
        <v>313</v>
      </c>
      <c r="J1605" t="s">
        <v>276</v>
      </c>
      <c r="K1605" s="1">
        <v>0.14199999999999999</v>
      </c>
    </row>
    <row r="1606" spans="1:11" x14ac:dyDescent="0.35">
      <c r="A1606" t="str">
        <f t="shared" si="75"/>
        <v>educ_5_ecole_acces_3autredeplaces_FAMambere_Kadei</v>
      </c>
      <c r="B1606" t="str">
        <f t="shared" si="76"/>
        <v>educ_5_ecole_acces_3deplaces_FAMambere_Kadei</v>
      </c>
      <c r="C1606" t="str">
        <f t="shared" si="77"/>
        <v>deplaces_FA</v>
      </c>
      <c r="D1606">
        <v>46000</v>
      </c>
      <c r="E1606" t="s">
        <v>60</v>
      </c>
      <c r="F1606" t="s">
        <v>139</v>
      </c>
      <c r="G1606" t="s">
        <v>309</v>
      </c>
      <c r="H1606" t="s">
        <v>119</v>
      </c>
      <c r="I1606" t="s">
        <v>313</v>
      </c>
      <c r="J1606" t="s">
        <v>276</v>
      </c>
      <c r="K1606" s="1">
        <v>0.14699999999999999</v>
      </c>
    </row>
    <row r="1607" spans="1:11" x14ac:dyDescent="0.35">
      <c r="A1607" t="str">
        <f t="shared" si="75"/>
        <v>educ_5_ecole_acces_3aucunehoteMambere_Kadei</v>
      </c>
      <c r="B1607" t="str">
        <f t="shared" si="76"/>
        <v>educ_5_ecole_acces_3hoteMambere_Kadei</v>
      </c>
      <c r="C1607" t="str">
        <f t="shared" si="77"/>
        <v>hote</v>
      </c>
      <c r="D1607">
        <v>46001</v>
      </c>
      <c r="E1607" t="s">
        <v>60</v>
      </c>
      <c r="F1607" t="s">
        <v>161</v>
      </c>
      <c r="G1607" t="s">
        <v>309</v>
      </c>
      <c r="H1607" t="s">
        <v>117</v>
      </c>
      <c r="I1607" t="s">
        <v>313</v>
      </c>
      <c r="J1607" t="s">
        <v>276</v>
      </c>
      <c r="K1607" s="1">
        <v>0.13800000000000001</v>
      </c>
    </row>
    <row r="1608" spans="1:11" x14ac:dyDescent="0.35">
      <c r="A1608" t="str">
        <f t="shared" si="75"/>
        <v>educ_5_ecole_acces_3logistiqueretournesMambere_Kadei</v>
      </c>
      <c r="B1608" t="str">
        <f t="shared" si="76"/>
        <v>educ_5_ecole_acces_3retournesMambere_Kadei</v>
      </c>
      <c r="C1608" t="str">
        <f t="shared" si="77"/>
        <v>retournes</v>
      </c>
      <c r="D1608">
        <v>46016</v>
      </c>
      <c r="E1608" t="s">
        <v>60</v>
      </c>
      <c r="F1608" t="s">
        <v>149</v>
      </c>
      <c r="G1608" t="s">
        <v>309</v>
      </c>
      <c r="H1608" t="s">
        <v>116</v>
      </c>
      <c r="I1608" t="s">
        <v>313</v>
      </c>
      <c r="J1608" t="s">
        <v>276</v>
      </c>
      <c r="K1608" s="1">
        <v>0.109</v>
      </c>
    </row>
    <row r="1609" spans="1:11" x14ac:dyDescent="0.35">
      <c r="A1609" t="str">
        <f t="shared" si="75"/>
        <v>educ_5_ecole_acces_3aucunetotalMbomou</v>
      </c>
      <c r="B1609" t="str">
        <f t="shared" si="76"/>
        <v>educ_5_ecole_acces_3totalMbomou</v>
      </c>
      <c r="C1609" t="str">
        <f t="shared" si="77"/>
        <v>total</v>
      </c>
      <c r="D1609">
        <v>44599</v>
      </c>
      <c r="E1609" t="s">
        <v>60</v>
      </c>
      <c r="F1609" t="s">
        <v>161</v>
      </c>
      <c r="G1609" t="s">
        <v>83</v>
      </c>
      <c r="H1609" t="s">
        <v>314</v>
      </c>
      <c r="I1609" t="s">
        <v>313</v>
      </c>
      <c r="J1609" t="s">
        <v>168</v>
      </c>
      <c r="K1609" s="1">
        <v>0.105</v>
      </c>
    </row>
    <row r="1610" spans="1:11" x14ac:dyDescent="0.35">
      <c r="A1610" t="str">
        <f t="shared" si="75"/>
        <v>educ_5_ecole_acces_3logistiquehoteMbomou</v>
      </c>
      <c r="B1610" t="str">
        <f t="shared" si="76"/>
        <v>educ_5_ecole_acces_3hoteMbomou</v>
      </c>
      <c r="C1610" t="str">
        <f t="shared" si="77"/>
        <v>hote</v>
      </c>
      <c r="D1610">
        <v>45996</v>
      </c>
      <c r="E1610" t="s">
        <v>60</v>
      </c>
      <c r="F1610" t="s">
        <v>149</v>
      </c>
      <c r="G1610" t="s">
        <v>309</v>
      </c>
      <c r="H1610" t="s">
        <v>117</v>
      </c>
      <c r="I1610" t="s">
        <v>313</v>
      </c>
      <c r="J1610" t="s">
        <v>168</v>
      </c>
      <c r="K1610" s="1">
        <v>0.112</v>
      </c>
    </row>
    <row r="1611" spans="1:11" x14ac:dyDescent="0.35">
      <c r="A1611" t="str">
        <f t="shared" si="75"/>
        <v>educ_5_ecole_acces_3acces_dangereuxretournesMbomou</v>
      </c>
      <c r="B1611" t="str">
        <f t="shared" si="76"/>
        <v>educ_5_ecole_acces_3retournesMbomou</v>
      </c>
      <c r="C1611" t="str">
        <f t="shared" si="77"/>
        <v>retournes</v>
      </c>
      <c r="D1611">
        <v>45997</v>
      </c>
      <c r="E1611" t="s">
        <v>60</v>
      </c>
      <c r="F1611" t="s">
        <v>174</v>
      </c>
      <c r="G1611" t="s">
        <v>309</v>
      </c>
      <c r="H1611" t="s">
        <v>116</v>
      </c>
      <c r="I1611" t="s">
        <v>313</v>
      </c>
      <c r="J1611" t="s">
        <v>168</v>
      </c>
      <c r="K1611" s="1">
        <v>0.113</v>
      </c>
    </row>
    <row r="1612" spans="1:11" x14ac:dyDescent="0.35">
      <c r="A1612" t="str">
        <f t="shared" si="75"/>
        <v>educ_5_ecole_acces_3non_fonctdeplaces_siteMbomou</v>
      </c>
      <c r="B1612" t="str">
        <f t="shared" si="76"/>
        <v>educ_5_ecole_acces_3deplaces_siteMbomou</v>
      </c>
      <c r="C1612" t="str">
        <f t="shared" si="77"/>
        <v>deplaces_site</v>
      </c>
      <c r="D1612">
        <v>45998</v>
      </c>
      <c r="E1612" t="s">
        <v>60</v>
      </c>
      <c r="F1612" t="s">
        <v>176</v>
      </c>
      <c r="G1612" t="s">
        <v>309</v>
      </c>
      <c r="H1612" t="s">
        <v>118</v>
      </c>
      <c r="I1612" t="s">
        <v>313</v>
      </c>
      <c r="J1612" t="s">
        <v>168</v>
      </c>
      <c r="K1612" s="1">
        <v>0.13600000000000001</v>
      </c>
    </row>
    <row r="1613" spans="1:11" x14ac:dyDescent="0.35">
      <c r="A1613" t="str">
        <f t="shared" si="75"/>
        <v>educ_5_ecole_acces_3logistiquedeplaces_FAMbomou</v>
      </c>
      <c r="B1613" t="str">
        <f t="shared" si="76"/>
        <v>educ_5_ecole_acces_3deplaces_FAMbomou</v>
      </c>
      <c r="C1613" t="str">
        <f t="shared" si="77"/>
        <v>deplaces_FA</v>
      </c>
      <c r="D1613">
        <v>45999</v>
      </c>
      <c r="E1613" t="s">
        <v>60</v>
      </c>
      <c r="F1613" t="s">
        <v>149</v>
      </c>
      <c r="G1613" t="s">
        <v>309</v>
      </c>
      <c r="H1613" t="s">
        <v>119</v>
      </c>
      <c r="I1613" t="s">
        <v>313</v>
      </c>
      <c r="J1613" t="s">
        <v>168</v>
      </c>
      <c r="K1613" s="1">
        <v>0.13</v>
      </c>
    </row>
    <row r="1614" spans="1:11" x14ac:dyDescent="0.35">
      <c r="A1614" t="str">
        <f t="shared" si="75"/>
        <v>educ_5_ecole_acces_3acces_dangereuxtotalNana_Gribizi</v>
      </c>
      <c r="B1614" t="str">
        <f t="shared" si="76"/>
        <v>educ_5_ecole_acces_3totalNana_Gribizi</v>
      </c>
      <c r="C1614" t="str">
        <f t="shared" si="77"/>
        <v>total</v>
      </c>
      <c r="D1614">
        <v>44598</v>
      </c>
      <c r="E1614" t="s">
        <v>60</v>
      </c>
      <c r="F1614" t="s">
        <v>174</v>
      </c>
      <c r="G1614" t="s">
        <v>83</v>
      </c>
      <c r="H1614" t="s">
        <v>314</v>
      </c>
      <c r="I1614" t="s">
        <v>313</v>
      </c>
      <c r="J1614" t="s">
        <v>275</v>
      </c>
      <c r="K1614" s="1">
        <v>0.124</v>
      </c>
    </row>
    <row r="1615" spans="1:11" x14ac:dyDescent="0.35">
      <c r="A1615" t="str">
        <f t="shared" si="75"/>
        <v>educ_5_ecole_acces_3aucunedeplaces_siteNana_Gribizi</v>
      </c>
      <c r="B1615" t="str">
        <f t="shared" si="76"/>
        <v>educ_5_ecole_acces_3deplaces_siteNana_Gribizi</v>
      </c>
      <c r="C1615" t="str">
        <f t="shared" si="77"/>
        <v>deplaces_site</v>
      </c>
      <c r="D1615">
        <v>45992</v>
      </c>
      <c r="E1615" t="s">
        <v>60</v>
      </c>
      <c r="F1615" t="s">
        <v>161</v>
      </c>
      <c r="G1615" t="s">
        <v>309</v>
      </c>
      <c r="H1615" t="s">
        <v>118</v>
      </c>
      <c r="I1615" t="s">
        <v>313</v>
      </c>
      <c r="J1615" t="s">
        <v>275</v>
      </c>
      <c r="K1615" s="1">
        <v>0.156</v>
      </c>
    </row>
    <row r="1616" spans="1:11" x14ac:dyDescent="0.35">
      <c r="A1616" t="str">
        <f t="shared" si="75"/>
        <v>educ_5_ecole_acces_3acces_dangereuxhoteNana_Gribizi</v>
      </c>
      <c r="B1616" t="str">
        <f t="shared" si="76"/>
        <v>educ_5_ecole_acces_3hoteNana_Gribizi</v>
      </c>
      <c r="C1616" t="str">
        <f t="shared" si="77"/>
        <v>hote</v>
      </c>
      <c r="D1616">
        <v>45993</v>
      </c>
      <c r="E1616" t="s">
        <v>60</v>
      </c>
      <c r="F1616" t="s">
        <v>174</v>
      </c>
      <c r="G1616" t="s">
        <v>309</v>
      </c>
      <c r="H1616" t="s">
        <v>117</v>
      </c>
      <c r="I1616" t="s">
        <v>313</v>
      </c>
      <c r="J1616" t="s">
        <v>275</v>
      </c>
      <c r="K1616" s="1">
        <v>0.13</v>
      </c>
    </row>
    <row r="1617" spans="1:11" x14ac:dyDescent="0.35">
      <c r="A1617" t="str">
        <f t="shared" si="75"/>
        <v>educ_5_ecole_acces_3logistiquedeplaces_FANana_Gribizi</v>
      </c>
      <c r="B1617" t="str">
        <f t="shared" si="76"/>
        <v>educ_5_ecole_acces_3deplaces_FANana_Gribizi</v>
      </c>
      <c r="C1617" t="str">
        <f t="shared" si="77"/>
        <v>deplaces_FA</v>
      </c>
      <c r="D1617">
        <v>45994</v>
      </c>
      <c r="E1617" t="s">
        <v>60</v>
      </c>
      <c r="F1617" t="s">
        <v>149</v>
      </c>
      <c r="G1617" t="s">
        <v>309</v>
      </c>
      <c r="H1617" t="s">
        <v>119</v>
      </c>
      <c r="I1617" t="s">
        <v>313</v>
      </c>
      <c r="J1617" t="s">
        <v>275</v>
      </c>
      <c r="K1617" s="1">
        <v>0.13200000000000001</v>
      </c>
    </row>
    <row r="1618" spans="1:11" x14ac:dyDescent="0.35">
      <c r="A1618" t="str">
        <f t="shared" si="75"/>
        <v>educ_5_ecole_acces_3non_fonctretournesNana_Gribizi</v>
      </c>
      <c r="B1618" t="str">
        <f t="shared" si="76"/>
        <v>educ_5_ecole_acces_3retournesNana_Gribizi</v>
      </c>
      <c r="C1618" t="str">
        <f t="shared" si="77"/>
        <v>retournes</v>
      </c>
      <c r="D1618">
        <v>45995</v>
      </c>
      <c r="E1618" t="s">
        <v>60</v>
      </c>
      <c r="F1618" t="s">
        <v>176</v>
      </c>
      <c r="G1618" t="s">
        <v>309</v>
      </c>
      <c r="H1618" t="s">
        <v>116</v>
      </c>
      <c r="I1618" t="s">
        <v>313</v>
      </c>
      <c r="J1618" t="s">
        <v>275</v>
      </c>
      <c r="K1618" s="1">
        <v>0.123</v>
      </c>
    </row>
    <row r="1619" spans="1:11" x14ac:dyDescent="0.35">
      <c r="A1619" t="str">
        <f t="shared" si="75"/>
        <v>educ_5_ecole_acces_3aucunetotalNana_Mambere</v>
      </c>
      <c r="B1619" t="str">
        <f t="shared" si="76"/>
        <v>educ_5_ecole_acces_3totalNana_Mambere</v>
      </c>
      <c r="C1619" t="str">
        <f t="shared" si="77"/>
        <v>total</v>
      </c>
      <c r="D1619">
        <v>44596</v>
      </c>
      <c r="E1619" t="s">
        <v>60</v>
      </c>
      <c r="F1619" t="s">
        <v>161</v>
      </c>
      <c r="G1619" t="s">
        <v>83</v>
      </c>
      <c r="H1619" t="s">
        <v>314</v>
      </c>
      <c r="I1619" t="s">
        <v>313</v>
      </c>
      <c r="J1619" t="s">
        <v>273</v>
      </c>
      <c r="K1619" s="1">
        <v>0.114</v>
      </c>
    </row>
    <row r="1620" spans="1:11" x14ac:dyDescent="0.35">
      <c r="A1620" t="str">
        <f t="shared" si="75"/>
        <v>educ_5_ecole_acces_3aucunehoteNana_Mambere</v>
      </c>
      <c r="B1620" t="str">
        <f t="shared" si="76"/>
        <v>educ_5_ecole_acces_3hoteNana_Mambere</v>
      </c>
      <c r="C1620" t="str">
        <f t="shared" si="77"/>
        <v>hote</v>
      </c>
      <c r="D1620">
        <v>45986</v>
      </c>
      <c r="E1620" t="s">
        <v>60</v>
      </c>
      <c r="F1620" t="s">
        <v>161</v>
      </c>
      <c r="G1620" t="s">
        <v>309</v>
      </c>
      <c r="H1620" t="s">
        <v>117</v>
      </c>
      <c r="I1620" t="s">
        <v>313</v>
      </c>
      <c r="J1620" t="s">
        <v>273</v>
      </c>
      <c r="K1620" s="1">
        <v>0.123</v>
      </c>
    </row>
    <row r="1621" spans="1:11" x14ac:dyDescent="0.35">
      <c r="A1621" t="str">
        <f t="shared" si="75"/>
        <v>educ_5_ecole_acces_3manque_interetdeplaces_FANana_Mambere</v>
      </c>
      <c r="B1621" t="str">
        <f t="shared" si="76"/>
        <v>educ_5_ecole_acces_3deplaces_FANana_Mambere</v>
      </c>
      <c r="C1621" t="str">
        <f t="shared" si="77"/>
        <v>deplaces_FA</v>
      </c>
      <c r="D1621">
        <v>45987</v>
      </c>
      <c r="E1621" t="s">
        <v>60</v>
      </c>
      <c r="F1621" t="s">
        <v>201</v>
      </c>
      <c r="G1621" t="s">
        <v>309</v>
      </c>
      <c r="H1621" t="s">
        <v>119</v>
      </c>
      <c r="I1621" t="s">
        <v>313</v>
      </c>
      <c r="J1621" t="s">
        <v>273</v>
      </c>
      <c r="K1621" s="1">
        <v>0.127</v>
      </c>
    </row>
    <row r="1622" spans="1:11" x14ac:dyDescent="0.35">
      <c r="A1622" t="str">
        <f t="shared" si="75"/>
        <v>educ_5_ecole_acces_3manque_interetretournesNana_Mambere</v>
      </c>
      <c r="B1622" t="str">
        <f t="shared" si="76"/>
        <v>educ_5_ecole_acces_3retournesNana_Mambere</v>
      </c>
      <c r="C1622" t="str">
        <f t="shared" si="77"/>
        <v>retournes</v>
      </c>
      <c r="D1622">
        <v>45988</v>
      </c>
      <c r="E1622" t="s">
        <v>60</v>
      </c>
      <c r="F1622" t="s">
        <v>201</v>
      </c>
      <c r="G1622" t="s">
        <v>309</v>
      </c>
      <c r="H1622" t="s">
        <v>116</v>
      </c>
      <c r="I1622" t="s">
        <v>313</v>
      </c>
      <c r="J1622" t="s">
        <v>273</v>
      </c>
      <c r="K1622" s="1">
        <v>0.122</v>
      </c>
    </row>
    <row r="1623" spans="1:11" x14ac:dyDescent="0.35">
      <c r="A1623" t="str">
        <f t="shared" si="75"/>
        <v>educ_5_ecole_acces_3acces_impossibletotalOmbella_MPoko</v>
      </c>
      <c r="B1623" t="str">
        <f t="shared" si="76"/>
        <v>educ_5_ecole_acces_3totalOmbella_MPoko</v>
      </c>
      <c r="C1623" t="str">
        <f t="shared" si="77"/>
        <v>total</v>
      </c>
      <c r="D1623">
        <v>44601</v>
      </c>
      <c r="E1623" t="s">
        <v>60</v>
      </c>
      <c r="F1623" t="s">
        <v>185</v>
      </c>
      <c r="G1623" t="s">
        <v>83</v>
      </c>
      <c r="H1623" t="s">
        <v>314</v>
      </c>
      <c r="I1623" t="s">
        <v>313</v>
      </c>
      <c r="J1623" t="s">
        <v>277</v>
      </c>
      <c r="K1623" s="1">
        <v>0.109</v>
      </c>
    </row>
    <row r="1624" spans="1:11" x14ac:dyDescent="0.35">
      <c r="A1624" t="str">
        <f t="shared" si="75"/>
        <v>educ_5_ecole_acces_3logistiquedeplaces_FAOmbella_MPoko</v>
      </c>
      <c r="B1624" t="str">
        <f t="shared" si="76"/>
        <v>educ_5_ecole_acces_3deplaces_FAOmbella_MPoko</v>
      </c>
      <c r="C1624" t="str">
        <f t="shared" si="77"/>
        <v>deplaces_FA</v>
      </c>
      <c r="D1624">
        <v>46002</v>
      </c>
      <c r="E1624" t="s">
        <v>60</v>
      </c>
      <c r="F1624" t="s">
        <v>149</v>
      </c>
      <c r="G1624" t="s">
        <v>309</v>
      </c>
      <c r="H1624" t="s">
        <v>119</v>
      </c>
      <c r="I1624" t="s">
        <v>313</v>
      </c>
      <c r="J1624" t="s">
        <v>277</v>
      </c>
      <c r="K1624" s="1">
        <v>0.13700000000000001</v>
      </c>
    </row>
    <row r="1625" spans="1:11" x14ac:dyDescent="0.35">
      <c r="A1625" t="str">
        <f t="shared" si="75"/>
        <v>educ_5_ecole_acces_3acces_impossiblehoteOmbella_MPoko</v>
      </c>
      <c r="B1625" t="str">
        <f t="shared" si="76"/>
        <v>educ_5_ecole_acces_3hoteOmbella_MPoko</v>
      </c>
      <c r="C1625" t="str">
        <f t="shared" si="77"/>
        <v>hote</v>
      </c>
      <c r="D1625">
        <v>46003</v>
      </c>
      <c r="E1625" t="s">
        <v>60</v>
      </c>
      <c r="F1625" t="s">
        <v>185</v>
      </c>
      <c r="G1625" t="s">
        <v>309</v>
      </c>
      <c r="H1625" t="s">
        <v>117</v>
      </c>
      <c r="I1625" t="s">
        <v>313</v>
      </c>
      <c r="J1625" t="s">
        <v>277</v>
      </c>
      <c r="K1625" s="1">
        <v>0.109</v>
      </c>
    </row>
    <row r="1626" spans="1:11" x14ac:dyDescent="0.35">
      <c r="A1626" t="str">
        <f t="shared" si="75"/>
        <v>educ_5_ecole_acces_3acces_dangereuxtotalOuaka</v>
      </c>
      <c r="B1626" t="str">
        <f t="shared" si="76"/>
        <v>educ_5_ecole_acces_3totalOuaka</v>
      </c>
      <c r="C1626" t="str">
        <f t="shared" si="77"/>
        <v>total</v>
      </c>
      <c r="D1626">
        <v>44595</v>
      </c>
      <c r="E1626" t="s">
        <v>60</v>
      </c>
      <c r="F1626" t="s">
        <v>174</v>
      </c>
      <c r="G1626" t="s">
        <v>83</v>
      </c>
      <c r="H1626" t="s">
        <v>314</v>
      </c>
      <c r="I1626" t="s">
        <v>313</v>
      </c>
      <c r="J1626" t="s">
        <v>169</v>
      </c>
      <c r="K1626" s="1">
        <v>0.11700000000000001</v>
      </c>
    </row>
    <row r="1627" spans="1:11" x14ac:dyDescent="0.35">
      <c r="A1627" t="str">
        <f t="shared" si="75"/>
        <v>educ_5_ecole_acces_3acces_dangereuxdeplaces_siteOuaka</v>
      </c>
      <c r="B1627" t="str">
        <f t="shared" si="76"/>
        <v>educ_5_ecole_acces_3deplaces_siteOuaka</v>
      </c>
      <c r="C1627" t="str">
        <f t="shared" si="77"/>
        <v>deplaces_site</v>
      </c>
      <c r="D1627">
        <v>45982</v>
      </c>
      <c r="E1627" t="s">
        <v>60</v>
      </c>
      <c r="F1627" t="s">
        <v>174</v>
      </c>
      <c r="G1627" t="s">
        <v>309</v>
      </c>
      <c r="H1627" t="s">
        <v>118</v>
      </c>
      <c r="I1627" t="s">
        <v>313</v>
      </c>
      <c r="J1627" t="s">
        <v>169</v>
      </c>
      <c r="K1627" s="1">
        <v>0.115</v>
      </c>
    </row>
    <row r="1628" spans="1:11" x14ac:dyDescent="0.35">
      <c r="A1628" t="str">
        <f t="shared" si="75"/>
        <v>educ_5_ecole_acces_3aucunedeplaces_FAOuaka</v>
      </c>
      <c r="B1628" t="str">
        <f t="shared" si="76"/>
        <v>educ_5_ecole_acces_3deplaces_FAOuaka</v>
      </c>
      <c r="C1628" t="str">
        <f t="shared" si="77"/>
        <v>deplaces_FA</v>
      </c>
      <c r="D1628">
        <v>45983</v>
      </c>
      <c r="E1628" t="s">
        <v>60</v>
      </c>
      <c r="F1628" t="s">
        <v>161</v>
      </c>
      <c r="G1628" t="s">
        <v>309</v>
      </c>
      <c r="H1628" t="s">
        <v>119</v>
      </c>
      <c r="I1628" t="s">
        <v>313</v>
      </c>
      <c r="J1628" t="s">
        <v>169</v>
      </c>
      <c r="K1628" s="1">
        <v>8.77E-2</v>
      </c>
    </row>
    <row r="1629" spans="1:11" x14ac:dyDescent="0.35">
      <c r="A1629" t="str">
        <f t="shared" si="75"/>
        <v>educ_5_ecole_acces_3logistiquehoteOuaka</v>
      </c>
      <c r="B1629" t="str">
        <f t="shared" si="76"/>
        <v>educ_5_ecole_acces_3hoteOuaka</v>
      </c>
      <c r="C1629" t="str">
        <f t="shared" si="77"/>
        <v>hote</v>
      </c>
      <c r="D1629">
        <v>45984</v>
      </c>
      <c r="E1629" t="s">
        <v>60</v>
      </c>
      <c r="F1629" t="s">
        <v>149</v>
      </c>
      <c r="G1629" t="s">
        <v>309</v>
      </c>
      <c r="H1629" t="s">
        <v>117</v>
      </c>
      <c r="I1629" t="s">
        <v>313</v>
      </c>
      <c r="J1629" t="s">
        <v>169</v>
      </c>
      <c r="K1629" s="1">
        <v>0.10199999999999999</v>
      </c>
    </row>
    <row r="1630" spans="1:11" x14ac:dyDescent="0.35">
      <c r="A1630" t="str">
        <f t="shared" si="75"/>
        <v>educ_5_ecole_acces_3aucuneretournesOuaka</v>
      </c>
      <c r="B1630" t="str">
        <f t="shared" si="76"/>
        <v>educ_5_ecole_acces_3retournesOuaka</v>
      </c>
      <c r="C1630" t="str">
        <f t="shared" si="77"/>
        <v>retournes</v>
      </c>
      <c r="D1630">
        <v>45985</v>
      </c>
      <c r="E1630" t="s">
        <v>60</v>
      </c>
      <c r="F1630" t="s">
        <v>161</v>
      </c>
      <c r="G1630" t="s">
        <v>309</v>
      </c>
      <c r="H1630" t="s">
        <v>116</v>
      </c>
      <c r="I1630" t="s">
        <v>313</v>
      </c>
      <c r="J1630" t="s">
        <v>169</v>
      </c>
      <c r="K1630" s="1">
        <v>0.14499999999999999</v>
      </c>
    </row>
    <row r="1631" spans="1:11" x14ac:dyDescent="0.35">
      <c r="A1631" t="str">
        <f t="shared" si="75"/>
        <v>educ_5_ecole_acces_3acces_dangereuxtotalOuham</v>
      </c>
      <c r="B1631" t="str">
        <f t="shared" si="76"/>
        <v>educ_5_ecole_acces_3totalOuham</v>
      </c>
      <c r="C1631" t="str">
        <f t="shared" si="77"/>
        <v>total</v>
      </c>
      <c r="D1631">
        <v>44591</v>
      </c>
      <c r="E1631" t="s">
        <v>60</v>
      </c>
      <c r="F1631" t="s">
        <v>174</v>
      </c>
      <c r="G1631" t="s">
        <v>83</v>
      </c>
      <c r="H1631" t="s">
        <v>314</v>
      </c>
      <c r="I1631" t="s">
        <v>313</v>
      </c>
      <c r="J1631" t="s">
        <v>170</v>
      </c>
      <c r="K1631" s="1">
        <v>0.105</v>
      </c>
    </row>
    <row r="1632" spans="1:11" x14ac:dyDescent="0.35">
      <c r="A1632" t="str">
        <f t="shared" si="75"/>
        <v>educ_5_ecole_acces_3acces_dangereuxhoteOuham</v>
      </c>
      <c r="B1632" t="str">
        <f t="shared" si="76"/>
        <v>educ_5_ecole_acces_3hoteOuham</v>
      </c>
      <c r="C1632" t="str">
        <f t="shared" si="77"/>
        <v>hote</v>
      </c>
      <c r="D1632">
        <v>45969</v>
      </c>
      <c r="E1632" t="s">
        <v>60</v>
      </c>
      <c r="F1632" t="s">
        <v>174</v>
      </c>
      <c r="G1632" t="s">
        <v>309</v>
      </c>
      <c r="H1632" t="s">
        <v>117</v>
      </c>
      <c r="I1632" t="s">
        <v>313</v>
      </c>
      <c r="J1632" t="s">
        <v>170</v>
      </c>
      <c r="K1632" s="1">
        <v>0.111</v>
      </c>
    </row>
    <row r="1633" spans="1:11" x14ac:dyDescent="0.35">
      <c r="A1633" t="str">
        <f t="shared" si="75"/>
        <v>educ_5_ecole_acces_3autredeplaces_siteOuham</v>
      </c>
      <c r="B1633" t="str">
        <f t="shared" si="76"/>
        <v>educ_5_ecole_acces_3deplaces_siteOuham</v>
      </c>
      <c r="C1633" t="str">
        <f t="shared" si="77"/>
        <v>deplaces_site</v>
      </c>
      <c r="D1633">
        <v>45970</v>
      </c>
      <c r="E1633" t="s">
        <v>60</v>
      </c>
      <c r="F1633" t="s">
        <v>139</v>
      </c>
      <c r="G1633" t="s">
        <v>309</v>
      </c>
      <c r="H1633" t="s">
        <v>118</v>
      </c>
      <c r="I1633" t="s">
        <v>313</v>
      </c>
      <c r="J1633" t="s">
        <v>170</v>
      </c>
      <c r="K1633" s="1">
        <v>0.109</v>
      </c>
    </row>
    <row r="1634" spans="1:11" x14ac:dyDescent="0.35">
      <c r="A1634" t="str">
        <f t="shared" si="75"/>
        <v>educ_5_ecole_acces_3non_fonctdeplaces_FAOuham</v>
      </c>
      <c r="B1634" t="str">
        <f t="shared" si="76"/>
        <v>educ_5_ecole_acces_3deplaces_FAOuham</v>
      </c>
      <c r="C1634" t="str">
        <f t="shared" si="77"/>
        <v>deplaces_FA</v>
      </c>
      <c r="D1634">
        <v>45971</v>
      </c>
      <c r="E1634" t="s">
        <v>60</v>
      </c>
      <c r="F1634" t="s">
        <v>176</v>
      </c>
      <c r="G1634" t="s">
        <v>309</v>
      </c>
      <c r="H1634" t="s">
        <v>119</v>
      </c>
      <c r="I1634" t="s">
        <v>313</v>
      </c>
      <c r="J1634" t="s">
        <v>170</v>
      </c>
      <c r="K1634" s="1">
        <v>7.51E-2</v>
      </c>
    </row>
    <row r="1635" spans="1:11" x14ac:dyDescent="0.35">
      <c r="A1635" t="str">
        <f t="shared" si="75"/>
        <v>educ_5_ecole_acces_3aucuneretournesOuham</v>
      </c>
      <c r="B1635" t="str">
        <f t="shared" si="76"/>
        <v>educ_5_ecole_acces_3retournesOuham</v>
      </c>
      <c r="C1635" t="str">
        <f t="shared" si="77"/>
        <v>retournes</v>
      </c>
      <c r="D1635">
        <v>45972</v>
      </c>
      <c r="E1635" t="s">
        <v>60</v>
      </c>
      <c r="F1635" t="s">
        <v>161</v>
      </c>
      <c r="G1635" t="s">
        <v>309</v>
      </c>
      <c r="H1635" t="s">
        <v>116</v>
      </c>
      <c r="I1635" t="s">
        <v>313</v>
      </c>
      <c r="J1635" t="s">
        <v>170</v>
      </c>
      <c r="K1635" s="1">
        <v>0.14799999999999999</v>
      </c>
    </row>
    <row r="1636" spans="1:11" x14ac:dyDescent="0.35">
      <c r="A1636" t="str">
        <f t="shared" si="75"/>
        <v>educ_5_ecole_acces_3acces_dangereuxtotalOuham_Pende</v>
      </c>
      <c r="B1636" t="str">
        <f t="shared" si="76"/>
        <v>educ_5_ecole_acces_3totalOuham_Pende</v>
      </c>
      <c r="C1636" t="str">
        <f t="shared" si="77"/>
        <v>total</v>
      </c>
      <c r="D1636">
        <v>44597</v>
      </c>
      <c r="E1636" t="s">
        <v>60</v>
      </c>
      <c r="F1636" t="s">
        <v>174</v>
      </c>
      <c r="G1636" t="s">
        <v>83</v>
      </c>
      <c r="H1636" t="s">
        <v>314</v>
      </c>
      <c r="I1636" t="s">
        <v>313</v>
      </c>
      <c r="J1636" t="s">
        <v>274</v>
      </c>
      <c r="K1636" s="1">
        <v>9.9299999999999999E-2</v>
      </c>
    </row>
    <row r="1637" spans="1:11" x14ac:dyDescent="0.35">
      <c r="A1637" t="str">
        <f t="shared" si="75"/>
        <v>educ_5_ecole_acces_3acces_dangereuxhoteOuham_Pende</v>
      </c>
      <c r="B1637" t="str">
        <f t="shared" si="76"/>
        <v>educ_5_ecole_acces_3hoteOuham_Pende</v>
      </c>
      <c r="C1637" t="str">
        <f t="shared" si="77"/>
        <v>hote</v>
      </c>
      <c r="D1637">
        <v>45989</v>
      </c>
      <c r="E1637" t="s">
        <v>60</v>
      </c>
      <c r="F1637" t="s">
        <v>174</v>
      </c>
      <c r="G1637" t="s">
        <v>309</v>
      </c>
      <c r="H1637" t="s">
        <v>117</v>
      </c>
      <c r="I1637" t="s">
        <v>313</v>
      </c>
      <c r="J1637" t="s">
        <v>274</v>
      </c>
      <c r="K1637" s="1">
        <v>8.8599999999999998E-2</v>
      </c>
    </row>
    <row r="1638" spans="1:11" x14ac:dyDescent="0.35">
      <c r="A1638" t="str">
        <f t="shared" si="75"/>
        <v>educ_5_ecole_acces_3logistiquedeplaces_FAOuham_Pende</v>
      </c>
      <c r="B1638" t="str">
        <f t="shared" si="76"/>
        <v>educ_5_ecole_acces_3deplaces_FAOuham_Pende</v>
      </c>
      <c r="C1638" t="str">
        <f t="shared" si="77"/>
        <v>deplaces_FA</v>
      </c>
      <c r="D1638">
        <v>45990</v>
      </c>
      <c r="E1638" t="s">
        <v>60</v>
      </c>
      <c r="F1638" t="s">
        <v>149</v>
      </c>
      <c r="G1638" t="s">
        <v>309</v>
      </c>
      <c r="H1638" t="s">
        <v>119</v>
      </c>
      <c r="I1638" t="s">
        <v>313</v>
      </c>
      <c r="J1638" t="s">
        <v>274</v>
      </c>
      <c r="K1638" s="1">
        <v>0.10100000000000001</v>
      </c>
    </row>
    <row r="1639" spans="1:11" x14ac:dyDescent="0.35">
      <c r="A1639" t="str">
        <f t="shared" si="75"/>
        <v>educ_5_ecole_acces_3logistiqueretournesOuham_Pende</v>
      </c>
      <c r="B1639" t="str">
        <f t="shared" si="76"/>
        <v>educ_5_ecole_acces_3retournesOuham_Pende</v>
      </c>
      <c r="C1639" t="str">
        <f t="shared" si="77"/>
        <v>retournes</v>
      </c>
      <c r="D1639">
        <v>45991</v>
      </c>
      <c r="E1639" t="s">
        <v>60</v>
      </c>
      <c r="F1639" t="s">
        <v>149</v>
      </c>
      <c r="G1639" t="s">
        <v>309</v>
      </c>
      <c r="H1639" t="s">
        <v>116</v>
      </c>
      <c r="I1639" t="s">
        <v>313</v>
      </c>
      <c r="J1639" t="s">
        <v>274</v>
      </c>
      <c r="K1639" s="1">
        <v>0.109</v>
      </c>
    </row>
    <row r="1640" spans="1:11" x14ac:dyDescent="0.35">
      <c r="A1640" t="str">
        <f t="shared" si="75"/>
        <v>educ_5_ecole_acces_3autretotalSangha_Mbaere</v>
      </c>
      <c r="B1640" t="str">
        <f t="shared" si="76"/>
        <v>educ_5_ecole_acces_3totalSangha_Mbaere</v>
      </c>
      <c r="C1640" t="str">
        <f t="shared" si="77"/>
        <v>total</v>
      </c>
      <c r="D1640">
        <v>44606</v>
      </c>
      <c r="E1640" t="s">
        <v>60</v>
      </c>
      <c r="F1640" t="s">
        <v>139</v>
      </c>
      <c r="G1640" t="s">
        <v>83</v>
      </c>
      <c r="H1640" t="s">
        <v>314</v>
      </c>
      <c r="I1640" t="s">
        <v>313</v>
      </c>
      <c r="J1640" t="s">
        <v>280</v>
      </c>
      <c r="K1640" s="1">
        <v>0.17599999999999999</v>
      </c>
    </row>
    <row r="1641" spans="1:11" x14ac:dyDescent="0.35">
      <c r="A1641" t="str">
        <f t="shared" ref="A1641:A1704" si="78">CONCATENATE(E1641,F1641,C1641,J1641)</f>
        <v>educ_5_ecole_acces_3autrehoteSangha_Mbaere</v>
      </c>
      <c r="B1641" t="str">
        <f t="shared" ref="B1641:B1704" si="79">CONCATENATE(E1641,C1641,J1641)</f>
        <v>educ_5_ecole_acces_3hoteSangha_Mbaere</v>
      </c>
      <c r="C1641" t="str">
        <f t="shared" si="77"/>
        <v>hote</v>
      </c>
      <c r="D1641">
        <v>46017</v>
      </c>
      <c r="E1641" t="s">
        <v>60</v>
      </c>
      <c r="F1641" t="s">
        <v>139</v>
      </c>
      <c r="G1641" t="s">
        <v>309</v>
      </c>
      <c r="H1641" t="s">
        <v>117</v>
      </c>
      <c r="I1641" t="s">
        <v>313</v>
      </c>
      <c r="J1641" t="s">
        <v>280</v>
      </c>
      <c r="K1641" s="1">
        <v>0.16200000000000001</v>
      </c>
    </row>
    <row r="1642" spans="1:11" x14ac:dyDescent="0.35">
      <c r="A1642" t="str">
        <f t="shared" si="78"/>
        <v>educ_5_ecole_acces_3financierdeplaces_FASangha_Mbaere</v>
      </c>
      <c r="B1642" t="str">
        <f t="shared" si="79"/>
        <v>educ_5_ecole_acces_3deplaces_FASangha_Mbaere</v>
      </c>
      <c r="C1642" t="str">
        <f t="shared" si="77"/>
        <v>deplaces_FA</v>
      </c>
      <c r="D1642">
        <v>46018</v>
      </c>
      <c r="E1642" t="s">
        <v>60</v>
      </c>
      <c r="F1642" t="s">
        <v>128</v>
      </c>
      <c r="G1642" t="s">
        <v>309</v>
      </c>
      <c r="H1642" t="s">
        <v>119</v>
      </c>
      <c r="I1642" t="s">
        <v>313</v>
      </c>
      <c r="J1642" t="s">
        <v>280</v>
      </c>
      <c r="K1642" s="1">
        <v>0.16200000000000001</v>
      </c>
    </row>
    <row r="1643" spans="1:11" x14ac:dyDescent="0.35">
      <c r="A1643" t="str">
        <f t="shared" si="78"/>
        <v>educ_5_ecole_acces_3logistiquetotalVakaga</v>
      </c>
      <c r="B1643" t="str">
        <f t="shared" si="79"/>
        <v>educ_5_ecole_acces_3totalVakaga</v>
      </c>
      <c r="C1643" t="str">
        <f t="shared" si="77"/>
        <v>total</v>
      </c>
      <c r="D1643">
        <v>44593</v>
      </c>
      <c r="E1643" t="s">
        <v>60</v>
      </c>
      <c r="F1643" t="s">
        <v>149</v>
      </c>
      <c r="G1643" t="s">
        <v>83</v>
      </c>
      <c r="H1643" t="s">
        <v>314</v>
      </c>
      <c r="I1643" t="s">
        <v>313</v>
      </c>
      <c r="J1643" t="s">
        <v>171</v>
      </c>
      <c r="K1643" s="1">
        <v>9.7299999999999998E-2</v>
      </c>
    </row>
    <row r="1644" spans="1:11" x14ac:dyDescent="0.35">
      <c r="A1644" t="str">
        <f t="shared" si="78"/>
        <v>educ_5_ecole_acces_3logistiquehoteVakaga</v>
      </c>
      <c r="B1644" t="str">
        <f t="shared" si="79"/>
        <v>educ_5_ecole_acces_3hoteVakaga</v>
      </c>
      <c r="C1644" t="str">
        <f t="shared" si="77"/>
        <v>hote</v>
      </c>
      <c r="D1644">
        <v>45977</v>
      </c>
      <c r="E1644" t="s">
        <v>60</v>
      </c>
      <c r="F1644" t="s">
        <v>149</v>
      </c>
      <c r="G1644" t="s">
        <v>309</v>
      </c>
      <c r="H1644" t="s">
        <v>117</v>
      </c>
      <c r="I1644" t="s">
        <v>313</v>
      </c>
      <c r="J1644" t="s">
        <v>171</v>
      </c>
      <c r="K1644" s="1">
        <v>9.6299999999999997E-2</v>
      </c>
    </row>
    <row r="1645" spans="1:11" x14ac:dyDescent="0.35">
      <c r="A1645" t="str">
        <f t="shared" si="78"/>
        <v>educ_5_ecole_acces_3manque_staffdeplaces_FAVakaga</v>
      </c>
      <c r="B1645" t="str">
        <f t="shared" si="79"/>
        <v>educ_5_ecole_acces_3deplaces_FAVakaga</v>
      </c>
      <c r="C1645" t="str">
        <f t="shared" si="77"/>
        <v>deplaces_FA</v>
      </c>
      <c r="D1645">
        <v>45978</v>
      </c>
      <c r="E1645" t="s">
        <v>60</v>
      </c>
      <c r="F1645" t="s">
        <v>175</v>
      </c>
      <c r="G1645" t="s">
        <v>309</v>
      </c>
      <c r="H1645" t="s">
        <v>119</v>
      </c>
      <c r="I1645" t="s">
        <v>313</v>
      </c>
      <c r="J1645" t="s">
        <v>171</v>
      </c>
      <c r="K1645" s="1">
        <v>0.104</v>
      </c>
    </row>
    <row r="1646" spans="1:11" x14ac:dyDescent="0.35">
      <c r="A1646" t="str">
        <f t="shared" si="78"/>
        <v>wash_22_wash_reponse_3cash_hygieneretournesBamingui_Bangoran</v>
      </c>
      <c r="B1646" t="str">
        <f t="shared" si="79"/>
        <v>wash_22_wash_reponse_3retournesBamingui_Bangoran</v>
      </c>
      <c r="C1646" t="str">
        <f t="shared" si="77"/>
        <v>retournes</v>
      </c>
      <c r="D1646">
        <v>46019</v>
      </c>
      <c r="E1646" t="s">
        <v>62</v>
      </c>
      <c r="F1646" t="s">
        <v>150</v>
      </c>
      <c r="G1646" t="s">
        <v>309</v>
      </c>
      <c r="H1646" t="s">
        <v>116</v>
      </c>
      <c r="I1646" t="s">
        <v>313</v>
      </c>
      <c r="J1646" t="s">
        <v>271</v>
      </c>
      <c r="K1646">
        <v>0.16500000000000001</v>
      </c>
    </row>
    <row r="1647" spans="1:11" x14ac:dyDescent="0.35">
      <c r="A1647" t="str">
        <f t="shared" si="78"/>
        <v>wash_22_wash_reponse_3cash_infrahoteBamingui_Bangoran</v>
      </c>
      <c r="B1647" t="str">
        <f t="shared" si="79"/>
        <v>wash_22_wash_reponse_3hoteBamingui_Bangoran</v>
      </c>
      <c r="C1647" t="str">
        <f t="shared" si="77"/>
        <v>hote</v>
      </c>
      <c r="D1647">
        <v>46020</v>
      </c>
      <c r="E1647" t="s">
        <v>62</v>
      </c>
      <c r="F1647" t="s">
        <v>140</v>
      </c>
      <c r="G1647" t="s">
        <v>309</v>
      </c>
      <c r="H1647" t="s">
        <v>117</v>
      </c>
      <c r="I1647" t="s">
        <v>313</v>
      </c>
      <c r="J1647" t="s">
        <v>271</v>
      </c>
      <c r="K1647">
        <v>0.19500000000000001</v>
      </c>
    </row>
    <row r="1648" spans="1:11" x14ac:dyDescent="0.35">
      <c r="A1648" t="str">
        <f t="shared" si="78"/>
        <v>wash_22_wash_reponse_3cash_recipient_eaudeplaces_siteBamingui_Bangoran</v>
      </c>
      <c r="B1648" t="str">
        <f t="shared" si="79"/>
        <v>wash_22_wash_reponse_3deplaces_siteBamingui_Bangoran</v>
      </c>
      <c r="C1648" t="str">
        <f t="shared" si="77"/>
        <v>deplaces_site</v>
      </c>
      <c r="D1648">
        <v>46021</v>
      </c>
      <c r="E1648" t="s">
        <v>62</v>
      </c>
      <c r="F1648" t="s">
        <v>129</v>
      </c>
      <c r="G1648" t="s">
        <v>309</v>
      </c>
      <c r="H1648" t="s">
        <v>118</v>
      </c>
      <c r="I1648" t="s">
        <v>313</v>
      </c>
      <c r="J1648" t="s">
        <v>271</v>
      </c>
      <c r="K1648">
        <v>0.154</v>
      </c>
    </row>
    <row r="1649" spans="1:11" x14ac:dyDescent="0.35">
      <c r="A1649" t="str">
        <f t="shared" si="78"/>
        <v>wash_22_wash_reponse_3cash_infradeplaces_FABamingui_Bangoran</v>
      </c>
      <c r="B1649" t="str">
        <f t="shared" si="79"/>
        <v>wash_22_wash_reponse_3deplaces_FABamingui_Bangoran</v>
      </c>
      <c r="C1649" t="str">
        <f t="shared" si="77"/>
        <v>deplaces_FA</v>
      </c>
      <c r="D1649">
        <v>46022</v>
      </c>
      <c r="E1649" t="s">
        <v>62</v>
      </c>
      <c r="F1649" t="s">
        <v>140</v>
      </c>
      <c r="G1649" t="s">
        <v>309</v>
      </c>
      <c r="H1649" t="s">
        <v>119</v>
      </c>
      <c r="I1649" t="s">
        <v>313</v>
      </c>
      <c r="J1649" t="s">
        <v>271</v>
      </c>
      <c r="K1649">
        <v>0.22800000000000001</v>
      </c>
    </row>
    <row r="1650" spans="1:11" x14ac:dyDescent="0.35">
      <c r="A1650" t="str">
        <f t="shared" si="78"/>
        <v>wash_22_wash_reponse_3cash_hygienehoteOuham</v>
      </c>
      <c r="B1650" t="str">
        <f t="shared" si="79"/>
        <v>wash_22_wash_reponse_3hoteOuham</v>
      </c>
      <c r="C1650" t="str">
        <f t="shared" si="77"/>
        <v>hote</v>
      </c>
      <c r="D1650">
        <v>46023</v>
      </c>
      <c r="E1650" t="s">
        <v>62</v>
      </c>
      <c r="F1650" t="s">
        <v>150</v>
      </c>
      <c r="G1650" t="s">
        <v>309</v>
      </c>
      <c r="H1650" t="s">
        <v>117</v>
      </c>
      <c r="I1650" t="s">
        <v>313</v>
      </c>
      <c r="J1650" t="s">
        <v>170</v>
      </c>
      <c r="K1650">
        <v>0.18</v>
      </c>
    </row>
    <row r="1651" spans="1:11" x14ac:dyDescent="0.35">
      <c r="A1651" t="str">
        <f t="shared" si="78"/>
        <v>wash_22_wash_reponse_3prov_recipientdeplaces_siteOuham</v>
      </c>
      <c r="B1651" t="str">
        <f t="shared" si="79"/>
        <v>wash_22_wash_reponse_3deplaces_siteOuham</v>
      </c>
      <c r="C1651" t="str">
        <f t="shared" si="77"/>
        <v>deplaces_site</v>
      </c>
      <c r="D1651">
        <v>46024</v>
      </c>
      <c r="E1651" t="s">
        <v>62</v>
      </c>
      <c r="F1651" t="s">
        <v>162</v>
      </c>
      <c r="G1651" t="s">
        <v>309</v>
      </c>
      <c r="H1651" t="s">
        <v>118</v>
      </c>
      <c r="I1651" t="s">
        <v>313</v>
      </c>
      <c r="J1651" t="s">
        <v>170</v>
      </c>
      <c r="K1651">
        <v>0.152</v>
      </c>
    </row>
    <row r="1652" spans="1:11" x14ac:dyDescent="0.35">
      <c r="A1652" t="str">
        <f t="shared" si="78"/>
        <v>wash_22_wash_reponse_3cash_hygienedeplaces_FAOuham</v>
      </c>
      <c r="B1652" t="str">
        <f t="shared" si="79"/>
        <v>wash_22_wash_reponse_3deplaces_FAOuham</v>
      </c>
      <c r="C1652" t="str">
        <f t="shared" si="77"/>
        <v>deplaces_FA</v>
      </c>
      <c r="D1652">
        <v>46025</v>
      </c>
      <c r="E1652" t="s">
        <v>62</v>
      </c>
      <c r="F1652" t="s">
        <v>150</v>
      </c>
      <c r="G1652" t="s">
        <v>309</v>
      </c>
      <c r="H1652" t="s">
        <v>119</v>
      </c>
      <c r="I1652" t="s">
        <v>313</v>
      </c>
      <c r="J1652" t="s">
        <v>170</v>
      </c>
      <c r="K1652">
        <v>0.20399999999999999</v>
      </c>
    </row>
    <row r="1653" spans="1:11" x14ac:dyDescent="0.35">
      <c r="A1653" t="str">
        <f t="shared" si="78"/>
        <v>wash_22_wash_reponse_3cash_infraretournesOuham</v>
      </c>
      <c r="B1653" t="str">
        <f t="shared" si="79"/>
        <v>wash_22_wash_reponse_3retournesOuham</v>
      </c>
      <c r="C1653" t="str">
        <f t="shared" si="77"/>
        <v>retournes</v>
      </c>
      <c r="D1653">
        <v>46026</v>
      </c>
      <c r="E1653" t="s">
        <v>62</v>
      </c>
      <c r="F1653" t="s">
        <v>140</v>
      </c>
      <c r="G1653" t="s">
        <v>309</v>
      </c>
      <c r="H1653" t="s">
        <v>116</v>
      </c>
      <c r="I1653" t="s">
        <v>313</v>
      </c>
      <c r="J1653" t="s">
        <v>170</v>
      </c>
      <c r="K1653">
        <v>0.16400000000000001</v>
      </c>
    </row>
    <row r="1654" spans="1:11" x14ac:dyDescent="0.35">
      <c r="A1654" t="str">
        <f t="shared" si="78"/>
        <v>wash_22_wash_reponse_3prov_recipientdeplaces_siteBasse_Kotto</v>
      </c>
      <c r="B1654" t="str">
        <f t="shared" si="79"/>
        <v>wash_22_wash_reponse_3deplaces_siteBasse_Kotto</v>
      </c>
      <c r="C1654" t="str">
        <f t="shared" si="77"/>
        <v>deplaces_site</v>
      </c>
      <c r="D1654">
        <v>46027</v>
      </c>
      <c r="E1654" t="s">
        <v>62</v>
      </c>
      <c r="F1654" t="s">
        <v>162</v>
      </c>
      <c r="G1654" t="s">
        <v>309</v>
      </c>
      <c r="H1654" t="s">
        <v>118</v>
      </c>
      <c r="I1654" t="s">
        <v>313</v>
      </c>
      <c r="J1654" t="s">
        <v>272</v>
      </c>
      <c r="K1654">
        <v>0.188</v>
      </c>
    </row>
    <row r="1655" spans="1:11" x14ac:dyDescent="0.35">
      <c r="A1655" t="str">
        <f t="shared" si="78"/>
        <v>wash_22_wash_reponse_3cash_hygienedeplaces_FABasse_Kotto</v>
      </c>
      <c r="B1655" t="str">
        <f t="shared" si="79"/>
        <v>wash_22_wash_reponse_3deplaces_FABasse_Kotto</v>
      </c>
      <c r="C1655" t="str">
        <f t="shared" si="77"/>
        <v>deplaces_FA</v>
      </c>
      <c r="D1655">
        <v>46028</v>
      </c>
      <c r="E1655" t="s">
        <v>62</v>
      </c>
      <c r="F1655" t="s">
        <v>150</v>
      </c>
      <c r="G1655" t="s">
        <v>309</v>
      </c>
      <c r="H1655" t="s">
        <v>119</v>
      </c>
      <c r="I1655" t="s">
        <v>313</v>
      </c>
      <c r="J1655" t="s">
        <v>272</v>
      </c>
      <c r="K1655">
        <v>0.154</v>
      </c>
    </row>
    <row r="1656" spans="1:11" x14ac:dyDescent="0.35">
      <c r="A1656" t="str">
        <f t="shared" si="78"/>
        <v>wash_22_wash_reponse_3prov_infra_eauhoteBasse_Kotto</v>
      </c>
      <c r="B1656" t="str">
        <f t="shared" si="79"/>
        <v>wash_22_wash_reponse_3hoteBasse_Kotto</v>
      </c>
      <c r="C1656" t="str">
        <f t="shared" si="77"/>
        <v>hote</v>
      </c>
      <c r="D1656">
        <v>46029</v>
      </c>
      <c r="E1656" t="s">
        <v>62</v>
      </c>
      <c r="F1656" t="s">
        <v>172</v>
      </c>
      <c r="G1656" t="s">
        <v>309</v>
      </c>
      <c r="H1656" t="s">
        <v>117</v>
      </c>
      <c r="I1656" t="s">
        <v>313</v>
      </c>
      <c r="J1656" t="s">
        <v>272</v>
      </c>
      <c r="K1656">
        <v>0.151</v>
      </c>
    </row>
    <row r="1657" spans="1:11" x14ac:dyDescent="0.35">
      <c r="A1657" t="str">
        <f t="shared" si="78"/>
        <v>wash_22_wash_reponse_3cash_hygieneretournesBasse_Kotto</v>
      </c>
      <c r="B1657" t="str">
        <f t="shared" si="79"/>
        <v>wash_22_wash_reponse_3retournesBasse_Kotto</v>
      </c>
      <c r="C1657" t="str">
        <f t="shared" si="77"/>
        <v>retournes</v>
      </c>
      <c r="D1657">
        <v>46030</v>
      </c>
      <c r="E1657" t="s">
        <v>62</v>
      </c>
      <c r="F1657" t="s">
        <v>150</v>
      </c>
      <c r="G1657" t="s">
        <v>309</v>
      </c>
      <c r="H1657" t="s">
        <v>116</v>
      </c>
      <c r="I1657" t="s">
        <v>313</v>
      </c>
      <c r="J1657" t="s">
        <v>272</v>
      </c>
      <c r="K1657">
        <v>0.17499999999999999</v>
      </c>
    </row>
    <row r="1658" spans="1:11" x14ac:dyDescent="0.35">
      <c r="A1658" t="str">
        <f t="shared" si="78"/>
        <v>wash_22_wash_reponse_3prov_recipienthoteVakaga</v>
      </c>
      <c r="B1658" t="str">
        <f t="shared" si="79"/>
        <v>wash_22_wash_reponse_3hoteVakaga</v>
      </c>
      <c r="C1658" t="str">
        <f t="shared" si="77"/>
        <v>hote</v>
      </c>
      <c r="D1658">
        <v>46031</v>
      </c>
      <c r="E1658" t="s">
        <v>62</v>
      </c>
      <c r="F1658" t="s">
        <v>162</v>
      </c>
      <c r="G1658" t="s">
        <v>309</v>
      </c>
      <c r="H1658" t="s">
        <v>117</v>
      </c>
      <c r="I1658" t="s">
        <v>313</v>
      </c>
      <c r="J1658" t="s">
        <v>171</v>
      </c>
      <c r="K1658">
        <v>0.13700000000000001</v>
      </c>
    </row>
    <row r="1659" spans="1:11" x14ac:dyDescent="0.35">
      <c r="A1659" t="str">
        <f t="shared" si="78"/>
        <v>wash_22_wash_reponse_3cash_recipient_eaudeplaces_FAVakaga</v>
      </c>
      <c r="B1659" t="str">
        <f t="shared" si="79"/>
        <v>wash_22_wash_reponse_3deplaces_FAVakaga</v>
      </c>
      <c r="C1659" t="str">
        <f t="shared" si="77"/>
        <v>deplaces_FA</v>
      </c>
      <c r="D1659">
        <v>46032</v>
      </c>
      <c r="E1659" t="s">
        <v>62</v>
      </c>
      <c r="F1659" t="s">
        <v>129</v>
      </c>
      <c r="G1659" t="s">
        <v>309</v>
      </c>
      <c r="H1659" t="s">
        <v>119</v>
      </c>
      <c r="I1659" t="s">
        <v>313</v>
      </c>
      <c r="J1659" t="s">
        <v>171</v>
      </c>
      <c r="K1659">
        <v>0.16700000000000001</v>
      </c>
    </row>
    <row r="1660" spans="1:11" x14ac:dyDescent="0.35">
      <c r="A1660" t="str">
        <f t="shared" si="78"/>
        <v>wash_22_wash_reponse_3prov_infra_eauhoteBangui</v>
      </c>
      <c r="B1660" t="str">
        <f t="shared" si="79"/>
        <v>wash_22_wash_reponse_3hoteBangui</v>
      </c>
      <c r="C1660" t="str">
        <f t="shared" si="77"/>
        <v>hote</v>
      </c>
      <c r="D1660">
        <v>46033</v>
      </c>
      <c r="E1660" t="s">
        <v>62</v>
      </c>
      <c r="F1660" t="s">
        <v>172</v>
      </c>
      <c r="G1660" t="s">
        <v>309</v>
      </c>
      <c r="H1660" t="s">
        <v>117</v>
      </c>
      <c r="I1660" t="s">
        <v>313</v>
      </c>
      <c r="J1660" t="s">
        <v>165</v>
      </c>
      <c r="K1660">
        <v>0.127</v>
      </c>
    </row>
    <row r="1661" spans="1:11" x14ac:dyDescent="0.35">
      <c r="A1661" t="str">
        <f t="shared" si="78"/>
        <v>wash_22_wash_reponse_3prov_recipientretournesBangui</v>
      </c>
      <c r="B1661" t="str">
        <f t="shared" si="79"/>
        <v>wash_22_wash_reponse_3retournesBangui</v>
      </c>
      <c r="C1661" t="str">
        <f t="shared" si="77"/>
        <v>retournes</v>
      </c>
      <c r="D1661">
        <v>46034</v>
      </c>
      <c r="E1661" t="s">
        <v>62</v>
      </c>
      <c r="F1661" t="s">
        <v>162</v>
      </c>
      <c r="G1661" t="s">
        <v>309</v>
      </c>
      <c r="H1661" t="s">
        <v>116</v>
      </c>
      <c r="I1661" t="s">
        <v>313</v>
      </c>
      <c r="J1661" t="s">
        <v>165</v>
      </c>
      <c r="K1661">
        <v>0.13</v>
      </c>
    </row>
    <row r="1662" spans="1:11" x14ac:dyDescent="0.35">
      <c r="A1662" t="str">
        <f t="shared" si="78"/>
        <v>wash_22_wash_reponse_3cash_hygienedeplaces_FABangui</v>
      </c>
      <c r="B1662" t="str">
        <f t="shared" si="79"/>
        <v>wash_22_wash_reponse_3deplaces_FABangui</v>
      </c>
      <c r="C1662" t="str">
        <f t="shared" si="77"/>
        <v>deplaces_FA</v>
      </c>
      <c r="D1662">
        <v>46035</v>
      </c>
      <c r="E1662" t="s">
        <v>62</v>
      </c>
      <c r="F1662" t="s">
        <v>150</v>
      </c>
      <c r="G1662" t="s">
        <v>309</v>
      </c>
      <c r="H1662" t="s">
        <v>119</v>
      </c>
      <c r="I1662" t="s">
        <v>313</v>
      </c>
      <c r="J1662" t="s">
        <v>165</v>
      </c>
      <c r="K1662">
        <v>0.13100000000000001</v>
      </c>
    </row>
    <row r="1663" spans="1:11" x14ac:dyDescent="0.35">
      <c r="A1663" t="str">
        <f t="shared" si="78"/>
        <v>wash_22_wash_reponse_3cash_hygienedeplaces_siteOuaka</v>
      </c>
      <c r="B1663" t="str">
        <f t="shared" si="79"/>
        <v>wash_22_wash_reponse_3deplaces_siteOuaka</v>
      </c>
      <c r="C1663" t="str">
        <f t="shared" si="77"/>
        <v>deplaces_site</v>
      </c>
      <c r="D1663">
        <v>46036</v>
      </c>
      <c r="E1663" t="s">
        <v>62</v>
      </c>
      <c r="F1663" t="s">
        <v>150</v>
      </c>
      <c r="G1663" t="s">
        <v>309</v>
      </c>
      <c r="H1663" t="s">
        <v>118</v>
      </c>
      <c r="I1663" t="s">
        <v>313</v>
      </c>
      <c r="J1663" t="s">
        <v>169</v>
      </c>
      <c r="K1663">
        <v>0.17199999999999999</v>
      </c>
    </row>
    <row r="1664" spans="1:11" x14ac:dyDescent="0.35">
      <c r="A1664" t="str">
        <f t="shared" si="78"/>
        <v>wash_22_wash_reponse_3cash_hygienedeplaces_FAOuaka</v>
      </c>
      <c r="B1664" t="str">
        <f t="shared" si="79"/>
        <v>wash_22_wash_reponse_3deplaces_FAOuaka</v>
      </c>
      <c r="C1664" t="str">
        <f t="shared" si="77"/>
        <v>deplaces_FA</v>
      </c>
      <c r="D1664">
        <v>46037</v>
      </c>
      <c r="E1664" t="s">
        <v>62</v>
      </c>
      <c r="F1664" t="s">
        <v>150</v>
      </c>
      <c r="G1664" t="s">
        <v>309</v>
      </c>
      <c r="H1664" t="s">
        <v>119</v>
      </c>
      <c r="I1664" t="s">
        <v>313</v>
      </c>
      <c r="J1664" t="s">
        <v>169</v>
      </c>
      <c r="K1664">
        <v>0.157</v>
      </c>
    </row>
    <row r="1665" spans="1:11" x14ac:dyDescent="0.35">
      <c r="A1665" t="str">
        <f t="shared" si="78"/>
        <v>wash_22_wash_reponse_3cash_recipient_eauhoteOuaka</v>
      </c>
      <c r="B1665" t="str">
        <f t="shared" si="79"/>
        <v>wash_22_wash_reponse_3hoteOuaka</v>
      </c>
      <c r="C1665" t="str">
        <f t="shared" si="77"/>
        <v>hote</v>
      </c>
      <c r="D1665">
        <v>46038</v>
      </c>
      <c r="E1665" t="s">
        <v>62</v>
      </c>
      <c r="F1665" t="s">
        <v>129</v>
      </c>
      <c r="G1665" t="s">
        <v>309</v>
      </c>
      <c r="H1665" t="s">
        <v>117</v>
      </c>
      <c r="I1665" t="s">
        <v>313</v>
      </c>
      <c r="J1665" t="s">
        <v>169</v>
      </c>
      <c r="K1665">
        <v>0.13800000000000001</v>
      </c>
    </row>
    <row r="1666" spans="1:11" x14ac:dyDescent="0.35">
      <c r="A1666" t="str">
        <f t="shared" si="78"/>
        <v>wash_22_wash_reponse_3cash_recipient_eauretournesOuaka</v>
      </c>
      <c r="B1666" t="str">
        <f t="shared" si="79"/>
        <v>wash_22_wash_reponse_3retournesOuaka</v>
      </c>
      <c r="C1666" t="str">
        <f t="shared" si="77"/>
        <v>retournes</v>
      </c>
      <c r="D1666">
        <v>46039</v>
      </c>
      <c r="E1666" t="s">
        <v>62</v>
      </c>
      <c r="F1666" t="s">
        <v>129</v>
      </c>
      <c r="G1666" t="s">
        <v>309</v>
      </c>
      <c r="H1666" t="s">
        <v>116</v>
      </c>
      <c r="I1666" t="s">
        <v>313</v>
      </c>
      <c r="J1666" t="s">
        <v>169</v>
      </c>
      <c r="K1666">
        <v>0.14099999999999999</v>
      </c>
    </row>
    <row r="1667" spans="1:11" x14ac:dyDescent="0.35">
      <c r="A1667" t="str">
        <f t="shared" si="78"/>
        <v>wash_22_wash_reponse_3cash_infrahoteNana_Mambere</v>
      </c>
      <c r="B1667" t="str">
        <f t="shared" si="79"/>
        <v>wash_22_wash_reponse_3hoteNana_Mambere</v>
      </c>
      <c r="C1667" t="str">
        <f t="shared" ref="C1667:C1730" si="80">IF(G1667="total", "total",H1667)</f>
        <v>hote</v>
      </c>
      <c r="D1667">
        <v>46040</v>
      </c>
      <c r="E1667" t="s">
        <v>62</v>
      </c>
      <c r="F1667" t="s">
        <v>140</v>
      </c>
      <c r="G1667" t="s">
        <v>309</v>
      </c>
      <c r="H1667" t="s">
        <v>117</v>
      </c>
      <c r="I1667" t="s">
        <v>313</v>
      </c>
      <c r="J1667" t="s">
        <v>273</v>
      </c>
      <c r="K1667">
        <v>0.156</v>
      </c>
    </row>
    <row r="1668" spans="1:11" x14ac:dyDescent="0.35">
      <c r="A1668" t="str">
        <f t="shared" si="78"/>
        <v>wash_22_wash_reponse_3prov_recipientdeplaces_FANana_Mambere</v>
      </c>
      <c r="B1668" t="str">
        <f t="shared" si="79"/>
        <v>wash_22_wash_reponse_3deplaces_FANana_Mambere</v>
      </c>
      <c r="C1668" t="str">
        <f t="shared" si="80"/>
        <v>deplaces_FA</v>
      </c>
      <c r="D1668">
        <v>46041</v>
      </c>
      <c r="E1668" t="s">
        <v>62</v>
      </c>
      <c r="F1668" t="s">
        <v>162</v>
      </c>
      <c r="G1668" t="s">
        <v>309</v>
      </c>
      <c r="H1668" t="s">
        <v>119</v>
      </c>
      <c r="I1668" t="s">
        <v>313</v>
      </c>
      <c r="J1668" t="s">
        <v>273</v>
      </c>
      <c r="K1668">
        <v>0.14899999999999999</v>
      </c>
    </row>
    <row r="1669" spans="1:11" x14ac:dyDescent="0.35">
      <c r="A1669" t="str">
        <f t="shared" si="78"/>
        <v>wash_22_wash_reponse_3cash_infraretournesNana_Mambere</v>
      </c>
      <c r="B1669" t="str">
        <f t="shared" si="79"/>
        <v>wash_22_wash_reponse_3retournesNana_Mambere</v>
      </c>
      <c r="C1669" t="str">
        <f t="shared" si="80"/>
        <v>retournes</v>
      </c>
      <c r="D1669">
        <v>46042</v>
      </c>
      <c r="E1669" t="s">
        <v>62</v>
      </c>
      <c r="F1669" t="s">
        <v>140</v>
      </c>
      <c r="G1669" t="s">
        <v>309</v>
      </c>
      <c r="H1669" t="s">
        <v>116</v>
      </c>
      <c r="I1669" t="s">
        <v>313</v>
      </c>
      <c r="J1669" t="s">
        <v>273</v>
      </c>
      <c r="K1669">
        <v>0.17599999999999999</v>
      </c>
    </row>
    <row r="1670" spans="1:11" x14ac:dyDescent="0.35">
      <c r="A1670" t="str">
        <f t="shared" si="78"/>
        <v>wash_22_wash_reponse_3cash_infrahoteOuham_Pende</v>
      </c>
      <c r="B1670" t="str">
        <f t="shared" si="79"/>
        <v>wash_22_wash_reponse_3hoteOuham_Pende</v>
      </c>
      <c r="C1670" t="str">
        <f t="shared" si="80"/>
        <v>hote</v>
      </c>
      <c r="D1670">
        <v>46043</v>
      </c>
      <c r="E1670" t="s">
        <v>62</v>
      </c>
      <c r="F1670" t="s">
        <v>140</v>
      </c>
      <c r="G1670" t="s">
        <v>309</v>
      </c>
      <c r="H1670" t="s">
        <v>117</v>
      </c>
      <c r="I1670" t="s">
        <v>313</v>
      </c>
      <c r="J1670" t="s">
        <v>274</v>
      </c>
      <c r="K1670">
        <v>0.158</v>
      </c>
    </row>
    <row r="1671" spans="1:11" x14ac:dyDescent="0.35">
      <c r="A1671" t="str">
        <f t="shared" si="78"/>
        <v>wash_22_wash_reponse_3cash_hygienedeplaces_FAOuham_Pende</v>
      </c>
      <c r="B1671" t="str">
        <f t="shared" si="79"/>
        <v>wash_22_wash_reponse_3deplaces_FAOuham_Pende</v>
      </c>
      <c r="C1671" t="str">
        <f t="shared" si="80"/>
        <v>deplaces_FA</v>
      </c>
      <c r="D1671">
        <v>46044</v>
      </c>
      <c r="E1671" t="s">
        <v>62</v>
      </c>
      <c r="F1671" t="s">
        <v>150</v>
      </c>
      <c r="G1671" t="s">
        <v>309</v>
      </c>
      <c r="H1671" t="s">
        <v>119</v>
      </c>
      <c r="I1671" t="s">
        <v>313</v>
      </c>
      <c r="J1671" t="s">
        <v>274</v>
      </c>
      <c r="K1671">
        <v>0.14799999999999999</v>
      </c>
    </row>
    <row r="1672" spans="1:11" x14ac:dyDescent="0.35">
      <c r="A1672" t="str">
        <f t="shared" si="78"/>
        <v>wash_22_wash_reponse_3cash_hygieneretournesOuham_Pende</v>
      </c>
      <c r="B1672" t="str">
        <f t="shared" si="79"/>
        <v>wash_22_wash_reponse_3retournesOuham_Pende</v>
      </c>
      <c r="C1672" t="str">
        <f t="shared" si="80"/>
        <v>retournes</v>
      </c>
      <c r="D1672">
        <v>46045</v>
      </c>
      <c r="E1672" t="s">
        <v>62</v>
      </c>
      <c r="F1672" t="s">
        <v>150</v>
      </c>
      <c r="G1672" t="s">
        <v>309</v>
      </c>
      <c r="H1672" t="s">
        <v>116</v>
      </c>
      <c r="I1672" t="s">
        <v>313</v>
      </c>
      <c r="J1672" t="s">
        <v>274</v>
      </c>
      <c r="K1672">
        <v>0.17699999999999999</v>
      </c>
    </row>
    <row r="1673" spans="1:11" x14ac:dyDescent="0.35">
      <c r="A1673" t="str">
        <f t="shared" si="78"/>
        <v>wash_22_wash_reponse_3cash_infradeplaces_siteNana_Gribizi</v>
      </c>
      <c r="B1673" t="str">
        <f t="shared" si="79"/>
        <v>wash_22_wash_reponse_3deplaces_siteNana_Gribizi</v>
      </c>
      <c r="C1673" t="str">
        <f t="shared" si="80"/>
        <v>deplaces_site</v>
      </c>
      <c r="D1673">
        <v>46046</v>
      </c>
      <c r="E1673" t="s">
        <v>62</v>
      </c>
      <c r="F1673" t="s">
        <v>140</v>
      </c>
      <c r="G1673" t="s">
        <v>309</v>
      </c>
      <c r="H1673" t="s">
        <v>118</v>
      </c>
      <c r="I1673" t="s">
        <v>313</v>
      </c>
      <c r="J1673" t="s">
        <v>275</v>
      </c>
      <c r="K1673">
        <v>0.19600000000000001</v>
      </c>
    </row>
    <row r="1674" spans="1:11" x14ac:dyDescent="0.35">
      <c r="A1674" t="str">
        <f t="shared" si="78"/>
        <v>wash_22_wash_reponse_3cash_hygienehoteNana_Gribizi</v>
      </c>
      <c r="B1674" t="str">
        <f t="shared" si="79"/>
        <v>wash_22_wash_reponse_3hoteNana_Gribizi</v>
      </c>
      <c r="C1674" t="str">
        <f t="shared" si="80"/>
        <v>hote</v>
      </c>
      <c r="D1674">
        <v>46047</v>
      </c>
      <c r="E1674" t="s">
        <v>62</v>
      </c>
      <c r="F1674" t="s">
        <v>150</v>
      </c>
      <c r="G1674" t="s">
        <v>309</v>
      </c>
      <c r="H1674" t="s">
        <v>117</v>
      </c>
      <c r="I1674" t="s">
        <v>313</v>
      </c>
      <c r="J1674" t="s">
        <v>275</v>
      </c>
      <c r="K1674">
        <v>0.20699999999999999</v>
      </c>
    </row>
    <row r="1675" spans="1:11" x14ac:dyDescent="0.35">
      <c r="A1675" t="str">
        <f t="shared" si="78"/>
        <v>wash_22_wash_reponse_3prov_recipientdeplaces_FANana_Gribizi</v>
      </c>
      <c r="B1675" t="str">
        <f t="shared" si="79"/>
        <v>wash_22_wash_reponse_3deplaces_FANana_Gribizi</v>
      </c>
      <c r="C1675" t="str">
        <f t="shared" si="80"/>
        <v>deplaces_FA</v>
      </c>
      <c r="D1675">
        <v>46048</v>
      </c>
      <c r="E1675" t="s">
        <v>62</v>
      </c>
      <c r="F1675" t="s">
        <v>162</v>
      </c>
      <c r="G1675" t="s">
        <v>309</v>
      </c>
      <c r="H1675" t="s">
        <v>119</v>
      </c>
      <c r="I1675" t="s">
        <v>313</v>
      </c>
      <c r="J1675" t="s">
        <v>275</v>
      </c>
      <c r="K1675">
        <v>0.14899999999999999</v>
      </c>
    </row>
    <row r="1676" spans="1:11" x14ac:dyDescent="0.35">
      <c r="A1676" t="str">
        <f t="shared" si="78"/>
        <v>wash_22_wash_reponse_3cash_infraretournesNana_Gribizi</v>
      </c>
      <c r="B1676" t="str">
        <f t="shared" si="79"/>
        <v>wash_22_wash_reponse_3retournesNana_Gribizi</v>
      </c>
      <c r="C1676" t="str">
        <f t="shared" si="80"/>
        <v>retournes</v>
      </c>
      <c r="D1676">
        <v>46049</v>
      </c>
      <c r="E1676" t="s">
        <v>62</v>
      </c>
      <c r="F1676" t="s">
        <v>140</v>
      </c>
      <c r="G1676" t="s">
        <v>309</v>
      </c>
      <c r="H1676" t="s">
        <v>116</v>
      </c>
      <c r="I1676" t="s">
        <v>313</v>
      </c>
      <c r="J1676" t="s">
        <v>275</v>
      </c>
      <c r="K1676">
        <v>0.214</v>
      </c>
    </row>
    <row r="1677" spans="1:11" x14ac:dyDescent="0.35">
      <c r="A1677" t="str">
        <f t="shared" si="78"/>
        <v>wash_22_wash_reponse_3cash_hygienehoteMbomou</v>
      </c>
      <c r="B1677" t="str">
        <f t="shared" si="79"/>
        <v>wash_22_wash_reponse_3hoteMbomou</v>
      </c>
      <c r="C1677" t="str">
        <f t="shared" si="80"/>
        <v>hote</v>
      </c>
      <c r="D1677">
        <v>46050</v>
      </c>
      <c r="E1677" t="s">
        <v>62</v>
      </c>
      <c r="F1677" t="s">
        <v>150</v>
      </c>
      <c r="G1677" t="s">
        <v>309</v>
      </c>
      <c r="H1677" t="s">
        <v>117</v>
      </c>
      <c r="I1677" t="s">
        <v>313</v>
      </c>
      <c r="J1677" t="s">
        <v>168</v>
      </c>
      <c r="K1677">
        <v>0.187</v>
      </c>
    </row>
    <row r="1678" spans="1:11" x14ac:dyDescent="0.35">
      <c r="A1678" t="str">
        <f t="shared" si="78"/>
        <v>wash_22_wash_reponse_3cash_infraretournesMbomou</v>
      </c>
      <c r="B1678" t="str">
        <f t="shared" si="79"/>
        <v>wash_22_wash_reponse_3retournesMbomou</v>
      </c>
      <c r="C1678" t="str">
        <f t="shared" si="80"/>
        <v>retournes</v>
      </c>
      <c r="D1678">
        <v>46051</v>
      </c>
      <c r="E1678" t="s">
        <v>62</v>
      </c>
      <c r="F1678" t="s">
        <v>140</v>
      </c>
      <c r="G1678" t="s">
        <v>309</v>
      </c>
      <c r="H1678" t="s">
        <v>116</v>
      </c>
      <c r="I1678" t="s">
        <v>313</v>
      </c>
      <c r="J1678" t="s">
        <v>168</v>
      </c>
      <c r="K1678">
        <v>0.19900000000000001</v>
      </c>
    </row>
    <row r="1679" spans="1:11" x14ac:dyDescent="0.35">
      <c r="A1679" t="str">
        <f t="shared" si="78"/>
        <v>wash_22_wash_reponse_3prov_recipientdeplaces_siteMbomou</v>
      </c>
      <c r="B1679" t="str">
        <f t="shared" si="79"/>
        <v>wash_22_wash_reponse_3deplaces_siteMbomou</v>
      </c>
      <c r="C1679" t="str">
        <f t="shared" si="80"/>
        <v>deplaces_site</v>
      </c>
      <c r="D1679">
        <v>46052</v>
      </c>
      <c r="E1679" t="s">
        <v>62</v>
      </c>
      <c r="F1679" t="s">
        <v>162</v>
      </c>
      <c r="G1679" t="s">
        <v>309</v>
      </c>
      <c r="H1679" t="s">
        <v>118</v>
      </c>
      <c r="I1679" t="s">
        <v>313</v>
      </c>
      <c r="J1679" t="s">
        <v>168</v>
      </c>
      <c r="K1679">
        <v>0.152</v>
      </c>
    </row>
    <row r="1680" spans="1:11" x14ac:dyDescent="0.35">
      <c r="A1680" t="str">
        <f t="shared" si="78"/>
        <v>wash_22_wash_reponse_3prov_infra_eaudeplaces_FAMbomou</v>
      </c>
      <c r="B1680" t="str">
        <f t="shared" si="79"/>
        <v>wash_22_wash_reponse_3deplaces_FAMbomou</v>
      </c>
      <c r="C1680" t="str">
        <f t="shared" si="80"/>
        <v>deplaces_FA</v>
      </c>
      <c r="D1680">
        <v>46053</v>
      </c>
      <c r="E1680" t="s">
        <v>62</v>
      </c>
      <c r="F1680" t="s">
        <v>172</v>
      </c>
      <c r="G1680" t="s">
        <v>309</v>
      </c>
      <c r="H1680" t="s">
        <v>119</v>
      </c>
      <c r="I1680" t="s">
        <v>313</v>
      </c>
      <c r="J1680" t="s">
        <v>168</v>
      </c>
      <c r="K1680">
        <v>0.14799999999999999</v>
      </c>
    </row>
    <row r="1681" spans="1:11" x14ac:dyDescent="0.35">
      <c r="A1681" t="str">
        <f t="shared" si="78"/>
        <v>wash_22_wash_reponse_3cash_hygienedeplaces_FAMambere_Kadei</v>
      </c>
      <c r="B1681" t="str">
        <f t="shared" si="79"/>
        <v>wash_22_wash_reponse_3deplaces_FAMambere_Kadei</v>
      </c>
      <c r="C1681" t="str">
        <f t="shared" si="80"/>
        <v>deplaces_FA</v>
      </c>
      <c r="D1681">
        <v>46054</v>
      </c>
      <c r="E1681" t="s">
        <v>62</v>
      </c>
      <c r="F1681" t="s">
        <v>150</v>
      </c>
      <c r="G1681" t="s">
        <v>309</v>
      </c>
      <c r="H1681" t="s">
        <v>119</v>
      </c>
      <c r="I1681" t="s">
        <v>313</v>
      </c>
      <c r="J1681" t="s">
        <v>276</v>
      </c>
      <c r="K1681">
        <v>0.20499999999999999</v>
      </c>
    </row>
    <row r="1682" spans="1:11" x14ac:dyDescent="0.35">
      <c r="A1682" t="str">
        <f t="shared" si="78"/>
        <v>wash_22_wash_reponse_3cash_hygienehoteMambere_Kadei</v>
      </c>
      <c r="B1682" t="str">
        <f t="shared" si="79"/>
        <v>wash_22_wash_reponse_3hoteMambere_Kadei</v>
      </c>
      <c r="C1682" t="str">
        <f t="shared" si="80"/>
        <v>hote</v>
      </c>
      <c r="D1682">
        <v>46055</v>
      </c>
      <c r="E1682" t="s">
        <v>62</v>
      </c>
      <c r="F1682" t="s">
        <v>150</v>
      </c>
      <c r="G1682" t="s">
        <v>309</v>
      </c>
      <c r="H1682" t="s">
        <v>117</v>
      </c>
      <c r="I1682" t="s">
        <v>313</v>
      </c>
      <c r="J1682" t="s">
        <v>276</v>
      </c>
      <c r="K1682">
        <v>0.17499999999999999</v>
      </c>
    </row>
    <row r="1683" spans="1:11" x14ac:dyDescent="0.35">
      <c r="A1683" t="str">
        <f t="shared" si="78"/>
        <v>wash_22_wash_reponse_3prov_recipientdeplaces_FAOmbella_MPoko</v>
      </c>
      <c r="B1683" t="str">
        <f t="shared" si="79"/>
        <v>wash_22_wash_reponse_3deplaces_FAOmbella_MPoko</v>
      </c>
      <c r="C1683" t="str">
        <f t="shared" si="80"/>
        <v>deplaces_FA</v>
      </c>
      <c r="D1683">
        <v>46056</v>
      </c>
      <c r="E1683" t="s">
        <v>62</v>
      </c>
      <c r="F1683" t="s">
        <v>162</v>
      </c>
      <c r="G1683" t="s">
        <v>309</v>
      </c>
      <c r="H1683" t="s">
        <v>119</v>
      </c>
      <c r="I1683" t="s">
        <v>313</v>
      </c>
      <c r="J1683" t="s">
        <v>277</v>
      </c>
      <c r="K1683">
        <v>0.154</v>
      </c>
    </row>
    <row r="1684" spans="1:11" x14ac:dyDescent="0.35">
      <c r="A1684" t="str">
        <f t="shared" si="78"/>
        <v>wash_22_wash_reponse_3cash_recipient_eauhoteOmbella_MPoko</v>
      </c>
      <c r="B1684" t="str">
        <f t="shared" si="79"/>
        <v>wash_22_wash_reponse_3hoteOmbella_MPoko</v>
      </c>
      <c r="C1684" t="str">
        <f t="shared" si="80"/>
        <v>hote</v>
      </c>
      <c r="D1684">
        <v>46057</v>
      </c>
      <c r="E1684" t="s">
        <v>62</v>
      </c>
      <c r="F1684" t="s">
        <v>129</v>
      </c>
      <c r="G1684" t="s">
        <v>309</v>
      </c>
      <c r="H1684" t="s">
        <v>117</v>
      </c>
      <c r="I1684" t="s">
        <v>313</v>
      </c>
      <c r="J1684" t="s">
        <v>277</v>
      </c>
      <c r="K1684">
        <v>0.14299999999999999</v>
      </c>
    </row>
    <row r="1685" spans="1:11" x14ac:dyDescent="0.35">
      <c r="A1685" t="str">
        <f t="shared" si="78"/>
        <v>wash_22_wash_reponse_3prov_recipienthoteKemo</v>
      </c>
      <c r="B1685" t="str">
        <f t="shared" si="79"/>
        <v>wash_22_wash_reponse_3hoteKemo</v>
      </c>
      <c r="C1685" t="str">
        <f t="shared" si="80"/>
        <v>hote</v>
      </c>
      <c r="D1685">
        <v>46058</v>
      </c>
      <c r="E1685" t="s">
        <v>62</v>
      </c>
      <c r="F1685" t="s">
        <v>162</v>
      </c>
      <c r="G1685" t="s">
        <v>309</v>
      </c>
      <c r="H1685" t="s">
        <v>117</v>
      </c>
      <c r="I1685" t="s">
        <v>313</v>
      </c>
      <c r="J1685" t="s">
        <v>166</v>
      </c>
      <c r="K1685">
        <v>0.14199999999999999</v>
      </c>
    </row>
    <row r="1686" spans="1:11" x14ac:dyDescent="0.35">
      <c r="A1686" t="str">
        <f t="shared" si="78"/>
        <v>wash_22_wash_reponse_3prov_recipientdeplaces_FAKemo</v>
      </c>
      <c r="B1686" t="str">
        <f t="shared" si="79"/>
        <v>wash_22_wash_reponse_3deplaces_FAKemo</v>
      </c>
      <c r="C1686" t="str">
        <f t="shared" si="80"/>
        <v>deplaces_FA</v>
      </c>
      <c r="D1686">
        <v>46059</v>
      </c>
      <c r="E1686" t="s">
        <v>62</v>
      </c>
      <c r="F1686" t="s">
        <v>162</v>
      </c>
      <c r="G1686" t="s">
        <v>309</v>
      </c>
      <c r="H1686" t="s">
        <v>119</v>
      </c>
      <c r="I1686" t="s">
        <v>313</v>
      </c>
      <c r="J1686" t="s">
        <v>166</v>
      </c>
      <c r="K1686">
        <v>0.14799999999999999</v>
      </c>
    </row>
    <row r="1687" spans="1:11" x14ac:dyDescent="0.35">
      <c r="A1687" t="str">
        <f t="shared" si="78"/>
        <v>wash_22_wash_reponse_3cash_recipient_eaudeplaces_siteHaut_Mbomou</v>
      </c>
      <c r="B1687" t="str">
        <f t="shared" si="79"/>
        <v>wash_22_wash_reponse_3deplaces_siteHaut_Mbomou</v>
      </c>
      <c r="C1687" t="str">
        <f t="shared" si="80"/>
        <v>deplaces_site</v>
      </c>
      <c r="D1687">
        <v>46060</v>
      </c>
      <c r="E1687" t="s">
        <v>62</v>
      </c>
      <c r="F1687" t="s">
        <v>129</v>
      </c>
      <c r="G1687" t="s">
        <v>309</v>
      </c>
      <c r="H1687" t="s">
        <v>118</v>
      </c>
      <c r="I1687" t="s">
        <v>313</v>
      </c>
      <c r="J1687" t="s">
        <v>278</v>
      </c>
      <c r="K1687">
        <v>0.17599999999999999</v>
      </c>
    </row>
    <row r="1688" spans="1:11" x14ac:dyDescent="0.35">
      <c r="A1688" t="str">
        <f t="shared" si="78"/>
        <v>wash_22_wash_reponse_3cash_infradeplaces_FAHaut_Mbomou</v>
      </c>
      <c r="B1688" t="str">
        <f t="shared" si="79"/>
        <v>wash_22_wash_reponse_3deplaces_FAHaut_Mbomou</v>
      </c>
      <c r="C1688" t="str">
        <f t="shared" si="80"/>
        <v>deplaces_FA</v>
      </c>
      <c r="D1688">
        <v>46061</v>
      </c>
      <c r="E1688" t="s">
        <v>62</v>
      </c>
      <c r="F1688" t="s">
        <v>140</v>
      </c>
      <c r="G1688" t="s">
        <v>309</v>
      </c>
      <c r="H1688" t="s">
        <v>119</v>
      </c>
      <c r="I1688" t="s">
        <v>313</v>
      </c>
      <c r="J1688" t="s">
        <v>278</v>
      </c>
      <c r="K1688">
        <v>0.17100000000000001</v>
      </c>
    </row>
    <row r="1689" spans="1:11" x14ac:dyDescent="0.35">
      <c r="A1689" t="str">
        <f t="shared" si="78"/>
        <v>wash_22_wash_reponse_3cash_hygienehoteHaut_Mbomou</v>
      </c>
      <c r="B1689" t="str">
        <f t="shared" si="79"/>
        <v>wash_22_wash_reponse_3hoteHaut_Mbomou</v>
      </c>
      <c r="C1689" t="str">
        <f t="shared" si="80"/>
        <v>hote</v>
      </c>
      <c r="D1689">
        <v>46062</v>
      </c>
      <c r="E1689" t="s">
        <v>62</v>
      </c>
      <c r="F1689" t="s">
        <v>150</v>
      </c>
      <c r="G1689" t="s">
        <v>309</v>
      </c>
      <c r="H1689" t="s">
        <v>117</v>
      </c>
      <c r="I1689" t="s">
        <v>313</v>
      </c>
      <c r="J1689" t="s">
        <v>278</v>
      </c>
      <c r="K1689">
        <v>0.14399999999999999</v>
      </c>
    </row>
    <row r="1690" spans="1:11" x14ac:dyDescent="0.35">
      <c r="A1690" t="str">
        <f t="shared" si="78"/>
        <v>wash_22_wash_reponse_3cash_recipient_eaudeplaces_FAHaute_Kotto</v>
      </c>
      <c r="B1690" t="str">
        <f t="shared" si="79"/>
        <v>wash_22_wash_reponse_3deplaces_FAHaute_Kotto</v>
      </c>
      <c r="C1690" t="str">
        <f t="shared" si="80"/>
        <v>deplaces_FA</v>
      </c>
      <c r="D1690">
        <v>46063</v>
      </c>
      <c r="E1690" t="s">
        <v>62</v>
      </c>
      <c r="F1690" t="s">
        <v>129</v>
      </c>
      <c r="G1690" t="s">
        <v>309</v>
      </c>
      <c r="H1690" t="s">
        <v>119</v>
      </c>
      <c r="I1690" t="s">
        <v>313</v>
      </c>
      <c r="J1690" t="s">
        <v>279</v>
      </c>
      <c r="K1690">
        <v>0.13800000000000001</v>
      </c>
    </row>
    <row r="1691" spans="1:11" x14ac:dyDescent="0.35">
      <c r="A1691" t="str">
        <f t="shared" si="78"/>
        <v>wash_22_wash_reponse_3cash_hygienehoteHaute_Kotto</v>
      </c>
      <c r="B1691" t="str">
        <f t="shared" si="79"/>
        <v>wash_22_wash_reponse_3hoteHaute_Kotto</v>
      </c>
      <c r="C1691" t="str">
        <f t="shared" si="80"/>
        <v>hote</v>
      </c>
      <c r="D1691">
        <v>46064</v>
      </c>
      <c r="E1691" t="s">
        <v>62</v>
      </c>
      <c r="F1691" t="s">
        <v>150</v>
      </c>
      <c r="G1691" t="s">
        <v>309</v>
      </c>
      <c r="H1691" t="s">
        <v>117</v>
      </c>
      <c r="I1691" t="s">
        <v>313</v>
      </c>
      <c r="J1691" t="s">
        <v>279</v>
      </c>
      <c r="K1691">
        <v>0.16900000000000001</v>
      </c>
    </row>
    <row r="1692" spans="1:11" x14ac:dyDescent="0.35">
      <c r="A1692" t="str">
        <f t="shared" si="78"/>
        <v>wash_22_wash_reponse_3prov_infra_eauretournesHaute_Kotto</v>
      </c>
      <c r="B1692" t="str">
        <f t="shared" si="79"/>
        <v>wash_22_wash_reponse_3retournesHaute_Kotto</v>
      </c>
      <c r="C1692" t="str">
        <f t="shared" si="80"/>
        <v>retournes</v>
      </c>
      <c r="D1692">
        <v>46065</v>
      </c>
      <c r="E1692" t="s">
        <v>62</v>
      </c>
      <c r="F1692" t="s">
        <v>172</v>
      </c>
      <c r="G1692" t="s">
        <v>309</v>
      </c>
      <c r="H1692" t="s">
        <v>116</v>
      </c>
      <c r="I1692" t="s">
        <v>313</v>
      </c>
      <c r="J1692" t="s">
        <v>279</v>
      </c>
      <c r="K1692">
        <v>0.16500000000000001</v>
      </c>
    </row>
    <row r="1693" spans="1:11" x14ac:dyDescent="0.35">
      <c r="A1693" t="str">
        <f t="shared" si="78"/>
        <v>wash_22_wash_reponse_3cash_infradeplaces_siteHaute_Kotto</v>
      </c>
      <c r="B1693" t="str">
        <f t="shared" si="79"/>
        <v>wash_22_wash_reponse_3deplaces_siteHaute_Kotto</v>
      </c>
      <c r="C1693" t="str">
        <f t="shared" si="80"/>
        <v>deplaces_site</v>
      </c>
      <c r="D1693">
        <v>46066</v>
      </c>
      <c r="E1693" t="s">
        <v>62</v>
      </c>
      <c r="F1693" t="s">
        <v>140</v>
      </c>
      <c r="G1693" t="s">
        <v>309</v>
      </c>
      <c r="H1693" t="s">
        <v>118</v>
      </c>
      <c r="I1693" t="s">
        <v>313</v>
      </c>
      <c r="J1693" t="s">
        <v>279</v>
      </c>
      <c r="K1693">
        <v>0.153</v>
      </c>
    </row>
    <row r="1694" spans="1:11" x14ac:dyDescent="0.35">
      <c r="A1694" t="str">
        <f t="shared" si="78"/>
        <v>wash_22_wash_reponse_3prov_infra_eaudeplaces_FALobaye</v>
      </c>
      <c r="B1694" t="str">
        <f t="shared" si="79"/>
        <v>wash_22_wash_reponse_3deplaces_FALobaye</v>
      </c>
      <c r="C1694" t="str">
        <f t="shared" si="80"/>
        <v>deplaces_FA</v>
      </c>
      <c r="D1694">
        <v>46067</v>
      </c>
      <c r="E1694" t="s">
        <v>62</v>
      </c>
      <c r="F1694" t="s">
        <v>172</v>
      </c>
      <c r="G1694" t="s">
        <v>309</v>
      </c>
      <c r="H1694" t="s">
        <v>119</v>
      </c>
      <c r="I1694" t="s">
        <v>313</v>
      </c>
      <c r="J1694" t="s">
        <v>167</v>
      </c>
      <c r="K1694">
        <v>0.14899999999999999</v>
      </c>
    </row>
    <row r="1695" spans="1:11" x14ac:dyDescent="0.35">
      <c r="A1695" t="str">
        <f t="shared" si="78"/>
        <v>wash_22_wash_reponse_3prov_recipienthoteLobaye</v>
      </c>
      <c r="B1695" t="str">
        <f t="shared" si="79"/>
        <v>wash_22_wash_reponse_3hoteLobaye</v>
      </c>
      <c r="C1695" t="str">
        <f t="shared" si="80"/>
        <v>hote</v>
      </c>
      <c r="D1695">
        <v>46068</v>
      </c>
      <c r="E1695" t="s">
        <v>62</v>
      </c>
      <c r="F1695" t="s">
        <v>162</v>
      </c>
      <c r="G1695" t="s">
        <v>309</v>
      </c>
      <c r="H1695" t="s">
        <v>117</v>
      </c>
      <c r="I1695" t="s">
        <v>313</v>
      </c>
      <c r="J1695" t="s">
        <v>167</v>
      </c>
      <c r="K1695">
        <v>0.17</v>
      </c>
    </row>
    <row r="1696" spans="1:11" x14ac:dyDescent="0.35">
      <c r="A1696" t="str">
        <f t="shared" si="78"/>
        <v>wash_22_wash_reponse_3cash_recipient_eauretournesHaut_Mbomou</v>
      </c>
      <c r="B1696" t="str">
        <f t="shared" si="79"/>
        <v>wash_22_wash_reponse_3retournesHaut_Mbomou</v>
      </c>
      <c r="C1696" t="str">
        <f t="shared" si="80"/>
        <v>retournes</v>
      </c>
      <c r="D1696">
        <v>46069</v>
      </c>
      <c r="E1696" t="s">
        <v>62</v>
      </c>
      <c r="F1696" t="s">
        <v>129</v>
      </c>
      <c r="G1696" t="s">
        <v>309</v>
      </c>
      <c r="H1696" t="s">
        <v>116</v>
      </c>
      <c r="I1696" t="s">
        <v>313</v>
      </c>
      <c r="J1696" t="s">
        <v>278</v>
      </c>
      <c r="K1696">
        <v>0.19400000000000001</v>
      </c>
    </row>
    <row r="1697" spans="1:11" x14ac:dyDescent="0.35">
      <c r="A1697" t="str">
        <f t="shared" si="78"/>
        <v>wash_22_wash_reponse_3cash_hygieneretournesMambere_Kadei</v>
      </c>
      <c r="B1697" t="str">
        <f t="shared" si="79"/>
        <v>wash_22_wash_reponse_3retournesMambere_Kadei</v>
      </c>
      <c r="C1697" t="str">
        <f t="shared" si="80"/>
        <v>retournes</v>
      </c>
      <c r="D1697">
        <v>46070</v>
      </c>
      <c r="E1697" t="s">
        <v>62</v>
      </c>
      <c r="F1697" t="s">
        <v>150</v>
      </c>
      <c r="G1697" t="s">
        <v>309</v>
      </c>
      <c r="H1697" t="s">
        <v>116</v>
      </c>
      <c r="I1697" t="s">
        <v>313</v>
      </c>
      <c r="J1697" t="s">
        <v>276</v>
      </c>
      <c r="K1697">
        <v>0.16300000000000001</v>
      </c>
    </row>
    <row r="1698" spans="1:11" x14ac:dyDescent="0.35">
      <c r="A1698" t="str">
        <f t="shared" si="78"/>
        <v>wash_22_wash_reponse_3prov_recipienthoteSangha_Mbaere</v>
      </c>
      <c r="B1698" t="str">
        <f t="shared" si="79"/>
        <v>wash_22_wash_reponse_3hoteSangha_Mbaere</v>
      </c>
      <c r="C1698" t="str">
        <f t="shared" si="80"/>
        <v>hote</v>
      </c>
      <c r="D1698">
        <v>46071</v>
      </c>
      <c r="E1698" t="s">
        <v>62</v>
      </c>
      <c r="F1698" t="s">
        <v>162</v>
      </c>
      <c r="G1698" t="s">
        <v>309</v>
      </c>
      <c r="H1698" t="s">
        <v>117</v>
      </c>
      <c r="I1698" t="s">
        <v>313</v>
      </c>
      <c r="J1698" t="s">
        <v>280</v>
      </c>
      <c r="K1698">
        <v>0.17199999999999999</v>
      </c>
    </row>
    <row r="1699" spans="1:11" x14ac:dyDescent="0.35">
      <c r="A1699" t="str">
        <f t="shared" si="78"/>
        <v>wash_22_wash_reponse_3prov_recipientdeplaces_FASangha_Mbaere</v>
      </c>
      <c r="B1699" t="str">
        <f t="shared" si="79"/>
        <v>wash_22_wash_reponse_3deplaces_FASangha_Mbaere</v>
      </c>
      <c r="C1699" t="str">
        <f t="shared" si="80"/>
        <v>deplaces_FA</v>
      </c>
      <c r="D1699">
        <v>46072</v>
      </c>
      <c r="E1699" t="s">
        <v>62</v>
      </c>
      <c r="F1699" t="s">
        <v>162</v>
      </c>
      <c r="G1699" t="s">
        <v>309</v>
      </c>
      <c r="H1699" t="s">
        <v>119</v>
      </c>
      <c r="I1699" t="s">
        <v>313</v>
      </c>
      <c r="J1699" t="s">
        <v>280</v>
      </c>
      <c r="K1699">
        <v>0.16400000000000001</v>
      </c>
    </row>
    <row r="1700" spans="1:11" x14ac:dyDescent="0.35">
      <c r="A1700" t="str">
        <f t="shared" si="78"/>
        <v>mssc_2_source_rev_3pcheretournesBamingui_Bangoran</v>
      </c>
      <c r="B1700" t="str">
        <f t="shared" si="79"/>
        <v>mssc_2_source_rev_3retournesBamingui_Bangoran</v>
      </c>
      <c r="C1700" t="str">
        <f t="shared" si="80"/>
        <v>retournes</v>
      </c>
      <c r="D1700">
        <v>46073</v>
      </c>
      <c r="E1700" t="s">
        <v>64</v>
      </c>
      <c r="F1700" t="s">
        <v>151</v>
      </c>
      <c r="G1700" t="s">
        <v>309</v>
      </c>
      <c r="H1700" t="s">
        <v>116</v>
      </c>
      <c r="I1700" t="s">
        <v>313</v>
      </c>
      <c r="J1700" t="s">
        <v>271</v>
      </c>
      <c r="K1700">
        <v>0.14399999999999999</v>
      </c>
    </row>
    <row r="1701" spans="1:11" x14ac:dyDescent="0.35">
      <c r="A1701" t="str">
        <f t="shared" si="78"/>
        <v>mssc_2_source_rev_3jtt_agrichoteBamingui_Bangoran</v>
      </c>
      <c r="B1701" t="str">
        <f t="shared" si="79"/>
        <v>mssc_2_source_rev_3hoteBamingui_Bangoran</v>
      </c>
      <c r="C1701" t="str">
        <f t="shared" si="80"/>
        <v>hote</v>
      </c>
      <c r="D1701">
        <v>46074</v>
      </c>
      <c r="E1701" t="s">
        <v>64</v>
      </c>
      <c r="F1701" t="s">
        <v>163</v>
      </c>
      <c r="G1701" t="s">
        <v>309</v>
      </c>
      <c r="H1701" t="s">
        <v>117</v>
      </c>
      <c r="I1701" t="s">
        <v>313</v>
      </c>
      <c r="J1701" t="s">
        <v>271</v>
      </c>
      <c r="K1701">
        <v>0.129</v>
      </c>
    </row>
    <row r="1702" spans="1:11" x14ac:dyDescent="0.35">
      <c r="A1702" t="str">
        <f t="shared" si="78"/>
        <v>mssc_2_source_rev_3jtt_agricdeplaces_siteBamingui_Bangoran</v>
      </c>
      <c r="B1702" t="str">
        <f t="shared" si="79"/>
        <v>mssc_2_source_rev_3deplaces_siteBamingui_Bangoran</v>
      </c>
      <c r="C1702" t="str">
        <f t="shared" si="80"/>
        <v>deplaces_site</v>
      </c>
      <c r="D1702">
        <v>46075</v>
      </c>
      <c r="E1702" t="s">
        <v>64</v>
      </c>
      <c r="F1702" t="s">
        <v>163</v>
      </c>
      <c r="G1702" t="s">
        <v>309</v>
      </c>
      <c r="H1702" t="s">
        <v>118</v>
      </c>
      <c r="I1702" t="s">
        <v>313</v>
      </c>
      <c r="J1702" t="s">
        <v>271</v>
      </c>
      <c r="K1702">
        <v>0.157</v>
      </c>
    </row>
    <row r="1703" spans="1:11" x14ac:dyDescent="0.35">
      <c r="A1703" t="str">
        <f t="shared" si="78"/>
        <v>mssc_2_source_rev_3jtt_agricdeplaces_FABamingui_Bangoran</v>
      </c>
      <c r="B1703" t="str">
        <f t="shared" si="79"/>
        <v>mssc_2_source_rev_3deplaces_FABamingui_Bangoran</v>
      </c>
      <c r="C1703" t="str">
        <f t="shared" si="80"/>
        <v>deplaces_FA</v>
      </c>
      <c r="D1703">
        <v>46076</v>
      </c>
      <c r="E1703" t="s">
        <v>64</v>
      </c>
      <c r="F1703" t="s">
        <v>163</v>
      </c>
      <c r="G1703" t="s">
        <v>309</v>
      </c>
      <c r="H1703" t="s">
        <v>119</v>
      </c>
      <c r="I1703" t="s">
        <v>313</v>
      </c>
      <c r="J1703" t="s">
        <v>271</v>
      </c>
      <c r="K1703">
        <v>0.126</v>
      </c>
    </row>
    <row r="1704" spans="1:11" x14ac:dyDescent="0.35">
      <c r="A1704" t="str">
        <f t="shared" si="78"/>
        <v>mssc_2_source_rev_3pchehoteOuham</v>
      </c>
      <c r="B1704" t="str">
        <f t="shared" si="79"/>
        <v>mssc_2_source_rev_3hoteOuham</v>
      </c>
      <c r="C1704" t="str">
        <f t="shared" si="80"/>
        <v>hote</v>
      </c>
      <c r="D1704">
        <v>46077</v>
      </c>
      <c r="E1704" t="s">
        <v>64</v>
      </c>
      <c r="F1704" t="s">
        <v>151</v>
      </c>
      <c r="G1704" t="s">
        <v>309</v>
      </c>
      <c r="H1704" t="s">
        <v>117</v>
      </c>
      <c r="I1704" t="s">
        <v>313</v>
      </c>
      <c r="J1704" t="s">
        <v>170</v>
      </c>
      <c r="K1704">
        <v>0.13900000000000001</v>
      </c>
    </row>
    <row r="1705" spans="1:11" x14ac:dyDescent="0.35">
      <c r="A1705" t="str">
        <f t="shared" ref="A1705:A1768" si="81">CONCATENATE(E1705,F1705,C1705,J1705)</f>
        <v>mssc_2_source_rev_3jtt_agricdeplaces_siteOuham</v>
      </c>
      <c r="B1705" t="str">
        <f t="shared" ref="B1705:B1768" si="82">CONCATENATE(E1705,C1705,J1705)</f>
        <v>mssc_2_source_rev_3deplaces_siteOuham</v>
      </c>
      <c r="C1705" t="str">
        <f t="shared" si="80"/>
        <v>deplaces_site</v>
      </c>
      <c r="D1705">
        <v>46078</v>
      </c>
      <c r="E1705" t="s">
        <v>64</v>
      </c>
      <c r="F1705" t="s">
        <v>163</v>
      </c>
      <c r="G1705" t="s">
        <v>309</v>
      </c>
      <c r="H1705" t="s">
        <v>118</v>
      </c>
      <c r="I1705" t="s">
        <v>313</v>
      </c>
      <c r="J1705" t="s">
        <v>170</v>
      </c>
      <c r="K1705">
        <v>0.183</v>
      </c>
    </row>
    <row r="1706" spans="1:11" x14ac:dyDescent="0.35">
      <c r="A1706" t="str">
        <f t="shared" si="81"/>
        <v>mssc_2_source_rev_3jtt_agricdeplaces_FAOuham</v>
      </c>
      <c r="B1706" t="str">
        <f t="shared" si="82"/>
        <v>mssc_2_source_rev_3deplaces_FAOuham</v>
      </c>
      <c r="C1706" t="str">
        <f t="shared" si="80"/>
        <v>deplaces_FA</v>
      </c>
      <c r="D1706">
        <v>46079</v>
      </c>
      <c r="E1706" t="s">
        <v>64</v>
      </c>
      <c r="F1706" t="s">
        <v>163</v>
      </c>
      <c r="G1706" t="s">
        <v>309</v>
      </c>
      <c r="H1706" t="s">
        <v>119</v>
      </c>
      <c r="I1706" t="s">
        <v>313</v>
      </c>
      <c r="J1706" t="s">
        <v>170</v>
      </c>
      <c r="K1706">
        <v>0.14499999999999999</v>
      </c>
    </row>
    <row r="1707" spans="1:11" x14ac:dyDescent="0.35">
      <c r="A1707" t="str">
        <f t="shared" si="81"/>
        <v>mssc_2_source_rev_3jtt_agricretournesOuham</v>
      </c>
      <c r="B1707" t="str">
        <f t="shared" si="82"/>
        <v>mssc_2_source_rev_3retournesOuham</v>
      </c>
      <c r="C1707" t="str">
        <f t="shared" si="80"/>
        <v>retournes</v>
      </c>
      <c r="D1707">
        <v>46080</v>
      </c>
      <c r="E1707" t="s">
        <v>64</v>
      </c>
      <c r="F1707" t="s">
        <v>163</v>
      </c>
      <c r="G1707" t="s">
        <v>309</v>
      </c>
      <c r="H1707" t="s">
        <v>116</v>
      </c>
      <c r="I1707" t="s">
        <v>313</v>
      </c>
      <c r="J1707" t="s">
        <v>170</v>
      </c>
      <c r="K1707">
        <v>0.11</v>
      </c>
    </row>
    <row r="1708" spans="1:11" x14ac:dyDescent="0.35">
      <c r="A1708" t="str">
        <f t="shared" si="81"/>
        <v>mssc_2_source_rev_3jtt_agricdeplaces_siteBasse_Kotto</v>
      </c>
      <c r="B1708" t="str">
        <f t="shared" si="82"/>
        <v>mssc_2_source_rev_3deplaces_siteBasse_Kotto</v>
      </c>
      <c r="C1708" t="str">
        <f t="shared" si="80"/>
        <v>deplaces_site</v>
      </c>
      <c r="D1708">
        <v>46081</v>
      </c>
      <c r="E1708" t="s">
        <v>64</v>
      </c>
      <c r="F1708" t="s">
        <v>163</v>
      </c>
      <c r="G1708" t="s">
        <v>309</v>
      </c>
      <c r="H1708" t="s">
        <v>118</v>
      </c>
      <c r="I1708" t="s">
        <v>313</v>
      </c>
      <c r="J1708" t="s">
        <v>272</v>
      </c>
      <c r="K1708">
        <v>0.129</v>
      </c>
    </row>
    <row r="1709" spans="1:11" x14ac:dyDescent="0.35">
      <c r="A1709" t="str">
        <f t="shared" si="81"/>
        <v>mssc_2_source_rev_3petit_commercedeplaces_FABasse_Kotto</v>
      </c>
      <c r="B1709" t="str">
        <f t="shared" si="82"/>
        <v>mssc_2_source_rev_3deplaces_FABasse_Kotto</v>
      </c>
      <c r="C1709" t="str">
        <f t="shared" si="80"/>
        <v>deplaces_FA</v>
      </c>
      <c r="D1709">
        <v>46082</v>
      </c>
      <c r="E1709" t="s">
        <v>64</v>
      </c>
      <c r="F1709" t="s">
        <v>141</v>
      </c>
      <c r="G1709" t="s">
        <v>309</v>
      </c>
      <c r="H1709" t="s">
        <v>119</v>
      </c>
      <c r="I1709" t="s">
        <v>313</v>
      </c>
      <c r="J1709" t="s">
        <v>272</v>
      </c>
      <c r="K1709">
        <v>0.14799999999999999</v>
      </c>
    </row>
    <row r="1710" spans="1:11" x14ac:dyDescent="0.35">
      <c r="A1710" t="str">
        <f t="shared" si="81"/>
        <v>mssc_2_source_rev_3petit_commercehoteBasse_Kotto</v>
      </c>
      <c r="B1710" t="str">
        <f t="shared" si="82"/>
        <v>mssc_2_source_rev_3hoteBasse_Kotto</v>
      </c>
      <c r="C1710" t="str">
        <f t="shared" si="80"/>
        <v>hote</v>
      </c>
      <c r="D1710">
        <v>46083</v>
      </c>
      <c r="E1710" t="s">
        <v>64</v>
      </c>
      <c r="F1710" t="s">
        <v>141</v>
      </c>
      <c r="G1710" t="s">
        <v>309</v>
      </c>
      <c r="H1710" t="s">
        <v>117</v>
      </c>
      <c r="I1710" t="s">
        <v>313</v>
      </c>
      <c r="J1710" t="s">
        <v>272</v>
      </c>
      <c r="K1710">
        <v>0.17299999999999999</v>
      </c>
    </row>
    <row r="1711" spans="1:11" x14ac:dyDescent="0.35">
      <c r="A1711" t="str">
        <f t="shared" si="81"/>
        <v>mssc_2_source_rev_3petit_commerceretournesBasse_Kotto</v>
      </c>
      <c r="B1711" t="str">
        <f t="shared" si="82"/>
        <v>mssc_2_source_rev_3retournesBasse_Kotto</v>
      </c>
      <c r="C1711" t="str">
        <f t="shared" si="80"/>
        <v>retournes</v>
      </c>
      <c r="D1711">
        <v>46084</v>
      </c>
      <c r="E1711" t="s">
        <v>64</v>
      </c>
      <c r="F1711" t="s">
        <v>141</v>
      </c>
      <c r="G1711" t="s">
        <v>309</v>
      </c>
      <c r="H1711" t="s">
        <v>116</v>
      </c>
      <c r="I1711" t="s">
        <v>313</v>
      </c>
      <c r="J1711" t="s">
        <v>272</v>
      </c>
      <c r="K1711">
        <v>0.13500000000000001</v>
      </c>
    </row>
    <row r="1712" spans="1:11" x14ac:dyDescent="0.35">
      <c r="A1712" t="str">
        <f t="shared" si="81"/>
        <v>mssc_2_source_rev_3jtt_non_agrichoteVakaga</v>
      </c>
      <c r="B1712" t="str">
        <f t="shared" si="82"/>
        <v>mssc_2_source_rev_3hoteVakaga</v>
      </c>
      <c r="C1712" t="str">
        <f t="shared" si="80"/>
        <v>hote</v>
      </c>
      <c r="D1712">
        <v>46085</v>
      </c>
      <c r="E1712" t="s">
        <v>64</v>
      </c>
      <c r="F1712" t="s">
        <v>186</v>
      </c>
      <c r="G1712" t="s">
        <v>309</v>
      </c>
      <c r="H1712" t="s">
        <v>117</v>
      </c>
      <c r="I1712" t="s">
        <v>313</v>
      </c>
      <c r="J1712" t="s">
        <v>171</v>
      </c>
      <c r="K1712">
        <v>0.11600000000000001</v>
      </c>
    </row>
    <row r="1713" spans="1:11" x14ac:dyDescent="0.35">
      <c r="A1713" t="str">
        <f t="shared" si="81"/>
        <v>mssc_2_source_rev_3jtt_non_agricdeplaces_FAVakaga</v>
      </c>
      <c r="B1713" t="str">
        <f t="shared" si="82"/>
        <v>mssc_2_source_rev_3deplaces_FAVakaga</v>
      </c>
      <c r="C1713" t="str">
        <f t="shared" si="80"/>
        <v>deplaces_FA</v>
      </c>
      <c r="D1713">
        <v>46086</v>
      </c>
      <c r="E1713" t="s">
        <v>64</v>
      </c>
      <c r="F1713" t="s">
        <v>186</v>
      </c>
      <c r="G1713" t="s">
        <v>309</v>
      </c>
      <c r="H1713" t="s">
        <v>119</v>
      </c>
      <c r="I1713" t="s">
        <v>313</v>
      </c>
      <c r="J1713" t="s">
        <v>171</v>
      </c>
      <c r="K1713">
        <v>0.113</v>
      </c>
    </row>
    <row r="1714" spans="1:11" x14ac:dyDescent="0.35">
      <c r="A1714" t="str">
        <f t="shared" si="81"/>
        <v>mssc_2_source_rev_3petits_metiershoteBangui</v>
      </c>
      <c r="B1714" t="str">
        <f t="shared" si="82"/>
        <v>mssc_2_source_rev_3hoteBangui</v>
      </c>
      <c r="C1714" t="str">
        <f t="shared" si="80"/>
        <v>hote</v>
      </c>
      <c r="D1714">
        <v>46087</v>
      </c>
      <c r="E1714" t="s">
        <v>64</v>
      </c>
      <c r="F1714" t="s">
        <v>187</v>
      </c>
      <c r="G1714" t="s">
        <v>309</v>
      </c>
      <c r="H1714" t="s">
        <v>117</v>
      </c>
      <c r="I1714" t="s">
        <v>313</v>
      </c>
      <c r="J1714" t="s">
        <v>165</v>
      </c>
      <c r="K1714">
        <v>9.9599999999999994E-2</v>
      </c>
    </row>
    <row r="1715" spans="1:11" x14ac:dyDescent="0.35">
      <c r="A1715" t="str">
        <f t="shared" si="81"/>
        <v>mssc_2_source_rev_3petits_metiersretournesBangui</v>
      </c>
      <c r="B1715" t="str">
        <f t="shared" si="82"/>
        <v>mssc_2_source_rev_3retournesBangui</v>
      </c>
      <c r="C1715" t="str">
        <f t="shared" si="80"/>
        <v>retournes</v>
      </c>
      <c r="D1715">
        <v>46088</v>
      </c>
      <c r="E1715" t="s">
        <v>64</v>
      </c>
      <c r="F1715" t="s">
        <v>187</v>
      </c>
      <c r="G1715" t="s">
        <v>309</v>
      </c>
      <c r="H1715" t="s">
        <v>116</v>
      </c>
      <c r="I1715" t="s">
        <v>313</v>
      </c>
      <c r="J1715" t="s">
        <v>165</v>
      </c>
      <c r="K1715">
        <v>9.3200000000000005E-2</v>
      </c>
    </row>
    <row r="1716" spans="1:11" x14ac:dyDescent="0.35">
      <c r="A1716" t="str">
        <f t="shared" si="81"/>
        <v>mssc_2_source_rev_3petits_metiersdeplaces_FABangui</v>
      </c>
      <c r="B1716" t="str">
        <f t="shared" si="82"/>
        <v>mssc_2_source_rev_3deplaces_FABangui</v>
      </c>
      <c r="C1716" t="str">
        <f t="shared" si="80"/>
        <v>deplaces_FA</v>
      </c>
      <c r="D1716">
        <v>46089</v>
      </c>
      <c r="E1716" t="s">
        <v>64</v>
      </c>
      <c r="F1716" t="s">
        <v>187</v>
      </c>
      <c r="G1716" t="s">
        <v>309</v>
      </c>
      <c r="H1716" t="s">
        <v>119</v>
      </c>
      <c r="I1716" t="s">
        <v>313</v>
      </c>
      <c r="J1716" t="s">
        <v>165</v>
      </c>
      <c r="K1716">
        <v>9.4399999999999998E-2</v>
      </c>
    </row>
    <row r="1717" spans="1:11" x14ac:dyDescent="0.35">
      <c r="A1717" t="str">
        <f t="shared" si="81"/>
        <v>mssc_2_source_rev_3autredeplaces_siteOuaka</v>
      </c>
      <c r="B1717" t="str">
        <f t="shared" si="82"/>
        <v>mssc_2_source_rev_3deplaces_siteOuaka</v>
      </c>
      <c r="C1717" t="str">
        <f t="shared" si="80"/>
        <v>deplaces_site</v>
      </c>
      <c r="D1717">
        <v>46090</v>
      </c>
      <c r="E1717" t="s">
        <v>64</v>
      </c>
      <c r="F1717" t="s">
        <v>139</v>
      </c>
      <c r="G1717" t="s">
        <v>309</v>
      </c>
      <c r="H1717" t="s">
        <v>118</v>
      </c>
      <c r="I1717" t="s">
        <v>313</v>
      </c>
      <c r="J1717" t="s">
        <v>169</v>
      </c>
      <c r="K1717">
        <v>9.7799999999999998E-2</v>
      </c>
    </row>
    <row r="1718" spans="1:11" x14ac:dyDescent="0.35">
      <c r="A1718" t="str">
        <f t="shared" si="81"/>
        <v>mssc_2_source_rev_3jtt_agricdeplaces_FAOuaka</v>
      </c>
      <c r="B1718" t="str">
        <f t="shared" si="82"/>
        <v>mssc_2_source_rev_3deplaces_FAOuaka</v>
      </c>
      <c r="C1718" t="str">
        <f t="shared" si="80"/>
        <v>deplaces_FA</v>
      </c>
      <c r="D1718">
        <v>46091</v>
      </c>
      <c r="E1718" t="s">
        <v>64</v>
      </c>
      <c r="F1718" t="s">
        <v>163</v>
      </c>
      <c r="G1718" t="s">
        <v>309</v>
      </c>
      <c r="H1718" t="s">
        <v>119</v>
      </c>
      <c r="I1718" t="s">
        <v>313</v>
      </c>
      <c r="J1718" t="s">
        <v>169</v>
      </c>
      <c r="K1718">
        <v>0.11</v>
      </c>
    </row>
    <row r="1719" spans="1:11" x14ac:dyDescent="0.35">
      <c r="A1719" t="str">
        <f t="shared" si="81"/>
        <v>mssc_2_source_rev_3pchehoteOuaka</v>
      </c>
      <c r="B1719" t="str">
        <f t="shared" si="82"/>
        <v>mssc_2_source_rev_3hoteOuaka</v>
      </c>
      <c r="C1719" t="str">
        <f t="shared" si="80"/>
        <v>hote</v>
      </c>
      <c r="D1719">
        <v>46092</v>
      </c>
      <c r="E1719" t="s">
        <v>64</v>
      </c>
      <c r="F1719" t="s">
        <v>151</v>
      </c>
      <c r="G1719" t="s">
        <v>309</v>
      </c>
      <c r="H1719" t="s">
        <v>117</v>
      </c>
      <c r="I1719" t="s">
        <v>313</v>
      </c>
      <c r="J1719" t="s">
        <v>169</v>
      </c>
      <c r="K1719">
        <v>0.14899999999999999</v>
      </c>
    </row>
    <row r="1720" spans="1:11" x14ac:dyDescent="0.35">
      <c r="A1720" t="str">
        <f t="shared" si="81"/>
        <v>mssc_2_source_rev_3pcheretournesOuaka</v>
      </c>
      <c r="B1720" t="str">
        <f t="shared" si="82"/>
        <v>mssc_2_source_rev_3retournesOuaka</v>
      </c>
      <c r="C1720" t="str">
        <f t="shared" si="80"/>
        <v>retournes</v>
      </c>
      <c r="D1720">
        <v>46093</v>
      </c>
      <c r="E1720" t="s">
        <v>64</v>
      </c>
      <c r="F1720" t="s">
        <v>151</v>
      </c>
      <c r="G1720" t="s">
        <v>309</v>
      </c>
      <c r="H1720" t="s">
        <v>116</v>
      </c>
      <c r="I1720" t="s">
        <v>313</v>
      </c>
      <c r="J1720" t="s">
        <v>169</v>
      </c>
      <c r="K1720">
        <v>0.128</v>
      </c>
    </row>
    <row r="1721" spans="1:11" x14ac:dyDescent="0.35">
      <c r="A1721" t="str">
        <f t="shared" si="81"/>
        <v>mssc_2_source_rev_3jtt_agrichoteNana_Mambere</v>
      </c>
      <c r="B1721" t="str">
        <f t="shared" si="82"/>
        <v>mssc_2_source_rev_3hoteNana_Mambere</v>
      </c>
      <c r="C1721" t="str">
        <f t="shared" si="80"/>
        <v>hote</v>
      </c>
      <c r="D1721">
        <v>46094</v>
      </c>
      <c r="E1721" t="s">
        <v>64</v>
      </c>
      <c r="F1721" t="s">
        <v>163</v>
      </c>
      <c r="G1721" t="s">
        <v>309</v>
      </c>
      <c r="H1721" t="s">
        <v>117</v>
      </c>
      <c r="I1721" t="s">
        <v>313</v>
      </c>
      <c r="J1721" t="s">
        <v>273</v>
      </c>
      <c r="K1721">
        <v>0.12</v>
      </c>
    </row>
    <row r="1722" spans="1:11" x14ac:dyDescent="0.35">
      <c r="A1722" t="str">
        <f t="shared" si="81"/>
        <v>mssc_2_source_rev_3jtt_agricdeplaces_FANana_Mambere</v>
      </c>
      <c r="B1722" t="str">
        <f t="shared" si="82"/>
        <v>mssc_2_source_rev_3deplaces_FANana_Mambere</v>
      </c>
      <c r="C1722" t="str">
        <f t="shared" si="80"/>
        <v>deplaces_FA</v>
      </c>
      <c r="D1722">
        <v>46095</v>
      </c>
      <c r="E1722" t="s">
        <v>64</v>
      </c>
      <c r="F1722" t="s">
        <v>163</v>
      </c>
      <c r="G1722" t="s">
        <v>309</v>
      </c>
      <c r="H1722" t="s">
        <v>119</v>
      </c>
      <c r="I1722" t="s">
        <v>313</v>
      </c>
      <c r="J1722" t="s">
        <v>273</v>
      </c>
      <c r="K1722">
        <v>0.152</v>
      </c>
    </row>
    <row r="1723" spans="1:11" x14ac:dyDescent="0.35">
      <c r="A1723" t="str">
        <f t="shared" si="81"/>
        <v>mssc_2_source_rev_3jtt_agricretournesNana_Mambere</v>
      </c>
      <c r="B1723" t="str">
        <f t="shared" si="82"/>
        <v>mssc_2_source_rev_3retournesNana_Mambere</v>
      </c>
      <c r="C1723" t="str">
        <f t="shared" si="80"/>
        <v>retournes</v>
      </c>
      <c r="D1723">
        <v>46096</v>
      </c>
      <c r="E1723" t="s">
        <v>64</v>
      </c>
      <c r="F1723" t="s">
        <v>163</v>
      </c>
      <c r="G1723" t="s">
        <v>309</v>
      </c>
      <c r="H1723" t="s">
        <v>116</v>
      </c>
      <c r="I1723" t="s">
        <v>313</v>
      </c>
      <c r="J1723" t="s">
        <v>273</v>
      </c>
      <c r="K1723">
        <v>8.5199999999999998E-2</v>
      </c>
    </row>
    <row r="1724" spans="1:11" x14ac:dyDescent="0.35">
      <c r="A1724" t="str">
        <f t="shared" si="81"/>
        <v>mssc_2_source_rev_3jtt_agrichoteOuham_Pende</v>
      </c>
      <c r="B1724" t="str">
        <f t="shared" si="82"/>
        <v>mssc_2_source_rev_3hoteOuham_Pende</v>
      </c>
      <c r="C1724" t="str">
        <f t="shared" si="80"/>
        <v>hote</v>
      </c>
      <c r="D1724">
        <v>46097</v>
      </c>
      <c r="E1724" t="s">
        <v>64</v>
      </c>
      <c r="F1724" t="s">
        <v>163</v>
      </c>
      <c r="G1724" t="s">
        <v>309</v>
      </c>
      <c r="H1724" t="s">
        <v>117</v>
      </c>
      <c r="I1724" t="s">
        <v>313</v>
      </c>
      <c r="J1724" t="s">
        <v>274</v>
      </c>
      <c r="K1724">
        <v>0.13200000000000001</v>
      </c>
    </row>
    <row r="1725" spans="1:11" x14ac:dyDescent="0.35">
      <c r="A1725" t="str">
        <f t="shared" si="81"/>
        <v>mssc_2_source_rev_3jtt_agricdeplaces_FAOuham_Pende</v>
      </c>
      <c r="B1725" t="str">
        <f t="shared" si="82"/>
        <v>mssc_2_source_rev_3deplaces_FAOuham_Pende</v>
      </c>
      <c r="C1725" t="str">
        <f t="shared" si="80"/>
        <v>deplaces_FA</v>
      </c>
      <c r="D1725">
        <v>46098</v>
      </c>
      <c r="E1725" t="s">
        <v>64</v>
      </c>
      <c r="F1725" t="s">
        <v>163</v>
      </c>
      <c r="G1725" t="s">
        <v>309</v>
      </c>
      <c r="H1725" t="s">
        <v>119</v>
      </c>
      <c r="I1725" t="s">
        <v>313</v>
      </c>
      <c r="J1725" t="s">
        <v>274</v>
      </c>
      <c r="K1725">
        <v>0.159</v>
      </c>
    </row>
    <row r="1726" spans="1:11" x14ac:dyDescent="0.35">
      <c r="A1726" t="str">
        <f t="shared" si="81"/>
        <v>mssc_2_source_rev_3jtt_agricretournesOuham_Pende</v>
      </c>
      <c r="B1726" t="str">
        <f t="shared" si="82"/>
        <v>mssc_2_source_rev_3retournesOuham_Pende</v>
      </c>
      <c r="C1726" t="str">
        <f t="shared" si="80"/>
        <v>retournes</v>
      </c>
      <c r="D1726">
        <v>46099</v>
      </c>
      <c r="E1726" t="s">
        <v>64</v>
      </c>
      <c r="F1726" t="s">
        <v>163</v>
      </c>
      <c r="G1726" t="s">
        <v>309</v>
      </c>
      <c r="H1726" t="s">
        <v>116</v>
      </c>
      <c r="I1726" t="s">
        <v>313</v>
      </c>
      <c r="J1726" t="s">
        <v>274</v>
      </c>
      <c r="K1726">
        <v>0.14399999999999999</v>
      </c>
    </row>
    <row r="1727" spans="1:11" x14ac:dyDescent="0.35">
      <c r="A1727" t="str">
        <f t="shared" si="81"/>
        <v>mssc_2_source_rev_3nspdeplaces_siteNana_Gribizi</v>
      </c>
      <c r="B1727" t="str">
        <f t="shared" si="82"/>
        <v>mssc_2_source_rev_3deplaces_siteNana_Gribizi</v>
      </c>
      <c r="C1727" t="str">
        <f t="shared" si="80"/>
        <v>deplaces_site</v>
      </c>
      <c r="D1727">
        <v>46100</v>
      </c>
      <c r="E1727" t="s">
        <v>64</v>
      </c>
      <c r="F1727" t="s">
        <v>177</v>
      </c>
      <c r="G1727" t="s">
        <v>309</v>
      </c>
      <c r="H1727" t="s">
        <v>118</v>
      </c>
      <c r="I1727" t="s">
        <v>313</v>
      </c>
      <c r="J1727" t="s">
        <v>275</v>
      </c>
      <c r="K1727">
        <v>0.105</v>
      </c>
    </row>
    <row r="1728" spans="1:11" x14ac:dyDescent="0.35">
      <c r="A1728" t="str">
        <f t="shared" si="81"/>
        <v>mssc_2_source_rev_3nsphoteNana_Gribizi</v>
      </c>
      <c r="B1728" t="str">
        <f t="shared" si="82"/>
        <v>mssc_2_source_rev_3hoteNana_Gribizi</v>
      </c>
      <c r="C1728" t="str">
        <f t="shared" si="80"/>
        <v>hote</v>
      </c>
      <c r="D1728">
        <v>46101</v>
      </c>
      <c r="E1728" t="s">
        <v>64</v>
      </c>
      <c r="F1728" t="s">
        <v>177</v>
      </c>
      <c r="G1728" t="s">
        <v>309</v>
      </c>
      <c r="H1728" t="s">
        <v>117</v>
      </c>
      <c r="I1728" t="s">
        <v>313</v>
      </c>
      <c r="J1728" t="s">
        <v>275</v>
      </c>
      <c r="K1728">
        <v>0.109</v>
      </c>
    </row>
    <row r="1729" spans="1:11" x14ac:dyDescent="0.35">
      <c r="A1729" t="str">
        <f t="shared" si="81"/>
        <v>mssc_2_source_rev_3jtt_agricdeplaces_FANana_Gribizi</v>
      </c>
      <c r="B1729" t="str">
        <f t="shared" si="82"/>
        <v>mssc_2_source_rev_3deplaces_FANana_Gribizi</v>
      </c>
      <c r="C1729" t="str">
        <f t="shared" si="80"/>
        <v>deplaces_FA</v>
      </c>
      <c r="D1729">
        <v>46102</v>
      </c>
      <c r="E1729" t="s">
        <v>64</v>
      </c>
      <c r="F1729" t="s">
        <v>163</v>
      </c>
      <c r="G1729" t="s">
        <v>309</v>
      </c>
      <c r="H1729" t="s">
        <v>119</v>
      </c>
      <c r="I1729" t="s">
        <v>313</v>
      </c>
      <c r="J1729" t="s">
        <v>275</v>
      </c>
      <c r="K1729">
        <v>0.13600000000000001</v>
      </c>
    </row>
    <row r="1730" spans="1:11" x14ac:dyDescent="0.35">
      <c r="A1730" t="str">
        <f t="shared" si="81"/>
        <v>mssc_2_source_rev_3petit_commerceretournesNana_Gribizi</v>
      </c>
      <c r="B1730" t="str">
        <f t="shared" si="82"/>
        <v>mssc_2_source_rev_3retournesNana_Gribizi</v>
      </c>
      <c r="C1730" t="str">
        <f t="shared" si="80"/>
        <v>retournes</v>
      </c>
      <c r="D1730">
        <v>46103</v>
      </c>
      <c r="E1730" t="s">
        <v>64</v>
      </c>
      <c r="F1730" t="s">
        <v>141</v>
      </c>
      <c r="G1730" t="s">
        <v>309</v>
      </c>
      <c r="H1730" t="s">
        <v>116</v>
      </c>
      <c r="I1730" t="s">
        <v>313</v>
      </c>
      <c r="J1730" t="s">
        <v>275</v>
      </c>
      <c r="K1730">
        <v>0.11799999999999999</v>
      </c>
    </row>
    <row r="1731" spans="1:11" x14ac:dyDescent="0.35">
      <c r="A1731" t="str">
        <f t="shared" si="81"/>
        <v>mssc_2_source_rev_3pchehoteMbomou</v>
      </c>
      <c r="B1731" t="str">
        <f t="shared" si="82"/>
        <v>mssc_2_source_rev_3hoteMbomou</v>
      </c>
      <c r="C1731" t="str">
        <f t="shared" ref="C1731:C1794" si="83">IF(G1731="total", "total",H1731)</f>
        <v>hote</v>
      </c>
      <c r="D1731">
        <v>46104</v>
      </c>
      <c r="E1731" t="s">
        <v>64</v>
      </c>
      <c r="F1731" t="s">
        <v>151</v>
      </c>
      <c r="G1731" t="s">
        <v>309</v>
      </c>
      <c r="H1731" t="s">
        <v>117</v>
      </c>
      <c r="I1731" t="s">
        <v>313</v>
      </c>
      <c r="J1731" t="s">
        <v>168</v>
      </c>
      <c r="K1731">
        <v>0.151</v>
      </c>
    </row>
    <row r="1732" spans="1:11" x14ac:dyDescent="0.35">
      <c r="A1732" t="str">
        <f t="shared" si="81"/>
        <v>mssc_2_source_rev_3pcheretournesMbomou</v>
      </c>
      <c r="B1732" t="str">
        <f t="shared" si="82"/>
        <v>mssc_2_source_rev_3retournesMbomou</v>
      </c>
      <c r="C1732" t="str">
        <f t="shared" si="83"/>
        <v>retournes</v>
      </c>
      <c r="D1732">
        <v>46105</v>
      </c>
      <c r="E1732" t="s">
        <v>64</v>
      </c>
      <c r="F1732" t="s">
        <v>151</v>
      </c>
      <c r="G1732" t="s">
        <v>309</v>
      </c>
      <c r="H1732" t="s">
        <v>116</v>
      </c>
      <c r="I1732" t="s">
        <v>313</v>
      </c>
      <c r="J1732" t="s">
        <v>168</v>
      </c>
      <c r="K1732">
        <v>0.157</v>
      </c>
    </row>
    <row r="1733" spans="1:11" x14ac:dyDescent="0.35">
      <c r="A1733" t="str">
        <f t="shared" si="81"/>
        <v>mssc_2_source_rev_3petit_commercedeplaces_siteMbomou</v>
      </c>
      <c r="B1733" t="str">
        <f t="shared" si="82"/>
        <v>mssc_2_source_rev_3deplaces_siteMbomou</v>
      </c>
      <c r="C1733" t="str">
        <f t="shared" si="83"/>
        <v>deplaces_site</v>
      </c>
      <c r="D1733">
        <v>46106</v>
      </c>
      <c r="E1733" t="s">
        <v>64</v>
      </c>
      <c r="F1733" t="s">
        <v>141</v>
      </c>
      <c r="G1733" t="s">
        <v>309</v>
      </c>
      <c r="H1733" t="s">
        <v>118</v>
      </c>
      <c r="I1733" t="s">
        <v>313</v>
      </c>
      <c r="J1733" t="s">
        <v>168</v>
      </c>
      <c r="K1733">
        <v>0.185</v>
      </c>
    </row>
    <row r="1734" spans="1:11" x14ac:dyDescent="0.35">
      <c r="A1734" t="str">
        <f t="shared" si="81"/>
        <v>mssc_2_source_rev_3jtt_agricdeplaces_FAMbomou</v>
      </c>
      <c r="B1734" t="str">
        <f t="shared" si="82"/>
        <v>mssc_2_source_rev_3deplaces_FAMbomou</v>
      </c>
      <c r="C1734" t="str">
        <f t="shared" si="83"/>
        <v>deplaces_FA</v>
      </c>
      <c r="D1734">
        <v>46107</v>
      </c>
      <c r="E1734" t="s">
        <v>64</v>
      </c>
      <c r="F1734" t="s">
        <v>163</v>
      </c>
      <c r="G1734" t="s">
        <v>309</v>
      </c>
      <c r="H1734" t="s">
        <v>119</v>
      </c>
      <c r="I1734" t="s">
        <v>313</v>
      </c>
      <c r="J1734" t="s">
        <v>168</v>
      </c>
      <c r="K1734">
        <v>0.17</v>
      </c>
    </row>
    <row r="1735" spans="1:11" x14ac:dyDescent="0.35">
      <c r="A1735" t="str">
        <f t="shared" si="81"/>
        <v>mssc_2_source_rev_3autredeplaces_FAMambere_Kadei</v>
      </c>
      <c r="B1735" t="str">
        <f t="shared" si="82"/>
        <v>mssc_2_source_rev_3deplaces_FAMambere_Kadei</v>
      </c>
      <c r="C1735" t="str">
        <f t="shared" si="83"/>
        <v>deplaces_FA</v>
      </c>
      <c r="D1735">
        <v>46108</v>
      </c>
      <c r="E1735" t="s">
        <v>64</v>
      </c>
      <c r="F1735" t="s">
        <v>139</v>
      </c>
      <c r="G1735" t="s">
        <v>309</v>
      </c>
      <c r="H1735" t="s">
        <v>119</v>
      </c>
      <c r="I1735" t="s">
        <v>313</v>
      </c>
      <c r="J1735" t="s">
        <v>276</v>
      </c>
      <c r="K1735">
        <v>0.14000000000000001</v>
      </c>
    </row>
    <row r="1736" spans="1:11" x14ac:dyDescent="0.35">
      <c r="A1736" t="str">
        <f t="shared" si="81"/>
        <v>mssc_2_source_rev_3petit_commercehoteMambere_Kadei</v>
      </c>
      <c r="B1736" t="str">
        <f t="shared" si="82"/>
        <v>mssc_2_source_rev_3hoteMambere_Kadei</v>
      </c>
      <c r="C1736" t="str">
        <f t="shared" si="83"/>
        <v>hote</v>
      </c>
      <c r="D1736">
        <v>46109</v>
      </c>
      <c r="E1736" t="s">
        <v>64</v>
      </c>
      <c r="F1736" t="s">
        <v>141</v>
      </c>
      <c r="G1736" t="s">
        <v>309</v>
      </c>
      <c r="H1736" t="s">
        <v>117</v>
      </c>
      <c r="I1736" t="s">
        <v>313</v>
      </c>
      <c r="J1736" t="s">
        <v>276</v>
      </c>
      <c r="K1736">
        <v>0.13700000000000001</v>
      </c>
    </row>
    <row r="1737" spans="1:11" x14ac:dyDescent="0.35">
      <c r="A1737" t="str">
        <f t="shared" si="81"/>
        <v>mssc_2_source_rev_3nspdeplaces_FAOmbella_MPoko</v>
      </c>
      <c r="B1737" t="str">
        <f t="shared" si="82"/>
        <v>mssc_2_source_rev_3deplaces_FAOmbella_MPoko</v>
      </c>
      <c r="C1737" t="str">
        <f t="shared" si="83"/>
        <v>deplaces_FA</v>
      </c>
      <c r="D1737">
        <v>46110</v>
      </c>
      <c r="E1737" t="s">
        <v>64</v>
      </c>
      <c r="F1737" t="s">
        <v>177</v>
      </c>
      <c r="G1737" t="s">
        <v>309</v>
      </c>
      <c r="H1737" t="s">
        <v>119</v>
      </c>
      <c r="I1737" t="s">
        <v>313</v>
      </c>
      <c r="J1737" t="s">
        <v>277</v>
      </c>
      <c r="K1737">
        <v>0.113</v>
      </c>
    </row>
    <row r="1738" spans="1:11" x14ac:dyDescent="0.35">
      <c r="A1738" t="str">
        <f t="shared" si="81"/>
        <v>mssc_2_source_rev_3pchehoteOmbella_MPoko</v>
      </c>
      <c r="B1738" t="str">
        <f t="shared" si="82"/>
        <v>mssc_2_source_rev_3hoteOmbella_MPoko</v>
      </c>
      <c r="C1738" t="str">
        <f t="shared" si="83"/>
        <v>hote</v>
      </c>
      <c r="D1738">
        <v>46111</v>
      </c>
      <c r="E1738" t="s">
        <v>64</v>
      </c>
      <c r="F1738" t="s">
        <v>151</v>
      </c>
      <c r="G1738" t="s">
        <v>309</v>
      </c>
      <c r="H1738" t="s">
        <v>117</v>
      </c>
      <c r="I1738" t="s">
        <v>313</v>
      </c>
      <c r="J1738" t="s">
        <v>277</v>
      </c>
      <c r="K1738">
        <v>0.11</v>
      </c>
    </row>
    <row r="1739" spans="1:11" x14ac:dyDescent="0.35">
      <c r="A1739" t="str">
        <f t="shared" si="81"/>
        <v>mssc_2_source_rev_3petit_commercehoteKemo</v>
      </c>
      <c r="B1739" t="str">
        <f t="shared" si="82"/>
        <v>mssc_2_source_rev_3hoteKemo</v>
      </c>
      <c r="C1739" t="str">
        <f t="shared" si="83"/>
        <v>hote</v>
      </c>
      <c r="D1739">
        <v>46112</v>
      </c>
      <c r="E1739" t="s">
        <v>64</v>
      </c>
      <c r="F1739" t="s">
        <v>141</v>
      </c>
      <c r="G1739" t="s">
        <v>309</v>
      </c>
      <c r="H1739" t="s">
        <v>117</v>
      </c>
      <c r="I1739" t="s">
        <v>313</v>
      </c>
      <c r="J1739" t="s">
        <v>166</v>
      </c>
      <c r="K1739">
        <v>0.11700000000000001</v>
      </c>
    </row>
    <row r="1740" spans="1:11" x14ac:dyDescent="0.35">
      <c r="A1740" t="str">
        <f t="shared" si="81"/>
        <v>mssc_2_source_rev_3pchedeplaces_FAKemo</v>
      </c>
      <c r="B1740" t="str">
        <f t="shared" si="82"/>
        <v>mssc_2_source_rev_3deplaces_FAKemo</v>
      </c>
      <c r="C1740" t="str">
        <f t="shared" si="83"/>
        <v>deplaces_FA</v>
      </c>
      <c r="D1740">
        <v>46113</v>
      </c>
      <c r="E1740" t="s">
        <v>64</v>
      </c>
      <c r="F1740" t="s">
        <v>151</v>
      </c>
      <c r="G1740" t="s">
        <v>309</v>
      </c>
      <c r="H1740" t="s">
        <v>119</v>
      </c>
      <c r="I1740" t="s">
        <v>313</v>
      </c>
      <c r="J1740" t="s">
        <v>166</v>
      </c>
      <c r="K1740">
        <v>0.14199999999999999</v>
      </c>
    </row>
    <row r="1741" spans="1:11" x14ac:dyDescent="0.35">
      <c r="A1741" t="str">
        <f t="shared" si="81"/>
        <v>mssc_2_source_rev_3jtt_agricdeplaces_siteHaut_Mbomou</v>
      </c>
      <c r="B1741" t="str">
        <f t="shared" si="82"/>
        <v>mssc_2_source_rev_3deplaces_siteHaut_Mbomou</v>
      </c>
      <c r="C1741" t="str">
        <f t="shared" si="83"/>
        <v>deplaces_site</v>
      </c>
      <c r="D1741">
        <v>46114</v>
      </c>
      <c r="E1741" t="s">
        <v>64</v>
      </c>
      <c r="F1741" t="s">
        <v>163</v>
      </c>
      <c r="G1741" t="s">
        <v>309</v>
      </c>
      <c r="H1741" t="s">
        <v>118</v>
      </c>
      <c r="I1741" t="s">
        <v>313</v>
      </c>
      <c r="J1741" t="s">
        <v>278</v>
      </c>
      <c r="K1741">
        <v>0.13</v>
      </c>
    </row>
    <row r="1742" spans="1:11" x14ac:dyDescent="0.35">
      <c r="A1742" t="str">
        <f t="shared" si="81"/>
        <v>mssc_2_source_rev_3jtt_agricdeplaces_FAHaut_Mbomou</v>
      </c>
      <c r="B1742" t="str">
        <f t="shared" si="82"/>
        <v>mssc_2_source_rev_3deplaces_FAHaut_Mbomou</v>
      </c>
      <c r="C1742" t="str">
        <f t="shared" si="83"/>
        <v>deplaces_FA</v>
      </c>
      <c r="D1742">
        <v>46115</v>
      </c>
      <c r="E1742" t="s">
        <v>64</v>
      </c>
      <c r="F1742" t="s">
        <v>163</v>
      </c>
      <c r="G1742" t="s">
        <v>309</v>
      </c>
      <c r="H1742" t="s">
        <v>119</v>
      </c>
      <c r="I1742" t="s">
        <v>313</v>
      </c>
      <c r="J1742" t="s">
        <v>278</v>
      </c>
      <c r="K1742">
        <v>0.126</v>
      </c>
    </row>
    <row r="1743" spans="1:11" x14ac:dyDescent="0.35">
      <c r="A1743" t="str">
        <f t="shared" si="81"/>
        <v>mssc_2_source_rev_3jtt_agrichoteHaut_Mbomou</v>
      </c>
      <c r="B1743" t="str">
        <f t="shared" si="82"/>
        <v>mssc_2_source_rev_3hoteHaut_Mbomou</v>
      </c>
      <c r="C1743" t="str">
        <f t="shared" si="83"/>
        <v>hote</v>
      </c>
      <c r="D1743">
        <v>46116</v>
      </c>
      <c r="E1743" t="s">
        <v>64</v>
      </c>
      <c r="F1743" t="s">
        <v>163</v>
      </c>
      <c r="G1743" t="s">
        <v>309</v>
      </c>
      <c r="H1743" t="s">
        <v>117</v>
      </c>
      <c r="I1743" t="s">
        <v>313</v>
      </c>
      <c r="J1743" t="s">
        <v>278</v>
      </c>
      <c r="K1743">
        <v>0.10299999999999999</v>
      </c>
    </row>
    <row r="1744" spans="1:11" x14ac:dyDescent="0.35">
      <c r="A1744" t="str">
        <f t="shared" si="81"/>
        <v>mssc_2_source_rev_3pchedeplaces_FAHaute_Kotto</v>
      </c>
      <c r="B1744" t="str">
        <f t="shared" si="82"/>
        <v>mssc_2_source_rev_3deplaces_FAHaute_Kotto</v>
      </c>
      <c r="C1744" t="str">
        <f t="shared" si="83"/>
        <v>deplaces_FA</v>
      </c>
      <c r="D1744">
        <v>46117</v>
      </c>
      <c r="E1744" t="s">
        <v>64</v>
      </c>
      <c r="F1744" t="s">
        <v>151</v>
      </c>
      <c r="G1744" t="s">
        <v>309</v>
      </c>
      <c r="H1744" t="s">
        <v>119</v>
      </c>
      <c r="I1744" t="s">
        <v>313</v>
      </c>
      <c r="J1744" t="s">
        <v>279</v>
      </c>
      <c r="K1744">
        <v>0.17</v>
      </c>
    </row>
    <row r="1745" spans="1:11" x14ac:dyDescent="0.35">
      <c r="A1745" t="str">
        <f t="shared" si="81"/>
        <v>mssc_2_source_rev_3pchehoteHaute_Kotto</v>
      </c>
      <c r="B1745" t="str">
        <f t="shared" si="82"/>
        <v>mssc_2_source_rev_3hoteHaute_Kotto</v>
      </c>
      <c r="C1745" t="str">
        <f t="shared" si="83"/>
        <v>hote</v>
      </c>
      <c r="D1745">
        <v>46118</v>
      </c>
      <c r="E1745" t="s">
        <v>64</v>
      </c>
      <c r="F1745" t="s">
        <v>151</v>
      </c>
      <c r="G1745" t="s">
        <v>309</v>
      </c>
      <c r="H1745" t="s">
        <v>117</v>
      </c>
      <c r="I1745" t="s">
        <v>313</v>
      </c>
      <c r="J1745" t="s">
        <v>279</v>
      </c>
      <c r="K1745">
        <v>0.13600000000000001</v>
      </c>
    </row>
    <row r="1746" spans="1:11" x14ac:dyDescent="0.35">
      <c r="A1746" t="str">
        <f t="shared" si="81"/>
        <v>mssc_2_source_rev_3petit_commerceretournesHaute_Kotto</v>
      </c>
      <c r="B1746" t="str">
        <f t="shared" si="82"/>
        <v>mssc_2_source_rev_3retournesHaute_Kotto</v>
      </c>
      <c r="C1746" t="str">
        <f t="shared" si="83"/>
        <v>retournes</v>
      </c>
      <c r="D1746">
        <v>46119</v>
      </c>
      <c r="E1746" t="s">
        <v>64</v>
      </c>
      <c r="F1746" t="s">
        <v>141</v>
      </c>
      <c r="G1746" t="s">
        <v>309</v>
      </c>
      <c r="H1746" t="s">
        <v>116</v>
      </c>
      <c r="I1746" t="s">
        <v>313</v>
      </c>
      <c r="J1746" t="s">
        <v>279</v>
      </c>
      <c r="K1746">
        <v>0.17</v>
      </c>
    </row>
    <row r="1747" spans="1:11" x14ac:dyDescent="0.35">
      <c r="A1747" t="str">
        <f t="shared" si="81"/>
        <v>mssc_2_source_rev_3agricdeplaces_siteHaute_Kotto</v>
      </c>
      <c r="B1747" t="str">
        <f t="shared" si="82"/>
        <v>mssc_2_source_rev_3deplaces_siteHaute_Kotto</v>
      </c>
      <c r="C1747" t="str">
        <f t="shared" si="83"/>
        <v>deplaces_site</v>
      </c>
      <c r="D1747">
        <v>46120</v>
      </c>
      <c r="E1747" t="s">
        <v>64</v>
      </c>
      <c r="F1747" t="s">
        <v>130</v>
      </c>
      <c r="G1747" t="s">
        <v>309</v>
      </c>
      <c r="H1747" t="s">
        <v>118</v>
      </c>
      <c r="I1747" t="s">
        <v>313</v>
      </c>
      <c r="J1747" t="s">
        <v>279</v>
      </c>
      <c r="K1747">
        <v>0.191</v>
      </c>
    </row>
    <row r="1748" spans="1:11" x14ac:dyDescent="0.35">
      <c r="A1748" t="str">
        <f t="shared" si="81"/>
        <v>mssc_2_source_rev_3pchedeplaces_FALobaye</v>
      </c>
      <c r="B1748" t="str">
        <f t="shared" si="82"/>
        <v>mssc_2_source_rev_3deplaces_FALobaye</v>
      </c>
      <c r="C1748" t="str">
        <f t="shared" si="83"/>
        <v>deplaces_FA</v>
      </c>
      <c r="D1748">
        <v>46121</v>
      </c>
      <c r="E1748" t="s">
        <v>64</v>
      </c>
      <c r="F1748" t="s">
        <v>151</v>
      </c>
      <c r="G1748" t="s">
        <v>309</v>
      </c>
      <c r="H1748" t="s">
        <v>119</v>
      </c>
      <c r="I1748" t="s">
        <v>313</v>
      </c>
      <c r="J1748" t="s">
        <v>167</v>
      </c>
      <c r="K1748">
        <v>0.14399999999999999</v>
      </c>
    </row>
    <row r="1749" spans="1:11" x14ac:dyDescent="0.35">
      <c r="A1749" t="str">
        <f t="shared" si="81"/>
        <v>mssc_2_source_rev_3pchehoteLobaye</v>
      </c>
      <c r="B1749" t="str">
        <f t="shared" si="82"/>
        <v>mssc_2_source_rev_3hoteLobaye</v>
      </c>
      <c r="C1749" t="str">
        <f t="shared" si="83"/>
        <v>hote</v>
      </c>
      <c r="D1749">
        <v>46122</v>
      </c>
      <c r="E1749" t="s">
        <v>64</v>
      </c>
      <c r="F1749" t="s">
        <v>151</v>
      </c>
      <c r="G1749" t="s">
        <v>309</v>
      </c>
      <c r="H1749" t="s">
        <v>117</v>
      </c>
      <c r="I1749" t="s">
        <v>313</v>
      </c>
      <c r="J1749" t="s">
        <v>167</v>
      </c>
      <c r="K1749">
        <v>0.16600000000000001</v>
      </c>
    </row>
    <row r="1750" spans="1:11" x14ac:dyDescent="0.35">
      <c r="A1750" t="str">
        <f t="shared" si="81"/>
        <v>mssc_2_source_rev_3autreretournesHaut_Mbomou</v>
      </c>
      <c r="B1750" t="str">
        <f t="shared" si="82"/>
        <v>mssc_2_source_rev_3retournesHaut_Mbomou</v>
      </c>
      <c r="C1750" t="str">
        <f t="shared" si="83"/>
        <v>retournes</v>
      </c>
      <c r="D1750">
        <v>46123</v>
      </c>
      <c r="E1750" t="s">
        <v>64</v>
      </c>
      <c r="F1750" t="s">
        <v>139</v>
      </c>
      <c r="G1750" t="s">
        <v>309</v>
      </c>
      <c r="H1750" t="s">
        <v>116</v>
      </c>
      <c r="I1750" t="s">
        <v>313</v>
      </c>
      <c r="J1750" t="s">
        <v>278</v>
      </c>
      <c r="K1750">
        <v>0.13300000000000001</v>
      </c>
    </row>
    <row r="1751" spans="1:11" x14ac:dyDescent="0.35">
      <c r="A1751" t="str">
        <f t="shared" si="81"/>
        <v>mssc_2_source_rev_3jtt_agricretournesMambere_Kadei</v>
      </c>
      <c r="B1751" t="str">
        <f t="shared" si="82"/>
        <v>mssc_2_source_rev_3retournesMambere_Kadei</v>
      </c>
      <c r="C1751" t="str">
        <f t="shared" si="83"/>
        <v>retournes</v>
      </c>
      <c r="D1751">
        <v>46124</v>
      </c>
      <c r="E1751" t="s">
        <v>64</v>
      </c>
      <c r="F1751" t="s">
        <v>163</v>
      </c>
      <c r="G1751" t="s">
        <v>309</v>
      </c>
      <c r="H1751" t="s">
        <v>116</v>
      </c>
      <c r="I1751" t="s">
        <v>313</v>
      </c>
      <c r="J1751" t="s">
        <v>276</v>
      </c>
      <c r="K1751">
        <v>0.14000000000000001</v>
      </c>
    </row>
    <row r="1752" spans="1:11" x14ac:dyDescent="0.35">
      <c r="A1752" t="str">
        <f t="shared" si="81"/>
        <v>mssc_2_source_rev_3petit_commercehoteSangha_Mbaere</v>
      </c>
      <c r="B1752" t="str">
        <f t="shared" si="82"/>
        <v>mssc_2_source_rev_3hoteSangha_Mbaere</v>
      </c>
      <c r="C1752" t="str">
        <f t="shared" si="83"/>
        <v>hote</v>
      </c>
      <c r="D1752">
        <v>46125</v>
      </c>
      <c r="E1752" t="s">
        <v>64</v>
      </c>
      <c r="F1752" t="s">
        <v>141</v>
      </c>
      <c r="G1752" t="s">
        <v>309</v>
      </c>
      <c r="H1752" t="s">
        <v>117</v>
      </c>
      <c r="I1752" t="s">
        <v>313</v>
      </c>
      <c r="J1752" t="s">
        <v>280</v>
      </c>
      <c r="K1752">
        <v>0.151</v>
      </c>
    </row>
    <row r="1753" spans="1:11" x14ac:dyDescent="0.35">
      <c r="A1753" t="str">
        <f t="shared" si="81"/>
        <v>mssc_2_source_rev_3transformation_natdeplaces_FASangha_Mbaere</v>
      </c>
      <c r="B1753" t="str">
        <f t="shared" si="82"/>
        <v>mssc_2_source_rev_3deplaces_FASangha_Mbaere</v>
      </c>
      <c r="C1753" t="str">
        <f t="shared" si="83"/>
        <v>deplaces_FA</v>
      </c>
      <c r="D1753">
        <v>46126</v>
      </c>
      <c r="E1753" t="s">
        <v>64</v>
      </c>
      <c r="F1753" t="s">
        <v>202</v>
      </c>
      <c r="G1753" t="s">
        <v>309</v>
      </c>
      <c r="H1753" t="s">
        <v>119</v>
      </c>
      <c r="I1753" t="s">
        <v>313</v>
      </c>
      <c r="J1753" t="s">
        <v>280</v>
      </c>
      <c r="K1753">
        <v>8.5999999999999993E-2</v>
      </c>
    </row>
    <row r="1754" spans="1:11" x14ac:dyDescent="0.35">
      <c r="A1754" t="str">
        <f t="shared" si="81"/>
        <v>wash_9_insuff_raisons_3route_dangereuxretournesBamingui_Bangoran</v>
      </c>
      <c r="B1754" t="str">
        <f t="shared" si="82"/>
        <v>wash_9_insuff_raisons_3retournesBamingui_Bangoran</v>
      </c>
      <c r="C1754" t="str">
        <f t="shared" si="83"/>
        <v>retournes</v>
      </c>
      <c r="D1754">
        <v>46127</v>
      </c>
      <c r="E1754" t="s">
        <v>66</v>
      </c>
      <c r="F1754" t="s">
        <v>188</v>
      </c>
      <c r="G1754" t="s">
        <v>309</v>
      </c>
      <c r="H1754" t="s">
        <v>116</v>
      </c>
      <c r="I1754" t="s">
        <v>313</v>
      </c>
      <c r="J1754" t="s">
        <v>271</v>
      </c>
      <c r="K1754">
        <v>9.11E-2</v>
      </c>
    </row>
    <row r="1755" spans="1:11" x14ac:dyDescent="0.35">
      <c r="A1755" t="str">
        <f t="shared" si="81"/>
        <v>wash_9_insuff_raisons_3attente_longuehoteBamingui_Bangoran</v>
      </c>
      <c r="B1755" t="str">
        <f t="shared" si="82"/>
        <v>wash_9_insuff_raisons_3hoteBamingui_Bangoran</v>
      </c>
      <c r="C1755" t="str">
        <f t="shared" si="83"/>
        <v>hote</v>
      </c>
      <c r="D1755">
        <v>46128</v>
      </c>
      <c r="E1755" t="s">
        <v>66</v>
      </c>
      <c r="F1755" t="s">
        <v>152</v>
      </c>
      <c r="G1755" t="s">
        <v>309</v>
      </c>
      <c r="H1755" t="s">
        <v>117</v>
      </c>
      <c r="I1755" t="s">
        <v>313</v>
      </c>
      <c r="J1755" t="s">
        <v>271</v>
      </c>
      <c r="K1755">
        <v>9.8699999999999996E-2</v>
      </c>
    </row>
    <row r="1756" spans="1:11" x14ac:dyDescent="0.35">
      <c r="A1756" t="str">
        <f t="shared" si="81"/>
        <v>wash_9_insuff_raisons_3source_non_fonctdeplaces_siteBamingui_Bangoran</v>
      </c>
      <c r="B1756" t="str">
        <f t="shared" si="82"/>
        <v>wash_9_insuff_raisons_3deplaces_siteBamingui_Bangoran</v>
      </c>
      <c r="C1756" t="str">
        <f t="shared" si="83"/>
        <v>deplaces_site</v>
      </c>
      <c r="D1756">
        <v>46129</v>
      </c>
      <c r="E1756" t="s">
        <v>66</v>
      </c>
      <c r="F1756" t="s">
        <v>203</v>
      </c>
      <c r="G1756" t="s">
        <v>309</v>
      </c>
      <c r="H1756" t="s">
        <v>118</v>
      </c>
      <c r="I1756" t="s">
        <v>313</v>
      </c>
      <c r="J1756" t="s">
        <v>271</v>
      </c>
      <c r="K1756">
        <v>0.111</v>
      </c>
    </row>
    <row r="1757" spans="1:11" x14ac:dyDescent="0.35">
      <c r="A1757" t="str">
        <f t="shared" si="81"/>
        <v>wash_9_insuff_raisons_3route_dangereuxdeplaces_FABamingui_Bangoran</v>
      </c>
      <c r="B1757" t="str">
        <f t="shared" si="82"/>
        <v>wash_9_insuff_raisons_3deplaces_FABamingui_Bangoran</v>
      </c>
      <c r="C1757" t="str">
        <f t="shared" si="83"/>
        <v>deplaces_FA</v>
      </c>
      <c r="D1757">
        <v>46130</v>
      </c>
      <c r="E1757" t="s">
        <v>66</v>
      </c>
      <c r="F1757" t="s">
        <v>188</v>
      </c>
      <c r="G1757" t="s">
        <v>309</v>
      </c>
      <c r="H1757" t="s">
        <v>119</v>
      </c>
      <c r="I1757" t="s">
        <v>313</v>
      </c>
      <c r="J1757" t="s">
        <v>271</v>
      </c>
      <c r="K1757">
        <v>0.13600000000000001</v>
      </c>
    </row>
    <row r="1758" spans="1:11" x14ac:dyDescent="0.35">
      <c r="A1758" t="str">
        <f t="shared" si="81"/>
        <v>wash_9_insuff_raisons_3distancehoteOuham</v>
      </c>
      <c r="B1758" t="str">
        <f t="shared" si="82"/>
        <v>wash_9_insuff_raisons_3hoteOuham</v>
      </c>
      <c r="C1758" t="str">
        <f t="shared" si="83"/>
        <v>hote</v>
      </c>
      <c r="D1758">
        <v>46131</v>
      </c>
      <c r="E1758" t="s">
        <v>66</v>
      </c>
      <c r="F1758" t="s">
        <v>142</v>
      </c>
      <c r="G1758" t="s">
        <v>309</v>
      </c>
      <c r="H1758" t="s">
        <v>117</v>
      </c>
      <c r="I1758" t="s">
        <v>313</v>
      </c>
      <c r="J1758" t="s">
        <v>170</v>
      </c>
      <c r="K1758">
        <v>0.151</v>
      </c>
    </row>
    <row r="1759" spans="1:11" x14ac:dyDescent="0.35">
      <c r="A1759" t="str">
        <f t="shared" si="81"/>
        <v>wash_9_insuff_raisons_3distancedeplaces_siteOuham</v>
      </c>
      <c r="B1759" t="str">
        <f t="shared" si="82"/>
        <v>wash_9_insuff_raisons_3deplaces_siteOuham</v>
      </c>
      <c r="C1759" t="str">
        <f t="shared" si="83"/>
        <v>deplaces_site</v>
      </c>
      <c r="D1759">
        <v>46132</v>
      </c>
      <c r="E1759" t="s">
        <v>66</v>
      </c>
      <c r="F1759" t="s">
        <v>142</v>
      </c>
      <c r="G1759" t="s">
        <v>309</v>
      </c>
      <c r="H1759" t="s">
        <v>118</v>
      </c>
      <c r="I1759" t="s">
        <v>313</v>
      </c>
      <c r="J1759" t="s">
        <v>170</v>
      </c>
      <c r="K1759">
        <v>0.13800000000000001</v>
      </c>
    </row>
    <row r="1760" spans="1:11" x14ac:dyDescent="0.35">
      <c r="A1760" t="str">
        <f t="shared" si="81"/>
        <v>wash_9_insuff_raisons_3distancedeplaces_FAOuham</v>
      </c>
      <c r="B1760" t="str">
        <f t="shared" si="82"/>
        <v>wash_9_insuff_raisons_3deplaces_FAOuham</v>
      </c>
      <c r="C1760" t="str">
        <f t="shared" si="83"/>
        <v>deplaces_FA</v>
      </c>
      <c r="D1760">
        <v>46133</v>
      </c>
      <c r="E1760" t="s">
        <v>66</v>
      </c>
      <c r="F1760" t="s">
        <v>142</v>
      </c>
      <c r="G1760" t="s">
        <v>309</v>
      </c>
      <c r="H1760" t="s">
        <v>119</v>
      </c>
      <c r="I1760" t="s">
        <v>313</v>
      </c>
      <c r="J1760" t="s">
        <v>170</v>
      </c>
      <c r="K1760">
        <v>0.14899999999999999</v>
      </c>
    </row>
    <row r="1761" spans="1:11" x14ac:dyDescent="0.35">
      <c r="A1761" t="str">
        <f t="shared" si="81"/>
        <v>wash_9_insuff_raisons_3attente_longueretournesOuham</v>
      </c>
      <c r="B1761" t="str">
        <f t="shared" si="82"/>
        <v>wash_9_insuff_raisons_3retournesOuham</v>
      </c>
      <c r="C1761" t="str">
        <f t="shared" si="83"/>
        <v>retournes</v>
      </c>
      <c r="D1761">
        <v>46134</v>
      </c>
      <c r="E1761" t="s">
        <v>66</v>
      </c>
      <c r="F1761" t="s">
        <v>152</v>
      </c>
      <c r="G1761" t="s">
        <v>309</v>
      </c>
      <c r="H1761" t="s">
        <v>116</v>
      </c>
      <c r="I1761" t="s">
        <v>313</v>
      </c>
      <c r="J1761" t="s">
        <v>170</v>
      </c>
      <c r="K1761">
        <v>0.161</v>
      </c>
    </row>
    <row r="1762" spans="1:11" x14ac:dyDescent="0.35">
      <c r="A1762" t="str">
        <f t="shared" si="81"/>
        <v>wash_9_insuff_raisons_3aucunedeplaces_siteBasse_Kotto</v>
      </c>
      <c r="B1762" t="str">
        <f t="shared" si="82"/>
        <v>wash_9_insuff_raisons_3deplaces_siteBasse_Kotto</v>
      </c>
      <c r="C1762" t="str">
        <f t="shared" si="83"/>
        <v>deplaces_site</v>
      </c>
      <c r="D1762">
        <v>46135</v>
      </c>
      <c r="E1762" t="s">
        <v>66</v>
      </c>
      <c r="F1762" t="s">
        <v>161</v>
      </c>
      <c r="G1762" t="s">
        <v>309</v>
      </c>
      <c r="H1762" t="s">
        <v>118</v>
      </c>
      <c r="I1762" t="s">
        <v>313</v>
      </c>
      <c r="J1762" t="s">
        <v>272</v>
      </c>
      <c r="K1762">
        <v>0.13500000000000001</v>
      </c>
    </row>
    <row r="1763" spans="1:11" x14ac:dyDescent="0.35">
      <c r="A1763" t="str">
        <f t="shared" si="81"/>
        <v>wash_9_insuff_raisons_3distancedeplaces_FABasse_Kotto</v>
      </c>
      <c r="B1763" t="str">
        <f t="shared" si="82"/>
        <v>wash_9_insuff_raisons_3deplaces_FABasse_Kotto</v>
      </c>
      <c r="C1763" t="str">
        <f t="shared" si="83"/>
        <v>deplaces_FA</v>
      </c>
      <c r="D1763">
        <v>46136</v>
      </c>
      <c r="E1763" t="s">
        <v>66</v>
      </c>
      <c r="F1763" t="s">
        <v>142</v>
      </c>
      <c r="G1763" t="s">
        <v>309</v>
      </c>
      <c r="H1763" t="s">
        <v>119</v>
      </c>
      <c r="I1763" t="s">
        <v>313</v>
      </c>
      <c r="J1763" t="s">
        <v>272</v>
      </c>
      <c r="K1763">
        <v>0.121</v>
      </c>
    </row>
    <row r="1764" spans="1:11" x14ac:dyDescent="0.35">
      <c r="A1764" t="str">
        <f t="shared" si="81"/>
        <v>wash_9_insuff_raisons_3qualite_eauhoteBasse_Kotto</v>
      </c>
      <c r="B1764" t="str">
        <f t="shared" si="82"/>
        <v>wash_9_insuff_raisons_3hoteBasse_Kotto</v>
      </c>
      <c r="C1764" t="str">
        <f t="shared" si="83"/>
        <v>hote</v>
      </c>
      <c r="D1764">
        <v>46137</v>
      </c>
      <c r="E1764" t="s">
        <v>66</v>
      </c>
      <c r="F1764" t="s">
        <v>189</v>
      </c>
      <c r="G1764" t="s">
        <v>309</v>
      </c>
      <c r="H1764" t="s">
        <v>117</v>
      </c>
      <c r="I1764" t="s">
        <v>313</v>
      </c>
      <c r="J1764" t="s">
        <v>272</v>
      </c>
      <c r="K1764">
        <v>0.109</v>
      </c>
    </row>
    <row r="1765" spans="1:11" x14ac:dyDescent="0.35">
      <c r="A1765" t="str">
        <f t="shared" si="81"/>
        <v>wash_9_insuff_raisons_3qualite_eauretournesBasse_Kotto</v>
      </c>
      <c r="B1765" t="str">
        <f t="shared" si="82"/>
        <v>wash_9_insuff_raisons_3retournesBasse_Kotto</v>
      </c>
      <c r="C1765" t="str">
        <f t="shared" si="83"/>
        <v>retournes</v>
      </c>
      <c r="D1765">
        <v>46138</v>
      </c>
      <c r="E1765" t="s">
        <v>66</v>
      </c>
      <c r="F1765" t="s">
        <v>189</v>
      </c>
      <c r="G1765" t="s">
        <v>309</v>
      </c>
      <c r="H1765" t="s">
        <v>116</v>
      </c>
      <c r="I1765" t="s">
        <v>313</v>
      </c>
      <c r="J1765" t="s">
        <v>272</v>
      </c>
      <c r="K1765">
        <v>0.13500000000000001</v>
      </c>
    </row>
    <row r="1766" spans="1:11" x14ac:dyDescent="0.35">
      <c r="A1766" t="str">
        <f t="shared" si="81"/>
        <v>wash_9_insuff_raisons_3distancehoteVakaga</v>
      </c>
      <c r="B1766" t="str">
        <f t="shared" si="82"/>
        <v>wash_9_insuff_raisons_3hoteVakaga</v>
      </c>
      <c r="C1766" t="str">
        <f t="shared" si="83"/>
        <v>hote</v>
      </c>
      <c r="D1766">
        <v>46139</v>
      </c>
      <c r="E1766" t="s">
        <v>66</v>
      </c>
      <c r="F1766" t="s">
        <v>142</v>
      </c>
      <c r="G1766" t="s">
        <v>309</v>
      </c>
      <c r="H1766" t="s">
        <v>117</v>
      </c>
      <c r="I1766" t="s">
        <v>313</v>
      </c>
      <c r="J1766" t="s">
        <v>171</v>
      </c>
      <c r="K1766">
        <v>0.14000000000000001</v>
      </c>
    </row>
    <row r="1767" spans="1:11" x14ac:dyDescent="0.35">
      <c r="A1767" t="str">
        <f t="shared" si="81"/>
        <v>wash_9_insuff_raisons_3distancedeplaces_FAVakaga</v>
      </c>
      <c r="B1767" t="str">
        <f t="shared" si="82"/>
        <v>wash_9_insuff_raisons_3deplaces_FAVakaga</v>
      </c>
      <c r="C1767" t="str">
        <f t="shared" si="83"/>
        <v>deplaces_FA</v>
      </c>
      <c r="D1767">
        <v>46140</v>
      </c>
      <c r="E1767" t="s">
        <v>66</v>
      </c>
      <c r="F1767" t="s">
        <v>142</v>
      </c>
      <c r="G1767" t="s">
        <v>309</v>
      </c>
      <c r="H1767" t="s">
        <v>119</v>
      </c>
      <c r="I1767" t="s">
        <v>313</v>
      </c>
      <c r="J1767" t="s">
        <v>171</v>
      </c>
      <c r="K1767">
        <v>0.16800000000000001</v>
      </c>
    </row>
    <row r="1768" spans="1:11" x14ac:dyDescent="0.35">
      <c r="A1768" t="str">
        <f t="shared" si="81"/>
        <v>wash_9_insuff_raisons_3manque_reciphoteBangui</v>
      </c>
      <c r="B1768" t="str">
        <f t="shared" si="82"/>
        <v>wash_9_insuff_raisons_3hoteBangui</v>
      </c>
      <c r="C1768" t="str">
        <f t="shared" si="83"/>
        <v>hote</v>
      </c>
      <c r="D1768">
        <v>46141</v>
      </c>
      <c r="E1768" t="s">
        <v>66</v>
      </c>
      <c r="F1768" t="s">
        <v>131</v>
      </c>
      <c r="G1768" t="s">
        <v>309</v>
      </c>
      <c r="H1768" t="s">
        <v>117</v>
      </c>
      <c r="I1768" t="s">
        <v>313</v>
      </c>
      <c r="J1768" t="s">
        <v>165</v>
      </c>
      <c r="K1768">
        <v>0.155</v>
      </c>
    </row>
    <row r="1769" spans="1:11" x14ac:dyDescent="0.35">
      <c r="A1769" t="str">
        <f t="shared" ref="A1769:A1832" si="84">CONCATENATE(E1769,F1769,C1769,J1769)</f>
        <v>wash_9_insuff_raisons_3distanceretournesBangui</v>
      </c>
      <c r="B1769" t="str">
        <f t="shared" ref="B1769:B1832" si="85">CONCATENATE(E1769,C1769,J1769)</f>
        <v>wash_9_insuff_raisons_3retournesBangui</v>
      </c>
      <c r="C1769" t="str">
        <f t="shared" si="83"/>
        <v>retournes</v>
      </c>
      <c r="D1769">
        <v>46142</v>
      </c>
      <c r="E1769" t="s">
        <v>66</v>
      </c>
      <c r="F1769" t="s">
        <v>142</v>
      </c>
      <c r="G1769" t="s">
        <v>309</v>
      </c>
      <c r="H1769" t="s">
        <v>116</v>
      </c>
      <c r="I1769" t="s">
        <v>313</v>
      </c>
      <c r="J1769" t="s">
        <v>165</v>
      </c>
      <c r="K1769">
        <v>0.187</v>
      </c>
    </row>
    <row r="1770" spans="1:11" x14ac:dyDescent="0.35">
      <c r="A1770" t="str">
        <f t="shared" si="84"/>
        <v>wash_9_insuff_raisons_3distancedeplaces_FABangui</v>
      </c>
      <c r="B1770" t="str">
        <f t="shared" si="85"/>
        <v>wash_9_insuff_raisons_3deplaces_FABangui</v>
      </c>
      <c r="C1770" t="str">
        <f t="shared" si="83"/>
        <v>deplaces_FA</v>
      </c>
      <c r="D1770">
        <v>46143</v>
      </c>
      <c r="E1770" t="s">
        <v>66</v>
      </c>
      <c r="F1770" t="s">
        <v>142</v>
      </c>
      <c r="G1770" t="s">
        <v>309</v>
      </c>
      <c r="H1770" t="s">
        <v>119</v>
      </c>
      <c r="I1770" t="s">
        <v>313</v>
      </c>
      <c r="J1770" t="s">
        <v>165</v>
      </c>
      <c r="K1770">
        <v>0.14799999999999999</v>
      </c>
    </row>
    <row r="1771" spans="1:11" x14ac:dyDescent="0.35">
      <c r="A1771" t="str">
        <f t="shared" si="84"/>
        <v>wash_9_insuff_raisons_3aucunedeplaces_siteOuaka</v>
      </c>
      <c r="B1771" t="str">
        <f t="shared" si="85"/>
        <v>wash_9_insuff_raisons_3deplaces_siteOuaka</v>
      </c>
      <c r="C1771" t="str">
        <f t="shared" si="83"/>
        <v>deplaces_site</v>
      </c>
      <c r="D1771">
        <v>46144</v>
      </c>
      <c r="E1771" t="s">
        <v>66</v>
      </c>
      <c r="F1771" t="s">
        <v>161</v>
      </c>
      <c r="G1771" t="s">
        <v>309</v>
      </c>
      <c r="H1771" t="s">
        <v>118</v>
      </c>
      <c r="I1771" t="s">
        <v>313</v>
      </c>
      <c r="J1771" t="s">
        <v>169</v>
      </c>
      <c r="K1771">
        <v>9.3299999999999994E-2</v>
      </c>
    </row>
    <row r="1772" spans="1:11" x14ac:dyDescent="0.35">
      <c r="A1772" t="str">
        <f t="shared" si="84"/>
        <v>wash_9_insuff_raisons_3distancedeplaces_FAOuaka</v>
      </c>
      <c r="B1772" t="str">
        <f t="shared" si="85"/>
        <v>wash_9_insuff_raisons_3deplaces_FAOuaka</v>
      </c>
      <c r="C1772" t="str">
        <f t="shared" si="83"/>
        <v>deplaces_FA</v>
      </c>
      <c r="D1772">
        <v>46145</v>
      </c>
      <c r="E1772" t="s">
        <v>66</v>
      </c>
      <c r="F1772" t="s">
        <v>142</v>
      </c>
      <c r="G1772" t="s">
        <v>309</v>
      </c>
      <c r="H1772" t="s">
        <v>119</v>
      </c>
      <c r="I1772" t="s">
        <v>313</v>
      </c>
      <c r="J1772" t="s">
        <v>169</v>
      </c>
      <c r="K1772">
        <v>0.106</v>
      </c>
    </row>
    <row r="1773" spans="1:11" x14ac:dyDescent="0.35">
      <c r="A1773" t="str">
        <f t="shared" si="84"/>
        <v>wash_9_insuff_raisons_3attente_longuehoteOuaka</v>
      </c>
      <c r="B1773" t="str">
        <f t="shared" si="85"/>
        <v>wash_9_insuff_raisons_3hoteOuaka</v>
      </c>
      <c r="C1773" t="str">
        <f t="shared" si="83"/>
        <v>hote</v>
      </c>
      <c r="D1773">
        <v>46146</v>
      </c>
      <c r="E1773" t="s">
        <v>66</v>
      </c>
      <c r="F1773" t="s">
        <v>152</v>
      </c>
      <c r="G1773" t="s">
        <v>309</v>
      </c>
      <c r="H1773" t="s">
        <v>117</v>
      </c>
      <c r="I1773" t="s">
        <v>313</v>
      </c>
      <c r="J1773" t="s">
        <v>169</v>
      </c>
      <c r="K1773">
        <v>0.123</v>
      </c>
    </row>
    <row r="1774" spans="1:11" x14ac:dyDescent="0.35">
      <c r="A1774" t="str">
        <f t="shared" si="84"/>
        <v>wash_9_insuff_raisons_3distanceretournesOuaka</v>
      </c>
      <c r="B1774" t="str">
        <f t="shared" si="85"/>
        <v>wash_9_insuff_raisons_3retournesOuaka</v>
      </c>
      <c r="C1774" t="str">
        <f t="shared" si="83"/>
        <v>retournes</v>
      </c>
      <c r="D1774">
        <v>46147</v>
      </c>
      <c r="E1774" t="s">
        <v>66</v>
      </c>
      <c r="F1774" t="s">
        <v>142</v>
      </c>
      <c r="G1774" t="s">
        <v>309</v>
      </c>
      <c r="H1774" t="s">
        <v>116</v>
      </c>
      <c r="I1774" t="s">
        <v>313</v>
      </c>
      <c r="J1774" t="s">
        <v>169</v>
      </c>
      <c r="K1774">
        <v>0.11799999999999999</v>
      </c>
    </row>
    <row r="1775" spans="1:11" x14ac:dyDescent="0.35">
      <c r="A1775" t="str">
        <f t="shared" si="84"/>
        <v>wash_9_insuff_raisons_3route_non_accesshoteNana_Mambere</v>
      </c>
      <c r="B1775" t="str">
        <f t="shared" si="85"/>
        <v>wash_9_insuff_raisons_3hoteNana_Mambere</v>
      </c>
      <c r="C1775" t="str">
        <f t="shared" si="83"/>
        <v>hote</v>
      </c>
      <c r="D1775">
        <v>46148</v>
      </c>
      <c r="E1775" t="s">
        <v>66</v>
      </c>
      <c r="F1775" t="s">
        <v>178</v>
      </c>
      <c r="G1775" t="s">
        <v>309</v>
      </c>
      <c r="H1775" t="s">
        <v>117</v>
      </c>
      <c r="I1775" t="s">
        <v>313</v>
      </c>
      <c r="J1775" t="s">
        <v>273</v>
      </c>
      <c r="K1775">
        <v>0.13500000000000001</v>
      </c>
    </row>
    <row r="1776" spans="1:11" x14ac:dyDescent="0.35">
      <c r="A1776" t="str">
        <f t="shared" si="84"/>
        <v>wash_9_insuff_raisons_3distancedeplaces_FANana_Mambere</v>
      </c>
      <c r="B1776" t="str">
        <f t="shared" si="85"/>
        <v>wash_9_insuff_raisons_3deplaces_FANana_Mambere</v>
      </c>
      <c r="C1776" t="str">
        <f t="shared" si="83"/>
        <v>deplaces_FA</v>
      </c>
      <c r="D1776">
        <v>46149</v>
      </c>
      <c r="E1776" t="s">
        <v>66</v>
      </c>
      <c r="F1776" t="s">
        <v>142</v>
      </c>
      <c r="G1776" t="s">
        <v>309</v>
      </c>
      <c r="H1776" t="s">
        <v>119</v>
      </c>
      <c r="I1776" t="s">
        <v>313</v>
      </c>
      <c r="J1776" t="s">
        <v>273</v>
      </c>
      <c r="K1776">
        <v>0.14000000000000001</v>
      </c>
    </row>
    <row r="1777" spans="1:11" x14ac:dyDescent="0.35">
      <c r="A1777" t="str">
        <f t="shared" si="84"/>
        <v>wash_9_insuff_raisons_3distanceretournesNana_Mambere</v>
      </c>
      <c r="B1777" t="str">
        <f t="shared" si="85"/>
        <v>wash_9_insuff_raisons_3retournesNana_Mambere</v>
      </c>
      <c r="C1777" t="str">
        <f t="shared" si="83"/>
        <v>retournes</v>
      </c>
      <c r="D1777">
        <v>46150</v>
      </c>
      <c r="E1777" t="s">
        <v>66</v>
      </c>
      <c r="F1777" t="s">
        <v>142</v>
      </c>
      <c r="G1777" t="s">
        <v>309</v>
      </c>
      <c r="H1777" t="s">
        <v>116</v>
      </c>
      <c r="I1777" t="s">
        <v>313</v>
      </c>
      <c r="J1777" t="s">
        <v>273</v>
      </c>
      <c r="K1777">
        <v>0.14099999999999999</v>
      </c>
    </row>
    <row r="1778" spans="1:11" x14ac:dyDescent="0.35">
      <c r="A1778" t="str">
        <f t="shared" si="84"/>
        <v>wash_9_insuff_raisons_3attente_longuehoteOuham_Pende</v>
      </c>
      <c r="B1778" t="str">
        <f t="shared" si="85"/>
        <v>wash_9_insuff_raisons_3hoteOuham_Pende</v>
      </c>
      <c r="C1778" t="str">
        <f t="shared" si="83"/>
        <v>hote</v>
      </c>
      <c r="D1778">
        <v>46151</v>
      </c>
      <c r="E1778" t="s">
        <v>66</v>
      </c>
      <c r="F1778" t="s">
        <v>152</v>
      </c>
      <c r="G1778" t="s">
        <v>309</v>
      </c>
      <c r="H1778" t="s">
        <v>117</v>
      </c>
      <c r="I1778" t="s">
        <v>313</v>
      </c>
      <c r="J1778" t="s">
        <v>274</v>
      </c>
      <c r="K1778">
        <v>0.14499999999999999</v>
      </c>
    </row>
    <row r="1779" spans="1:11" x14ac:dyDescent="0.35">
      <c r="A1779" t="str">
        <f t="shared" si="84"/>
        <v>wash_9_insuff_raisons_3attente_longuedeplaces_FAOuham_Pende</v>
      </c>
      <c r="B1779" t="str">
        <f t="shared" si="85"/>
        <v>wash_9_insuff_raisons_3deplaces_FAOuham_Pende</v>
      </c>
      <c r="C1779" t="str">
        <f t="shared" si="83"/>
        <v>deplaces_FA</v>
      </c>
      <c r="D1779">
        <v>46152</v>
      </c>
      <c r="E1779" t="s">
        <v>66</v>
      </c>
      <c r="F1779" t="s">
        <v>152</v>
      </c>
      <c r="G1779" t="s">
        <v>309</v>
      </c>
      <c r="H1779" t="s">
        <v>119</v>
      </c>
      <c r="I1779" t="s">
        <v>313</v>
      </c>
      <c r="J1779" t="s">
        <v>274</v>
      </c>
      <c r="K1779">
        <v>0.10100000000000001</v>
      </c>
    </row>
    <row r="1780" spans="1:11" x14ac:dyDescent="0.35">
      <c r="A1780" t="str">
        <f t="shared" si="84"/>
        <v>wash_9_insuff_raisons_3attente_longueretournesOuham_Pende</v>
      </c>
      <c r="B1780" t="str">
        <f t="shared" si="85"/>
        <v>wash_9_insuff_raisons_3retournesOuham_Pende</v>
      </c>
      <c r="C1780" t="str">
        <f t="shared" si="83"/>
        <v>retournes</v>
      </c>
      <c r="D1780">
        <v>46153</v>
      </c>
      <c r="E1780" t="s">
        <v>66</v>
      </c>
      <c r="F1780" t="s">
        <v>152</v>
      </c>
      <c r="G1780" t="s">
        <v>309</v>
      </c>
      <c r="H1780" t="s">
        <v>116</v>
      </c>
      <c r="I1780" t="s">
        <v>313</v>
      </c>
      <c r="J1780" t="s">
        <v>274</v>
      </c>
      <c r="K1780">
        <v>0.14499999999999999</v>
      </c>
    </row>
    <row r="1781" spans="1:11" x14ac:dyDescent="0.35">
      <c r="A1781" t="str">
        <f t="shared" si="84"/>
        <v>wash_9_insuff_raisons_3source_non_fonctdeplaces_siteNana_Gribizi</v>
      </c>
      <c r="B1781" t="str">
        <f t="shared" si="85"/>
        <v>wash_9_insuff_raisons_3deplaces_siteNana_Gribizi</v>
      </c>
      <c r="C1781" t="str">
        <f t="shared" si="83"/>
        <v>deplaces_site</v>
      </c>
      <c r="D1781">
        <v>46154</v>
      </c>
      <c r="E1781" t="s">
        <v>66</v>
      </c>
      <c r="F1781" t="s">
        <v>203</v>
      </c>
      <c r="G1781" t="s">
        <v>309</v>
      </c>
      <c r="H1781" t="s">
        <v>118</v>
      </c>
      <c r="I1781" t="s">
        <v>313</v>
      </c>
      <c r="J1781" t="s">
        <v>275</v>
      </c>
      <c r="K1781">
        <v>7.9200000000000007E-2</v>
      </c>
    </row>
    <row r="1782" spans="1:11" x14ac:dyDescent="0.35">
      <c r="A1782" t="str">
        <f t="shared" si="84"/>
        <v>wash_9_insuff_raisons_3distancehoteNana_Gribizi</v>
      </c>
      <c r="B1782" t="str">
        <f t="shared" si="85"/>
        <v>wash_9_insuff_raisons_3hoteNana_Gribizi</v>
      </c>
      <c r="C1782" t="str">
        <f t="shared" si="83"/>
        <v>hote</v>
      </c>
      <c r="D1782">
        <v>46155</v>
      </c>
      <c r="E1782" t="s">
        <v>66</v>
      </c>
      <c r="F1782" t="s">
        <v>142</v>
      </c>
      <c r="G1782" t="s">
        <v>309</v>
      </c>
      <c r="H1782" t="s">
        <v>117</v>
      </c>
      <c r="I1782" t="s">
        <v>313</v>
      </c>
      <c r="J1782" t="s">
        <v>275</v>
      </c>
      <c r="K1782">
        <v>0.125</v>
      </c>
    </row>
    <row r="1783" spans="1:11" x14ac:dyDescent="0.35">
      <c r="A1783" t="str">
        <f t="shared" si="84"/>
        <v>wash_9_insuff_raisons_3distancedeplaces_FANana_Gribizi</v>
      </c>
      <c r="B1783" t="str">
        <f t="shared" si="85"/>
        <v>wash_9_insuff_raisons_3deplaces_FANana_Gribizi</v>
      </c>
      <c r="C1783" t="str">
        <f t="shared" si="83"/>
        <v>deplaces_FA</v>
      </c>
      <c r="D1783">
        <v>46156</v>
      </c>
      <c r="E1783" t="s">
        <v>66</v>
      </c>
      <c r="F1783" t="s">
        <v>142</v>
      </c>
      <c r="G1783" t="s">
        <v>309</v>
      </c>
      <c r="H1783" t="s">
        <v>119</v>
      </c>
      <c r="I1783" t="s">
        <v>313</v>
      </c>
      <c r="J1783" t="s">
        <v>275</v>
      </c>
      <c r="K1783">
        <v>8.0600000000000005E-2</v>
      </c>
    </row>
    <row r="1784" spans="1:11" x14ac:dyDescent="0.35">
      <c r="A1784" t="str">
        <f t="shared" si="84"/>
        <v>wash_9_insuff_raisons_3distanceretournesNana_Gribizi</v>
      </c>
      <c r="B1784" t="str">
        <f t="shared" si="85"/>
        <v>wash_9_insuff_raisons_3retournesNana_Gribizi</v>
      </c>
      <c r="C1784" t="str">
        <f t="shared" si="83"/>
        <v>retournes</v>
      </c>
      <c r="D1784">
        <v>46157</v>
      </c>
      <c r="E1784" t="s">
        <v>66</v>
      </c>
      <c r="F1784" t="s">
        <v>142</v>
      </c>
      <c r="G1784" t="s">
        <v>309</v>
      </c>
      <c r="H1784" t="s">
        <v>116</v>
      </c>
      <c r="I1784" t="s">
        <v>313</v>
      </c>
      <c r="J1784" t="s">
        <v>275</v>
      </c>
      <c r="K1784">
        <v>0.14199999999999999</v>
      </c>
    </row>
    <row r="1785" spans="1:11" x14ac:dyDescent="0.35">
      <c r="A1785" t="str">
        <f t="shared" si="84"/>
        <v>wash_9_insuff_raisons_3qualite_eauhoteMbomou</v>
      </c>
      <c r="B1785" t="str">
        <f t="shared" si="85"/>
        <v>wash_9_insuff_raisons_3hoteMbomou</v>
      </c>
      <c r="C1785" t="str">
        <f t="shared" si="83"/>
        <v>hote</v>
      </c>
      <c r="D1785">
        <v>46158</v>
      </c>
      <c r="E1785" t="s">
        <v>66</v>
      </c>
      <c r="F1785" t="s">
        <v>189</v>
      </c>
      <c r="G1785" t="s">
        <v>309</v>
      </c>
      <c r="H1785" t="s">
        <v>117</v>
      </c>
      <c r="I1785" t="s">
        <v>313</v>
      </c>
      <c r="J1785" t="s">
        <v>168</v>
      </c>
      <c r="K1785">
        <v>0.12</v>
      </c>
    </row>
    <row r="1786" spans="1:11" x14ac:dyDescent="0.35">
      <c r="A1786" t="str">
        <f t="shared" si="84"/>
        <v>wash_9_insuff_raisons_3qualite_eauretournesMbomou</v>
      </c>
      <c r="B1786" t="str">
        <f t="shared" si="85"/>
        <v>wash_9_insuff_raisons_3retournesMbomou</v>
      </c>
      <c r="C1786" t="str">
        <f t="shared" si="83"/>
        <v>retournes</v>
      </c>
      <c r="D1786">
        <v>46159</v>
      </c>
      <c r="E1786" t="s">
        <v>66</v>
      </c>
      <c r="F1786" t="s">
        <v>189</v>
      </c>
      <c r="G1786" t="s">
        <v>309</v>
      </c>
      <c r="H1786" t="s">
        <v>116</v>
      </c>
      <c r="I1786" t="s">
        <v>313</v>
      </c>
      <c r="J1786" t="s">
        <v>168</v>
      </c>
      <c r="K1786">
        <v>0.111</v>
      </c>
    </row>
    <row r="1787" spans="1:11" x14ac:dyDescent="0.35">
      <c r="A1787" t="str">
        <f t="shared" si="84"/>
        <v>wash_9_insuff_raisons_3raisons_findeplaces_siteMbomou</v>
      </c>
      <c r="B1787" t="str">
        <f t="shared" si="85"/>
        <v>wash_9_insuff_raisons_3deplaces_siteMbomou</v>
      </c>
      <c r="C1787" t="str">
        <f t="shared" si="83"/>
        <v>deplaces_site</v>
      </c>
      <c r="D1787">
        <v>46160</v>
      </c>
      <c r="E1787" t="s">
        <v>66</v>
      </c>
      <c r="F1787" t="s">
        <v>204</v>
      </c>
      <c r="G1787" t="s">
        <v>309</v>
      </c>
      <c r="H1787" t="s">
        <v>118</v>
      </c>
      <c r="I1787" t="s">
        <v>313</v>
      </c>
      <c r="J1787" t="s">
        <v>168</v>
      </c>
      <c r="K1787">
        <v>9.0700000000000003E-2</v>
      </c>
    </row>
    <row r="1788" spans="1:11" x14ac:dyDescent="0.35">
      <c r="A1788" t="str">
        <f t="shared" si="84"/>
        <v>wash_9_insuff_raisons_3attente_longuedeplaces_FAMbomou</v>
      </c>
      <c r="B1788" t="str">
        <f t="shared" si="85"/>
        <v>wash_9_insuff_raisons_3deplaces_FAMbomou</v>
      </c>
      <c r="C1788" t="str">
        <f t="shared" si="83"/>
        <v>deplaces_FA</v>
      </c>
      <c r="D1788">
        <v>46161</v>
      </c>
      <c r="E1788" t="s">
        <v>66</v>
      </c>
      <c r="F1788" t="s">
        <v>152</v>
      </c>
      <c r="G1788" t="s">
        <v>309</v>
      </c>
      <c r="H1788" t="s">
        <v>119</v>
      </c>
      <c r="I1788" t="s">
        <v>313</v>
      </c>
      <c r="J1788" t="s">
        <v>168</v>
      </c>
      <c r="K1788">
        <v>0.125</v>
      </c>
    </row>
    <row r="1789" spans="1:11" x14ac:dyDescent="0.35">
      <c r="A1789" t="str">
        <f t="shared" si="84"/>
        <v>wash_9_insuff_raisons_3attente_longuedeplaces_FAMambere_Kadei</v>
      </c>
      <c r="B1789" t="str">
        <f t="shared" si="85"/>
        <v>wash_9_insuff_raisons_3deplaces_FAMambere_Kadei</v>
      </c>
      <c r="C1789" t="str">
        <f t="shared" si="83"/>
        <v>deplaces_FA</v>
      </c>
      <c r="D1789">
        <v>46162</v>
      </c>
      <c r="E1789" t="s">
        <v>66</v>
      </c>
      <c r="F1789" t="s">
        <v>152</v>
      </c>
      <c r="G1789" t="s">
        <v>309</v>
      </c>
      <c r="H1789" t="s">
        <v>119</v>
      </c>
      <c r="I1789" t="s">
        <v>313</v>
      </c>
      <c r="J1789" t="s">
        <v>276</v>
      </c>
      <c r="K1789">
        <v>0.14599999999999999</v>
      </c>
    </row>
    <row r="1790" spans="1:11" x14ac:dyDescent="0.35">
      <c r="A1790" t="str">
        <f t="shared" si="84"/>
        <v>wash_9_insuff_raisons_3route_non_accesshoteMambere_Kadei</v>
      </c>
      <c r="B1790" t="str">
        <f t="shared" si="85"/>
        <v>wash_9_insuff_raisons_3hoteMambere_Kadei</v>
      </c>
      <c r="C1790" t="str">
        <f t="shared" si="83"/>
        <v>hote</v>
      </c>
      <c r="D1790">
        <v>46163</v>
      </c>
      <c r="E1790" t="s">
        <v>66</v>
      </c>
      <c r="F1790" t="s">
        <v>178</v>
      </c>
      <c r="G1790" t="s">
        <v>309</v>
      </c>
      <c r="H1790" t="s">
        <v>117</v>
      </c>
      <c r="I1790" t="s">
        <v>313</v>
      </c>
      <c r="J1790" t="s">
        <v>276</v>
      </c>
      <c r="K1790">
        <v>0.12</v>
      </c>
    </row>
    <row r="1791" spans="1:11" x14ac:dyDescent="0.35">
      <c r="A1791" t="str">
        <f t="shared" si="84"/>
        <v>wash_9_insuff_raisons_3attente_longuedeplaces_FAOmbella_MPoko</v>
      </c>
      <c r="B1791" t="str">
        <f t="shared" si="85"/>
        <v>wash_9_insuff_raisons_3deplaces_FAOmbella_MPoko</v>
      </c>
      <c r="C1791" t="str">
        <f t="shared" si="83"/>
        <v>deplaces_FA</v>
      </c>
      <c r="D1791">
        <v>46164</v>
      </c>
      <c r="E1791" t="s">
        <v>66</v>
      </c>
      <c r="F1791" t="s">
        <v>152</v>
      </c>
      <c r="G1791" t="s">
        <v>309</v>
      </c>
      <c r="H1791" t="s">
        <v>119</v>
      </c>
      <c r="I1791" t="s">
        <v>313</v>
      </c>
      <c r="J1791" t="s">
        <v>277</v>
      </c>
      <c r="K1791">
        <v>0.127</v>
      </c>
    </row>
    <row r="1792" spans="1:11" x14ac:dyDescent="0.35">
      <c r="A1792" t="str">
        <f t="shared" si="84"/>
        <v>wash_9_insuff_raisons_3distancehoteOmbella_MPoko</v>
      </c>
      <c r="B1792" t="str">
        <f t="shared" si="85"/>
        <v>wash_9_insuff_raisons_3hoteOmbella_MPoko</v>
      </c>
      <c r="C1792" t="str">
        <f t="shared" si="83"/>
        <v>hote</v>
      </c>
      <c r="D1792">
        <v>46165</v>
      </c>
      <c r="E1792" t="s">
        <v>66</v>
      </c>
      <c r="F1792" t="s">
        <v>142</v>
      </c>
      <c r="G1792" t="s">
        <v>309</v>
      </c>
      <c r="H1792" t="s">
        <v>117</v>
      </c>
      <c r="I1792" t="s">
        <v>313</v>
      </c>
      <c r="J1792" t="s">
        <v>277</v>
      </c>
      <c r="K1792">
        <v>0.16600000000000001</v>
      </c>
    </row>
    <row r="1793" spans="1:11" x14ac:dyDescent="0.35">
      <c r="A1793" t="str">
        <f t="shared" si="84"/>
        <v>wash_9_insuff_raisons_3distancehoteKemo</v>
      </c>
      <c r="B1793" t="str">
        <f t="shared" si="85"/>
        <v>wash_9_insuff_raisons_3hoteKemo</v>
      </c>
      <c r="C1793" t="str">
        <f t="shared" si="83"/>
        <v>hote</v>
      </c>
      <c r="D1793">
        <v>46166</v>
      </c>
      <c r="E1793" t="s">
        <v>66</v>
      </c>
      <c r="F1793" t="s">
        <v>142</v>
      </c>
      <c r="G1793" t="s">
        <v>309</v>
      </c>
      <c r="H1793" t="s">
        <v>117</v>
      </c>
      <c r="I1793" t="s">
        <v>313</v>
      </c>
      <c r="J1793" t="s">
        <v>166</v>
      </c>
      <c r="K1793">
        <v>0.13700000000000001</v>
      </c>
    </row>
    <row r="1794" spans="1:11" x14ac:dyDescent="0.35">
      <c r="A1794" t="str">
        <f t="shared" si="84"/>
        <v>wash_9_insuff_raisons_3attente_longuedeplaces_FAKemo</v>
      </c>
      <c r="B1794" t="str">
        <f t="shared" si="85"/>
        <v>wash_9_insuff_raisons_3deplaces_FAKemo</v>
      </c>
      <c r="C1794" t="str">
        <f t="shared" si="83"/>
        <v>deplaces_FA</v>
      </c>
      <c r="D1794">
        <v>46167</v>
      </c>
      <c r="E1794" t="s">
        <v>66</v>
      </c>
      <c r="F1794" t="s">
        <v>152</v>
      </c>
      <c r="G1794" t="s">
        <v>309</v>
      </c>
      <c r="H1794" t="s">
        <v>119</v>
      </c>
      <c r="I1794" t="s">
        <v>313</v>
      </c>
      <c r="J1794" t="s">
        <v>166</v>
      </c>
      <c r="K1794">
        <v>0.13</v>
      </c>
    </row>
    <row r="1795" spans="1:11" x14ac:dyDescent="0.35">
      <c r="A1795" t="str">
        <f t="shared" si="84"/>
        <v>wash_9_insuff_raisons_3distancedeplaces_siteHaut_Mbomou</v>
      </c>
      <c r="B1795" t="str">
        <f t="shared" si="85"/>
        <v>wash_9_insuff_raisons_3deplaces_siteHaut_Mbomou</v>
      </c>
      <c r="C1795" t="str">
        <f t="shared" ref="C1795:C1858" si="86">IF(G1795="total", "total",H1795)</f>
        <v>deplaces_site</v>
      </c>
      <c r="D1795">
        <v>46168</v>
      </c>
      <c r="E1795" t="s">
        <v>66</v>
      </c>
      <c r="F1795" t="s">
        <v>142</v>
      </c>
      <c r="G1795" t="s">
        <v>309</v>
      </c>
      <c r="H1795" t="s">
        <v>118</v>
      </c>
      <c r="I1795" t="s">
        <v>313</v>
      </c>
      <c r="J1795" t="s">
        <v>278</v>
      </c>
      <c r="K1795">
        <v>0.129</v>
      </c>
    </row>
    <row r="1796" spans="1:11" x14ac:dyDescent="0.35">
      <c r="A1796" t="str">
        <f t="shared" si="84"/>
        <v>wash_9_insuff_raisons_3attente_longuedeplaces_FAHaut_Mbomou</v>
      </c>
      <c r="B1796" t="str">
        <f t="shared" si="85"/>
        <v>wash_9_insuff_raisons_3deplaces_FAHaut_Mbomou</v>
      </c>
      <c r="C1796" t="str">
        <f t="shared" si="86"/>
        <v>deplaces_FA</v>
      </c>
      <c r="D1796">
        <v>46169</v>
      </c>
      <c r="E1796" t="s">
        <v>66</v>
      </c>
      <c r="F1796" t="s">
        <v>152</v>
      </c>
      <c r="G1796" t="s">
        <v>309</v>
      </c>
      <c r="H1796" t="s">
        <v>119</v>
      </c>
      <c r="I1796" t="s">
        <v>313</v>
      </c>
      <c r="J1796" t="s">
        <v>278</v>
      </c>
      <c r="K1796">
        <v>0.16600000000000001</v>
      </c>
    </row>
    <row r="1797" spans="1:11" x14ac:dyDescent="0.35">
      <c r="A1797" t="str">
        <f t="shared" si="84"/>
        <v>wash_9_insuff_raisons_3attente_longuehoteHaut_Mbomou</v>
      </c>
      <c r="B1797" t="str">
        <f t="shared" si="85"/>
        <v>wash_9_insuff_raisons_3hoteHaut_Mbomou</v>
      </c>
      <c r="C1797" t="str">
        <f t="shared" si="86"/>
        <v>hote</v>
      </c>
      <c r="D1797">
        <v>46170</v>
      </c>
      <c r="E1797" t="s">
        <v>66</v>
      </c>
      <c r="F1797" t="s">
        <v>152</v>
      </c>
      <c r="G1797" t="s">
        <v>309</v>
      </c>
      <c r="H1797" t="s">
        <v>117</v>
      </c>
      <c r="I1797" t="s">
        <v>313</v>
      </c>
      <c r="J1797" t="s">
        <v>278</v>
      </c>
      <c r="K1797">
        <v>0.16200000000000001</v>
      </c>
    </row>
    <row r="1798" spans="1:11" x14ac:dyDescent="0.35">
      <c r="A1798" t="str">
        <f t="shared" si="84"/>
        <v>wash_9_insuff_raisons_3distancedeplaces_FAHaute_Kotto</v>
      </c>
      <c r="B1798" t="str">
        <f t="shared" si="85"/>
        <v>wash_9_insuff_raisons_3deplaces_FAHaute_Kotto</v>
      </c>
      <c r="C1798" t="str">
        <f t="shared" si="86"/>
        <v>deplaces_FA</v>
      </c>
      <c r="D1798">
        <v>46171</v>
      </c>
      <c r="E1798" t="s">
        <v>66</v>
      </c>
      <c r="F1798" t="s">
        <v>142</v>
      </c>
      <c r="G1798" t="s">
        <v>309</v>
      </c>
      <c r="H1798" t="s">
        <v>119</v>
      </c>
      <c r="I1798" t="s">
        <v>313</v>
      </c>
      <c r="J1798" t="s">
        <v>279</v>
      </c>
      <c r="K1798">
        <v>0.129</v>
      </c>
    </row>
    <row r="1799" spans="1:11" x14ac:dyDescent="0.35">
      <c r="A1799" t="str">
        <f t="shared" si="84"/>
        <v>wash_9_insuff_raisons_3attente_longuehoteHaute_Kotto</v>
      </c>
      <c r="B1799" t="str">
        <f t="shared" si="85"/>
        <v>wash_9_insuff_raisons_3hoteHaute_Kotto</v>
      </c>
      <c r="C1799" t="str">
        <f t="shared" si="86"/>
        <v>hote</v>
      </c>
      <c r="D1799">
        <v>46172</v>
      </c>
      <c r="E1799" t="s">
        <v>66</v>
      </c>
      <c r="F1799" t="s">
        <v>152</v>
      </c>
      <c r="G1799" t="s">
        <v>309</v>
      </c>
      <c r="H1799" t="s">
        <v>117</v>
      </c>
      <c r="I1799" t="s">
        <v>313</v>
      </c>
      <c r="J1799" t="s">
        <v>279</v>
      </c>
      <c r="K1799">
        <v>0.11700000000000001</v>
      </c>
    </row>
    <row r="1800" spans="1:11" x14ac:dyDescent="0.35">
      <c r="A1800" t="str">
        <f t="shared" si="84"/>
        <v>wash_9_insuff_raisons_3qualite_eauretournesHaute_Kotto</v>
      </c>
      <c r="B1800" t="str">
        <f t="shared" si="85"/>
        <v>wash_9_insuff_raisons_3retournesHaute_Kotto</v>
      </c>
      <c r="C1800" t="str">
        <f t="shared" si="86"/>
        <v>retournes</v>
      </c>
      <c r="D1800">
        <v>46173</v>
      </c>
      <c r="E1800" t="s">
        <v>66</v>
      </c>
      <c r="F1800" t="s">
        <v>189</v>
      </c>
      <c r="G1800" t="s">
        <v>309</v>
      </c>
      <c r="H1800" t="s">
        <v>116</v>
      </c>
      <c r="I1800" t="s">
        <v>313</v>
      </c>
      <c r="J1800" t="s">
        <v>279</v>
      </c>
      <c r="K1800">
        <v>0.13200000000000001</v>
      </c>
    </row>
    <row r="1801" spans="1:11" x14ac:dyDescent="0.35">
      <c r="A1801" t="str">
        <f t="shared" si="84"/>
        <v>wash_9_insuff_raisons_3aucunedeplaces_siteHaute_Kotto</v>
      </c>
      <c r="B1801" t="str">
        <f t="shared" si="85"/>
        <v>wash_9_insuff_raisons_3deplaces_siteHaute_Kotto</v>
      </c>
      <c r="C1801" t="str">
        <f t="shared" si="86"/>
        <v>deplaces_site</v>
      </c>
      <c r="D1801">
        <v>46174</v>
      </c>
      <c r="E1801" t="s">
        <v>66</v>
      </c>
      <c r="F1801" t="s">
        <v>161</v>
      </c>
      <c r="G1801" t="s">
        <v>309</v>
      </c>
      <c r="H1801" t="s">
        <v>118</v>
      </c>
      <c r="I1801" t="s">
        <v>313</v>
      </c>
      <c r="J1801" t="s">
        <v>279</v>
      </c>
      <c r="K1801">
        <v>0.161</v>
      </c>
    </row>
    <row r="1802" spans="1:11" x14ac:dyDescent="0.35">
      <c r="A1802" t="str">
        <f t="shared" si="84"/>
        <v>wash_9_insuff_raisons_3distancedeplaces_FALobaye</v>
      </c>
      <c r="B1802" t="str">
        <f t="shared" si="85"/>
        <v>wash_9_insuff_raisons_3deplaces_FALobaye</v>
      </c>
      <c r="C1802" t="str">
        <f t="shared" si="86"/>
        <v>deplaces_FA</v>
      </c>
      <c r="D1802">
        <v>46175</v>
      </c>
      <c r="E1802" t="s">
        <v>66</v>
      </c>
      <c r="F1802" t="s">
        <v>142</v>
      </c>
      <c r="G1802" t="s">
        <v>309</v>
      </c>
      <c r="H1802" t="s">
        <v>119</v>
      </c>
      <c r="I1802" t="s">
        <v>313</v>
      </c>
      <c r="J1802" t="s">
        <v>167</v>
      </c>
      <c r="K1802">
        <v>0.17899999999999999</v>
      </c>
    </row>
    <row r="1803" spans="1:11" x14ac:dyDescent="0.35">
      <c r="A1803" t="str">
        <f t="shared" si="84"/>
        <v>wash_9_insuff_raisons_3raisons_finhoteLobaye</v>
      </c>
      <c r="B1803" t="str">
        <f t="shared" si="85"/>
        <v>wash_9_insuff_raisons_3hoteLobaye</v>
      </c>
      <c r="C1803" t="str">
        <f t="shared" si="86"/>
        <v>hote</v>
      </c>
      <c r="D1803">
        <v>46176</v>
      </c>
      <c r="E1803" t="s">
        <v>66</v>
      </c>
      <c r="F1803" t="s">
        <v>204</v>
      </c>
      <c r="G1803" t="s">
        <v>309</v>
      </c>
      <c r="H1803" t="s">
        <v>117</v>
      </c>
      <c r="I1803" t="s">
        <v>313</v>
      </c>
      <c r="J1803" t="s">
        <v>167</v>
      </c>
      <c r="K1803">
        <v>0.104</v>
      </c>
    </row>
    <row r="1804" spans="1:11" x14ac:dyDescent="0.35">
      <c r="A1804" t="str">
        <f t="shared" si="84"/>
        <v>wash_9_insuff_raisons_3attente_longueretournesHaut_Mbomou</v>
      </c>
      <c r="B1804" t="str">
        <f t="shared" si="85"/>
        <v>wash_9_insuff_raisons_3retournesHaut_Mbomou</v>
      </c>
      <c r="C1804" t="str">
        <f t="shared" si="86"/>
        <v>retournes</v>
      </c>
      <c r="D1804">
        <v>46177</v>
      </c>
      <c r="E1804" t="s">
        <v>66</v>
      </c>
      <c r="F1804" t="s">
        <v>152</v>
      </c>
      <c r="G1804" t="s">
        <v>309</v>
      </c>
      <c r="H1804" t="s">
        <v>116</v>
      </c>
      <c r="I1804" t="s">
        <v>313</v>
      </c>
      <c r="J1804" t="s">
        <v>278</v>
      </c>
      <c r="K1804">
        <v>0.159</v>
      </c>
    </row>
    <row r="1805" spans="1:11" x14ac:dyDescent="0.35">
      <c r="A1805" t="str">
        <f t="shared" si="84"/>
        <v>wash_9_insuff_raisons_3attente_longueretournesMambere_Kadei</v>
      </c>
      <c r="B1805" t="str">
        <f t="shared" si="85"/>
        <v>wash_9_insuff_raisons_3retournesMambere_Kadei</v>
      </c>
      <c r="C1805" t="str">
        <f t="shared" si="86"/>
        <v>retournes</v>
      </c>
      <c r="D1805">
        <v>46178</v>
      </c>
      <c r="E1805" t="s">
        <v>66</v>
      </c>
      <c r="F1805" t="s">
        <v>152</v>
      </c>
      <c r="G1805" t="s">
        <v>309</v>
      </c>
      <c r="H1805" t="s">
        <v>116</v>
      </c>
      <c r="I1805" t="s">
        <v>313</v>
      </c>
      <c r="J1805" t="s">
        <v>276</v>
      </c>
      <c r="K1805">
        <v>0.153</v>
      </c>
    </row>
    <row r="1806" spans="1:11" x14ac:dyDescent="0.35">
      <c r="A1806" t="str">
        <f t="shared" si="84"/>
        <v>wash_9_insuff_raisons_3distancehoteSangha_Mbaere</v>
      </c>
      <c r="B1806" t="str">
        <f t="shared" si="85"/>
        <v>wash_9_insuff_raisons_3hoteSangha_Mbaere</v>
      </c>
      <c r="C1806" t="str">
        <f t="shared" si="86"/>
        <v>hote</v>
      </c>
      <c r="D1806">
        <v>46179</v>
      </c>
      <c r="E1806" t="s">
        <v>66</v>
      </c>
      <c r="F1806" t="s">
        <v>142</v>
      </c>
      <c r="G1806" t="s">
        <v>309</v>
      </c>
      <c r="H1806" t="s">
        <v>117</v>
      </c>
      <c r="I1806" t="s">
        <v>313</v>
      </c>
      <c r="J1806" t="s">
        <v>280</v>
      </c>
      <c r="K1806">
        <v>0.14499999999999999</v>
      </c>
    </row>
    <row r="1807" spans="1:11" x14ac:dyDescent="0.35">
      <c r="A1807" t="str">
        <f t="shared" si="84"/>
        <v>wash_9_insuff_raisons_3attente_longuedeplaces_FASangha_Mbaere</v>
      </c>
      <c r="B1807" t="str">
        <f t="shared" si="85"/>
        <v>wash_9_insuff_raisons_3deplaces_FASangha_Mbaere</v>
      </c>
      <c r="C1807" t="str">
        <f t="shared" si="86"/>
        <v>deplaces_FA</v>
      </c>
      <c r="D1807">
        <v>46180</v>
      </c>
      <c r="E1807" t="s">
        <v>66</v>
      </c>
      <c r="F1807" t="s">
        <v>152</v>
      </c>
      <c r="G1807" t="s">
        <v>309</v>
      </c>
      <c r="H1807" t="s">
        <v>119</v>
      </c>
      <c r="I1807" t="s">
        <v>313</v>
      </c>
      <c r="J1807" t="s">
        <v>280</v>
      </c>
      <c r="K1807">
        <v>0.13100000000000001</v>
      </c>
    </row>
    <row r="1808" spans="1:11" x14ac:dyDescent="0.35">
      <c r="A1808" t="str">
        <f t="shared" si="84"/>
        <v>nfi_7_assistance_3aide_securiteretournesBamingui_Bangoran</v>
      </c>
      <c r="B1808" t="str">
        <f t="shared" si="85"/>
        <v>nfi_7_assistance_3retournesBamingui_Bangoran</v>
      </c>
      <c r="C1808" t="str">
        <f t="shared" si="86"/>
        <v>retournes</v>
      </c>
      <c r="D1808">
        <v>46181</v>
      </c>
      <c r="E1808" t="s">
        <v>68</v>
      </c>
      <c r="F1808" t="s">
        <v>173</v>
      </c>
      <c r="G1808" t="s">
        <v>309</v>
      </c>
      <c r="H1808" t="s">
        <v>116</v>
      </c>
      <c r="I1808" t="s">
        <v>313</v>
      </c>
      <c r="J1808" t="s">
        <v>271</v>
      </c>
      <c r="K1808">
        <v>0.124</v>
      </c>
    </row>
    <row r="1809" spans="1:11" x14ac:dyDescent="0.35">
      <c r="A1809" t="str">
        <f t="shared" si="84"/>
        <v>nfi_7_assistance_3provision_abrihoteBamingui_Bangoran</v>
      </c>
      <c r="B1809" t="str">
        <f t="shared" si="85"/>
        <v>nfi_7_assistance_3hoteBamingui_Bangoran</v>
      </c>
      <c r="C1809" t="str">
        <f t="shared" si="86"/>
        <v>hote</v>
      </c>
      <c r="D1809">
        <v>46182</v>
      </c>
      <c r="E1809" t="s">
        <v>68</v>
      </c>
      <c r="F1809" t="s">
        <v>153</v>
      </c>
      <c r="G1809" t="s">
        <v>309</v>
      </c>
      <c r="H1809" t="s">
        <v>117</v>
      </c>
      <c r="I1809" t="s">
        <v>313</v>
      </c>
      <c r="J1809" t="s">
        <v>271</v>
      </c>
      <c r="K1809">
        <v>0.151</v>
      </c>
    </row>
    <row r="1810" spans="1:11" x14ac:dyDescent="0.35">
      <c r="A1810" t="str">
        <f t="shared" si="84"/>
        <v>nfi_7_assistance_3argent_materieldeplaces_siteBamingui_Bangoran</v>
      </c>
      <c r="B1810" t="str">
        <f t="shared" si="85"/>
        <v>nfi_7_assistance_3deplaces_siteBamingui_Bangoran</v>
      </c>
      <c r="C1810" t="str">
        <f t="shared" si="86"/>
        <v>deplaces_site</v>
      </c>
      <c r="D1810">
        <v>46183</v>
      </c>
      <c r="E1810" t="s">
        <v>68</v>
      </c>
      <c r="F1810" t="s">
        <v>160</v>
      </c>
      <c r="G1810" t="s">
        <v>309</v>
      </c>
      <c r="H1810" t="s">
        <v>118</v>
      </c>
      <c r="I1810" t="s">
        <v>313</v>
      </c>
      <c r="J1810" t="s">
        <v>271</v>
      </c>
      <c r="K1810">
        <v>0.129</v>
      </c>
    </row>
    <row r="1811" spans="1:11" x14ac:dyDescent="0.35">
      <c r="A1811" t="str">
        <f t="shared" si="84"/>
        <v>nfi_7_assistance_3provision_nfi_essentielsdeplaces_FABamingui_Bangoran</v>
      </c>
      <c r="B1811" t="str">
        <f t="shared" si="85"/>
        <v>nfi_7_assistance_3deplaces_FABamingui_Bangoran</v>
      </c>
      <c r="C1811" t="str">
        <f t="shared" si="86"/>
        <v>deplaces_FA</v>
      </c>
      <c r="D1811">
        <v>46184</v>
      </c>
      <c r="E1811" t="s">
        <v>68</v>
      </c>
      <c r="F1811" t="s">
        <v>143</v>
      </c>
      <c r="G1811" t="s">
        <v>309</v>
      </c>
      <c r="H1811" t="s">
        <v>119</v>
      </c>
      <c r="I1811" t="s">
        <v>313</v>
      </c>
      <c r="J1811" t="s">
        <v>271</v>
      </c>
      <c r="K1811">
        <v>0.13200000000000001</v>
      </c>
    </row>
    <row r="1812" spans="1:11" x14ac:dyDescent="0.35">
      <c r="A1812" t="str">
        <f t="shared" si="84"/>
        <v>nfi_7_assistance_3argent_materielhoteOuham</v>
      </c>
      <c r="B1812" t="str">
        <f t="shared" si="85"/>
        <v>nfi_7_assistance_3hoteOuham</v>
      </c>
      <c r="C1812" t="str">
        <f t="shared" si="86"/>
        <v>hote</v>
      </c>
      <c r="D1812">
        <v>46185</v>
      </c>
      <c r="E1812" t="s">
        <v>68</v>
      </c>
      <c r="F1812" t="s">
        <v>160</v>
      </c>
      <c r="G1812" t="s">
        <v>309</v>
      </c>
      <c r="H1812" t="s">
        <v>117</v>
      </c>
      <c r="I1812" t="s">
        <v>313</v>
      </c>
      <c r="J1812" t="s">
        <v>170</v>
      </c>
      <c r="K1812">
        <v>0.151</v>
      </c>
    </row>
    <row r="1813" spans="1:11" x14ac:dyDescent="0.35">
      <c r="A1813" t="str">
        <f t="shared" si="84"/>
        <v>nfi_7_assistance_3provision_nfi_essentielsdeplaces_siteOuham</v>
      </c>
      <c r="B1813" t="str">
        <f t="shared" si="85"/>
        <v>nfi_7_assistance_3deplaces_siteOuham</v>
      </c>
      <c r="C1813" t="str">
        <f t="shared" si="86"/>
        <v>deplaces_site</v>
      </c>
      <c r="D1813">
        <v>46186</v>
      </c>
      <c r="E1813" t="s">
        <v>68</v>
      </c>
      <c r="F1813" t="s">
        <v>143</v>
      </c>
      <c r="G1813" t="s">
        <v>309</v>
      </c>
      <c r="H1813" t="s">
        <v>118</v>
      </c>
      <c r="I1813" t="s">
        <v>313</v>
      </c>
      <c r="J1813" t="s">
        <v>170</v>
      </c>
      <c r="K1813">
        <v>0.13600000000000001</v>
      </c>
    </row>
    <row r="1814" spans="1:11" x14ac:dyDescent="0.35">
      <c r="A1814" t="str">
        <f t="shared" si="84"/>
        <v>nfi_7_assistance_3argent_materieldeplaces_FAOuham</v>
      </c>
      <c r="B1814" t="str">
        <f t="shared" si="85"/>
        <v>nfi_7_assistance_3deplaces_FAOuham</v>
      </c>
      <c r="C1814" t="str">
        <f t="shared" si="86"/>
        <v>deplaces_FA</v>
      </c>
      <c r="D1814">
        <v>46187</v>
      </c>
      <c r="E1814" t="s">
        <v>68</v>
      </c>
      <c r="F1814" t="s">
        <v>160</v>
      </c>
      <c r="G1814" t="s">
        <v>309</v>
      </c>
      <c r="H1814" t="s">
        <v>119</v>
      </c>
      <c r="I1814" t="s">
        <v>313</v>
      </c>
      <c r="J1814" t="s">
        <v>170</v>
      </c>
      <c r="K1814">
        <v>0.17100000000000001</v>
      </c>
    </row>
    <row r="1815" spans="1:11" x14ac:dyDescent="0.35">
      <c r="A1815" t="str">
        <f t="shared" si="84"/>
        <v>nfi_7_assistance_3argent_nfi_essentielsretournesOuham</v>
      </c>
      <c r="B1815" t="str">
        <f t="shared" si="85"/>
        <v>nfi_7_assistance_3retournesOuham</v>
      </c>
      <c r="C1815" t="str">
        <f t="shared" si="86"/>
        <v>retournes</v>
      </c>
      <c r="D1815">
        <v>46188</v>
      </c>
      <c r="E1815" t="s">
        <v>68</v>
      </c>
      <c r="F1815" t="s">
        <v>132</v>
      </c>
      <c r="G1815" t="s">
        <v>309</v>
      </c>
      <c r="H1815" t="s">
        <v>116</v>
      </c>
      <c r="I1815" t="s">
        <v>313</v>
      </c>
      <c r="J1815" t="s">
        <v>170</v>
      </c>
      <c r="K1815">
        <v>0.17299999999999999</v>
      </c>
    </row>
    <row r="1816" spans="1:11" x14ac:dyDescent="0.35">
      <c r="A1816" t="str">
        <f t="shared" si="84"/>
        <v>nfi_7_assistance_3provision_abrideplaces_siteBasse_Kotto</v>
      </c>
      <c r="B1816" t="str">
        <f t="shared" si="85"/>
        <v>nfi_7_assistance_3deplaces_siteBasse_Kotto</v>
      </c>
      <c r="C1816" t="str">
        <f t="shared" si="86"/>
        <v>deplaces_site</v>
      </c>
      <c r="D1816">
        <v>46189</v>
      </c>
      <c r="E1816" t="s">
        <v>68</v>
      </c>
      <c r="F1816" t="s">
        <v>153</v>
      </c>
      <c r="G1816" t="s">
        <v>309</v>
      </c>
      <c r="H1816" t="s">
        <v>118</v>
      </c>
      <c r="I1816" t="s">
        <v>313</v>
      </c>
      <c r="J1816" t="s">
        <v>272</v>
      </c>
      <c r="K1816">
        <v>0.16300000000000001</v>
      </c>
    </row>
    <row r="1817" spans="1:11" x14ac:dyDescent="0.35">
      <c r="A1817" t="str">
        <f t="shared" si="84"/>
        <v>nfi_7_assistance_3provision_abrideplaces_FABasse_Kotto</v>
      </c>
      <c r="B1817" t="str">
        <f t="shared" si="85"/>
        <v>nfi_7_assistance_3deplaces_FABasse_Kotto</v>
      </c>
      <c r="C1817" t="str">
        <f t="shared" si="86"/>
        <v>deplaces_FA</v>
      </c>
      <c r="D1817">
        <v>46190</v>
      </c>
      <c r="E1817" t="s">
        <v>68</v>
      </c>
      <c r="F1817" t="s">
        <v>153</v>
      </c>
      <c r="G1817" t="s">
        <v>309</v>
      </c>
      <c r="H1817" t="s">
        <v>119</v>
      </c>
      <c r="I1817" t="s">
        <v>313</v>
      </c>
      <c r="J1817" t="s">
        <v>272</v>
      </c>
      <c r="K1817">
        <v>0.19600000000000001</v>
      </c>
    </row>
    <row r="1818" spans="1:11" x14ac:dyDescent="0.35">
      <c r="A1818" t="str">
        <f t="shared" si="84"/>
        <v>nfi_7_assistance_3argent_nfi_essentielshoteBasse_Kotto</v>
      </c>
      <c r="B1818" t="str">
        <f t="shared" si="85"/>
        <v>nfi_7_assistance_3hoteBasse_Kotto</v>
      </c>
      <c r="C1818" t="str">
        <f t="shared" si="86"/>
        <v>hote</v>
      </c>
      <c r="D1818">
        <v>46191</v>
      </c>
      <c r="E1818" t="s">
        <v>68</v>
      </c>
      <c r="F1818" t="s">
        <v>132</v>
      </c>
      <c r="G1818" t="s">
        <v>309</v>
      </c>
      <c r="H1818" t="s">
        <v>117</v>
      </c>
      <c r="I1818" t="s">
        <v>313</v>
      </c>
      <c r="J1818" t="s">
        <v>272</v>
      </c>
      <c r="K1818">
        <v>0.14399999999999999</v>
      </c>
    </row>
    <row r="1819" spans="1:11" x14ac:dyDescent="0.35">
      <c r="A1819" t="str">
        <f t="shared" si="84"/>
        <v>nfi_7_assistance_3argent_nfi_essentielsretournesBasse_Kotto</v>
      </c>
      <c r="B1819" t="str">
        <f t="shared" si="85"/>
        <v>nfi_7_assistance_3retournesBasse_Kotto</v>
      </c>
      <c r="C1819" t="str">
        <f t="shared" si="86"/>
        <v>retournes</v>
      </c>
      <c r="D1819">
        <v>46192</v>
      </c>
      <c r="E1819" t="s">
        <v>68</v>
      </c>
      <c r="F1819" t="s">
        <v>132</v>
      </c>
      <c r="G1819" t="s">
        <v>309</v>
      </c>
      <c r="H1819" t="s">
        <v>116</v>
      </c>
      <c r="I1819" t="s">
        <v>313</v>
      </c>
      <c r="J1819" t="s">
        <v>272</v>
      </c>
      <c r="K1819">
        <v>0.16900000000000001</v>
      </c>
    </row>
    <row r="1820" spans="1:11" x14ac:dyDescent="0.35">
      <c r="A1820" t="str">
        <f t="shared" si="84"/>
        <v>nfi_7_assistance_3provision_abrihoteVakaga</v>
      </c>
      <c r="B1820" t="str">
        <f t="shared" si="85"/>
        <v>nfi_7_assistance_3hoteVakaga</v>
      </c>
      <c r="C1820" t="str">
        <f t="shared" si="86"/>
        <v>hote</v>
      </c>
      <c r="D1820">
        <v>46193</v>
      </c>
      <c r="E1820" t="s">
        <v>68</v>
      </c>
      <c r="F1820" t="s">
        <v>153</v>
      </c>
      <c r="G1820" t="s">
        <v>309</v>
      </c>
      <c r="H1820" t="s">
        <v>117</v>
      </c>
      <c r="I1820" t="s">
        <v>313</v>
      </c>
      <c r="J1820" t="s">
        <v>171</v>
      </c>
      <c r="K1820">
        <v>0.14899999999999999</v>
      </c>
    </row>
    <row r="1821" spans="1:11" x14ac:dyDescent="0.35">
      <c r="A1821" t="str">
        <f t="shared" si="84"/>
        <v>nfi_7_assistance_3argent_nfi_essentielsdeplaces_FAVakaga</v>
      </c>
      <c r="B1821" t="str">
        <f t="shared" si="85"/>
        <v>nfi_7_assistance_3deplaces_FAVakaga</v>
      </c>
      <c r="C1821" t="str">
        <f t="shared" si="86"/>
        <v>deplaces_FA</v>
      </c>
      <c r="D1821">
        <v>46194</v>
      </c>
      <c r="E1821" t="s">
        <v>68</v>
      </c>
      <c r="F1821" t="s">
        <v>132</v>
      </c>
      <c r="G1821" t="s">
        <v>309</v>
      </c>
      <c r="H1821" t="s">
        <v>119</v>
      </c>
      <c r="I1821" t="s">
        <v>313</v>
      </c>
      <c r="J1821" t="s">
        <v>171</v>
      </c>
      <c r="K1821">
        <v>0.16200000000000001</v>
      </c>
    </row>
    <row r="1822" spans="1:11" x14ac:dyDescent="0.35">
      <c r="A1822" t="str">
        <f t="shared" si="84"/>
        <v>nfi_7_assistance_3aide_securitehoteBangui</v>
      </c>
      <c r="B1822" t="str">
        <f t="shared" si="85"/>
        <v>nfi_7_assistance_3hoteBangui</v>
      </c>
      <c r="C1822" t="str">
        <f t="shared" si="86"/>
        <v>hote</v>
      </c>
      <c r="D1822">
        <v>46195</v>
      </c>
      <c r="E1822" t="s">
        <v>68</v>
      </c>
      <c r="F1822" t="s">
        <v>173</v>
      </c>
      <c r="G1822" t="s">
        <v>309</v>
      </c>
      <c r="H1822" t="s">
        <v>117</v>
      </c>
      <c r="I1822" t="s">
        <v>313</v>
      </c>
      <c r="J1822" t="s">
        <v>165</v>
      </c>
      <c r="K1822">
        <v>0.104</v>
      </c>
    </row>
    <row r="1823" spans="1:11" x14ac:dyDescent="0.35">
      <c r="A1823" t="str">
        <f t="shared" si="84"/>
        <v>nfi_7_assistance_3argent_materielretournesBangui</v>
      </c>
      <c r="B1823" t="str">
        <f t="shared" si="85"/>
        <v>nfi_7_assistance_3retournesBangui</v>
      </c>
      <c r="C1823" t="str">
        <f t="shared" si="86"/>
        <v>retournes</v>
      </c>
      <c r="D1823">
        <v>46196</v>
      </c>
      <c r="E1823" t="s">
        <v>68</v>
      </c>
      <c r="F1823" t="s">
        <v>160</v>
      </c>
      <c r="G1823" t="s">
        <v>309</v>
      </c>
      <c r="H1823" t="s">
        <v>116</v>
      </c>
      <c r="I1823" t="s">
        <v>313</v>
      </c>
      <c r="J1823" t="s">
        <v>165</v>
      </c>
      <c r="K1823">
        <v>0.127</v>
      </c>
    </row>
    <row r="1824" spans="1:11" x14ac:dyDescent="0.35">
      <c r="A1824" t="str">
        <f t="shared" si="84"/>
        <v>nfi_7_assistance_3argent_nfi_essentielsdeplaces_FABangui</v>
      </c>
      <c r="B1824" t="str">
        <f t="shared" si="85"/>
        <v>nfi_7_assistance_3deplaces_FABangui</v>
      </c>
      <c r="C1824" t="str">
        <f t="shared" si="86"/>
        <v>deplaces_FA</v>
      </c>
      <c r="D1824">
        <v>46197</v>
      </c>
      <c r="E1824" t="s">
        <v>68</v>
      </c>
      <c r="F1824" t="s">
        <v>132</v>
      </c>
      <c r="G1824" t="s">
        <v>309</v>
      </c>
      <c r="H1824" t="s">
        <v>119</v>
      </c>
      <c r="I1824" t="s">
        <v>313</v>
      </c>
      <c r="J1824" t="s">
        <v>165</v>
      </c>
      <c r="K1824">
        <v>0.13500000000000001</v>
      </c>
    </row>
    <row r="1825" spans="1:11" x14ac:dyDescent="0.35">
      <c r="A1825" t="str">
        <f t="shared" si="84"/>
        <v>nfi_7_assistance_3argent_nfi_essentielsdeplaces_siteOuaka</v>
      </c>
      <c r="B1825" t="str">
        <f t="shared" si="85"/>
        <v>nfi_7_assistance_3deplaces_siteOuaka</v>
      </c>
      <c r="C1825" t="str">
        <f t="shared" si="86"/>
        <v>deplaces_site</v>
      </c>
      <c r="D1825">
        <v>46198</v>
      </c>
      <c r="E1825" t="s">
        <v>68</v>
      </c>
      <c r="F1825" t="s">
        <v>132</v>
      </c>
      <c r="G1825" t="s">
        <v>309</v>
      </c>
      <c r="H1825" t="s">
        <v>118</v>
      </c>
      <c r="I1825" t="s">
        <v>313</v>
      </c>
      <c r="J1825" t="s">
        <v>169</v>
      </c>
      <c r="K1825">
        <v>0.16900000000000001</v>
      </c>
    </row>
    <row r="1826" spans="1:11" x14ac:dyDescent="0.35">
      <c r="A1826" t="str">
        <f t="shared" si="84"/>
        <v>nfi_7_assistance_3argent_materieldeplaces_FAOuaka</v>
      </c>
      <c r="B1826" t="str">
        <f t="shared" si="85"/>
        <v>nfi_7_assistance_3deplaces_FAOuaka</v>
      </c>
      <c r="C1826" t="str">
        <f t="shared" si="86"/>
        <v>deplaces_FA</v>
      </c>
      <c r="D1826">
        <v>46199</v>
      </c>
      <c r="E1826" t="s">
        <v>68</v>
      </c>
      <c r="F1826" t="s">
        <v>160</v>
      </c>
      <c r="G1826" t="s">
        <v>309</v>
      </c>
      <c r="H1826" t="s">
        <v>119</v>
      </c>
      <c r="I1826" t="s">
        <v>313</v>
      </c>
      <c r="J1826" t="s">
        <v>169</v>
      </c>
      <c r="K1826">
        <v>0.14299999999999999</v>
      </c>
    </row>
    <row r="1827" spans="1:11" x14ac:dyDescent="0.35">
      <c r="A1827" t="str">
        <f t="shared" si="84"/>
        <v>nfi_7_assistance_3provision_abrihoteOuaka</v>
      </c>
      <c r="B1827" t="str">
        <f t="shared" si="85"/>
        <v>nfi_7_assistance_3hoteOuaka</v>
      </c>
      <c r="C1827" t="str">
        <f t="shared" si="86"/>
        <v>hote</v>
      </c>
      <c r="D1827">
        <v>46200</v>
      </c>
      <c r="E1827" t="s">
        <v>68</v>
      </c>
      <c r="F1827" t="s">
        <v>153</v>
      </c>
      <c r="G1827" t="s">
        <v>309</v>
      </c>
      <c r="H1827" t="s">
        <v>117</v>
      </c>
      <c r="I1827" t="s">
        <v>313</v>
      </c>
      <c r="J1827" t="s">
        <v>169</v>
      </c>
      <c r="K1827">
        <v>0.11700000000000001</v>
      </c>
    </row>
    <row r="1828" spans="1:11" x14ac:dyDescent="0.35">
      <c r="A1828" t="str">
        <f t="shared" si="84"/>
        <v>nfi_7_assistance_3provision_abriretournesOuaka</v>
      </c>
      <c r="B1828" t="str">
        <f t="shared" si="85"/>
        <v>nfi_7_assistance_3retournesOuaka</v>
      </c>
      <c r="C1828" t="str">
        <f t="shared" si="86"/>
        <v>retournes</v>
      </c>
      <c r="D1828">
        <v>46201</v>
      </c>
      <c r="E1828" t="s">
        <v>68</v>
      </c>
      <c r="F1828" t="s">
        <v>153</v>
      </c>
      <c r="G1828" t="s">
        <v>309</v>
      </c>
      <c r="H1828" t="s">
        <v>116</v>
      </c>
      <c r="I1828" t="s">
        <v>313</v>
      </c>
      <c r="J1828" t="s">
        <v>169</v>
      </c>
      <c r="K1828">
        <v>0.13200000000000001</v>
      </c>
    </row>
    <row r="1829" spans="1:11" x14ac:dyDescent="0.35">
      <c r="A1829" t="str">
        <f t="shared" si="84"/>
        <v>nfi_7_assistance_3argent_materielhoteNana_Mambere</v>
      </c>
      <c r="B1829" t="str">
        <f t="shared" si="85"/>
        <v>nfi_7_assistance_3hoteNana_Mambere</v>
      </c>
      <c r="C1829" t="str">
        <f t="shared" si="86"/>
        <v>hote</v>
      </c>
      <c r="D1829">
        <v>46202</v>
      </c>
      <c r="E1829" t="s">
        <v>68</v>
      </c>
      <c r="F1829" t="s">
        <v>160</v>
      </c>
      <c r="G1829" t="s">
        <v>309</v>
      </c>
      <c r="H1829" t="s">
        <v>117</v>
      </c>
      <c r="I1829" t="s">
        <v>313</v>
      </c>
      <c r="J1829" t="s">
        <v>273</v>
      </c>
      <c r="K1829">
        <v>0.13600000000000001</v>
      </c>
    </row>
    <row r="1830" spans="1:11" x14ac:dyDescent="0.35">
      <c r="A1830" t="str">
        <f t="shared" si="84"/>
        <v>nfi_7_assistance_3provision_nfi_essentielsdeplaces_FANana_Mambere</v>
      </c>
      <c r="B1830" t="str">
        <f t="shared" si="85"/>
        <v>nfi_7_assistance_3deplaces_FANana_Mambere</v>
      </c>
      <c r="C1830" t="str">
        <f t="shared" si="86"/>
        <v>deplaces_FA</v>
      </c>
      <c r="D1830">
        <v>46203</v>
      </c>
      <c r="E1830" t="s">
        <v>68</v>
      </c>
      <c r="F1830" t="s">
        <v>143</v>
      </c>
      <c r="G1830" t="s">
        <v>309</v>
      </c>
      <c r="H1830" t="s">
        <v>119</v>
      </c>
      <c r="I1830" t="s">
        <v>313</v>
      </c>
      <c r="J1830" t="s">
        <v>273</v>
      </c>
      <c r="K1830">
        <v>0.184</v>
      </c>
    </row>
    <row r="1831" spans="1:11" x14ac:dyDescent="0.35">
      <c r="A1831" t="str">
        <f t="shared" si="84"/>
        <v>nfi_7_assistance_3provision_materielretournesNana_Mambere</v>
      </c>
      <c r="B1831" t="str">
        <f t="shared" si="85"/>
        <v>nfi_7_assistance_3retournesNana_Mambere</v>
      </c>
      <c r="C1831" t="str">
        <f t="shared" si="86"/>
        <v>retournes</v>
      </c>
      <c r="D1831">
        <v>46204</v>
      </c>
      <c r="E1831" t="s">
        <v>68</v>
      </c>
      <c r="F1831" t="s">
        <v>180</v>
      </c>
      <c r="G1831" t="s">
        <v>309</v>
      </c>
      <c r="H1831" t="s">
        <v>116</v>
      </c>
      <c r="I1831" t="s">
        <v>313</v>
      </c>
      <c r="J1831" t="s">
        <v>273</v>
      </c>
      <c r="K1831">
        <v>0.16</v>
      </c>
    </row>
    <row r="1832" spans="1:11" x14ac:dyDescent="0.35">
      <c r="A1832" t="str">
        <f t="shared" si="84"/>
        <v>nfi_7_assistance_3argent_materielhoteOuham_Pende</v>
      </c>
      <c r="B1832" t="str">
        <f t="shared" si="85"/>
        <v>nfi_7_assistance_3hoteOuham_Pende</v>
      </c>
      <c r="C1832" t="str">
        <f t="shared" si="86"/>
        <v>hote</v>
      </c>
      <c r="D1832">
        <v>46205</v>
      </c>
      <c r="E1832" t="s">
        <v>68</v>
      </c>
      <c r="F1832" t="s">
        <v>160</v>
      </c>
      <c r="G1832" t="s">
        <v>309</v>
      </c>
      <c r="H1832" t="s">
        <v>117</v>
      </c>
      <c r="I1832" t="s">
        <v>313</v>
      </c>
      <c r="J1832" t="s">
        <v>274</v>
      </c>
      <c r="K1832">
        <v>0.14699999999999999</v>
      </c>
    </row>
    <row r="1833" spans="1:11" x14ac:dyDescent="0.35">
      <c r="A1833" t="str">
        <f t="shared" ref="A1833:A1896" si="87">CONCATENATE(E1833,F1833,C1833,J1833)</f>
        <v>nfi_7_assistance_3argent_materieldeplaces_FAOuham_Pende</v>
      </c>
      <c r="B1833" t="str">
        <f t="shared" ref="B1833:B1896" si="88">CONCATENATE(E1833,C1833,J1833)</f>
        <v>nfi_7_assistance_3deplaces_FAOuham_Pende</v>
      </c>
      <c r="C1833" t="str">
        <f t="shared" si="86"/>
        <v>deplaces_FA</v>
      </c>
      <c r="D1833">
        <v>46206</v>
      </c>
      <c r="E1833" t="s">
        <v>68</v>
      </c>
      <c r="F1833" t="s">
        <v>160</v>
      </c>
      <c r="G1833" t="s">
        <v>309</v>
      </c>
      <c r="H1833" t="s">
        <v>119</v>
      </c>
      <c r="I1833" t="s">
        <v>313</v>
      </c>
      <c r="J1833" t="s">
        <v>274</v>
      </c>
      <c r="K1833">
        <v>0.14599999999999999</v>
      </c>
    </row>
    <row r="1834" spans="1:11" x14ac:dyDescent="0.35">
      <c r="A1834" t="str">
        <f t="shared" si="87"/>
        <v>nfi_7_assistance_3provision_nfi_essentielsretournesOuham_Pende</v>
      </c>
      <c r="B1834" t="str">
        <f t="shared" si="88"/>
        <v>nfi_7_assistance_3retournesOuham_Pende</v>
      </c>
      <c r="C1834" t="str">
        <f t="shared" si="86"/>
        <v>retournes</v>
      </c>
      <c r="D1834">
        <v>46207</v>
      </c>
      <c r="E1834" t="s">
        <v>68</v>
      </c>
      <c r="F1834" t="s">
        <v>143</v>
      </c>
      <c r="G1834" t="s">
        <v>309</v>
      </c>
      <c r="H1834" t="s">
        <v>116</v>
      </c>
      <c r="I1834" t="s">
        <v>313</v>
      </c>
      <c r="J1834" t="s">
        <v>274</v>
      </c>
      <c r="K1834">
        <v>0.17399999999999999</v>
      </c>
    </row>
    <row r="1835" spans="1:11" x14ac:dyDescent="0.35">
      <c r="A1835" t="str">
        <f t="shared" si="87"/>
        <v>nfi_7_assistance_3aide_reparation_abrisdeplaces_siteNana_Gribizi</v>
      </c>
      <c r="B1835" t="str">
        <f t="shared" si="88"/>
        <v>nfi_7_assistance_3deplaces_siteNana_Gribizi</v>
      </c>
      <c r="C1835" t="str">
        <f t="shared" si="86"/>
        <v>deplaces_site</v>
      </c>
      <c r="D1835">
        <v>46208</v>
      </c>
      <c r="E1835" t="s">
        <v>68</v>
      </c>
      <c r="F1835" t="s">
        <v>190</v>
      </c>
      <c r="G1835" t="s">
        <v>309</v>
      </c>
      <c r="H1835" t="s">
        <v>118</v>
      </c>
      <c r="I1835" t="s">
        <v>313</v>
      </c>
      <c r="J1835" t="s">
        <v>275</v>
      </c>
      <c r="K1835">
        <v>0.11600000000000001</v>
      </c>
    </row>
    <row r="1836" spans="1:11" x14ac:dyDescent="0.35">
      <c r="A1836" t="str">
        <f t="shared" si="87"/>
        <v>nfi_7_assistance_3aide_reparation_abrishoteNana_Gribizi</v>
      </c>
      <c r="B1836" t="str">
        <f t="shared" si="88"/>
        <v>nfi_7_assistance_3hoteNana_Gribizi</v>
      </c>
      <c r="C1836" t="str">
        <f t="shared" si="86"/>
        <v>hote</v>
      </c>
      <c r="D1836">
        <v>46209</v>
      </c>
      <c r="E1836" t="s">
        <v>68</v>
      </c>
      <c r="F1836" t="s">
        <v>190</v>
      </c>
      <c r="G1836" t="s">
        <v>309</v>
      </c>
      <c r="H1836" t="s">
        <v>117</v>
      </c>
      <c r="I1836" t="s">
        <v>313</v>
      </c>
      <c r="J1836" t="s">
        <v>275</v>
      </c>
      <c r="K1836">
        <v>0.151</v>
      </c>
    </row>
    <row r="1837" spans="1:11" x14ac:dyDescent="0.35">
      <c r="A1837" t="str">
        <f t="shared" si="87"/>
        <v>nfi_7_assistance_3provision_nfi_essentielsdeplaces_FANana_Gribizi</v>
      </c>
      <c r="B1837" t="str">
        <f t="shared" si="88"/>
        <v>nfi_7_assistance_3deplaces_FANana_Gribizi</v>
      </c>
      <c r="C1837" t="str">
        <f t="shared" si="86"/>
        <v>deplaces_FA</v>
      </c>
      <c r="D1837">
        <v>46210</v>
      </c>
      <c r="E1837" t="s">
        <v>68</v>
      </c>
      <c r="F1837" t="s">
        <v>143</v>
      </c>
      <c r="G1837" t="s">
        <v>309</v>
      </c>
      <c r="H1837" t="s">
        <v>119</v>
      </c>
      <c r="I1837" t="s">
        <v>313</v>
      </c>
      <c r="J1837" t="s">
        <v>275</v>
      </c>
      <c r="K1837">
        <v>0.152</v>
      </c>
    </row>
    <row r="1838" spans="1:11" x14ac:dyDescent="0.35">
      <c r="A1838" t="str">
        <f t="shared" si="87"/>
        <v>nfi_7_assistance_3aide_reparation_abrisretournesNana_Gribizi</v>
      </c>
      <c r="B1838" t="str">
        <f t="shared" si="88"/>
        <v>nfi_7_assistance_3retournesNana_Gribizi</v>
      </c>
      <c r="C1838" t="str">
        <f t="shared" si="86"/>
        <v>retournes</v>
      </c>
      <c r="D1838">
        <v>46211</v>
      </c>
      <c r="E1838" t="s">
        <v>68</v>
      </c>
      <c r="F1838" t="s">
        <v>190</v>
      </c>
      <c r="G1838" t="s">
        <v>309</v>
      </c>
      <c r="H1838" t="s">
        <v>116</v>
      </c>
      <c r="I1838" t="s">
        <v>313</v>
      </c>
      <c r="J1838" t="s">
        <v>275</v>
      </c>
      <c r="K1838">
        <v>0.156</v>
      </c>
    </row>
    <row r="1839" spans="1:11" x14ac:dyDescent="0.35">
      <c r="A1839" t="str">
        <f t="shared" si="87"/>
        <v>nfi_7_assistance_3argent_nfi_essentielshoteMbomou</v>
      </c>
      <c r="B1839" t="str">
        <f t="shared" si="88"/>
        <v>nfi_7_assistance_3hoteMbomou</v>
      </c>
      <c r="C1839" t="str">
        <f t="shared" si="86"/>
        <v>hote</v>
      </c>
      <c r="D1839">
        <v>46212</v>
      </c>
      <c r="E1839" t="s">
        <v>68</v>
      </c>
      <c r="F1839" t="s">
        <v>132</v>
      </c>
      <c r="G1839" t="s">
        <v>309</v>
      </c>
      <c r="H1839" t="s">
        <v>117</v>
      </c>
      <c r="I1839" t="s">
        <v>313</v>
      </c>
      <c r="J1839" t="s">
        <v>168</v>
      </c>
      <c r="K1839">
        <v>0.154</v>
      </c>
    </row>
    <row r="1840" spans="1:11" x14ac:dyDescent="0.35">
      <c r="A1840" t="str">
        <f t="shared" si="87"/>
        <v>nfi_7_assistance_3argent_materielretournesMbomou</v>
      </c>
      <c r="B1840" t="str">
        <f t="shared" si="88"/>
        <v>nfi_7_assistance_3retournesMbomou</v>
      </c>
      <c r="C1840" t="str">
        <f t="shared" si="86"/>
        <v>retournes</v>
      </c>
      <c r="D1840">
        <v>46213</v>
      </c>
      <c r="E1840" t="s">
        <v>68</v>
      </c>
      <c r="F1840" t="s">
        <v>160</v>
      </c>
      <c r="G1840" t="s">
        <v>309</v>
      </c>
      <c r="H1840" t="s">
        <v>116</v>
      </c>
      <c r="I1840" t="s">
        <v>313</v>
      </c>
      <c r="J1840" t="s">
        <v>168</v>
      </c>
      <c r="K1840">
        <v>0.158</v>
      </c>
    </row>
    <row r="1841" spans="1:11" x14ac:dyDescent="0.35">
      <c r="A1841" t="str">
        <f t="shared" si="87"/>
        <v>nfi_7_assistance_3aide_securitedeplaces_siteMbomou</v>
      </c>
      <c r="B1841" t="str">
        <f t="shared" si="88"/>
        <v>nfi_7_assistance_3deplaces_siteMbomou</v>
      </c>
      <c r="C1841" t="str">
        <f t="shared" si="86"/>
        <v>deplaces_site</v>
      </c>
      <c r="D1841">
        <v>46214</v>
      </c>
      <c r="E1841" t="s">
        <v>68</v>
      </c>
      <c r="F1841" t="s">
        <v>173</v>
      </c>
      <c r="G1841" t="s">
        <v>309</v>
      </c>
      <c r="H1841" t="s">
        <v>118</v>
      </c>
      <c r="I1841" t="s">
        <v>313</v>
      </c>
      <c r="J1841" t="s">
        <v>168</v>
      </c>
      <c r="K1841">
        <v>0.13500000000000001</v>
      </c>
    </row>
    <row r="1842" spans="1:11" x14ac:dyDescent="0.35">
      <c r="A1842" t="str">
        <f t="shared" si="87"/>
        <v>nfi_7_assistance_3provision_abrideplaces_FAMbomou</v>
      </c>
      <c r="B1842" t="str">
        <f t="shared" si="88"/>
        <v>nfi_7_assistance_3deplaces_FAMbomou</v>
      </c>
      <c r="C1842" t="str">
        <f t="shared" si="86"/>
        <v>deplaces_FA</v>
      </c>
      <c r="D1842">
        <v>46215</v>
      </c>
      <c r="E1842" t="s">
        <v>68</v>
      </c>
      <c r="F1842" t="s">
        <v>153</v>
      </c>
      <c r="G1842" t="s">
        <v>309</v>
      </c>
      <c r="H1842" t="s">
        <v>119</v>
      </c>
      <c r="I1842" t="s">
        <v>313</v>
      </c>
      <c r="J1842" t="s">
        <v>168</v>
      </c>
      <c r="K1842">
        <v>0.16900000000000001</v>
      </c>
    </row>
    <row r="1843" spans="1:11" x14ac:dyDescent="0.35">
      <c r="A1843" t="str">
        <f t="shared" si="87"/>
        <v>nfi_7_assistance_3provision_abrideplaces_FAMambere_Kadei</v>
      </c>
      <c r="B1843" t="str">
        <f t="shared" si="88"/>
        <v>nfi_7_assistance_3deplaces_FAMambere_Kadei</v>
      </c>
      <c r="C1843" t="str">
        <f t="shared" si="86"/>
        <v>deplaces_FA</v>
      </c>
      <c r="D1843">
        <v>46216</v>
      </c>
      <c r="E1843" t="s">
        <v>68</v>
      </c>
      <c r="F1843" t="s">
        <v>153</v>
      </c>
      <c r="G1843" t="s">
        <v>309</v>
      </c>
      <c r="H1843" t="s">
        <v>119</v>
      </c>
      <c r="I1843" t="s">
        <v>313</v>
      </c>
      <c r="J1843" t="s">
        <v>276</v>
      </c>
      <c r="K1843">
        <v>0.14599999999999999</v>
      </c>
    </row>
    <row r="1844" spans="1:11" x14ac:dyDescent="0.35">
      <c r="A1844" t="str">
        <f t="shared" si="87"/>
        <v>nfi_7_assistance_3argent_nfi_essentielshoteMambere_Kadei</v>
      </c>
      <c r="B1844" t="str">
        <f t="shared" si="88"/>
        <v>nfi_7_assistance_3hoteMambere_Kadei</v>
      </c>
      <c r="C1844" t="str">
        <f t="shared" si="86"/>
        <v>hote</v>
      </c>
      <c r="D1844">
        <v>46217</v>
      </c>
      <c r="E1844" t="s">
        <v>68</v>
      </c>
      <c r="F1844" t="s">
        <v>132</v>
      </c>
      <c r="G1844" t="s">
        <v>309</v>
      </c>
      <c r="H1844" t="s">
        <v>117</v>
      </c>
      <c r="I1844" t="s">
        <v>313</v>
      </c>
      <c r="J1844" t="s">
        <v>276</v>
      </c>
      <c r="K1844">
        <v>0.14799999999999999</v>
      </c>
    </row>
    <row r="1845" spans="1:11" x14ac:dyDescent="0.35">
      <c r="A1845" t="str">
        <f t="shared" si="87"/>
        <v>nfi_7_assistance_3provision_nfi_essentielsdeplaces_FAOmbella_MPoko</v>
      </c>
      <c r="B1845" t="str">
        <f t="shared" si="88"/>
        <v>nfi_7_assistance_3deplaces_FAOmbella_MPoko</v>
      </c>
      <c r="C1845" t="str">
        <f t="shared" si="86"/>
        <v>deplaces_FA</v>
      </c>
      <c r="D1845">
        <v>46218</v>
      </c>
      <c r="E1845" t="s">
        <v>68</v>
      </c>
      <c r="F1845" t="s">
        <v>143</v>
      </c>
      <c r="G1845" t="s">
        <v>309</v>
      </c>
      <c r="H1845" t="s">
        <v>119</v>
      </c>
      <c r="I1845" t="s">
        <v>313</v>
      </c>
      <c r="J1845" t="s">
        <v>277</v>
      </c>
      <c r="K1845">
        <v>0.156</v>
      </c>
    </row>
    <row r="1846" spans="1:11" x14ac:dyDescent="0.35">
      <c r="A1846" t="str">
        <f t="shared" si="87"/>
        <v>nfi_7_assistance_3argent_nfi_essentielshoteOmbella_MPoko</v>
      </c>
      <c r="B1846" t="str">
        <f t="shared" si="88"/>
        <v>nfi_7_assistance_3hoteOmbella_MPoko</v>
      </c>
      <c r="C1846" t="str">
        <f t="shared" si="86"/>
        <v>hote</v>
      </c>
      <c r="D1846">
        <v>46219</v>
      </c>
      <c r="E1846" t="s">
        <v>68</v>
      </c>
      <c r="F1846" t="s">
        <v>132</v>
      </c>
      <c r="G1846" t="s">
        <v>309</v>
      </c>
      <c r="H1846" t="s">
        <v>117</v>
      </c>
      <c r="I1846" t="s">
        <v>313</v>
      </c>
      <c r="J1846" t="s">
        <v>277</v>
      </c>
      <c r="K1846">
        <v>0.13900000000000001</v>
      </c>
    </row>
    <row r="1847" spans="1:11" x14ac:dyDescent="0.35">
      <c r="A1847" t="str">
        <f t="shared" si="87"/>
        <v>nfi_7_assistance_3aide_reparation_abrishoteKemo</v>
      </c>
      <c r="B1847" t="str">
        <f t="shared" si="88"/>
        <v>nfi_7_assistance_3hoteKemo</v>
      </c>
      <c r="C1847" t="str">
        <f t="shared" si="86"/>
        <v>hote</v>
      </c>
      <c r="D1847">
        <v>46220</v>
      </c>
      <c r="E1847" t="s">
        <v>68</v>
      </c>
      <c r="F1847" t="s">
        <v>190</v>
      </c>
      <c r="G1847" t="s">
        <v>309</v>
      </c>
      <c r="H1847" t="s">
        <v>117</v>
      </c>
      <c r="I1847" t="s">
        <v>313</v>
      </c>
      <c r="J1847" t="s">
        <v>166</v>
      </c>
      <c r="K1847">
        <v>0.153</v>
      </c>
    </row>
    <row r="1848" spans="1:11" x14ac:dyDescent="0.35">
      <c r="A1848" t="str">
        <f t="shared" si="87"/>
        <v>nfi_7_assistance_3argent_materieldeplaces_FAKemo</v>
      </c>
      <c r="B1848" t="str">
        <f t="shared" si="88"/>
        <v>nfi_7_assistance_3deplaces_FAKemo</v>
      </c>
      <c r="C1848" t="str">
        <f t="shared" si="86"/>
        <v>deplaces_FA</v>
      </c>
      <c r="D1848">
        <v>46221</v>
      </c>
      <c r="E1848" t="s">
        <v>68</v>
      </c>
      <c r="F1848" t="s">
        <v>160</v>
      </c>
      <c r="G1848" t="s">
        <v>309</v>
      </c>
      <c r="H1848" t="s">
        <v>119</v>
      </c>
      <c r="I1848" t="s">
        <v>313</v>
      </c>
      <c r="J1848" t="s">
        <v>166</v>
      </c>
      <c r="K1848">
        <v>0.161</v>
      </c>
    </row>
    <row r="1849" spans="1:11" x14ac:dyDescent="0.35">
      <c r="A1849" t="str">
        <f t="shared" si="87"/>
        <v>nfi_7_assistance_3provision_nfi_essentielsdeplaces_siteHaut_Mbomou</v>
      </c>
      <c r="B1849" t="str">
        <f t="shared" si="88"/>
        <v>nfi_7_assistance_3deplaces_siteHaut_Mbomou</v>
      </c>
      <c r="C1849" t="str">
        <f t="shared" si="86"/>
        <v>deplaces_site</v>
      </c>
      <c r="D1849">
        <v>46222</v>
      </c>
      <c r="E1849" t="s">
        <v>68</v>
      </c>
      <c r="F1849" t="s">
        <v>143</v>
      </c>
      <c r="G1849" t="s">
        <v>309</v>
      </c>
      <c r="H1849" t="s">
        <v>118</v>
      </c>
      <c r="I1849" t="s">
        <v>313</v>
      </c>
      <c r="J1849" t="s">
        <v>278</v>
      </c>
      <c r="K1849">
        <v>0.158</v>
      </c>
    </row>
    <row r="1850" spans="1:11" x14ac:dyDescent="0.35">
      <c r="A1850" t="str">
        <f t="shared" si="87"/>
        <v>nfi_7_assistance_3aide_securitedeplaces_FAHaut_Mbomou</v>
      </c>
      <c r="B1850" t="str">
        <f t="shared" si="88"/>
        <v>nfi_7_assistance_3deplaces_FAHaut_Mbomou</v>
      </c>
      <c r="C1850" t="str">
        <f t="shared" si="86"/>
        <v>deplaces_FA</v>
      </c>
      <c r="D1850">
        <v>46223</v>
      </c>
      <c r="E1850" t="s">
        <v>68</v>
      </c>
      <c r="F1850" t="s">
        <v>173</v>
      </c>
      <c r="G1850" t="s">
        <v>309</v>
      </c>
      <c r="H1850" t="s">
        <v>119</v>
      </c>
      <c r="I1850" t="s">
        <v>313</v>
      </c>
      <c r="J1850" t="s">
        <v>278</v>
      </c>
      <c r="K1850">
        <v>0.159</v>
      </c>
    </row>
    <row r="1851" spans="1:11" x14ac:dyDescent="0.35">
      <c r="A1851" t="str">
        <f t="shared" si="87"/>
        <v>nfi_7_assistance_3provision_abrihoteHaut_Mbomou</v>
      </c>
      <c r="B1851" t="str">
        <f t="shared" si="88"/>
        <v>nfi_7_assistance_3hoteHaut_Mbomou</v>
      </c>
      <c r="C1851" t="str">
        <f t="shared" si="86"/>
        <v>hote</v>
      </c>
      <c r="D1851">
        <v>46224</v>
      </c>
      <c r="E1851" t="s">
        <v>68</v>
      </c>
      <c r="F1851" t="s">
        <v>153</v>
      </c>
      <c r="G1851" t="s">
        <v>309</v>
      </c>
      <c r="H1851" t="s">
        <v>117</v>
      </c>
      <c r="I1851" t="s">
        <v>313</v>
      </c>
      <c r="J1851" t="s">
        <v>278</v>
      </c>
      <c r="K1851">
        <v>0.14599999999999999</v>
      </c>
    </row>
    <row r="1852" spans="1:11" x14ac:dyDescent="0.35">
      <c r="A1852" t="str">
        <f t="shared" si="87"/>
        <v>nfi_7_assistance_3argent_materieldeplaces_FAHaute_Kotto</v>
      </c>
      <c r="B1852" t="str">
        <f t="shared" si="88"/>
        <v>nfi_7_assistance_3deplaces_FAHaute_Kotto</v>
      </c>
      <c r="C1852" t="str">
        <f t="shared" si="86"/>
        <v>deplaces_FA</v>
      </c>
      <c r="D1852">
        <v>46225</v>
      </c>
      <c r="E1852" t="s">
        <v>68</v>
      </c>
      <c r="F1852" t="s">
        <v>160</v>
      </c>
      <c r="G1852" t="s">
        <v>309</v>
      </c>
      <c r="H1852" t="s">
        <v>119</v>
      </c>
      <c r="I1852" t="s">
        <v>313</v>
      </c>
      <c r="J1852" t="s">
        <v>279</v>
      </c>
      <c r="K1852">
        <v>0.14000000000000001</v>
      </c>
    </row>
    <row r="1853" spans="1:11" x14ac:dyDescent="0.35">
      <c r="A1853" t="str">
        <f t="shared" si="87"/>
        <v>nfi_7_assistance_3provision_abrihoteHaute_Kotto</v>
      </c>
      <c r="B1853" t="str">
        <f t="shared" si="88"/>
        <v>nfi_7_assistance_3hoteHaute_Kotto</v>
      </c>
      <c r="C1853" t="str">
        <f t="shared" si="86"/>
        <v>hote</v>
      </c>
      <c r="D1853">
        <v>46226</v>
      </c>
      <c r="E1853" t="s">
        <v>68</v>
      </c>
      <c r="F1853" t="s">
        <v>153</v>
      </c>
      <c r="G1853" t="s">
        <v>309</v>
      </c>
      <c r="H1853" t="s">
        <v>117</v>
      </c>
      <c r="I1853" t="s">
        <v>313</v>
      </c>
      <c r="J1853" t="s">
        <v>279</v>
      </c>
      <c r="K1853">
        <v>0.158</v>
      </c>
    </row>
    <row r="1854" spans="1:11" x14ac:dyDescent="0.35">
      <c r="A1854" t="str">
        <f t="shared" si="87"/>
        <v>nfi_7_assistance_3aide_securiteretournesHaute_Kotto</v>
      </c>
      <c r="B1854" t="str">
        <f t="shared" si="88"/>
        <v>nfi_7_assistance_3retournesHaute_Kotto</v>
      </c>
      <c r="C1854" t="str">
        <f t="shared" si="86"/>
        <v>retournes</v>
      </c>
      <c r="D1854">
        <v>46227</v>
      </c>
      <c r="E1854" t="s">
        <v>68</v>
      </c>
      <c r="F1854" t="s">
        <v>173</v>
      </c>
      <c r="G1854" t="s">
        <v>309</v>
      </c>
      <c r="H1854" t="s">
        <v>116</v>
      </c>
      <c r="I1854" t="s">
        <v>313</v>
      </c>
      <c r="J1854" t="s">
        <v>279</v>
      </c>
      <c r="K1854">
        <v>0.14099999999999999</v>
      </c>
    </row>
    <row r="1855" spans="1:11" x14ac:dyDescent="0.35">
      <c r="A1855" t="str">
        <f t="shared" si="87"/>
        <v>nfi_7_assistance_3provision_materieldeplaces_siteHaute_Kotto</v>
      </c>
      <c r="B1855" t="str">
        <f t="shared" si="88"/>
        <v>nfi_7_assistance_3deplaces_siteHaute_Kotto</v>
      </c>
      <c r="C1855" t="str">
        <f t="shared" si="86"/>
        <v>deplaces_site</v>
      </c>
      <c r="D1855">
        <v>46228</v>
      </c>
      <c r="E1855" t="s">
        <v>68</v>
      </c>
      <c r="F1855" t="s">
        <v>180</v>
      </c>
      <c r="G1855" t="s">
        <v>309</v>
      </c>
      <c r="H1855" t="s">
        <v>118</v>
      </c>
      <c r="I1855" t="s">
        <v>313</v>
      </c>
      <c r="J1855" t="s">
        <v>279</v>
      </c>
      <c r="K1855">
        <v>0.14499999999999999</v>
      </c>
    </row>
    <row r="1856" spans="1:11" x14ac:dyDescent="0.35">
      <c r="A1856" t="str">
        <f t="shared" si="87"/>
        <v>nfi_7_assistance_3argent_loyerdeplaces_FALobaye</v>
      </c>
      <c r="B1856" t="str">
        <f t="shared" si="88"/>
        <v>nfi_7_assistance_3deplaces_FALobaye</v>
      </c>
      <c r="C1856" t="str">
        <f t="shared" si="86"/>
        <v>deplaces_FA</v>
      </c>
      <c r="D1856">
        <v>46229</v>
      </c>
      <c r="E1856" t="s">
        <v>68</v>
      </c>
      <c r="F1856" t="s">
        <v>179</v>
      </c>
      <c r="G1856" t="s">
        <v>309</v>
      </c>
      <c r="H1856" t="s">
        <v>119</v>
      </c>
      <c r="I1856" t="s">
        <v>313</v>
      </c>
      <c r="J1856" t="s">
        <v>167</v>
      </c>
      <c r="K1856">
        <v>0.13800000000000001</v>
      </c>
    </row>
    <row r="1857" spans="1:11" x14ac:dyDescent="0.35">
      <c r="A1857" t="str">
        <f t="shared" si="87"/>
        <v>nfi_7_assistance_3provision_abrihoteLobaye</v>
      </c>
      <c r="B1857" t="str">
        <f t="shared" si="88"/>
        <v>nfi_7_assistance_3hoteLobaye</v>
      </c>
      <c r="C1857" t="str">
        <f t="shared" si="86"/>
        <v>hote</v>
      </c>
      <c r="D1857">
        <v>46230</v>
      </c>
      <c r="E1857" t="s">
        <v>68</v>
      </c>
      <c r="F1857" t="s">
        <v>153</v>
      </c>
      <c r="G1857" t="s">
        <v>309</v>
      </c>
      <c r="H1857" t="s">
        <v>117</v>
      </c>
      <c r="I1857" t="s">
        <v>313</v>
      </c>
      <c r="J1857" t="s">
        <v>167</v>
      </c>
      <c r="K1857">
        <v>0.183</v>
      </c>
    </row>
    <row r="1858" spans="1:11" x14ac:dyDescent="0.35">
      <c r="A1858" t="str">
        <f t="shared" si="87"/>
        <v>nfi_7_assistance_3argent_nfi_essentielsretournesHaut_Mbomou</v>
      </c>
      <c r="B1858" t="str">
        <f t="shared" si="88"/>
        <v>nfi_7_assistance_3retournesHaut_Mbomou</v>
      </c>
      <c r="C1858" t="str">
        <f t="shared" si="86"/>
        <v>retournes</v>
      </c>
      <c r="D1858">
        <v>46231</v>
      </c>
      <c r="E1858" t="s">
        <v>68</v>
      </c>
      <c r="F1858" t="s">
        <v>132</v>
      </c>
      <c r="G1858" t="s">
        <v>309</v>
      </c>
      <c r="H1858" t="s">
        <v>116</v>
      </c>
      <c r="I1858" t="s">
        <v>313</v>
      </c>
      <c r="J1858" t="s">
        <v>278</v>
      </c>
      <c r="K1858">
        <v>0.16500000000000001</v>
      </c>
    </row>
    <row r="1859" spans="1:11" x14ac:dyDescent="0.35">
      <c r="A1859" t="str">
        <f t="shared" si="87"/>
        <v>nfi_7_assistance_3provision_abriretournesMambere_Kadei</v>
      </c>
      <c r="B1859" t="str">
        <f t="shared" si="88"/>
        <v>nfi_7_assistance_3retournesMambere_Kadei</v>
      </c>
      <c r="C1859" t="str">
        <f t="shared" ref="C1859:C1922" si="89">IF(G1859="total", "total",H1859)</f>
        <v>retournes</v>
      </c>
      <c r="D1859">
        <v>46232</v>
      </c>
      <c r="E1859" t="s">
        <v>68</v>
      </c>
      <c r="F1859" t="s">
        <v>153</v>
      </c>
      <c r="G1859" t="s">
        <v>309</v>
      </c>
      <c r="H1859" t="s">
        <v>116</v>
      </c>
      <c r="I1859" t="s">
        <v>313</v>
      </c>
      <c r="J1859" t="s">
        <v>276</v>
      </c>
      <c r="K1859">
        <v>0.184</v>
      </c>
    </row>
    <row r="1860" spans="1:11" x14ac:dyDescent="0.35">
      <c r="A1860" t="str">
        <f t="shared" si="87"/>
        <v>nfi_7_assistance_3provision_abrihoteSangha_Mbaere</v>
      </c>
      <c r="B1860" t="str">
        <f t="shared" si="88"/>
        <v>nfi_7_assistance_3hoteSangha_Mbaere</v>
      </c>
      <c r="C1860" t="str">
        <f t="shared" si="89"/>
        <v>hote</v>
      </c>
      <c r="D1860">
        <v>46233</v>
      </c>
      <c r="E1860" t="s">
        <v>68</v>
      </c>
      <c r="F1860" t="s">
        <v>153</v>
      </c>
      <c r="G1860" t="s">
        <v>309</v>
      </c>
      <c r="H1860" t="s">
        <v>117</v>
      </c>
      <c r="I1860" t="s">
        <v>313</v>
      </c>
      <c r="J1860" t="s">
        <v>280</v>
      </c>
      <c r="K1860">
        <v>0.17299999999999999</v>
      </c>
    </row>
    <row r="1861" spans="1:11" x14ac:dyDescent="0.35">
      <c r="A1861" t="str">
        <f t="shared" si="87"/>
        <v>nfi_7_assistance_3argent_nfi_essentielsdeplaces_FASangha_Mbaere</v>
      </c>
      <c r="B1861" t="str">
        <f t="shared" si="88"/>
        <v>nfi_7_assistance_3deplaces_FASangha_Mbaere</v>
      </c>
      <c r="C1861" t="str">
        <f t="shared" si="89"/>
        <v>deplaces_FA</v>
      </c>
      <c r="D1861">
        <v>46234</v>
      </c>
      <c r="E1861" t="s">
        <v>68</v>
      </c>
      <c r="F1861" t="s">
        <v>132</v>
      </c>
      <c r="G1861" t="s">
        <v>309</v>
      </c>
      <c r="H1861" t="s">
        <v>119</v>
      </c>
      <c r="I1861" t="s">
        <v>313</v>
      </c>
      <c r="J1861" t="s">
        <v>280</v>
      </c>
      <c r="K1861">
        <v>0.19</v>
      </c>
    </row>
    <row r="1862" spans="1:11" x14ac:dyDescent="0.35">
      <c r="A1862" t="str">
        <f t="shared" si="87"/>
        <v>educ_6_reponse_3prov_fournituresretournesBamingui_Bangoran</v>
      </c>
      <c r="B1862" t="str">
        <f t="shared" si="88"/>
        <v>educ_6_reponse_3retournesBamingui_Bangoran</v>
      </c>
      <c r="C1862" t="str">
        <f t="shared" si="89"/>
        <v>retournes</v>
      </c>
      <c r="D1862">
        <v>46235</v>
      </c>
      <c r="E1862" t="s">
        <v>70</v>
      </c>
      <c r="F1862" t="s">
        <v>144</v>
      </c>
      <c r="G1862" t="s">
        <v>309</v>
      </c>
      <c r="H1862" t="s">
        <v>116</v>
      </c>
      <c r="I1862" t="s">
        <v>313</v>
      </c>
      <c r="J1862" t="s">
        <v>271</v>
      </c>
      <c r="K1862">
        <v>0.128</v>
      </c>
    </row>
    <row r="1863" spans="1:11" x14ac:dyDescent="0.35">
      <c r="A1863" t="str">
        <f t="shared" si="87"/>
        <v>educ_6_reponse_3prov_fournitureshoteBamingui_Bangoran</v>
      </c>
      <c r="B1863" t="str">
        <f t="shared" si="88"/>
        <v>educ_6_reponse_3hoteBamingui_Bangoran</v>
      </c>
      <c r="C1863" t="str">
        <f t="shared" si="89"/>
        <v>hote</v>
      </c>
      <c r="D1863">
        <v>46236</v>
      </c>
      <c r="E1863" t="s">
        <v>70</v>
      </c>
      <c r="F1863" t="s">
        <v>144</v>
      </c>
      <c r="G1863" t="s">
        <v>309</v>
      </c>
      <c r="H1863" t="s">
        <v>117</v>
      </c>
      <c r="I1863" t="s">
        <v>313</v>
      </c>
      <c r="J1863" t="s">
        <v>271</v>
      </c>
      <c r="K1863">
        <v>0.151</v>
      </c>
    </row>
    <row r="1864" spans="1:11" x14ac:dyDescent="0.35">
      <c r="A1864" t="str">
        <f t="shared" si="87"/>
        <v>educ_6_reponse_3cash_fournituresdeplaces_siteBamingui_Bangoran</v>
      </c>
      <c r="B1864" t="str">
        <f t="shared" si="88"/>
        <v>educ_6_reponse_3deplaces_siteBamingui_Bangoran</v>
      </c>
      <c r="C1864" t="str">
        <f t="shared" si="89"/>
        <v>deplaces_site</v>
      </c>
      <c r="D1864">
        <v>46237</v>
      </c>
      <c r="E1864" t="s">
        <v>70</v>
      </c>
      <c r="F1864" t="s">
        <v>154</v>
      </c>
      <c r="G1864" t="s">
        <v>309</v>
      </c>
      <c r="H1864" t="s">
        <v>118</v>
      </c>
      <c r="I1864" t="s">
        <v>313</v>
      </c>
      <c r="J1864" t="s">
        <v>271</v>
      </c>
      <c r="K1864">
        <v>0.19600000000000001</v>
      </c>
    </row>
    <row r="1865" spans="1:11" x14ac:dyDescent="0.35">
      <c r="A1865" t="str">
        <f t="shared" si="87"/>
        <v>educ_6_reponse_3prov_livresdeplaces_FABamingui_Bangoran</v>
      </c>
      <c r="B1865" t="str">
        <f t="shared" si="88"/>
        <v>educ_6_reponse_3deplaces_FABamingui_Bangoran</v>
      </c>
      <c r="C1865" t="str">
        <f t="shared" si="89"/>
        <v>deplaces_FA</v>
      </c>
      <c r="D1865">
        <v>46238</v>
      </c>
      <c r="E1865" t="s">
        <v>70</v>
      </c>
      <c r="F1865" t="s">
        <v>181</v>
      </c>
      <c r="G1865" t="s">
        <v>309</v>
      </c>
      <c r="H1865" t="s">
        <v>119</v>
      </c>
      <c r="I1865" t="s">
        <v>313</v>
      </c>
      <c r="J1865" t="s">
        <v>271</v>
      </c>
      <c r="K1865">
        <v>0.14699999999999999</v>
      </c>
    </row>
    <row r="1866" spans="1:11" x14ac:dyDescent="0.35">
      <c r="A1866" t="str">
        <f t="shared" si="87"/>
        <v>educ_6_reponse_3cash_nourriturehoteOuham</v>
      </c>
      <c r="B1866" t="str">
        <f t="shared" si="88"/>
        <v>educ_6_reponse_3hoteOuham</v>
      </c>
      <c r="C1866" t="str">
        <f t="shared" si="89"/>
        <v>hote</v>
      </c>
      <c r="D1866">
        <v>46239</v>
      </c>
      <c r="E1866" t="s">
        <v>70</v>
      </c>
      <c r="F1866" t="s">
        <v>191</v>
      </c>
      <c r="G1866" t="s">
        <v>309</v>
      </c>
      <c r="H1866" t="s">
        <v>117</v>
      </c>
      <c r="I1866" t="s">
        <v>313</v>
      </c>
      <c r="J1866" t="s">
        <v>170</v>
      </c>
      <c r="K1866">
        <v>0.114</v>
      </c>
    </row>
    <row r="1867" spans="1:11" x14ac:dyDescent="0.35">
      <c r="A1867" t="str">
        <f t="shared" si="87"/>
        <v>educ_6_reponse_3cash_fournituresdeplaces_siteOuham</v>
      </c>
      <c r="B1867" t="str">
        <f t="shared" si="88"/>
        <v>educ_6_reponse_3deplaces_siteOuham</v>
      </c>
      <c r="C1867" t="str">
        <f t="shared" si="89"/>
        <v>deplaces_site</v>
      </c>
      <c r="D1867">
        <v>46240</v>
      </c>
      <c r="E1867" t="s">
        <v>70</v>
      </c>
      <c r="F1867" t="s">
        <v>154</v>
      </c>
      <c r="G1867" t="s">
        <v>309</v>
      </c>
      <c r="H1867" t="s">
        <v>118</v>
      </c>
      <c r="I1867" t="s">
        <v>313</v>
      </c>
      <c r="J1867" t="s">
        <v>170</v>
      </c>
      <c r="K1867">
        <v>0.14699999999999999</v>
      </c>
    </row>
    <row r="1868" spans="1:11" x14ac:dyDescent="0.35">
      <c r="A1868" t="str">
        <f t="shared" si="87"/>
        <v>educ_6_reponse_3prov_livresdeplaces_FAOuham</v>
      </c>
      <c r="B1868" t="str">
        <f t="shared" si="88"/>
        <v>educ_6_reponse_3deplaces_FAOuham</v>
      </c>
      <c r="C1868" t="str">
        <f t="shared" si="89"/>
        <v>deplaces_FA</v>
      </c>
      <c r="D1868">
        <v>46241</v>
      </c>
      <c r="E1868" t="s">
        <v>70</v>
      </c>
      <c r="F1868" t="s">
        <v>181</v>
      </c>
      <c r="G1868" t="s">
        <v>309</v>
      </c>
      <c r="H1868" t="s">
        <v>119</v>
      </c>
      <c r="I1868" t="s">
        <v>313</v>
      </c>
      <c r="J1868" t="s">
        <v>170</v>
      </c>
      <c r="K1868">
        <v>0.184</v>
      </c>
    </row>
    <row r="1869" spans="1:11" x14ac:dyDescent="0.35">
      <c r="A1869" t="str">
        <f t="shared" si="87"/>
        <v>educ_6_reponse_3prov_fournituresretournesOuham</v>
      </c>
      <c r="B1869" t="str">
        <f t="shared" si="88"/>
        <v>educ_6_reponse_3retournesOuham</v>
      </c>
      <c r="C1869" t="str">
        <f t="shared" si="89"/>
        <v>retournes</v>
      </c>
      <c r="D1869">
        <v>46242</v>
      </c>
      <c r="E1869" t="s">
        <v>70</v>
      </c>
      <c r="F1869" t="s">
        <v>144</v>
      </c>
      <c r="G1869" t="s">
        <v>309</v>
      </c>
      <c r="H1869" t="s">
        <v>116</v>
      </c>
      <c r="I1869" t="s">
        <v>313</v>
      </c>
      <c r="J1869" t="s">
        <v>170</v>
      </c>
      <c r="K1869">
        <v>0.157</v>
      </c>
    </row>
    <row r="1870" spans="1:11" x14ac:dyDescent="0.35">
      <c r="A1870" t="str">
        <f t="shared" si="87"/>
        <v>educ_6_reponse_3cash_livresdeplaces_siteBasse_Kotto</v>
      </c>
      <c r="B1870" t="str">
        <f t="shared" si="88"/>
        <v>educ_6_reponse_3deplaces_siteBasse_Kotto</v>
      </c>
      <c r="C1870" t="str">
        <f t="shared" si="89"/>
        <v>deplaces_site</v>
      </c>
      <c r="D1870">
        <v>46243</v>
      </c>
      <c r="E1870" t="s">
        <v>70</v>
      </c>
      <c r="F1870" t="s">
        <v>192</v>
      </c>
      <c r="G1870" t="s">
        <v>309</v>
      </c>
      <c r="H1870" t="s">
        <v>118</v>
      </c>
      <c r="I1870" t="s">
        <v>313</v>
      </c>
      <c r="J1870" t="s">
        <v>272</v>
      </c>
      <c r="K1870">
        <v>0.14299999999999999</v>
      </c>
    </row>
    <row r="1871" spans="1:11" x14ac:dyDescent="0.35">
      <c r="A1871" t="str">
        <f t="shared" si="87"/>
        <v>educ_6_reponse_3cash_fournituresdeplaces_FABasse_Kotto</v>
      </c>
      <c r="B1871" t="str">
        <f t="shared" si="88"/>
        <v>educ_6_reponse_3deplaces_FABasse_Kotto</v>
      </c>
      <c r="C1871" t="str">
        <f t="shared" si="89"/>
        <v>deplaces_FA</v>
      </c>
      <c r="D1871">
        <v>46244</v>
      </c>
      <c r="E1871" t="s">
        <v>70</v>
      </c>
      <c r="F1871" t="s">
        <v>154</v>
      </c>
      <c r="G1871" t="s">
        <v>309</v>
      </c>
      <c r="H1871" t="s">
        <v>119</v>
      </c>
      <c r="I1871" t="s">
        <v>313</v>
      </c>
      <c r="J1871" t="s">
        <v>272</v>
      </c>
      <c r="K1871">
        <v>0.158</v>
      </c>
    </row>
    <row r="1872" spans="1:11" x14ac:dyDescent="0.35">
      <c r="A1872" t="str">
        <f t="shared" si="87"/>
        <v>educ_6_reponse_3cash_fournitureshoteBasse_Kotto</v>
      </c>
      <c r="B1872" t="str">
        <f t="shared" si="88"/>
        <v>educ_6_reponse_3hoteBasse_Kotto</v>
      </c>
      <c r="C1872" t="str">
        <f t="shared" si="89"/>
        <v>hote</v>
      </c>
      <c r="D1872">
        <v>46245</v>
      </c>
      <c r="E1872" t="s">
        <v>70</v>
      </c>
      <c r="F1872" t="s">
        <v>154</v>
      </c>
      <c r="G1872" t="s">
        <v>309</v>
      </c>
      <c r="H1872" t="s">
        <v>117</v>
      </c>
      <c r="I1872" t="s">
        <v>313</v>
      </c>
      <c r="J1872" t="s">
        <v>272</v>
      </c>
      <c r="K1872">
        <v>0.122</v>
      </c>
    </row>
    <row r="1873" spans="1:11" x14ac:dyDescent="0.35">
      <c r="A1873" t="str">
        <f t="shared" si="87"/>
        <v>educ_6_reponse_3cash_fraisretournesBasse_Kotto</v>
      </c>
      <c r="B1873" t="str">
        <f t="shared" si="88"/>
        <v>educ_6_reponse_3retournesBasse_Kotto</v>
      </c>
      <c r="C1873" t="str">
        <f t="shared" si="89"/>
        <v>retournes</v>
      </c>
      <c r="D1873">
        <v>46246</v>
      </c>
      <c r="E1873" t="s">
        <v>70</v>
      </c>
      <c r="F1873" t="s">
        <v>133</v>
      </c>
      <c r="G1873" t="s">
        <v>309</v>
      </c>
      <c r="H1873" t="s">
        <v>116</v>
      </c>
      <c r="I1873" t="s">
        <v>313</v>
      </c>
      <c r="J1873" t="s">
        <v>272</v>
      </c>
      <c r="K1873">
        <v>0.121</v>
      </c>
    </row>
    <row r="1874" spans="1:11" x14ac:dyDescent="0.35">
      <c r="A1874" t="str">
        <f t="shared" si="87"/>
        <v>educ_6_reponse_3cash_nourriturehoteVakaga</v>
      </c>
      <c r="B1874" t="str">
        <f t="shared" si="88"/>
        <v>educ_6_reponse_3hoteVakaga</v>
      </c>
      <c r="C1874" t="str">
        <f t="shared" si="89"/>
        <v>hote</v>
      </c>
      <c r="D1874">
        <v>46247</v>
      </c>
      <c r="E1874" t="s">
        <v>70</v>
      </c>
      <c r="F1874" t="s">
        <v>191</v>
      </c>
      <c r="G1874" t="s">
        <v>309</v>
      </c>
      <c r="H1874" t="s">
        <v>117</v>
      </c>
      <c r="I1874" t="s">
        <v>313</v>
      </c>
      <c r="J1874" t="s">
        <v>171</v>
      </c>
      <c r="K1874">
        <v>0.14199999999999999</v>
      </c>
    </row>
    <row r="1875" spans="1:11" x14ac:dyDescent="0.35">
      <c r="A1875" t="str">
        <f t="shared" si="87"/>
        <v>educ_6_reponse_3prov_fournituresdeplaces_FAVakaga</v>
      </c>
      <c r="B1875" t="str">
        <f t="shared" si="88"/>
        <v>educ_6_reponse_3deplaces_FAVakaga</v>
      </c>
      <c r="C1875" t="str">
        <f t="shared" si="89"/>
        <v>deplaces_FA</v>
      </c>
      <c r="D1875">
        <v>46248</v>
      </c>
      <c r="E1875" t="s">
        <v>70</v>
      </c>
      <c r="F1875" t="s">
        <v>144</v>
      </c>
      <c r="G1875" t="s">
        <v>309</v>
      </c>
      <c r="H1875" t="s">
        <v>119</v>
      </c>
      <c r="I1875" t="s">
        <v>313</v>
      </c>
      <c r="J1875" t="s">
        <v>171</v>
      </c>
      <c r="K1875">
        <v>0.14399999999999999</v>
      </c>
    </row>
    <row r="1876" spans="1:11" x14ac:dyDescent="0.35">
      <c r="A1876" t="str">
        <f t="shared" si="87"/>
        <v>educ_6_reponse_3cash_fournitureshoteBangui</v>
      </c>
      <c r="B1876" t="str">
        <f t="shared" si="88"/>
        <v>educ_6_reponse_3hoteBangui</v>
      </c>
      <c r="C1876" t="str">
        <f t="shared" si="89"/>
        <v>hote</v>
      </c>
      <c r="D1876">
        <v>46249</v>
      </c>
      <c r="E1876" t="s">
        <v>70</v>
      </c>
      <c r="F1876" t="s">
        <v>154</v>
      </c>
      <c r="G1876" t="s">
        <v>309</v>
      </c>
      <c r="H1876" t="s">
        <v>117</v>
      </c>
      <c r="I1876" t="s">
        <v>313</v>
      </c>
      <c r="J1876" t="s">
        <v>165</v>
      </c>
      <c r="K1876">
        <v>0.17399999999999999</v>
      </c>
    </row>
    <row r="1877" spans="1:11" x14ac:dyDescent="0.35">
      <c r="A1877" t="str">
        <f t="shared" si="87"/>
        <v>educ_6_reponse_3cash_fournituresretournesBangui</v>
      </c>
      <c r="B1877" t="str">
        <f t="shared" si="88"/>
        <v>educ_6_reponse_3retournesBangui</v>
      </c>
      <c r="C1877" t="str">
        <f t="shared" si="89"/>
        <v>retournes</v>
      </c>
      <c r="D1877">
        <v>46250</v>
      </c>
      <c r="E1877" t="s">
        <v>70</v>
      </c>
      <c r="F1877" t="s">
        <v>154</v>
      </c>
      <c r="G1877" t="s">
        <v>309</v>
      </c>
      <c r="H1877" t="s">
        <v>116</v>
      </c>
      <c r="I1877" t="s">
        <v>313</v>
      </c>
      <c r="J1877" t="s">
        <v>165</v>
      </c>
      <c r="K1877">
        <v>0.161</v>
      </c>
    </row>
    <row r="1878" spans="1:11" x14ac:dyDescent="0.35">
      <c r="A1878" t="str">
        <f t="shared" si="87"/>
        <v>educ_6_reponse_3prov_fournituresdeplaces_FABangui</v>
      </c>
      <c r="B1878" t="str">
        <f t="shared" si="88"/>
        <v>educ_6_reponse_3deplaces_FABangui</v>
      </c>
      <c r="C1878" t="str">
        <f t="shared" si="89"/>
        <v>deplaces_FA</v>
      </c>
      <c r="D1878">
        <v>46251</v>
      </c>
      <c r="E1878" t="s">
        <v>70</v>
      </c>
      <c r="F1878" t="s">
        <v>144</v>
      </c>
      <c r="G1878" t="s">
        <v>309</v>
      </c>
      <c r="H1878" t="s">
        <v>119</v>
      </c>
      <c r="I1878" t="s">
        <v>313</v>
      </c>
      <c r="J1878" t="s">
        <v>165</v>
      </c>
      <c r="K1878">
        <v>0.13300000000000001</v>
      </c>
    </row>
    <row r="1879" spans="1:11" x14ac:dyDescent="0.35">
      <c r="A1879" t="str">
        <f t="shared" si="87"/>
        <v>educ_6_reponse_3cash_livresdeplaces_siteOuaka</v>
      </c>
      <c r="B1879" t="str">
        <f t="shared" si="88"/>
        <v>educ_6_reponse_3deplaces_siteOuaka</v>
      </c>
      <c r="C1879" t="str">
        <f t="shared" si="89"/>
        <v>deplaces_site</v>
      </c>
      <c r="D1879">
        <v>46252</v>
      </c>
      <c r="E1879" t="s">
        <v>70</v>
      </c>
      <c r="F1879" t="s">
        <v>192</v>
      </c>
      <c r="G1879" t="s">
        <v>309</v>
      </c>
      <c r="H1879" t="s">
        <v>118</v>
      </c>
      <c r="I1879" t="s">
        <v>313</v>
      </c>
      <c r="J1879" t="s">
        <v>169</v>
      </c>
      <c r="K1879">
        <v>0.123</v>
      </c>
    </row>
    <row r="1880" spans="1:11" x14ac:dyDescent="0.35">
      <c r="A1880" t="str">
        <f t="shared" si="87"/>
        <v>educ_6_reponse_3cash_fournituresdeplaces_FAOuaka</v>
      </c>
      <c r="B1880" t="str">
        <f t="shared" si="88"/>
        <v>educ_6_reponse_3deplaces_FAOuaka</v>
      </c>
      <c r="C1880" t="str">
        <f t="shared" si="89"/>
        <v>deplaces_FA</v>
      </c>
      <c r="D1880">
        <v>46253</v>
      </c>
      <c r="E1880" t="s">
        <v>70</v>
      </c>
      <c r="F1880" t="s">
        <v>154</v>
      </c>
      <c r="G1880" t="s">
        <v>309</v>
      </c>
      <c r="H1880" t="s">
        <v>119</v>
      </c>
      <c r="I1880" t="s">
        <v>313</v>
      </c>
      <c r="J1880" t="s">
        <v>169</v>
      </c>
      <c r="K1880">
        <v>0.192</v>
      </c>
    </row>
    <row r="1881" spans="1:11" x14ac:dyDescent="0.35">
      <c r="A1881" t="str">
        <f t="shared" si="87"/>
        <v>educ_6_reponse_3acces_repashoteOuaka</v>
      </c>
      <c r="B1881" t="str">
        <f t="shared" si="88"/>
        <v>educ_6_reponse_3hoteOuaka</v>
      </c>
      <c r="C1881" t="str">
        <f t="shared" si="89"/>
        <v>hote</v>
      </c>
      <c r="D1881">
        <v>46254</v>
      </c>
      <c r="E1881" t="s">
        <v>70</v>
      </c>
      <c r="F1881" t="s">
        <v>193</v>
      </c>
      <c r="G1881" t="s">
        <v>309</v>
      </c>
      <c r="H1881" t="s">
        <v>117</v>
      </c>
      <c r="I1881" t="s">
        <v>313</v>
      </c>
      <c r="J1881" t="s">
        <v>169</v>
      </c>
      <c r="K1881">
        <v>0.13800000000000001</v>
      </c>
    </row>
    <row r="1882" spans="1:11" x14ac:dyDescent="0.35">
      <c r="A1882" t="str">
        <f t="shared" si="87"/>
        <v>educ_6_reponse_3prov_livresretournesOuaka</v>
      </c>
      <c r="B1882" t="str">
        <f t="shared" si="88"/>
        <v>educ_6_reponse_3retournesOuaka</v>
      </c>
      <c r="C1882" t="str">
        <f t="shared" si="89"/>
        <v>retournes</v>
      </c>
      <c r="D1882">
        <v>46255</v>
      </c>
      <c r="E1882" t="s">
        <v>70</v>
      </c>
      <c r="F1882" t="s">
        <v>181</v>
      </c>
      <c r="G1882" t="s">
        <v>309</v>
      </c>
      <c r="H1882" t="s">
        <v>116</v>
      </c>
      <c r="I1882" t="s">
        <v>313</v>
      </c>
      <c r="J1882" t="s">
        <v>169</v>
      </c>
      <c r="K1882">
        <v>0.14599999999999999</v>
      </c>
    </row>
    <row r="1883" spans="1:11" x14ac:dyDescent="0.35">
      <c r="A1883" t="str">
        <f t="shared" si="87"/>
        <v>educ_6_reponse_3cash_fraishoteNana_Mambere</v>
      </c>
      <c r="B1883" t="str">
        <f t="shared" si="88"/>
        <v>educ_6_reponse_3hoteNana_Mambere</v>
      </c>
      <c r="C1883" t="str">
        <f t="shared" si="89"/>
        <v>hote</v>
      </c>
      <c r="D1883">
        <v>46256</v>
      </c>
      <c r="E1883" t="s">
        <v>70</v>
      </c>
      <c r="F1883" t="s">
        <v>133</v>
      </c>
      <c r="G1883" t="s">
        <v>309</v>
      </c>
      <c r="H1883" t="s">
        <v>117</v>
      </c>
      <c r="I1883" t="s">
        <v>313</v>
      </c>
      <c r="J1883" t="s">
        <v>273</v>
      </c>
      <c r="K1883">
        <v>0.16700000000000001</v>
      </c>
    </row>
    <row r="1884" spans="1:11" x14ac:dyDescent="0.35">
      <c r="A1884" t="str">
        <f t="shared" si="87"/>
        <v>educ_6_reponse_3cash_fournituresdeplaces_FANana_Mambere</v>
      </c>
      <c r="B1884" t="str">
        <f t="shared" si="88"/>
        <v>educ_6_reponse_3deplaces_FANana_Mambere</v>
      </c>
      <c r="C1884" t="str">
        <f t="shared" si="89"/>
        <v>deplaces_FA</v>
      </c>
      <c r="D1884">
        <v>46257</v>
      </c>
      <c r="E1884" t="s">
        <v>70</v>
      </c>
      <c r="F1884" t="s">
        <v>154</v>
      </c>
      <c r="G1884" t="s">
        <v>309</v>
      </c>
      <c r="H1884" t="s">
        <v>119</v>
      </c>
      <c r="I1884" t="s">
        <v>313</v>
      </c>
      <c r="J1884" t="s">
        <v>273</v>
      </c>
      <c r="K1884">
        <v>0.16300000000000001</v>
      </c>
    </row>
    <row r="1885" spans="1:11" x14ac:dyDescent="0.35">
      <c r="A1885" t="str">
        <f t="shared" si="87"/>
        <v>educ_6_reponse_3cash_fournituresretournesNana_Mambere</v>
      </c>
      <c r="B1885" t="str">
        <f t="shared" si="88"/>
        <v>educ_6_reponse_3retournesNana_Mambere</v>
      </c>
      <c r="C1885" t="str">
        <f t="shared" si="89"/>
        <v>retournes</v>
      </c>
      <c r="D1885">
        <v>46258</v>
      </c>
      <c r="E1885" t="s">
        <v>70</v>
      </c>
      <c r="F1885" t="s">
        <v>154</v>
      </c>
      <c r="G1885" t="s">
        <v>309</v>
      </c>
      <c r="H1885" t="s">
        <v>116</v>
      </c>
      <c r="I1885" t="s">
        <v>313</v>
      </c>
      <c r="J1885" t="s">
        <v>273</v>
      </c>
      <c r="K1885">
        <v>0.14399999999999999</v>
      </c>
    </row>
    <row r="1886" spans="1:11" x14ac:dyDescent="0.35">
      <c r="A1886" t="str">
        <f t="shared" si="87"/>
        <v>educ_6_reponse_3cash_fraishoteOuham_Pende</v>
      </c>
      <c r="B1886" t="str">
        <f t="shared" si="88"/>
        <v>educ_6_reponse_3hoteOuham_Pende</v>
      </c>
      <c r="C1886" t="str">
        <f t="shared" si="89"/>
        <v>hote</v>
      </c>
      <c r="D1886">
        <v>46259</v>
      </c>
      <c r="E1886" t="s">
        <v>70</v>
      </c>
      <c r="F1886" t="s">
        <v>133</v>
      </c>
      <c r="G1886" t="s">
        <v>309</v>
      </c>
      <c r="H1886" t="s">
        <v>117</v>
      </c>
      <c r="I1886" t="s">
        <v>313</v>
      </c>
      <c r="J1886" t="s">
        <v>274</v>
      </c>
      <c r="K1886">
        <v>0.13300000000000001</v>
      </c>
    </row>
    <row r="1887" spans="1:11" x14ac:dyDescent="0.35">
      <c r="A1887" t="str">
        <f t="shared" si="87"/>
        <v>educ_6_reponse_3prov_livresdeplaces_FAOuham_Pende</v>
      </c>
      <c r="B1887" t="str">
        <f t="shared" si="88"/>
        <v>educ_6_reponse_3deplaces_FAOuham_Pende</v>
      </c>
      <c r="C1887" t="str">
        <f t="shared" si="89"/>
        <v>deplaces_FA</v>
      </c>
      <c r="D1887">
        <v>46260</v>
      </c>
      <c r="E1887" t="s">
        <v>70</v>
      </c>
      <c r="F1887" t="s">
        <v>181</v>
      </c>
      <c r="G1887" t="s">
        <v>309</v>
      </c>
      <c r="H1887" t="s">
        <v>119</v>
      </c>
      <c r="I1887" t="s">
        <v>313</v>
      </c>
      <c r="J1887" t="s">
        <v>274</v>
      </c>
      <c r="K1887">
        <v>0.13800000000000001</v>
      </c>
    </row>
    <row r="1888" spans="1:11" x14ac:dyDescent="0.35">
      <c r="A1888" t="str">
        <f t="shared" si="87"/>
        <v>educ_6_reponse_3prov_livresretournesOuham_Pende</v>
      </c>
      <c r="B1888" t="str">
        <f t="shared" si="88"/>
        <v>educ_6_reponse_3retournesOuham_Pende</v>
      </c>
      <c r="C1888" t="str">
        <f t="shared" si="89"/>
        <v>retournes</v>
      </c>
      <c r="D1888">
        <v>46261</v>
      </c>
      <c r="E1888" t="s">
        <v>70</v>
      </c>
      <c r="F1888" t="s">
        <v>181</v>
      </c>
      <c r="G1888" t="s">
        <v>309</v>
      </c>
      <c r="H1888" t="s">
        <v>116</v>
      </c>
      <c r="I1888" t="s">
        <v>313</v>
      </c>
      <c r="J1888" t="s">
        <v>274</v>
      </c>
      <c r="K1888">
        <v>0.124</v>
      </c>
    </row>
    <row r="1889" spans="1:11" x14ac:dyDescent="0.35">
      <c r="A1889" t="str">
        <f t="shared" si="87"/>
        <v>educ_6_reponse_3cash_livresdeplaces_siteNana_Gribizi</v>
      </c>
      <c r="B1889" t="str">
        <f t="shared" si="88"/>
        <v>educ_6_reponse_3deplaces_siteNana_Gribizi</v>
      </c>
      <c r="C1889" t="str">
        <f t="shared" si="89"/>
        <v>deplaces_site</v>
      </c>
      <c r="D1889">
        <v>46262</v>
      </c>
      <c r="E1889" t="s">
        <v>70</v>
      </c>
      <c r="F1889" t="s">
        <v>192</v>
      </c>
      <c r="G1889" t="s">
        <v>309</v>
      </c>
      <c r="H1889" t="s">
        <v>118</v>
      </c>
      <c r="I1889" t="s">
        <v>313</v>
      </c>
      <c r="J1889" t="s">
        <v>275</v>
      </c>
      <c r="K1889">
        <v>0.156</v>
      </c>
    </row>
    <row r="1890" spans="1:11" x14ac:dyDescent="0.35">
      <c r="A1890" t="str">
        <f t="shared" si="87"/>
        <v>educ_6_reponse_3cash_livreshoteNana_Gribizi</v>
      </c>
      <c r="B1890" t="str">
        <f t="shared" si="88"/>
        <v>educ_6_reponse_3hoteNana_Gribizi</v>
      </c>
      <c r="C1890" t="str">
        <f t="shared" si="89"/>
        <v>hote</v>
      </c>
      <c r="D1890">
        <v>46263</v>
      </c>
      <c r="E1890" t="s">
        <v>70</v>
      </c>
      <c r="F1890" t="s">
        <v>192</v>
      </c>
      <c r="G1890" t="s">
        <v>309</v>
      </c>
      <c r="H1890" t="s">
        <v>117</v>
      </c>
      <c r="I1890" t="s">
        <v>313</v>
      </c>
      <c r="J1890" t="s">
        <v>275</v>
      </c>
      <c r="K1890">
        <v>0.16500000000000001</v>
      </c>
    </row>
    <row r="1891" spans="1:11" x14ac:dyDescent="0.35">
      <c r="A1891" t="str">
        <f t="shared" si="87"/>
        <v>educ_6_reponse_3cash_fournituresdeplaces_FANana_Gribizi</v>
      </c>
      <c r="B1891" t="str">
        <f t="shared" si="88"/>
        <v>educ_6_reponse_3deplaces_FANana_Gribizi</v>
      </c>
      <c r="C1891" t="str">
        <f t="shared" si="89"/>
        <v>deplaces_FA</v>
      </c>
      <c r="D1891">
        <v>46264</v>
      </c>
      <c r="E1891" t="s">
        <v>70</v>
      </c>
      <c r="F1891" t="s">
        <v>154</v>
      </c>
      <c r="G1891" t="s">
        <v>309</v>
      </c>
      <c r="H1891" t="s">
        <v>119</v>
      </c>
      <c r="I1891" t="s">
        <v>313</v>
      </c>
      <c r="J1891" t="s">
        <v>275</v>
      </c>
      <c r="K1891">
        <v>0.154</v>
      </c>
    </row>
    <row r="1892" spans="1:11" x14ac:dyDescent="0.35">
      <c r="A1892" t="str">
        <f t="shared" si="87"/>
        <v>educ_6_reponse_3cash_fraisretournesNana_Gribizi</v>
      </c>
      <c r="B1892" t="str">
        <f t="shared" si="88"/>
        <v>educ_6_reponse_3retournesNana_Gribizi</v>
      </c>
      <c r="C1892" t="str">
        <f t="shared" si="89"/>
        <v>retournes</v>
      </c>
      <c r="D1892">
        <v>46265</v>
      </c>
      <c r="E1892" t="s">
        <v>70</v>
      </c>
      <c r="F1892" t="s">
        <v>133</v>
      </c>
      <c r="G1892" t="s">
        <v>309</v>
      </c>
      <c r="H1892" t="s">
        <v>116</v>
      </c>
      <c r="I1892" t="s">
        <v>313</v>
      </c>
      <c r="J1892" t="s">
        <v>275</v>
      </c>
      <c r="K1892">
        <v>0.184</v>
      </c>
    </row>
    <row r="1893" spans="1:11" x14ac:dyDescent="0.35">
      <c r="A1893" t="str">
        <f t="shared" si="87"/>
        <v>educ_6_reponse_3cash_fournitureshoteMbomou</v>
      </c>
      <c r="B1893" t="str">
        <f t="shared" si="88"/>
        <v>educ_6_reponse_3hoteMbomou</v>
      </c>
      <c r="C1893" t="str">
        <f t="shared" si="89"/>
        <v>hote</v>
      </c>
      <c r="D1893">
        <v>46266</v>
      </c>
      <c r="E1893" t="s">
        <v>70</v>
      </c>
      <c r="F1893" t="s">
        <v>154</v>
      </c>
      <c r="G1893" t="s">
        <v>309</v>
      </c>
      <c r="H1893" t="s">
        <v>117</v>
      </c>
      <c r="I1893" t="s">
        <v>313</v>
      </c>
      <c r="J1893" t="s">
        <v>168</v>
      </c>
      <c r="K1893">
        <v>0.16400000000000001</v>
      </c>
    </row>
    <row r="1894" spans="1:11" x14ac:dyDescent="0.35">
      <c r="A1894" t="str">
        <f t="shared" si="87"/>
        <v>educ_6_reponse_3cash_fournituresretournesMbomou</v>
      </c>
      <c r="B1894" t="str">
        <f t="shared" si="88"/>
        <v>educ_6_reponse_3retournesMbomou</v>
      </c>
      <c r="C1894" t="str">
        <f t="shared" si="89"/>
        <v>retournes</v>
      </c>
      <c r="D1894">
        <v>46267</v>
      </c>
      <c r="E1894" t="s">
        <v>70</v>
      </c>
      <c r="F1894" t="s">
        <v>154</v>
      </c>
      <c r="G1894" t="s">
        <v>309</v>
      </c>
      <c r="H1894" t="s">
        <v>116</v>
      </c>
      <c r="I1894" t="s">
        <v>313</v>
      </c>
      <c r="J1894" t="s">
        <v>168</v>
      </c>
      <c r="K1894">
        <v>0.111</v>
      </c>
    </row>
    <row r="1895" spans="1:11" x14ac:dyDescent="0.35">
      <c r="A1895" t="str">
        <f t="shared" si="87"/>
        <v>educ_6_reponse_3prov_fournituresdeplaces_siteMbomou</v>
      </c>
      <c r="B1895" t="str">
        <f t="shared" si="88"/>
        <v>educ_6_reponse_3deplaces_siteMbomou</v>
      </c>
      <c r="C1895" t="str">
        <f t="shared" si="89"/>
        <v>deplaces_site</v>
      </c>
      <c r="D1895">
        <v>46268</v>
      </c>
      <c r="E1895" t="s">
        <v>70</v>
      </c>
      <c r="F1895" t="s">
        <v>144</v>
      </c>
      <c r="G1895" t="s">
        <v>309</v>
      </c>
      <c r="H1895" t="s">
        <v>118</v>
      </c>
      <c r="I1895" t="s">
        <v>313</v>
      </c>
      <c r="J1895" t="s">
        <v>168</v>
      </c>
      <c r="K1895">
        <v>8.0600000000000005E-2</v>
      </c>
    </row>
    <row r="1896" spans="1:11" x14ac:dyDescent="0.35">
      <c r="A1896" t="str">
        <f t="shared" si="87"/>
        <v>educ_6_reponse_3cash_fournituresdeplaces_FAMbomou</v>
      </c>
      <c r="B1896" t="str">
        <f t="shared" si="88"/>
        <v>educ_6_reponse_3deplaces_FAMbomou</v>
      </c>
      <c r="C1896" t="str">
        <f t="shared" si="89"/>
        <v>deplaces_FA</v>
      </c>
      <c r="D1896">
        <v>46269</v>
      </c>
      <c r="E1896" t="s">
        <v>70</v>
      </c>
      <c r="F1896" t="s">
        <v>154</v>
      </c>
      <c r="G1896" t="s">
        <v>309</v>
      </c>
      <c r="H1896" t="s">
        <v>119</v>
      </c>
      <c r="I1896" t="s">
        <v>313</v>
      </c>
      <c r="J1896" t="s">
        <v>168</v>
      </c>
      <c r="K1896">
        <v>0.11799999999999999</v>
      </c>
    </row>
    <row r="1897" spans="1:11" x14ac:dyDescent="0.35">
      <c r="A1897" t="str">
        <f t="shared" ref="A1897:A1960" si="90">CONCATENATE(E1897,F1897,C1897,J1897)</f>
        <v>educ_6_reponse_3cash_transportdeplaces_FAMambere_Kadei</v>
      </c>
      <c r="B1897" t="str">
        <f t="shared" ref="B1897:B1960" si="91">CONCATENATE(E1897,C1897,J1897)</f>
        <v>educ_6_reponse_3deplaces_FAMambere_Kadei</v>
      </c>
      <c r="C1897" t="str">
        <f t="shared" si="89"/>
        <v>deplaces_FA</v>
      </c>
      <c r="D1897">
        <v>46270</v>
      </c>
      <c r="E1897" t="s">
        <v>70</v>
      </c>
      <c r="F1897" t="s">
        <v>205</v>
      </c>
      <c r="G1897" t="s">
        <v>309</v>
      </c>
      <c r="H1897" t="s">
        <v>119</v>
      </c>
      <c r="I1897" t="s">
        <v>313</v>
      </c>
      <c r="J1897" t="s">
        <v>276</v>
      </c>
      <c r="K1897">
        <v>9.5200000000000007E-2</v>
      </c>
    </row>
    <row r="1898" spans="1:11" x14ac:dyDescent="0.35">
      <c r="A1898" t="str">
        <f t="shared" si="90"/>
        <v>educ_6_reponse_3prov_fournitureshoteMambere_Kadei</v>
      </c>
      <c r="B1898" t="str">
        <f t="shared" si="91"/>
        <v>educ_6_reponse_3hoteMambere_Kadei</v>
      </c>
      <c r="C1898" t="str">
        <f t="shared" si="89"/>
        <v>hote</v>
      </c>
      <c r="D1898">
        <v>46271</v>
      </c>
      <c r="E1898" t="s">
        <v>70</v>
      </c>
      <c r="F1898" t="s">
        <v>144</v>
      </c>
      <c r="G1898" t="s">
        <v>309</v>
      </c>
      <c r="H1898" t="s">
        <v>117</v>
      </c>
      <c r="I1898" t="s">
        <v>313</v>
      </c>
      <c r="J1898" t="s">
        <v>276</v>
      </c>
      <c r="K1898">
        <v>0.158</v>
      </c>
    </row>
    <row r="1899" spans="1:11" x14ac:dyDescent="0.35">
      <c r="A1899" t="str">
        <f t="shared" si="90"/>
        <v>educ_6_reponse_3autredeplaces_FAOmbella_MPoko</v>
      </c>
      <c r="B1899" t="str">
        <f t="shared" si="91"/>
        <v>educ_6_reponse_3deplaces_FAOmbella_MPoko</v>
      </c>
      <c r="C1899" t="str">
        <f t="shared" si="89"/>
        <v>deplaces_FA</v>
      </c>
      <c r="D1899">
        <v>46272</v>
      </c>
      <c r="E1899" t="s">
        <v>70</v>
      </c>
      <c r="F1899" t="s">
        <v>139</v>
      </c>
      <c r="G1899" t="s">
        <v>309</v>
      </c>
      <c r="H1899" t="s">
        <v>119</v>
      </c>
      <c r="I1899" t="s">
        <v>313</v>
      </c>
      <c r="J1899" t="s">
        <v>277</v>
      </c>
      <c r="K1899">
        <v>0.13500000000000001</v>
      </c>
    </row>
    <row r="1900" spans="1:11" x14ac:dyDescent="0.35">
      <c r="A1900" t="str">
        <f t="shared" si="90"/>
        <v>educ_6_reponse_3prov_fournitureshoteOmbella_MPoko</v>
      </c>
      <c r="B1900" t="str">
        <f t="shared" si="91"/>
        <v>educ_6_reponse_3hoteOmbella_MPoko</v>
      </c>
      <c r="C1900" t="str">
        <f t="shared" si="89"/>
        <v>hote</v>
      </c>
      <c r="D1900">
        <v>46273</v>
      </c>
      <c r="E1900" t="s">
        <v>70</v>
      </c>
      <c r="F1900" t="s">
        <v>144</v>
      </c>
      <c r="G1900" t="s">
        <v>309</v>
      </c>
      <c r="H1900" t="s">
        <v>117</v>
      </c>
      <c r="I1900" t="s">
        <v>313</v>
      </c>
      <c r="J1900" t="s">
        <v>277</v>
      </c>
      <c r="K1900">
        <v>0.156</v>
      </c>
    </row>
    <row r="1901" spans="1:11" x14ac:dyDescent="0.35">
      <c r="A1901" t="str">
        <f t="shared" si="90"/>
        <v>educ_6_reponse_3acces_repashoteKemo</v>
      </c>
      <c r="B1901" t="str">
        <f t="shared" si="91"/>
        <v>educ_6_reponse_3hoteKemo</v>
      </c>
      <c r="C1901" t="str">
        <f t="shared" si="89"/>
        <v>hote</v>
      </c>
      <c r="D1901">
        <v>46274</v>
      </c>
      <c r="E1901" t="s">
        <v>70</v>
      </c>
      <c r="F1901" t="s">
        <v>193</v>
      </c>
      <c r="G1901" t="s">
        <v>309</v>
      </c>
      <c r="H1901" t="s">
        <v>117</v>
      </c>
      <c r="I1901" t="s">
        <v>313</v>
      </c>
      <c r="J1901" t="s">
        <v>166</v>
      </c>
      <c r="K1901">
        <v>0.15</v>
      </c>
    </row>
    <row r="1902" spans="1:11" x14ac:dyDescent="0.35">
      <c r="A1902" t="str">
        <f t="shared" si="90"/>
        <v>educ_6_reponse_3cash_fournituresdeplaces_FAKemo</v>
      </c>
      <c r="B1902" t="str">
        <f t="shared" si="91"/>
        <v>educ_6_reponse_3deplaces_FAKemo</v>
      </c>
      <c r="C1902" t="str">
        <f t="shared" si="89"/>
        <v>deplaces_FA</v>
      </c>
      <c r="D1902">
        <v>46275</v>
      </c>
      <c r="E1902" t="s">
        <v>70</v>
      </c>
      <c r="F1902" t="s">
        <v>154</v>
      </c>
      <c r="G1902" t="s">
        <v>309</v>
      </c>
      <c r="H1902" t="s">
        <v>119</v>
      </c>
      <c r="I1902" t="s">
        <v>313</v>
      </c>
      <c r="J1902" t="s">
        <v>166</v>
      </c>
      <c r="K1902">
        <v>0.16400000000000001</v>
      </c>
    </row>
    <row r="1903" spans="1:11" x14ac:dyDescent="0.35">
      <c r="A1903" t="str">
        <f t="shared" si="90"/>
        <v>educ_6_reponse_3prov_fournituresdeplaces_siteHaut_Mbomou</v>
      </c>
      <c r="B1903" t="str">
        <f t="shared" si="91"/>
        <v>educ_6_reponse_3deplaces_siteHaut_Mbomou</v>
      </c>
      <c r="C1903" t="str">
        <f t="shared" si="89"/>
        <v>deplaces_site</v>
      </c>
      <c r="D1903">
        <v>46276</v>
      </c>
      <c r="E1903" t="s">
        <v>70</v>
      </c>
      <c r="F1903" t="s">
        <v>144</v>
      </c>
      <c r="G1903" t="s">
        <v>309</v>
      </c>
      <c r="H1903" t="s">
        <v>118</v>
      </c>
      <c r="I1903" t="s">
        <v>313</v>
      </c>
      <c r="J1903" t="s">
        <v>278</v>
      </c>
      <c r="K1903">
        <v>0.13500000000000001</v>
      </c>
    </row>
    <row r="1904" spans="1:11" x14ac:dyDescent="0.35">
      <c r="A1904" t="str">
        <f t="shared" si="90"/>
        <v>educ_6_reponse_3prov_fournituresdeplaces_FAHaut_Mbomou</v>
      </c>
      <c r="B1904" t="str">
        <f t="shared" si="91"/>
        <v>educ_6_reponse_3deplaces_FAHaut_Mbomou</v>
      </c>
      <c r="C1904" t="str">
        <f t="shared" si="89"/>
        <v>deplaces_FA</v>
      </c>
      <c r="D1904">
        <v>46277</v>
      </c>
      <c r="E1904" t="s">
        <v>70</v>
      </c>
      <c r="F1904" t="s">
        <v>144</v>
      </c>
      <c r="G1904" t="s">
        <v>309</v>
      </c>
      <c r="H1904" t="s">
        <v>119</v>
      </c>
      <c r="I1904" t="s">
        <v>313</v>
      </c>
      <c r="J1904" t="s">
        <v>278</v>
      </c>
      <c r="K1904">
        <v>0.11700000000000001</v>
      </c>
    </row>
    <row r="1905" spans="1:11" x14ac:dyDescent="0.35">
      <c r="A1905" t="str">
        <f t="shared" si="90"/>
        <v>educ_6_reponse_3prov_fournitureshoteHaut_Mbomou</v>
      </c>
      <c r="B1905" t="str">
        <f t="shared" si="91"/>
        <v>educ_6_reponse_3hoteHaut_Mbomou</v>
      </c>
      <c r="C1905" t="str">
        <f t="shared" si="89"/>
        <v>hote</v>
      </c>
      <c r="D1905">
        <v>46278</v>
      </c>
      <c r="E1905" t="s">
        <v>70</v>
      </c>
      <c r="F1905" t="s">
        <v>144</v>
      </c>
      <c r="G1905" t="s">
        <v>309</v>
      </c>
      <c r="H1905" t="s">
        <v>117</v>
      </c>
      <c r="I1905" t="s">
        <v>313</v>
      </c>
      <c r="J1905" t="s">
        <v>278</v>
      </c>
      <c r="K1905">
        <v>0.12</v>
      </c>
    </row>
    <row r="1906" spans="1:11" x14ac:dyDescent="0.35">
      <c r="A1906" t="str">
        <f t="shared" si="90"/>
        <v>educ_6_reponse_3cash_fournituresdeplaces_FAHaute_Kotto</v>
      </c>
      <c r="B1906" t="str">
        <f t="shared" si="91"/>
        <v>educ_6_reponse_3deplaces_FAHaute_Kotto</v>
      </c>
      <c r="C1906" t="str">
        <f t="shared" si="89"/>
        <v>deplaces_FA</v>
      </c>
      <c r="D1906">
        <v>46279</v>
      </c>
      <c r="E1906" t="s">
        <v>70</v>
      </c>
      <c r="F1906" t="s">
        <v>154</v>
      </c>
      <c r="G1906" t="s">
        <v>309</v>
      </c>
      <c r="H1906" t="s">
        <v>119</v>
      </c>
      <c r="I1906" t="s">
        <v>313</v>
      </c>
      <c r="J1906" t="s">
        <v>279</v>
      </c>
      <c r="K1906">
        <v>0.185</v>
      </c>
    </row>
    <row r="1907" spans="1:11" x14ac:dyDescent="0.35">
      <c r="A1907" t="str">
        <f t="shared" si="90"/>
        <v>educ_6_reponse_3cash_fournitureshoteHaute_Kotto</v>
      </c>
      <c r="B1907" t="str">
        <f t="shared" si="91"/>
        <v>educ_6_reponse_3hoteHaute_Kotto</v>
      </c>
      <c r="C1907" t="str">
        <f t="shared" si="89"/>
        <v>hote</v>
      </c>
      <c r="D1907">
        <v>46280</v>
      </c>
      <c r="E1907" t="s">
        <v>70</v>
      </c>
      <c r="F1907" t="s">
        <v>154</v>
      </c>
      <c r="G1907" t="s">
        <v>309</v>
      </c>
      <c r="H1907" t="s">
        <v>117</v>
      </c>
      <c r="I1907" t="s">
        <v>313</v>
      </c>
      <c r="J1907" t="s">
        <v>279</v>
      </c>
      <c r="K1907">
        <v>0.21</v>
      </c>
    </row>
    <row r="1908" spans="1:11" x14ac:dyDescent="0.35">
      <c r="A1908" t="str">
        <f t="shared" si="90"/>
        <v>educ_6_reponse_3prov_fournituresretournesHaute_Kotto</v>
      </c>
      <c r="B1908" t="str">
        <f t="shared" si="91"/>
        <v>educ_6_reponse_3retournesHaute_Kotto</v>
      </c>
      <c r="C1908" t="str">
        <f t="shared" si="89"/>
        <v>retournes</v>
      </c>
      <c r="D1908">
        <v>46281</v>
      </c>
      <c r="E1908" t="s">
        <v>70</v>
      </c>
      <c r="F1908" t="s">
        <v>144</v>
      </c>
      <c r="G1908" t="s">
        <v>309</v>
      </c>
      <c r="H1908" t="s">
        <v>116</v>
      </c>
      <c r="I1908" t="s">
        <v>313</v>
      </c>
      <c r="J1908" t="s">
        <v>279</v>
      </c>
      <c r="K1908">
        <v>0.182</v>
      </c>
    </row>
    <row r="1909" spans="1:11" x14ac:dyDescent="0.35">
      <c r="A1909" t="str">
        <f t="shared" si="90"/>
        <v>educ_6_reponse_3cash_fraisdeplaces_siteHaute_Kotto</v>
      </c>
      <c r="B1909" t="str">
        <f t="shared" si="91"/>
        <v>educ_6_reponse_3deplaces_siteHaute_Kotto</v>
      </c>
      <c r="C1909" t="str">
        <f t="shared" si="89"/>
        <v>deplaces_site</v>
      </c>
      <c r="D1909">
        <v>46282</v>
      </c>
      <c r="E1909" t="s">
        <v>70</v>
      </c>
      <c r="F1909" t="s">
        <v>133</v>
      </c>
      <c r="G1909" t="s">
        <v>309</v>
      </c>
      <c r="H1909" t="s">
        <v>118</v>
      </c>
      <c r="I1909" t="s">
        <v>313</v>
      </c>
      <c r="J1909" t="s">
        <v>279</v>
      </c>
      <c r="K1909">
        <v>0.17</v>
      </c>
    </row>
    <row r="1910" spans="1:11" x14ac:dyDescent="0.35">
      <c r="A1910" t="str">
        <f t="shared" si="90"/>
        <v>educ_6_reponse_3prov_fournituresdeplaces_FALobaye</v>
      </c>
      <c r="B1910" t="str">
        <f t="shared" si="91"/>
        <v>educ_6_reponse_3deplaces_FALobaye</v>
      </c>
      <c r="C1910" t="str">
        <f t="shared" si="89"/>
        <v>deplaces_FA</v>
      </c>
      <c r="D1910">
        <v>46283</v>
      </c>
      <c r="E1910" t="s">
        <v>70</v>
      </c>
      <c r="F1910" t="s">
        <v>144</v>
      </c>
      <c r="G1910" t="s">
        <v>309</v>
      </c>
      <c r="H1910" t="s">
        <v>119</v>
      </c>
      <c r="I1910" t="s">
        <v>313</v>
      </c>
      <c r="J1910" t="s">
        <v>167</v>
      </c>
      <c r="K1910">
        <v>0.13200000000000001</v>
      </c>
    </row>
    <row r="1911" spans="1:11" x14ac:dyDescent="0.35">
      <c r="A1911" t="str">
        <f t="shared" si="90"/>
        <v>educ_6_reponse_3cash_fournitureshoteLobaye</v>
      </c>
      <c r="B1911" t="str">
        <f t="shared" si="91"/>
        <v>educ_6_reponse_3hoteLobaye</v>
      </c>
      <c r="C1911" t="str">
        <f t="shared" si="89"/>
        <v>hote</v>
      </c>
      <c r="D1911">
        <v>46284</v>
      </c>
      <c r="E1911" t="s">
        <v>70</v>
      </c>
      <c r="F1911" t="s">
        <v>154</v>
      </c>
      <c r="G1911" t="s">
        <v>309</v>
      </c>
      <c r="H1911" t="s">
        <v>117</v>
      </c>
      <c r="I1911" t="s">
        <v>313</v>
      </c>
      <c r="J1911" t="s">
        <v>167</v>
      </c>
      <c r="K1911">
        <v>0.16400000000000001</v>
      </c>
    </row>
    <row r="1912" spans="1:11" x14ac:dyDescent="0.35">
      <c r="A1912" t="str">
        <f t="shared" si="90"/>
        <v>educ_6_reponse_3prov_fournituresretournesHaut_Mbomou</v>
      </c>
      <c r="B1912" t="str">
        <f t="shared" si="91"/>
        <v>educ_6_reponse_3retournesHaut_Mbomou</v>
      </c>
      <c r="C1912" t="str">
        <f t="shared" si="89"/>
        <v>retournes</v>
      </c>
      <c r="D1912">
        <v>46285</v>
      </c>
      <c r="E1912" t="s">
        <v>70</v>
      </c>
      <c r="F1912" t="s">
        <v>144</v>
      </c>
      <c r="G1912" t="s">
        <v>309</v>
      </c>
      <c r="H1912" t="s">
        <v>116</v>
      </c>
      <c r="I1912" t="s">
        <v>313</v>
      </c>
      <c r="J1912" t="s">
        <v>278</v>
      </c>
      <c r="K1912">
        <v>0.16</v>
      </c>
    </row>
    <row r="1913" spans="1:11" x14ac:dyDescent="0.35">
      <c r="A1913" t="str">
        <f t="shared" si="90"/>
        <v>educ_6_reponse_3prov_livresretournesMambere_Kadei</v>
      </c>
      <c r="B1913" t="str">
        <f t="shared" si="91"/>
        <v>educ_6_reponse_3retournesMambere_Kadei</v>
      </c>
      <c r="C1913" t="str">
        <f t="shared" si="89"/>
        <v>retournes</v>
      </c>
      <c r="D1913">
        <v>46286</v>
      </c>
      <c r="E1913" t="s">
        <v>70</v>
      </c>
      <c r="F1913" t="s">
        <v>181</v>
      </c>
      <c r="G1913" t="s">
        <v>309</v>
      </c>
      <c r="H1913" t="s">
        <v>116</v>
      </c>
      <c r="I1913" t="s">
        <v>313</v>
      </c>
      <c r="J1913" t="s">
        <v>276</v>
      </c>
      <c r="K1913">
        <v>0.109</v>
      </c>
    </row>
    <row r="1914" spans="1:11" x14ac:dyDescent="0.35">
      <c r="A1914" t="str">
        <f t="shared" si="90"/>
        <v>educ_6_reponse_3prov_fournitureshoteSangha_Mbaere</v>
      </c>
      <c r="B1914" t="str">
        <f t="shared" si="91"/>
        <v>educ_6_reponse_3hoteSangha_Mbaere</v>
      </c>
      <c r="C1914" t="str">
        <f t="shared" si="89"/>
        <v>hote</v>
      </c>
      <c r="D1914">
        <v>46287</v>
      </c>
      <c r="E1914" t="s">
        <v>70</v>
      </c>
      <c r="F1914" t="s">
        <v>144</v>
      </c>
      <c r="G1914" t="s">
        <v>309</v>
      </c>
      <c r="H1914" t="s">
        <v>117</v>
      </c>
      <c r="I1914" t="s">
        <v>313</v>
      </c>
      <c r="J1914" t="s">
        <v>280</v>
      </c>
      <c r="K1914">
        <v>0.159</v>
      </c>
    </row>
    <row r="1915" spans="1:11" x14ac:dyDescent="0.35">
      <c r="A1915" t="str">
        <f t="shared" si="90"/>
        <v>educ_6_reponse_3prov_fournituresdeplaces_FASangha_Mbaere</v>
      </c>
      <c r="B1915" t="str">
        <f t="shared" si="91"/>
        <v>educ_6_reponse_3deplaces_FASangha_Mbaere</v>
      </c>
      <c r="C1915" t="str">
        <f t="shared" si="89"/>
        <v>deplaces_FA</v>
      </c>
      <c r="D1915">
        <v>46288</v>
      </c>
      <c r="E1915" t="s">
        <v>70</v>
      </c>
      <c r="F1915" t="s">
        <v>144</v>
      </c>
      <c r="G1915" t="s">
        <v>309</v>
      </c>
      <c r="H1915" t="s">
        <v>119</v>
      </c>
      <c r="I1915" t="s">
        <v>313</v>
      </c>
      <c r="J1915" t="s">
        <v>280</v>
      </c>
      <c r="K1915">
        <v>0.13300000000000001</v>
      </c>
    </row>
    <row r="1916" spans="1:11" x14ac:dyDescent="0.35">
      <c r="A1916" t="str">
        <f t="shared" si="90"/>
        <v>rep_souhaitee_3washretournesBamingui_Bangoran</v>
      </c>
      <c r="B1916" t="str">
        <f t="shared" si="91"/>
        <v>rep_souhaitee_3retournesBamingui_Bangoran</v>
      </c>
      <c r="C1916" t="str">
        <f t="shared" si="89"/>
        <v>retournes</v>
      </c>
      <c r="D1916">
        <v>46289</v>
      </c>
      <c r="E1916" t="s">
        <v>72</v>
      </c>
      <c r="F1916" t="s">
        <v>18</v>
      </c>
      <c r="G1916" t="s">
        <v>309</v>
      </c>
      <c r="H1916" t="s">
        <v>116</v>
      </c>
      <c r="I1916" t="s">
        <v>313</v>
      </c>
      <c r="J1916" t="s">
        <v>271</v>
      </c>
      <c r="K1916">
        <v>0.23599999999999999</v>
      </c>
    </row>
    <row r="1917" spans="1:11" x14ac:dyDescent="0.35">
      <c r="A1917" t="str">
        <f t="shared" si="90"/>
        <v>rep_souhaitee_3santehoteBamingui_Bangoran</v>
      </c>
      <c r="B1917" t="str">
        <f t="shared" si="91"/>
        <v>rep_souhaitee_3hoteBamingui_Bangoran</v>
      </c>
      <c r="C1917" t="str">
        <f t="shared" si="89"/>
        <v>hote</v>
      </c>
      <c r="D1917">
        <v>46290</v>
      </c>
      <c r="E1917" t="s">
        <v>72</v>
      </c>
      <c r="F1917" t="s">
        <v>155</v>
      </c>
      <c r="G1917" t="s">
        <v>309</v>
      </c>
      <c r="H1917" t="s">
        <v>117</v>
      </c>
      <c r="I1917" t="s">
        <v>313</v>
      </c>
      <c r="J1917" t="s">
        <v>271</v>
      </c>
      <c r="K1917">
        <v>0.217</v>
      </c>
    </row>
    <row r="1918" spans="1:11" x14ac:dyDescent="0.35">
      <c r="A1918" t="str">
        <f t="shared" si="90"/>
        <v>rep_souhaitee_3santedeplaces_siteBamingui_Bangoran</v>
      </c>
      <c r="B1918" t="str">
        <f t="shared" si="91"/>
        <v>rep_souhaitee_3deplaces_siteBamingui_Bangoran</v>
      </c>
      <c r="C1918" t="str">
        <f t="shared" si="89"/>
        <v>deplaces_site</v>
      </c>
      <c r="D1918">
        <v>46291</v>
      </c>
      <c r="E1918" t="s">
        <v>72</v>
      </c>
      <c r="F1918" t="s">
        <v>155</v>
      </c>
      <c r="G1918" t="s">
        <v>309</v>
      </c>
      <c r="H1918" t="s">
        <v>118</v>
      </c>
      <c r="I1918" t="s">
        <v>313</v>
      </c>
      <c r="J1918" t="s">
        <v>271</v>
      </c>
      <c r="K1918">
        <v>0.13900000000000001</v>
      </c>
    </row>
    <row r="1919" spans="1:11" x14ac:dyDescent="0.35">
      <c r="A1919" t="str">
        <f t="shared" si="90"/>
        <v>rep_souhaitee_3santedeplaces_FABamingui_Bangoran</v>
      </c>
      <c r="B1919" t="str">
        <f t="shared" si="91"/>
        <v>rep_souhaitee_3deplaces_FABamingui_Bangoran</v>
      </c>
      <c r="C1919" t="str">
        <f t="shared" si="89"/>
        <v>deplaces_FA</v>
      </c>
      <c r="D1919">
        <v>46292</v>
      </c>
      <c r="E1919" t="s">
        <v>72</v>
      </c>
      <c r="F1919" t="s">
        <v>155</v>
      </c>
      <c r="G1919" t="s">
        <v>309</v>
      </c>
      <c r="H1919" t="s">
        <v>119</v>
      </c>
      <c r="I1919" t="s">
        <v>313</v>
      </c>
      <c r="J1919" t="s">
        <v>271</v>
      </c>
      <c r="K1919">
        <v>0.20200000000000001</v>
      </c>
    </row>
    <row r="1920" spans="1:11" x14ac:dyDescent="0.35">
      <c r="A1920" t="str">
        <f t="shared" si="90"/>
        <v>rep_souhaitee_3santehoteOuham</v>
      </c>
      <c r="B1920" t="str">
        <f t="shared" si="91"/>
        <v>rep_souhaitee_3hoteOuham</v>
      </c>
      <c r="C1920" t="str">
        <f t="shared" si="89"/>
        <v>hote</v>
      </c>
      <c r="D1920">
        <v>46293</v>
      </c>
      <c r="E1920" t="s">
        <v>72</v>
      </c>
      <c r="F1920" t="s">
        <v>155</v>
      </c>
      <c r="G1920" t="s">
        <v>309</v>
      </c>
      <c r="H1920" t="s">
        <v>117</v>
      </c>
      <c r="I1920" t="s">
        <v>313</v>
      </c>
      <c r="J1920" t="s">
        <v>170</v>
      </c>
      <c r="K1920">
        <v>0.22900000000000001</v>
      </c>
    </row>
    <row r="1921" spans="1:11" x14ac:dyDescent="0.35">
      <c r="A1921" t="str">
        <f t="shared" si="90"/>
        <v>rep_souhaitee_3nfideplaces_siteOuham</v>
      </c>
      <c r="B1921" t="str">
        <f t="shared" si="91"/>
        <v>rep_souhaitee_3deplaces_siteOuham</v>
      </c>
      <c r="C1921" t="str">
        <f t="shared" si="89"/>
        <v>deplaces_site</v>
      </c>
      <c r="D1921">
        <v>46294</v>
      </c>
      <c r="E1921" t="s">
        <v>72</v>
      </c>
      <c r="F1921" t="s">
        <v>164</v>
      </c>
      <c r="G1921" t="s">
        <v>309</v>
      </c>
      <c r="H1921" t="s">
        <v>118</v>
      </c>
      <c r="I1921" t="s">
        <v>313</v>
      </c>
      <c r="J1921" t="s">
        <v>170</v>
      </c>
      <c r="K1921">
        <v>0.18099999999999999</v>
      </c>
    </row>
    <row r="1922" spans="1:11" x14ac:dyDescent="0.35">
      <c r="A1922" t="str">
        <f t="shared" si="90"/>
        <v>rep_souhaitee_3nfideplaces_FAOuham</v>
      </c>
      <c r="B1922" t="str">
        <f t="shared" si="91"/>
        <v>rep_souhaitee_3deplaces_FAOuham</v>
      </c>
      <c r="C1922" t="str">
        <f t="shared" si="89"/>
        <v>deplaces_FA</v>
      </c>
      <c r="D1922">
        <v>46295</v>
      </c>
      <c r="E1922" t="s">
        <v>72</v>
      </c>
      <c r="F1922" t="s">
        <v>164</v>
      </c>
      <c r="G1922" t="s">
        <v>309</v>
      </c>
      <c r="H1922" t="s">
        <v>119</v>
      </c>
      <c r="I1922" t="s">
        <v>313</v>
      </c>
      <c r="J1922" t="s">
        <v>170</v>
      </c>
      <c r="K1922">
        <v>0.183</v>
      </c>
    </row>
    <row r="1923" spans="1:11" x14ac:dyDescent="0.35">
      <c r="A1923" t="str">
        <f t="shared" si="90"/>
        <v>rep_souhaitee_3santeretournesOuham</v>
      </c>
      <c r="B1923" t="str">
        <f t="shared" si="91"/>
        <v>rep_souhaitee_3retournesOuham</v>
      </c>
      <c r="C1923" t="str">
        <f t="shared" ref="C1923:C1986" si="92">IF(G1923="total", "total",H1923)</f>
        <v>retournes</v>
      </c>
      <c r="D1923">
        <v>46296</v>
      </c>
      <c r="E1923" t="s">
        <v>72</v>
      </c>
      <c r="F1923" t="s">
        <v>155</v>
      </c>
      <c r="G1923" t="s">
        <v>309</v>
      </c>
      <c r="H1923" t="s">
        <v>116</v>
      </c>
      <c r="I1923" t="s">
        <v>313</v>
      </c>
      <c r="J1923" t="s">
        <v>170</v>
      </c>
      <c r="K1923">
        <v>0.17</v>
      </c>
    </row>
    <row r="1924" spans="1:11" x14ac:dyDescent="0.35">
      <c r="A1924" t="str">
        <f t="shared" si="90"/>
        <v>rep_souhaitee_3washdeplaces_siteBasse_Kotto</v>
      </c>
      <c r="B1924" t="str">
        <f t="shared" si="91"/>
        <v>rep_souhaitee_3deplaces_siteBasse_Kotto</v>
      </c>
      <c r="C1924" t="str">
        <f t="shared" si="92"/>
        <v>deplaces_site</v>
      </c>
      <c r="D1924">
        <v>46297</v>
      </c>
      <c r="E1924" t="s">
        <v>72</v>
      </c>
      <c r="F1924" t="s">
        <v>18</v>
      </c>
      <c r="G1924" t="s">
        <v>309</v>
      </c>
      <c r="H1924" t="s">
        <v>118</v>
      </c>
      <c r="I1924" t="s">
        <v>313</v>
      </c>
      <c r="J1924" t="s">
        <v>272</v>
      </c>
      <c r="K1924">
        <v>0.16600000000000001</v>
      </c>
    </row>
    <row r="1925" spans="1:11" x14ac:dyDescent="0.35">
      <c r="A1925" t="str">
        <f t="shared" si="90"/>
        <v>rep_souhaitee_3washdeplaces_FABasse_Kotto</v>
      </c>
      <c r="B1925" t="str">
        <f t="shared" si="91"/>
        <v>rep_souhaitee_3deplaces_FABasse_Kotto</v>
      </c>
      <c r="C1925" t="str">
        <f t="shared" si="92"/>
        <v>deplaces_FA</v>
      </c>
      <c r="D1925">
        <v>46298</v>
      </c>
      <c r="E1925" t="s">
        <v>72</v>
      </c>
      <c r="F1925" t="s">
        <v>18</v>
      </c>
      <c r="G1925" t="s">
        <v>309</v>
      </c>
      <c r="H1925" t="s">
        <v>119</v>
      </c>
      <c r="I1925" t="s">
        <v>313</v>
      </c>
      <c r="J1925" t="s">
        <v>272</v>
      </c>
      <c r="K1925">
        <v>0.19</v>
      </c>
    </row>
    <row r="1926" spans="1:11" x14ac:dyDescent="0.35">
      <c r="A1926" t="str">
        <f t="shared" si="90"/>
        <v>rep_souhaitee_3washhoteBasse_Kotto</v>
      </c>
      <c r="B1926" t="str">
        <f t="shared" si="91"/>
        <v>rep_souhaitee_3hoteBasse_Kotto</v>
      </c>
      <c r="C1926" t="str">
        <f t="shared" si="92"/>
        <v>hote</v>
      </c>
      <c r="D1926">
        <v>46299</v>
      </c>
      <c r="E1926" t="s">
        <v>72</v>
      </c>
      <c r="F1926" t="s">
        <v>18</v>
      </c>
      <c r="G1926" t="s">
        <v>309</v>
      </c>
      <c r="H1926" t="s">
        <v>117</v>
      </c>
      <c r="I1926" t="s">
        <v>313</v>
      </c>
      <c r="J1926" t="s">
        <v>272</v>
      </c>
      <c r="K1926">
        <v>0.20699999999999999</v>
      </c>
    </row>
    <row r="1927" spans="1:11" x14ac:dyDescent="0.35">
      <c r="A1927" t="str">
        <f t="shared" si="90"/>
        <v>rep_souhaitee_3washretournesBasse_Kotto</v>
      </c>
      <c r="B1927" t="str">
        <f t="shared" si="91"/>
        <v>rep_souhaitee_3retournesBasse_Kotto</v>
      </c>
      <c r="C1927" t="str">
        <f t="shared" si="92"/>
        <v>retournes</v>
      </c>
      <c r="D1927">
        <v>46300</v>
      </c>
      <c r="E1927" t="s">
        <v>72</v>
      </c>
      <c r="F1927" t="s">
        <v>18</v>
      </c>
      <c r="G1927" t="s">
        <v>309</v>
      </c>
      <c r="H1927" t="s">
        <v>116</v>
      </c>
      <c r="I1927" t="s">
        <v>313</v>
      </c>
      <c r="J1927" t="s">
        <v>272</v>
      </c>
      <c r="K1927">
        <v>0.191</v>
      </c>
    </row>
    <row r="1928" spans="1:11" x14ac:dyDescent="0.35">
      <c r="A1928" t="str">
        <f t="shared" si="90"/>
        <v>rep_souhaitee_3educhoteVakaga</v>
      </c>
      <c r="B1928" t="str">
        <f t="shared" si="91"/>
        <v>rep_souhaitee_3hoteVakaga</v>
      </c>
      <c r="C1928" t="str">
        <f t="shared" si="92"/>
        <v>hote</v>
      </c>
      <c r="D1928">
        <v>46301</v>
      </c>
      <c r="E1928" t="s">
        <v>72</v>
      </c>
      <c r="F1928" t="s">
        <v>206</v>
      </c>
      <c r="G1928" t="s">
        <v>309</v>
      </c>
      <c r="H1928" t="s">
        <v>117</v>
      </c>
      <c r="I1928" t="s">
        <v>313</v>
      </c>
      <c r="J1928" t="s">
        <v>171</v>
      </c>
      <c r="K1928">
        <v>0.17</v>
      </c>
    </row>
    <row r="1929" spans="1:11" x14ac:dyDescent="0.35">
      <c r="A1929" t="str">
        <f t="shared" si="90"/>
        <v>rep_souhaitee_3washdeplaces_FAVakaga</v>
      </c>
      <c r="B1929" t="str">
        <f t="shared" si="91"/>
        <v>rep_souhaitee_3deplaces_FAVakaga</v>
      </c>
      <c r="C1929" t="str">
        <f t="shared" si="92"/>
        <v>deplaces_FA</v>
      </c>
      <c r="D1929">
        <v>46302</v>
      </c>
      <c r="E1929" t="s">
        <v>72</v>
      </c>
      <c r="F1929" t="s">
        <v>18</v>
      </c>
      <c r="G1929" t="s">
        <v>309</v>
      </c>
      <c r="H1929" t="s">
        <v>119</v>
      </c>
      <c r="I1929" t="s">
        <v>313</v>
      </c>
      <c r="J1929" t="s">
        <v>171</v>
      </c>
      <c r="K1929">
        <v>0.184</v>
      </c>
    </row>
    <row r="1930" spans="1:11" x14ac:dyDescent="0.35">
      <c r="A1930" t="str">
        <f t="shared" si="90"/>
        <v>rep_souhaitee_3secalhoteBangui</v>
      </c>
      <c r="B1930" t="str">
        <f t="shared" si="91"/>
        <v>rep_souhaitee_3hoteBangui</v>
      </c>
      <c r="C1930" t="str">
        <f t="shared" si="92"/>
        <v>hote</v>
      </c>
      <c r="D1930">
        <v>46303</v>
      </c>
      <c r="E1930" t="s">
        <v>72</v>
      </c>
      <c r="F1930" t="s">
        <v>134</v>
      </c>
      <c r="G1930" t="s">
        <v>309</v>
      </c>
      <c r="H1930" t="s">
        <v>117</v>
      </c>
      <c r="I1930" t="s">
        <v>313</v>
      </c>
      <c r="J1930" t="s">
        <v>165</v>
      </c>
      <c r="K1930">
        <v>0.20599999999999999</v>
      </c>
    </row>
    <row r="1931" spans="1:11" x14ac:dyDescent="0.35">
      <c r="A1931" t="str">
        <f t="shared" si="90"/>
        <v>rep_souhaitee_3washretournesBangui</v>
      </c>
      <c r="B1931" t="str">
        <f t="shared" si="91"/>
        <v>rep_souhaitee_3retournesBangui</v>
      </c>
      <c r="C1931" t="str">
        <f t="shared" si="92"/>
        <v>retournes</v>
      </c>
      <c r="D1931">
        <v>46304</v>
      </c>
      <c r="E1931" t="s">
        <v>72</v>
      </c>
      <c r="F1931" t="s">
        <v>18</v>
      </c>
      <c r="G1931" t="s">
        <v>309</v>
      </c>
      <c r="H1931" t="s">
        <v>116</v>
      </c>
      <c r="I1931" t="s">
        <v>313</v>
      </c>
      <c r="J1931" t="s">
        <v>165</v>
      </c>
      <c r="K1931">
        <v>0.247</v>
      </c>
    </row>
    <row r="1932" spans="1:11" x14ac:dyDescent="0.35">
      <c r="A1932" t="str">
        <f t="shared" si="90"/>
        <v>rep_souhaitee_3santedeplaces_FABangui</v>
      </c>
      <c r="B1932" t="str">
        <f t="shared" si="91"/>
        <v>rep_souhaitee_3deplaces_FABangui</v>
      </c>
      <c r="C1932" t="str">
        <f t="shared" si="92"/>
        <v>deplaces_FA</v>
      </c>
      <c r="D1932">
        <v>46305</v>
      </c>
      <c r="E1932" t="s">
        <v>72</v>
      </c>
      <c r="F1932" t="s">
        <v>155</v>
      </c>
      <c r="G1932" t="s">
        <v>309</v>
      </c>
      <c r="H1932" t="s">
        <v>119</v>
      </c>
      <c r="I1932" t="s">
        <v>313</v>
      </c>
      <c r="J1932" t="s">
        <v>165</v>
      </c>
      <c r="K1932">
        <v>0.22500000000000001</v>
      </c>
    </row>
    <row r="1933" spans="1:11" x14ac:dyDescent="0.35">
      <c r="A1933" t="str">
        <f t="shared" si="90"/>
        <v>rep_souhaitee_3nfideplaces_siteOuaka</v>
      </c>
      <c r="B1933" t="str">
        <f t="shared" si="91"/>
        <v>rep_souhaitee_3deplaces_siteOuaka</v>
      </c>
      <c r="C1933" t="str">
        <f t="shared" si="92"/>
        <v>deplaces_site</v>
      </c>
      <c r="D1933">
        <v>46306</v>
      </c>
      <c r="E1933" t="s">
        <v>72</v>
      </c>
      <c r="F1933" t="s">
        <v>164</v>
      </c>
      <c r="G1933" t="s">
        <v>309</v>
      </c>
      <c r="H1933" t="s">
        <v>118</v>
      </c>
      <c r="I1933" t="s">
        <v>313</v>
      </c>
      <c r="J1933" t="s">
        <v>169</v>
      </c>
      <c r="K1933">
        <v>0.182</v>
      </c>
    </row>
    <row r="1934" spans="1:11" x14ac:dyDescent="0.35">
      <c r="A1934" t="str">
        <f t="shared" si="90"/>
        <v>rep_souhaitee_3santedeplaces_FAOuaka</v>
      </c>
      <c r="B1934" t="str">
        <f t="shared" si="91"/>
        <v>rep_souhaitee_3deplaces_FAOuaka</v>
      </c>
      <c r="C1934" t="str">
        <f t="shared" si="92"/>
        <v>deplaces_FA</v>
      </c>
      <c r="D1934">
        <v>46307</v>
      </c>
      <c r="E1934" t="s">
        <v>72</v>
      </c>
      <c r="F1934" t="s">
        <v>155</v>
      </c>
      <c r="G1934" t="s">
        <v>309</v>
      </c>
      <c r="H1934" t="s">
        <v>119</v>
      </c>
      <c r="I1934" t="s">
        <v>313</v>
      </c>
      <c r="J1934" t="s">
        <v>169</v>
      </c>
      <c r="K1934">
        <v>0.188</v>
      </c>
    </row>
    <row r="1935" spans="1:11" x14ac:dyDescent="0.35">
      <c r="A1935" t="str">
        <f t="shared" si="90"/>
        <v>rep_souhaitee_3santehoteOuaka</v>
      </c>
      <c r="B1935" t="str">
        <f t="shared" si="91"/>
        <v>rep_souhaitee_3hoteOuaka</v>
      </c>
      <c r="C1935" t="str">
        <f t="shared" si="92"/>
        <v>hote</v>
      </c>
      <c r="D1935">
        <v>46308</v>
      </c>
      <c r="E1935" t="s">
        <v>72</v>
      </c>
      <c r="F1935" t="s">
        <v>155</v>
      </c>
      <c r="G1935" t="s">
        <v>309</v>
      </c>
      <c r="H1935" t="s">
        <v>117</v>
      </c>
      <c r="I1935" t="s">
        <v>313</v>
      </c>
      <c r="J1935" t="s">
        <v>169</v>
      </c>
      <c r="K1935">
        <v>0.20599999999999999</v>
      </c>
    </row>
    <row r="1936" spans="1:11" x14ac:dyDescent="0.35">
      <c r="A1936" t="str">
        <f t="shared" si="90"/>
        <v>rep_souhaitee_3nfiretournesOuaka</v>
      </c>
      <c r="B1936" t="str">
        <f t="shared" si="91"/>
        <v>rep_souhaitee_3retournesOuaka</v>
      </c>
      <c r="C1936" t="str">
        <f t="shared" si="92"/>
        <v>retournes</v>
      </c>
      <c r="D1936">
        <v>46309</v>
      </c>
      <c r="E1936" t="s">
        <v>72</v>
      </c>
      <c r="F1936" t="s">
        <v>164</v>
      </c>
      <c r="G1936" t="s">
        <v>309</v>
      </c>
      <c r="H1936" t="s">
        <v>116</v>
      </c>
      <c r="I1936" t="s">
        <v>313</v>
      </c>
      <c r="J1936" t="s">
        <v>169</v>
      </c>
      <c r="K1936">
        <v>0.217</v>
      </c>
    </row>
    <row r="1937" spans="1:11" x14ac:dyDescent="0.35">
      <c r="A1937" t="str">
        <f t="shared" si="90"/>
        <v>rep_souhaitee_3washhoteNana_Mambere</v>
      </c>
      <c r="B1937" t="str">
        <f t="shared" si="91"/>
        <v>rep_souhaitee_3hoteNana_Mambere</v>
      </c>
      <c r="C1937" t="str">
        <f t="shared" si="92"/>
        <v>hote</v>
      </c>
      <c r="D1937">
        <v>46310</v>
      </c>
      <c r="E1937" t="s">
        <v>72</v>
      </c>
      <c r="F1937" t="s">
        <v>18</v>
      </c>
      <c r="G1937" t="s">
        <v>309</v>
      </c>
      <c r="H1937" t="s">
        <v>117</v>
      </c>
      <c r="I1937" t="s">
        <v>313</v>
      </c>
      <c r="J1937" t="s">
        <v>273</v>
      </c>
      <c r="K1937">
        <v>0.189</v>
      </c>
    </row>
    <row r="1938" spans="1:11" x14ac:dyDescent="0.35">
      <c r="A1938" t="str">
        <f t="shared" si="90"/>
        <v>rep_souhaitee_3nfideplaces_FANana_Mambere</v>
      </c>
      <c r="B1938" t="str">
        <f t="shared" si="91"/>
        <v>rep_souhaitee_3deplaces_FANana_Mambere</v>
      </c>
      <c r="C1938" t="str">
        <f t="shared" si="92"/>
        <v>deplaces_FA</v>
      </c>
      <c r="D1938">
        <v>46311</v>
      </c>
      <c r="E1938" t="s">
        <v>72</v>
      </c>
      <c r="F1938" t="s">
        <v>164</v>
      </c>
      <c r="G1938" t="s">
        <v>309</v>
      </c>
      <c r="H1938" t="s">
        <v>119</v>
      </c>
      <c r="I1938" t="s">
        <v>313</v>
      </c>
      <c r="J1938" t="s">
        <v>273</v>
      </c>
      <c r="K1938">
        <v>0.16800000000000001</v>
      </c>
    </row>
    <row r="1939" spans="1:11" x14ac:dyDescent="0.35">
      <c r="A1939" t="str">
        <f t="shared" si="90"/>
        <v>rep_souhaitee_3washretournesNana_Mambere</v>
      </c>
      <c r="B1939" t="str">
        <f t="shared" si="91"/>
        <v>rep_souhaitee_3retournesNana_Mambere</v>
      </c>
      <c r="C1939" t="str">
        <f t="shared" si="92"/>
        <v>retournes</v>
      </c>
      <c r="D1939">
        <v>46312</v>
      </c>
      <c r="E1939" t="s">
        <v>72</v>
      </c>
      <c r="F1939" t="s">
        <v>18</v>
      </c>
      <c r="G1939" t="s">
        <v>309</v>
      </c>
      <c r="H1939" t="s">
        <v>116</v>
      </c>
      <c r="I1939" t="s">
        <v>313</v>
      </c>
      <c r="J1939" t="s">
        <v>273</v>
      </c>
      <c r="K1939">
        <v>0.17</v>
      </c>
    </row>
    <row r="1940" spans="1:11" x14ac:dyDescent="0.35">
      <c r="A1940" t="str">
        <f t="shared" si="90"/>
        <v>rep_souhaitee_3santehoteOuham_Pende</v>
      </c>
      <c r="B1940" t="str">
        <f t="shared" si="91"/>
        <v>rep_souhaitee_3hoteOuham_Pende</v>
      </c>
      <c r="C1940" t="str">
        <f t="shared" si="92"/>
        <v>hote</v>
      </c>
      <c r="D1940">
        <v>46313</v>
      </c>
      <c r="E1940" t="s">
        <v>72</v>
      </c>
      <c r="F1940" t="s">
        <v>155</v>
      </c>
      <c r="G1940" t="s">
        <v>309</v>
      </c>
      <c r="H1940" t="s">
        <v>117</v>
      </c>
      <c r="I1940" t="s">
        <v>313</v>
      </c>
      <c r="J1940" t="s">
        <v>274</v>
      </c>
      <c r="K1940">
        <v>0.184</v>
      </c>
    </row>
    <row r="1941" spans="1:11" x14ac:dyDescent="0.35">
      <c r="A1941" t="str">
        <f t="shared" si="90"/>
        <v>rep_souhaitee_3nfideplaces_FAOuham_Pende</v>
      </c>
      <c r="B1941" t="str">
        <f t="shared" si="91"/>
        <v>rep_souhaitee_3deplaces_FAOuham_Pende</v>
      </c>
      <c r="C1941" t="str">
        <f t="shared" si="92"/>
        <v>deplaces_FA</v>
      </c>
      <c r="D1941">
        <v>46314</v>
      </c>
      <c r="E1941" t="s">
        <v>72</v>
      </c>
      <c r="F1941" t="s">
        <v>164</v>
      </c>
      <c r="G1941" t="s">
        <v>309</v>
      </c>
      <c r="H1941" t="s">
        <v>119</v>
      </c>
      <c r="I1941" t="s">
        <v>313</v>
      </c>
      <c r="J1941" t="s">
        <v>274</v>
      </c>
      <c r="K1941">
        <v>0.14899999999999999</v>
      </c>
    </row>
    <row r="1942" spans="1:11" x14ac:dyDescent="0.35">
      <c r="A1942" t="str">
        <f t="shared" si="90"/>
        <v>rep_souhaitee_3santeretournesOuham_Pende</v>
      </c>
      <c r="B1942" t="str">
        <f t="shared" si="91"/>
        <v>rep_souhaitee_3retournesOuham_Pende</v>
      </c>
      <c r="C1942" t="str">
        <f t="shared" si="92"/>
        <v>retournes</v>
      </c>
      <c r="D1942">
        <v>46315</v>
      </c>
      <c r="E1942" t="s">
        <v>72</v>
      </c>
      <c r="F1942" t="s">
        <v>155</v>
      </c>
      <c r="G1942" t="s">
        <v>309</v>
      </c>
      <c r="H1942" t="s">
        <v>116</v>
      </c>
      <c r="I1942" t="s">
        <v>313</v>
      </c>
      <c r="J1942" t="s">
        <v>274</v>
      </c>
      <c r="K1942">
        <v>0.191</v>
      </c>
    </row>
    <row r="1943" spans="1:11" x14ac:dyDescent="0.35">
      <c r="A1943" t="str">
        <f t="shared" si="90"/>
        <v>rep_souhaitee_3nfideplaces_siteNana_Gribizi</v>
      </c>
      <c r="B1943" t="str">
        <f t="shared" si="91"/>
        <v>rep_souhaitee_3deplaces_siteNana_Gribizi</v>
      </c>
      <c r="C1943" t="str">
        <f t="shared" si="92"/>
        <v>deplaces_site</v>
      </c>
      <c r="D1943">
        <v>46316</v>
      </c>
      <c r="E1943" t="s">
        <v>72</v>
      </c>
      <c r="F1943" t="s">
        <v>164</v>
      </c>
      <c r="G1943" t="s">
        <v>309</v>
      </c>
      <c r="H1943" t="s">
        <v>118</v>
      </c>
      <c r="I1943" t="s">
        <v>313</v>
      </c>
      <c r="J1943" t="s">
        <v>275</v>
      </c>
      <c r="K1943">
        <v>0.155</v>
      </c>
    </row>
    <row r="1944" spans="1:11" x14ac:dyDescent="0.35">
      <c r="A1944" t="str">
        <f t="shared" si="90"/>
        <v>rep_souhaitee_3nfihoteNana_Gribizi</v>
      </c>
      <c r="B1944" t="str">
        <f t="shared" si="91"/>
        <v>rep_souhaitee_3hoteNana_Gribizi</v>
      </c>
      <c r="C1944" t="str">
        <f t="shared" si="92"/>
        <v>hote</v>
      </c>
      <c r="D1944">
        <v>46317</v>
      </c>
      <c r="E1944" t="s">
        <v>72</v>
      </c>
      <c r="F1944" t="s">
        <v>164</v>
      </c>
      <c r="G1944" t="s">
        <v>309</v>
      </c>
      <c r="H1944" t="s">
        <v>117</v>
      </c>
      <c r="I1944" t="s">
        <v>313</v>
      </c>
      <c r="J1944" t="s">
        <v>275</v>
      </c>
      <c r="K1944">
        <v>0.14199999999999999</v>
      </c>
    </row>
    <row r="1945" spans="1:11" x14ac:dyDescent="0.35">
      <c r="A1945" t="str">
        <f t="shared" si="90"/>
        <v>rep_souhaitee_3washdeplaces_FANana_Gribizi</v>
      </c>
      <c r="B1945" t="str">
        <f t="shared" si="91"/>
        <v>rep_souhaitee_3deplaces_FANana_Gribizi</v>
      </c>
      <c r="C1945" t="str">
        <f t="shared" si="92"/>
        <v>deplaces_FA</v>
      </c>
      <c r="D1945">
        <v>46318</v>
      </c>
      <c r="E1945" t="s">
        <v>72</v>
      </c>
      <c r="F1945" t="s">
        <v>18</v>
      </c>
      <c r="G1945" t="s">
        <v>309</v>
      </c>
      <c r="H1945" t="s">
        <v>119</v>
      </c>
      <c r="I1945" t="s">
        <v>313</v>
      </c>
      <c r="J1945" t="s">
        <v>275</v>
      </c>
      <c r="K1945">
        <v>0.19600000000000001</v>
      </c>
    </row>
    <row r="1946" spans="1:11" x14ac:dyDescent="0.35">
      <c r="A1946" t="str">
        <f t="shared" si="90"/>
        <v>rep_souhaitee_3nfiretournesNana_Gribizi</v>
      </c>
      <c r="B1946" t="str">
        <f t="shared" si="91"/>
        <v>rep_souhaitee_3retournesNana_Gribizi</v>
      </c>
      <c r="C1946" t="str">
        <f t="shared" si="92"/>
        <v>retournes</v>
      </c>
      <c r="D1946">
        <v>46319</v>
      </c>
      <c r="E1946" t="s">
        <v>72</v>
      </c>
      <c r="F1946" t="s">
        <v>164</v>
      </c>
      <c r="G1946" t="s">
        <v>309</v>
      </c>
      <c r="H1946" t="s">
        <v>116</v>
      </c>
      <c r="I1946" t="s">
        <v>313</v>
      </c>
      <c r="J1946" t="s">
        <v>275</v>
      </c>
      <c r="K1946">
        <v>0.17399999999999999</v>
      </c>
    </row>
    <row r="1947" spans="1:11" x14ac:dyDescent="0.35">
      <c r="A1947" t="str">
        <f t="shared" si="90"/>
        <v>rep_souhaitee_3santehoteMbomou</v>
      </c>
      <c r="B1947" t="str">
        <f t="shared" si="91"/>
        <v>rep_souhaitee_3hoteMbomou</v>
      </c>
      <c r="C1947" t="str">
        <f t="shared" si="92"/>
        <v>hote</v>
      </c>
      <c r="D1947">
        <v>46320</v>
      </c>
      <c r="E1947" t="s">
        <v>72</v>
      </c>
      <c r="F1947" t="s">
        <v>155</v>
      </c>
      <c r="G1947" t="s">
        <v>309</v>
      </c>
      <c r="H1947" t="s">
        <v>117</v>
      </c>
      <c r="I1947" t="s">
        <v>313</v>
      </c>
      <c r="J1947" t="s">
        <v>168</v>
      </c>
      <c r="K1947">
        <v>0.217</v>
      </c>
    </row>
    <row r="1948" spans="1:11" x14ac:dyDescent="0.35">
      <c r="A1948" t="str">
        <f t="shared" si="90"/>
        <v>rep_souhaitee_3santeretournesMbomou</v>
      </c>
      <c r="B1948" t="str">
        <f t="shared" si="91"/>
        <v>rep_souhaitee_3retournesMbomou</v>
      </c>
      <c r="C1948" t="str">
        <f t="shared" si="92"/>
        <v>retournes</v>
      </c>
      <c r="D1948">
        <v>46321</v>
      </c>
      <c r="E1948" t="s">
        <v>72</v>
      </c>
      <c r="F1948" t="s">
        <v>155</v>
      </c>
      <c r="G1948" t="s">
        <v>309</v>
      </c>
      <c r="H1948" t="s">
        <v>116</v>
      </c>
      <c r="I1948" t="s">
        <v>313</v>
      </c>
      <c r="J1948" t="s">
        <v>168</v>
      </c>
      <c r="K1948">
        <v>0.20300000000000001</v>
      </c>
    </row>
    <row r="1949" spans="1:11" x14ac:dyDescent="0.35">
      <c r="A1949" t="str">
        <f t="shared" si="90"/>
        <v>rep_souhaitee_3santedeplaces_siteMbomou</v>
      </c>
      <c r="B1949" t="str">
        <f t="shared" si="91"/>
        <v>rep_souhaitee_3deplaces_siteMbomou</v>
      </c>
      <c r="C1949" t="str">
        <f t="shared" si="92"/>
        <v>deplaces_site</v>
      </c>
      <c r="D1949">
        <v>46322</v>
      </c>
      <c r="E1949" t="s">
        <v>72</v>
      </c>
      <c r="F1949" t="s">
        <v>155</v>
      </c>
      <c r="G1949" t="s">
        <v>309</v>
      </c>
      <c r="H1949" t="s">
        <v>118</v>
      </c>
      <c r="I1949" t="s">
        <v>313</v>
      </c>
      <c r="J1949" t="s">
        <v>168</v>
      </c>
      <c r="K1949">
        <v>0.17399999999999999</v>
      </c>
    </row>
    <row r="1950" spans="1:11" x14ac:dyDescent="0.35">
      <c r="A1950" t="str">
        <f t="shared" si="90"/>
        <v>rep_souhaitee_3washdeplaces_FAMbomou</v>
      </c>
      <c r="B1950" t="str">
        <f t="shared" si="91"/>
        <v>rep_souhaitee_3deplaces_FAMbomou</v>
      </c>
      <c r="C1950" t="str">
        <f t="shared" si="92"/>
        <v>deplaces_FA</v>
      </c>
      <c r="D1950">
        <v>46323</v>
      </c>
      <c r="E1950" t="s">
        <v>72</v>
      </c>
      <c r="F1950" t="s">
        <v>18</v>
      </c>
      <c r="G1950" t="s">
        <v>309</v>
      </c>
      <c r="H1950" t="s">
        <v>119</v>
      </c>
      <c r="I1950" t="s">
        <v>313</v>
      </c>
      <c r="J1950" t="s">
        <v>168</v>
      </c>
      <c r="K1950">
        <v>0.17100000000000001</v>
      </c>
    </row>
    <row r="1951" spans="1:11" x14ac:dyDescent="0.35">
      <c r="A1951" t="str">
        <f t="shared" si="90"/>
        <v>rep_souhaitee_3santedeplaces_FAMambere_Kadei</v>
      </c>
      <c r="B1951" t="str">
        <f t="shared" si="91"/>
        <v>rep_souhaitee_3deplaces_FAMambere_Kadei</v>
      </c>
      <c r="C1951" t="str">
        <f t="shared" si="92"/>
        <v>deplaces_FA</v>
      </c>
      <c r="D1951">
        <v>46324</v>
      </c>
      <c r="E1951" t="s">
        <v>72</v>
      </c>
      <c r="F1951" t="s">
        <v>155</v>
      </c>
      <c r="G1951" t="s">
        <v>309</v>
      </c>
      <c r="H1951" t="s">
        <v>119</v>
      </c>
      <c r="I1951" t="s">
        <v>313</v>
      </c>
      <c r="J1951" t="s">
        <v>276</v>
      </c>
      <c r="K1951">
        <v>0.185</v>
      </c>
    </row>
    <row r="1952" spans="1:11" x14ac:dyDescent="0.35">
      <c r="A1952" t="str">
        <f t="shared" si="90"/>
        <v>rep_souhaitee_3santehoteMambere_Kadei</v>
      </c>
      <c r="B1952" t="str">
        <f t="shared" si="91"/>
        <v>rep_souhaitee_3hoteMambere_Kadei</v>
      </c>
      <c r="C1952" t="str">
        <f t="shared" si="92"/>
        <v>hote</v>
      </c>
      <c r="D1952">
        <v>46325</v>
      </c>
      <c r="E1952" t="s">
        <v>72</v>
      </c>
      <c r="F1952" t="s">
        <v>155</v>
      </c>
      <c r="G1952" t="s">
        <v>309</v>
      </c>
      <c r="H1952" t="s">
        <v>117</v>
      </c>
      <c r="I1952" t="s">
        <v>313</v>
      </c>
      <c r="J1952" t="s">
        <v>276</v>
      </c>
      <c r="K1952">
        <v>0.22600000000000001</v>
      </c>
    </row>
    <row r="1953" spans="1:11" x14ac:dyDescent="0.35">
      <c r="A1953" t="str">
        <f t="shared" si="90"/>
        <v>rep_souhaitee_3washdeplaces_FAOmbella_MPoko</v>
      </c>
      <c r="B1953" t="str">
        <f t="shared" si="91"/>
        <v>rep_souhaitee_3deplaces_FAOmbella_MPoko</v>
      </c>
      <c r="C1953" t="str">
        <f t="shared" si="92"/>
        <v>deplaces_FA</v>
      </c>
      <c r="D1953">
        <v>46326</v>
      </c>
      <c r="E1953" t="s">
        <v>72</v>
      </c>
      <c r="F1953" t="s">
        <v>18</v>
      </c>
      <c r="G1953" t="s">
        <v>309</v>
      </c>
      <c r="H1953" t="s">
        <v>119</v>
      </c>
      <c r="I1953" t="s">
        <v>313</v>
      </c>
      <c r="J1953" t="s">
        <v>277</v>
      </c>
      <c r="K1953">
        <v>0.187</v>
      </c>
    </row>
    <row r="1954" spans="1:11" x14ac:dyDescent="0.35">
      <c r="A1954" t="str">
        <f t="shared" si="90"/>
        <v>rep_souhaitee_3secalhoteOmbella_MPoko</v>
      </c>
      <c r="B1954" t="str">
        <f t="shared" si="91"/>
        <v>rep_souhaitee_3hoteOmbella_MPoko</v>
      </c>
      <c r="C1954" t="str">
        <f t="shared" si="92"/>
        <v>hote</v>
      </c>
      <c r="D1954">
        <v>46327</v>
      </c>
      <c r="E1954" t="s">
        <v>72</v>
      </c>
      <c r="F1954" t="s">
        <v>134</v>
      </c>
      <c r="G1954" t="s">
        <v>309</v>
      </c>
      <c r="H1954" t="s">
        <v>117</v>
      </c>
      <c r="I1954" t="s">
        <v>313</v>
      </c>
      <c r="J1954" t="s">
        <v>277</v>
      </c>
      <c r="K1954">
        <v>0.22</v>
      </c>
    </row>
    <row r="1955" spans="1:11" x14ac:dyDescent="0.35">
      <c r="A1955" t="str">
        <f t="shared" si="90"/>
        <v>rep_souhaitee_3santehoteKemo</v>
      </c>
      <c r="B1955" t="str">
        <f t="shared" si="91"/>
        <v>rep_souhaitee_3hoteKemo</v>
      </c>
      <c r="C1955" t="str">
        <f t="shared" si="92"/>
        <v>hote</v>
      </c>
      <c r="D1955">
        <v>46328</v>
      </c>
      <c r="E1955" t="s">
        <v>72</v>
      </c>
      <c r="F1955" t="s">
        <v>155</v>
      </c>
      <c r="G1955" t="s">
        <v>309</v>
      </c>
      <c r="H1955" t="s">
        <v>117</v>
      </c>
      <c r="I1955" t="s">
        <v>313</v>
      </c>
      <c r="J1955" t="s">
        <v>166</v>
      </c>
      <c r="K1955">
        <v>0.20799999999999999</v>
      </c>
    </row>
    <row r="1956" spans="1:11" x14ac:dyDescent="0.35">
      <c r="A1956" t="str">
        <f t="shared" si="90"/>
        <v>rep_souhaitee_3santedeplaces_FAKemo</v>
      </c>
      <c r="B1956" t="str">
        <f t="shared" si="91"/>
        <v>rep_souhaitee_3deplaces_FAKemo</v>
      </c>
      <c r="C1956" t="str">
        <f t="shared" si="92"/>
        <v>deplaces_FA</v>
      </c>
      <c r="D1956">
        <v>46329</v>
      </c>
      <c r="E1956" t="s">
        <v>72</v>
      </c>
      <c r="F1956" t="s">
        <v>155</v>
      </c>
      <c r="G1956" t="s">
        <v>309</v>
      </c>
      <c r="H1956" t="s">
        <v>119</v>
      </c>
      <c r="I1956" t="s">
        <v>313</v>
      </c>
      <c r="J1956" t="s">
        <v>166</v>
      </c>
      <c r="K1956">
        <v>0.17</v>
      </c>
    </row>
    <row r="1957" spans="1:11" x14ac:dyDescent="0.35">
      <c r="A1957" t="str">
        <f t="shared" si="90"/>
        <v>rep_souhaitee_3washdeplaces_siteHaut_Mbomou</v>
      </c>
      <c r="B1957" t="str">
        <f t="shared" si="91"/>
        <v>rep_souhaitee_3deplaces_siteHaut_Mbomou</v>
      </c>
      <c r="C1957" t="str">
        <f t="shared" si="92"/>
        <v>deplaces_site</v>
      </c>
      <c r="D1957">
        <v>46330</v>
      </c>
      <c r="E1957" t="s">
        <v>72</v>
      </c>
      <c r="F1957" t="s">
        <v>18</v>
      </c>
      <c r="G1957" t="s">
        <v>309</v>
      </c>
      <c r="H1957" t="s">
        <v>118</v>
      </c>
      <c r="I1957" t="s">
        <v>313</v>
      </c>
      <c r="J1957" t="s">
        <v>278</v>
      </c>
      <c r="K1957">
        <v>0.22700000000000001</v>
      </c>
    </row>
    <row r="1958" spans="1:11" x14ac:dyDescent="0.35">
      <c r="A1958" t="str">
        <f t="shared" si="90"/>
        <v>rep_souhaitee_3santedeplaces_FAHaut_Mbomou</v>
      </c>
      <c r="B1958" t="str">
        <f t="shared" si="91"/>
        <v>rep_souhaitee_3deplaces_FAHaut_Mbomou</v>
      </c>
      <c r="C1958" t="str">
        <f t="shared" si="92"/>
        <v>deplaces_FA</v>
      </c>
      <c r="D1958">
        <v>46331</v>
      </c>
      <c r="E1958" t="s">
        <v>72</v>
      </c>
      <c r="F1958" t="s">
        <v>155</v>
      </c>
      <c r="G1958" t="s">
        <v>309</v>
      </c>
      <c r="H1958" t="s">
        <v>119</v>
      </c>
      <c r="I1958" t="s">
        <v>313</v>
      </c>
      <c r="J1958" t="s">
        <v>278</v>
      </c>
      <c r="K1958">
        <v>0.222</v>
      </c>
    </row>
    <row r="1959" spans="1:11" x14ac:dyDescent="0.35">
      <c r="A1959" t="str">
        <f t="shared" si="90"/>
        <v>rep_souhaitee_3washhoteHaut_Mbomou</v>
      </c>
      <c r="B1959" t="str">
        <f t="shared" si="91"/>
        <v>rep_souhaitee_3hoteHaut_Mbomou</v>
      </c>
      <c r="C1959" t="str">
        <f t="shared" si="92"/>
        <v>hote</v>
      </c>
      <c r="D1959">
        <v>46332</v>
      </c>
      <c r="E1959" t="s">
        <v>72</v>
      </c>
      <c r="F1959" t="s">
        <v>18</v>
      </c>
      <c r="G1959" t="s">
        <v>309</v>
      </c>
      <c r="H1959" t="s">
        <v>117</v>
      </c>
      <c r="I1959" t="s">
        <v>313</v>
      </c>
      <c r="J1959" t="s">
        <v>278</v>
      </c>
      <c r="K1959">
        <v>0.20200000000000001</v>
      </c>
    </row>
    <row r="1960" spans="1:11" x14ac:dyDescent="0.35">
      <c r="A1960" t="str">
        <f t="shared" si="90"/>
        <v>rep_souhaitee_3nfideplaces_FAHaute_Kotto</v>
      </c>
      <c r="B1960" t="str">
        <f t="shared" si="91"/>
        <v>rep_souhaitee_3deplaces_FAHaute_Kotto</v>
      </c>
      <c r="C1960" t="str">
        <f t="shared" si="92"/>
        <v>deplaces_FA</v>
      </c>
      <c r="D1960">
        <v>46333</v>
      </c>
      <c r="E1960" t="s">
        <v>72</v>
      </c>
      <c r="F1960" t="s">
        <v>164</v>
      </c>
      <c r="G1960" t="s">
        <v>309</v>
      </c>
      <c r="H1960" t="s">
        <v>119</v>
      </c>
      <c r="I1960" t="s">
        <v>313</v>
      </c>
      <c r="J1960" t="s">
        <v>279</v>
      </c>
      <c r="K1960">
        <v>0.17599999999999999</v>
      </c>
    </row>
    <row r="1961" spans="1:11" x14ac:dyDescent="0.35">
      <c r="A1961" t="str">
        <f t="shared" ref="A1961:A2024" si="93">CONCATENATE(E1961,F1961,C1961,J1961)</f>
        <v>rep_souhaitee_3washhoteHaute_Kotto</v>
      </c>
      <c r="B1961" t="str">
        <f t="shared" ref="B1961:B2024" si="94">CONCATENATE(E1961,C1961,J1961)</f>
        <v>rep_souhaitee_3hoteHaute_Kotto</v>
      </c>
      <c r="C1961" t="str">
        <f t="shared" si="92"/>
        <v>hote</v>
      </c>
      <c r="D1961">
        <v>46334</v>
      </c>
      <c r="E1961" t="s">
        <v>72</v>
      </c>
      <c r="F1961" t="s">
        <v>18</v>
      </c>
      <c r="G1961" t="s">
        <v>309</v>
      </c>
      <c r="H1961" t="s">
        <v>117</v>
      </c>
      <c r="I1961" t="s">
        <v>313</v>
      </c>
      <c r="J1961" t="s">
        <v>279</v>
      </c>
      <c r="K1961">
        <v>0.189</v>
      </c>
    </row>
    <row r="1962" spans="1:11" x14ac:dyDescent="0.35">
      <c r="A1962" t="str">
        <f t="shared" si="93"/>
        <v>rep_souhaitee_3nfiretournesHaute_Kotto</v>
      </c>
      <c r="B1962" t="str">
        <f t="shared" si="94"/>
        <v>rep_souhaitee_3retournesHaute_Kotto</v>
      </c>
      <c r="C1962" t="str">
        <f t="shared" si="92"/>
        <v>retournes</v>
      </c>
      <c r="D1962">
        <v>46335</v>
      </c>
      <c r="E1962" t="s">
        <v>72</v>
      </c>
      <c r="F1962" t="s">
        <v>164</v>
      </c>
      <c r="G1962" t="s">
        <v>309</v>
      </c>
      <c r="H1962" t="s">
        <v>116</v>
      </c>
      <c r="I1962" t="s">
        <v>313</v>
      </c>
      <c r="J1962" t="s">
        <v>279</v>
      </c>
      <c r="K1962">
        <v>0.18099999999999999</v>
      </c>
    </row>
    <row r="1963" spans="1:11" x14ac:dyDescent="0.35">
      <c r="A1963" t="str">
        <f t="shared" si="93"/>
        <v>rep_souhaitee_3washdeplaces_siteHaute_Kotto</v>
      </c>
      <c r="B1963" t="str">
        <f t="shared" si="94"/>
        <v>rep_souhaitee_3deplaces_siteHaute_Kotto</v>
      </c>
      <c r="C1963" t="str">
        <f t="shared" si="92"/>
        <v>deplaces_site</v>
      </c>
      <c r="D1963">
        <v>46336</v>
      </c>
      <c r="E1963" t="s">
        <v>72</v>
      </c>
      <c r="F1963" t="s">
        <v>18</v>
      </c>
      <c r="G1963" t="s">
        <v>309</v>
      </c>
      <c r="H1963" t="s">
        <v>118</v>
      </c>
      <c r="I1963" t="s">
        <v>313</v>
      </c>
      <c r="J1963" t="s">
        <v>279</v>
      </c>
      <c r="K1963">
        <v>0.20699999999999999</v>
      </c>
    </row>
    <row r="1964" spans="1:11" x14ac:dyDescent="0.35">
      <c r="A1964" t="str">
        <f t="shared" si="93"/>
        <v>rep_souhaitee_3washdeplaces_FALobaye</v>
      </c>
      <c r="B1964" t="str">
        <f t="shared" si="94"/>
        <v>rep_souhaitee_3deplaces_FALobaye</v>
      </c>
      <c r="C1964" t="str">
        <f t="shared" si="92"/>
        <v>deplaces_FA</v>
      </c>
      <c r="D1964">
        <v>46337</v>
      </c>
      <c r="E1964" t="s">
        <v>72</v>
      </c>
      <c r="F1964" t="s">
        <v>18</v>
      </c>
      <c r="G1964" t="s">
        <v>309</v>
      </c>
      <c r="H1964" t="s">
        <v>119</v>
      </c>
      <c r="I1964" t="s">
        <v>313</v>
      </c>
      <c r="J1964" t="s">
        <v>167</v>
      </c>
      <c r="K1964">
        <v>0.23400000000000001</v>
      </c>
    </row>
    <row r="1965" spans="1:11" x14ac:dyDescent="0.35">
      <c r="A1965" t="str">
        <f t="shared" si="93"/>
        <v>rep_souhaitee_3washhoteLobaye</v>
      </c>
      <c r="B1965" t="str">
        <f t="shared" si="94"/>
        <v>rep_souhaitee_3hoteLobaye</v>
      </c>
      <c r="C1965" t="str">
        <f t="shared" si="92"/>
        <v>hote</v>
      </c>
      <c r="D1965">
        <v>46338</v>
      </c>
      <c r="E1965" t="s">
        <v>72</v>
      </c>
      <c r="F1965" t="s">
        <v>18</v>
      </c>
      <c r="G1965" t="s">
        <v>309</v>
      </c>
      <c r="H1965" t="s">
        <v>117</v>
      </c>
      <c r="I1965" t="s">
        <v>313</v>
      </c>
      <c r="J1965" t="s">
        <v>167</v>
      </c>
      <c r="K1965">
        <v>0.21299999999999999</v>
      </c>
    </row>
    <row r="1966" spans="1:11" x14ac:dyDescent="0.35">
      <c r="A1966" t="str">
        <f t="shared" si="93"/>
        <v>rep_souhaitee_3santeretournesHaut_Mbomou</v>
      </c>
      <c r="B1966" t="str">
        <f t="shared" si="94"/>
        <v>rep_souhaitee_3retournesHaut_Mbomou</v>
      </c>
      <c r="C1966" t="str">
        <f t="shared" si="92"/>
        <v>retournes</v>
      </c>
      <c r="D1966">
        <v>46339</v>
      </c>
      <c r="E1966" t="s">
        <v>72</v>
      </c>
      <c r="F1966" t="s">
        <v>155</v>
      </c>
      <c r="G1966" t="s">
        <v>309</v>
      </c>
      <c r="H1966" t="s">
        <v>116</v>
      </c>
      <c r="I1966" t="s">
        <v>313</v>
      </c>
      <c r="J1966" t="s">
        <v>278</v>
      </c>
      <c r="K1966">
        <v>0.218</v>
      </c>
    </row>
    <row r="1967" spans="1:11" x14ac:dyDescent="0.35">
      <c r="A1967" t="str">
        <f t="shared" si="93"/>
        <v>rep_souhaitee_3santeretournesMambere_Kadei</v>
      </c>
      <c r="B1967" t="str">
        <f t="shared" si="94"/>
        <v>rep_souhaitee_3retournesMambere_Kadei</v>
      </c>
      <c r="C1967" t="str">
        <f t="shared" si="92"/>
        <v>retournes</v>
      </c>
      <c r="D1967">
        <v>46340</v>
      </c>
      <c r="E1967" t="s">
        <v>72</v>
      </c>
      <c r="F1967" t="s">
        <v>155</v>
      </c>
      <c r="G1967" t="s">
        <v>309</v>
      </c>
      <c r="H1967" t="s">
        <v>116</v>
      </c>
      <c r="I1967" t="s">
        <v>313</v>
      </c>
      <c r="J1967" t="s">
        <v>276</v>
      </c>
      <c r="K1967">
        <v>0.16400000000000001</v>
      </c>
    </row>
    <row r="1968" spans="1:11" x14ac:dyDescent="0.35">
      <c r="A1968" t="str">
        <f t="shared" si="93"/>
        <v>rep_souhaitee_3washhoteSangha_Mbaere</v>
      </c>
      <c r="B1968" t="str">
        <f t="shared" si="94"/>
        <v>rep_souhaitee_3hoteSangha_Mbaere</v>
      </c>
      <c r="C1968" t="str">
        <f t="shared" si="92"/>
        <v>hote</v>
      </c>
      <c r="D1968">
        <v>46341</v>
      </c>
      <c r="E1968" t="s">
        <v>72</v>
      </c>
      <c r="F1968" t="s">
        <v>18</v>
      </c>
      <c r="G1968" t="s">
        <v>309</v>
      </c>
      <c r="H1968" t="s">
        <v>117</v>
      </c>
      <c r="I1968" t="s">
        <v>313</v>
      </c>
      <c r="J1968" t="s">
        <v>280</v>
      </c>
      <c r="K1968">
        <v>0.20899999999999999</v>
      </c>
    </row>
    <row r="1969" spans="1:11" x14ac:dyDescent="0.35">
      <c r="A1969" t="str">
        <f t="shared" si="93"/>
        <v>rep_souhaitee_3santedeplaces_FASangha_Mbaere</v>
      </c>
      <c r="B1969" t="str">
        <f t="shared" si="94"/>
        <v>rep_souhaitee_3deplaces_FASangha_Mbaere</v>
      </c>
      <c r="C1969" t="str">
        <f t="shared" si="92"/>
        <v>deplaces_FA</v>
      </c>
      <c r="D1969">
        <v>46342</v>
      </c>
      <c r="E1969" t="s">
        <v>72</v>
      </c>
      <c r="F1969" t="s">
        <v>155</v>
      </c>
      <c r="G1969" t="s">
        <v>309</v>
      </c>
      <c r="H1969" t="s">
        <v>119</v>
      </c>
      <c r="I1969" t="s">
        <v>313</v>
      </c>
      <c r="J1969" t="s">
        <v>280</v>
      </c>
      <c r="K1969">
        <v>0.219</v>
      </c>
    </row>
    <row r="1970" spans="1:11" x14ac:dyDescent="0.35">
      <c r="A1970" t="str">
        <f t="shared" si="93"/>
        <v>secal_13_reponse_3cash_intrant_elevretournesBamingui_Bangoran</v>
      </c>
      <c r="B1970" t="str">
        <f t="shared" si="94"/>
        <v>secal_13_reponse_3retournesBamingui_Bangoran</v>
      </c>
      <c r="C1970" t="str">
        <f t="shared" si="92"/>
        <v>retournes</v>
      </c>
      <c r="D1970">
        <v>46343</v>
      </c>
      <c r="E1970" t="s">
        <v>74</v>
      </c>
      <c r="F1970" t="s">
        <v>194</v>
      </c>
      <c r="G1970" t="s">
        <v>309</v>
      </c>
      <c r="H1970" t="s">
        <v>116</v>
      </c>
      <c r="I1970" t="s">
        <v>313</v>
      </c>
      <c r="J1970" t="s">
        <v>271</v>
      </c>
      <c r="K1970">
        <v>0.155</v>
      </c>
    </row>
    <row r="1971" spans="1:11" x14ac:dyDescent="0.35">
      <c r="A1971" t="str">
        <f t="shared" si="93"/>
        <v>secal_13_reponse_3cash_nfihoteBamingui_Bangoran</v>
      </c>
      <c r="B1971" t="str">
        <f t="shared" si="94"/>
        <v>secal_13_reponse_3hoteBamingui_Bangoran</v>
      </c>
      <c r="C1971" t="str">
        <f t="shared" si="92"/>
        <v>hote</v>
      </c>
      <c r="D1971">
        <v>46344</v>
      </c>
      <c r="E1971" t="s">
        <v>74</v>
      </c>
      <c r="F1971" t="s">
        <v>156</v>
      </c>
      <c r="G1971" t="s">
        <v>309</v>
      </c>
      <c r="H1971" t="s">
        <v>117</v>
      </c>
      <c r="I1971" t="s">
        <v>313</v>
      </c>
      <c r="J1971" t="s">
        <v>271</v>
      </c>
      <c r="K1971">
        <v>0.14899999999999999</v>
      </c>
    </row>
    <row r="1972" spans="1:11" x14ac:dyDescent="0.35">
      <c r="A1972" t="str">
        <f t="shared" si="93"/>
        <v>secal_13_reponse_3cash_nourritdeplaces_siteBamingui_Bangoran</v>
      </c>
      <c r="B1972" t="str">
        <f t="shared" si="94"/>
        <v>secal_13_reponse_3deplaces_siteBamingui_Bangoran</v>
      </c>
      <c r="C1972" t="str">
        <f t="shared" si="92"/>
        <v>deplaces_site</v>
      </c>
      <c r="D1972">
        <v>46345</v>
      </c>
      <c r="E1972" t="s">
        <v>74</v>
      </c>
      <c r="F1972" t="s">
        <v>135</v>
      </c>
      <c r="G1972" t="s">
        <v>309</v>
      </c>
      <c r="H1972" t="s">
        <v>118</v>
      </c>
      <c r="I1972" t="s">
        <v>313</v>
      </c>
      <c r="J1972" t="s">
        <v>271</v>
      </c>
      <c r="K1972">
        <v>0.17799999999999999</v>
      </c>
    </row>
    <row r="1973" spans="1:11" x14ac:dyDescent="0.35">
      <c r="A1973" t="str">
        <f t="shared" si="93"/>
        <v>secal_13_reponse_3cash_intrant_elevdeplaces_FABamingui_Bangoran</v>
      </c>
      <c r="B1973" t="str">
        <f t="shared" si="94"/>
        <v>secal_13_reponse_3deplaces_FABamingui_Bangoran</v>
      </c>
      <c r="C1973" t="str">
        <f t="shared" si="92"/>
        <v>deplaces_FA</v>
      </c>
      <c r="D1973">
        <v>46346</v>
      </c>
      <c r="E1973" t="s">
        <v>74</v>
      </c>
      <c r="F1973" t="s">
        <v>194</v>
      </c>
      <c r="G1973" t="s">
        <v>309</v>
      </c>
      <c r="H1973" t="s">
        <v>119</v>
      </c>
      <c r="I1973" t="s">
        <v>313</v>
      </c>
      <c r="J1973" t="s">
        <v>271</v>
      </c>
      <c r="K1973">
        <v>0.157</v>
      </c>
    </row>
    <row r="1974" spans="1:11" x14ac:dyDescent="0.35">
      <c r="A1974" t="str">
        <f t="shared" si="93"/>
        <v>secal_13_reponse_3cash_nfihoteOuham</v>
      </c>
      <c r="B1974" t="str">
        <f t="shared" si="94"/>
        <v>secal_13_reponse_3hoteOuham</v>
      </c>
      <c r="C1974" t="str">
        <f t="shared" si="92"/>
        <v>hote</v>
      </c>
      <c r="D1974">
        <v>46347</v>
      </c>
      <c r="E1974" t="s">
        <v>74</v>
      </c>
      <c r="F1974" t="s">
        <v>156</v>
      </c>
      <c r="G1974" t="s">
        <v>309</v>
      </c>
      <c r="H1974" t="s">
        <v>117</v>
      </c>
      <c r="I1974" t="s">
        <v>313</v>
      </c>
      <c r="J1974" t="s">
        <v>170</v>
      </c>
      <c r="K1974">
        <v>0.156</v>
      </c>
    </row>
    <row r="1975" spans="1:11" x14ac:dyDescent="0.35">
      <c r="A1975" t="str">
        <f t="shared" si="93"/>
        <v>secal_13_reponse_3cash_intrant_agrideplaces_siteOuham</v>
      </c>
      <c r="B1975" t="str">
        <f t="shared" si="94"/>
        <v>secal_13_reponse_3deplaces_siteOuham</v>
      </c>
      <c r="C1975" t="str">
        <f t="shared" si="92"/>
        <v>deplaces_site</v>
      </c>
      <c r="D1975">
        <v>46348</v>
      </c>
      <c r="E1975" t="s">
        <v>74</v>
      </c>
      <c r="F1975" t="s">
        <v>145</v>
      </c>
      <c r="G1975" t="s">
        <v>309</v>
      </c>
      <c r="H1975" t="s">
        <v>118</v>
      </c>
      <c r="I1975" t="s">
        <v>313</v>
      </c>
      <c r="J1975" t="s">
        <v>170</v>
      </c>
      <c r="K1975">
        <v>0.16600000000000001</v>
      </c>
    </row>
    <row r="1976" spans="1:11" x14ac:dyDescent="0.35">
      <c r="A1976" t="str">
        <f t="shared" si="93"/>
        <v>secal_13_reponse_3cash_intrant_agrideplaces_FAOuham</v>
      </c>
      <c r="B1976" t="str">
        <f t="shared" si="94"/>
        <v>secal_13_reponse_3deplaces_FAOuham</v>
      </c>
      <c r="C1976" t="str">
        <f t="shared" si="92"/>
        <v>deplaces_FA</v>
      </c>
      <c r="D1976">
        <v>46349</v>
      </c>
      <c r="E1976" t="s">
        <v>74</v>
      </c>
      <c r="F1976" t="s">
        <v>145</v>
      </c>
      <c r="G1976" t="s">
        <v>309</v>
      </c>
      <c r="H1976" t="s">
        <v>119</v>
      </c>
      <c r="I1976" t="s">
        <v>313</v>
      </c>
      <c r="J1976" t="s">
        <v>170</v>
      </c>
      <c r="K1976">
        <v>0.19900000000000001</v>
      </c>
    </row>
    <row r="1977" spans="1:11" x14ac:dyDescent="0.35">
      <c r="A1977" t="str">
        <f t="shared" si="93"/>
        <v>secal_13_reponse_3cash_nfiretournesOuham</v>
      </c>
      <c r="B1977" t="str">
        <f t="shared" si="94"/>
        <v>secal_13_reponse_3retournesOuham</v>
      </c>
      <c r="C1977" t="str">
        <f t="shared" si="92"/>
        <v>retournes</v>
      </c>
      <c r="D1977">
        <v>46350</v>
      </c>
      <c r="E1977" t="s">
        <v>74</v>
      </c>
      <c r="F1977" t="s">
        <v>156</v>
      </c>
      <c r="G1977" t="s">
        <v>309</v>
      </c>
      <c r="H1977" t="s">
        <v>116</v>
      </c>
      <c r="I1977" t="s">
        <v>313</v>
      </c>
      <c r="J1977" t="s">
        <v>170</v>
      </c>
      <c r="K1977">
        <v>0.155</v>
      </c>
    </row>
    <row r="1978" spans="1:11" x14ac:dyDescent="0.35">
      <c r="A1978" t="str">
        <f t="shared" si="93"/>
        <v>secal_13_reponse_3cash_nfideplaces_siteBasse_Kotto</v>
      </c>
      <c r="B1978" t="str">
        <f t="shared" si="94"/>
        <v>secal_13_reponse_3deplaces_siteBasse_Kotto</v>
      </c>
      <c r="C1978" t="str">
        <f t="shared" si="92"/>
        <v>deplaces_site</v>
      </c>
      <c r="D1978">
        <v>46351</v>
      </c>
      <c r="E1978" t="s">
        <v>74</v>
      </c>
      <c r="F1978" t="s">
        <v>156</v>
      </c>
      <c r="G1978" t="s">
        <v>309</v>
      </c>
      <c r="H1978" t="s">
        <v>118</v>
      </c>
      <c r="I1978" t="s">
        <v>313</v>
      </c>
      <c r="J1978" t="s">
        <v>272</v>
      </c>
      <c r="K1978">
        <v>0.188</v>
      </c>
    </row>
    <row r="1979" spans="1:11" x14ac:dyDescent="0.35">
      <c r="A1979" t="str">
        <f t="shared" si="93"/>
        <v>secal_13_reponse_3prov_intrant_agrideplaces_FABasse_Kotto</v>
      </c>
      <c r="B1979" t="str">
        <f t="shared" si="94"/>
        <v>secal_13_reponse_3deplaces_FABasse_Kotto</v>
      </c>
      <c r="C1979" t="str">
        <f t="shared" si="92"/>
        <v>deplaces_FA</v>
      </c>
      <c r="D1979">
        <v>46352</v>
      </c>
      <c r="E1979" t="s">
        <v>74</v>
      </c>
      <c r="F1979" t="s">
        <v>195</v>
      </c>
      <c r="G1979" t="s">
        <v>309</v>
      </c>
      <c r="H1979" t="s">
        <v>119</v>
      </c>
      <c r="I1979" t="s">
        <v>313</v>
      </c>
      <c r="J1979" t="s">
        <v>272</v>
      </c>
      <c r="K1979">
        <v>0.17399999999999999</v>
      </c>
    </row>
    <row r="1980" spans="1:11" x14ac:dyDescent="0.35">
      <c r="A1980" t="str">
        <f t="shared" si="93"/>
        <v>secal_13_reponse_3cash_nourrithoteBasse_Kotto</v>
      </c>
      <c r="B1980" t="str">
        <f t="shared" si="94"/>
        <v>secal_13_reponse_3hoteBasse_Kotto</v>
      </c>
      <c r="C1980" t="str">
        <f t="shared" si="92"/>
        <v>hote</v>
      </c>
      <c r="D1980">
        <v>46353</v>
      </c>
      <c r="E1980" t="s">
        <v>74</v>
      </c>
      <c r="F1980" t="s">
        <v>135</v>
      </c>
      <c r="G1980" t="s">
        <v>309</v>
      </c>
      <c r="H1980" t="s">
        <v>117</v>
      </c>
      <c r="I1980" t="s">
        <v>313</v>
      </c>
      <c r="J1980" t="s">
        <v>272</v>
      </c>
      <c r="K1980">
        <v>0.158</v>
      </c>
    </row>
    <row r="1981" spans="1:11" x14ac:dyDescent="0.35">
      <c r="A1981" t="str">
        <f t="shared" si="93"/>
        <v>secal_13_reponse_3prov_nourritretournesBasse_Kotto</v>
      </c>
      <c r="B1981" t="str">
        <f t="shared" si="94"/>
        <v>secal_13_reponse_3retournesBasse_Kotto</v>
      </c>
      <c r="C1981" t="str">
        <f t="shared" si="92"/>
        <v>retournes</v>
      </c>
      <c r="D1981">
        <v>46354</v>
      </c>
      <c r="E1981" t="s">
        <v>74</v>
      </c>
      <c r="F1981" t="s">
        <v>182</v>
      </c>
      <c r="G1981" t="s">
        <v>309</v>
      </c>
      <c r="H1981" t="s">
        <v>116</v>
      </c>
      <c r="I1981" t="s">
        <v>313</v>
      </c>
      <c r="J1981" t="s">
        <v>272</v>
      </c>
      <c r="K1981">
        <v>0.16200000000000001</v>
      </c>
    </row>
    <row r="1982" spans="1:11" x14ac:dyDescent="0.35">
      <c r="A1982" t="str">
        <f t="shared" si="93"/>
        <v>secal_13_reponse_3cash_intrant_elevhoteVakaga</v>
      </c>
      <c r="B1982" t="str">
        <f t="shared" si="94"/>
        <v>secal_13_reponse_3hoteVakaga</v>
      </c>
      <c r="C1982" t="str">
        <f t="shared" si="92"/>
        <v>hote</v>
      </c>
      <c r="D1982">
        <v>46355</v>
      </c>
      <c r="E1982" t="s">
        <v>74</v>
      </c>
      <c r="F1982" t="s">
        <v>194</v>
      </c>
      <c r="G1982" t="s">
        <v>309</v>
      </c>
      <c r="H1982" t="s">
        <v>117</v>
      </c>
      <c r="I1982" t="s">
        <v>313</v>
      </c>
      <c r="J1982" t="s">
        <v>171</v>
      </c>
      <c r="K1982">
        <v>0.14299999999999999</v>
      </c>
    </row>
    <row r="1983" spans="1:11" x14ac:dyDescent="0.35">
      <c r="A1983" t="str">
        <f t="shared" si="93"/>
        <v>secal_13_reponse_3cash_intrant_elevdeplaces_FAVakaga</v>
      </c>
      <c r="B1983" t="str">
        <f t="shared" si="94"/>
        <v>secal_13_reponse_3deplaces_FAVakaga</v>
      </c>
      <c r="C1983" t="str">
        <f t="shared" si="92"/>
        <v>deplaces_FA</v>
      </c>
      <c r="D1983">
        <v>46356</v>
      </c>
      <c r="E1983" t="s">
        <v>74</v>
      </c>
      <c r="F1983" t="s">
        <v>194</v>
      </c>
      <c r="G1983" t="s">
        <v>309</v>
      </c>
      <c r="H1983" t="s">
        <v>119</v>
      </c>
      <c r="I1983" t="s">
        <v>313</v>
      </c>
      <c r="J1983" t="s">
        <v>171</v>
      </c>
      <c r="K1983">
        <v>0.154</v>
      </c>
    </row>
    <row r="1984" spans="1:11" x14ac:dyDescent="0.35">
      <c r="A1984" t="str">
        <f t="shared" si="93"/>
        <v>secal_13_reponse_3prov_nourrithoteBangui</v>
      </c>
      <c r="B1984" t="str">
        <f t="shared" si="94"/>
        <v>secal_13_reponse_3hoteBangui</v>
      </c>
      <c r="C1984" t="str">
        <f t="shared" si="92"/>
        <v>hote</v>
      </c>
      <c r="D1984">
        <v>46357</v>
      </c>
      <c r="E1984" t="s">
        <v>74</v>
      </c>
      <c r="F1984" t="s">
        <v>182</v>
      </c>
      <c r="G1984" t="s">
        <v>309</v>
      </c>
      <c r="H1984" t="s">
        <v>117</v>
      </c>
      <c r="I1984" t="s">
        <v>313</v>
      </c>
      <c r="J1984" t="s">
        <v>165</v>
      </c>
      <c r="K1984">
        <v>0.182</v>
      </c>
    </row>
    <row r="1985" spans="1:11" x14ac:dyDescent="0.35">
      <c r="A1985" t="str">
        <f t="shared" si="93"/>
        <v>secal_13_reponse_3cash_nfiretournesBangui</v>
      </c>
      <c r="B1985" t="str">
        <f t="shared" si="94"/>
        <v>secal_13_reponse_3retournesBangui</v>
      </c>
      <c r="C1985" t="str">
        <f t="shared" si="92"/>
        <v>retournes</v>
      </c>
      <c r="D1985">
        <v>46358</v>
      </c>
      <c r="E1985" t="s">
        <v>74</v>
      </c>
      <c r="F1985" t="s">
        <v>156</v>
      </c>
      <c r="G1985" t="s">
        <v>309</v>
      </c>
      <c r="H1985" t="s">
        <v>116</v>
      </c>
      <c r="I1985" t="s">
        <v>313</v>
      </c>
      <c r="J1985" t="s">
        <v>165</v>
      </c>
      <c r="K1985">
        <v>0.16600000000000001</v>
      </c>
    </row>
    <row r="1986" spans="1:11" x14ac:dyDescent="0.35">
      <c r="A1986" t="str">
        <f t="shared" si="93"/>
        <v>secal_13_reponse_3prov_nourritdeplaces_FABangui</v>
      </c>
      <c r="B1986" t="str">
        <f t="shared" si="94"/>
        <v>secal_13_reponse_3deplaces_FABangui</v>
      </c>
      <c r="C1986" t="str">
        <f t="shared" si="92"/>
        <v>deplaces_FA</v>
      </c>
      <c r="D1986">
        <v>46359</v>
      </c>
      <c r="E1986" t="s">
        <v>74</v>
      </c>
      <c r="F1986" t="s">
        <v>182</v>
      </c>
      <c r="G1986" t="s">
        <v>309</v>
      </c>
      <c r="H1986" t="s">
        <v>119</v>
      </c>
      <c r="I1986" t="s">
        <v>313</v>
      </c>
      <c r="J1986" t="s">
        <v>165</v>
      </c>
      <c r="K1986">
        <v>0.17100000000000001</v>
      </c>
    </row>
    <row r="1987" spans="1:11" x14ac:dyDescent="0.35">
      <c r="A1987" t="str">
        <f t="shared" si="93"/>
        <v>secal_13_reponse_3cash_nfideplaces_siteOuaka</v>
      </c>
      <c r="B1987" t="str">
        <f t="shared" si="94"/>
        <v>secal_13_reponse_3deplaces_siteOuaka</v>
      </c>
      <c r="C1987" t="str">
        <f t="shared" ref="C1987:C2050" si="95">IF(G1987="total", "total",H1987)</f>
        <v>deplaces_site</v>
      </c>
      <c r="D1987">
        <v>46360</v>
      </c>
      <c r="E1987" t="s">
        <v>74</v>
      </c>
      <c r="F1987" t="s">
        <v>156</v>
      </c>
      <c r="G1987" t="s">
        <v>309</v>
      </c>
      <c r="H1987" t="s">
        <v>118</v>
      </c>
      <c r="I1987" t="s">
        <v>313</v>
      </c>
      <c r="J1987" t="s">
        <v>169</v>
      </c>
      <c r="K1987">
        <v>0.13900000000000001</v>
      </c>
    </row>
    <row r="1988" spans="1:11" x14ac:dyDescent="0.35">
      <c r="A1988" t="str">
        <f t="shared" si="93"/>
        <v>secal_13_reponse_3cash_intrant_agrideplaces_FAOuaka</v>
      </c>
      <c r="B1988" t="str">
        <f t="shared" si="94"/>
        <v>secal_13_reponse_3deplaces_FAOuaka</v>
      </c>
      <c r="C1988" t="str">
        <f t="shared" si="95"/>
        <v>deplaces_FA</v>
      </c>
      <c r="D1988">
        <v>46361</v>
      </c>
      <c r="E1988" t="s">
        <v>74</v>
      </c>
      <c r="F1988" t="s">
        <v>145</v>
      </c>
      <c r="G1988" t="s">
        <v>309</v>
      </c>
      <c r="H1988" t="s">
        <v>119</v>
      </c>
      <c r="I1988" t="s">
        <v>313</v>
      </c>
      <c r="J1988" t="s">
        <v>169</v>
      </c>
      <c r="K1988">
        <v>0.156</v>
      </c>
    </row>
    <row r="1989" spans="1:11" x14ac:dyDescent="0.35">
      <c r="A1989" t="str">
        <f t="shared" si="93"/>
        <v>secal_13_reponse_3prov_nourrithoteOuaka</v>
      </c>
      <c r="B1989" t="str">
        <f t="shared" si="94"/>
        <v>secal_13_reponse_3hoteOuaka</v>
      </c>
      <c r="C1989" t="str">
        <f t="shared" si="95"/>
        <v>hote</v>
      </c>
      <c r="D1989">
        <v>46362</v>
      </c>
      <c r="E1989" t="s">
        <v>74</v>
      </c>
      <c r="F1989" t="s">
        <v>182</v>
      </c>
      <c r="G1989" t="s">
        <v>309</v>
      </c>
      <c r="H1989" t="s">
        <v>117</v>
      </c>
      <c r="I1989" t="s">
        <v>313</v>
      </c>
      <c r="J1989" t="s">
        <v>169</v>
      </c>
      <c r="K1989">
        <v>0.16300000000000001</v>
      </c>
    </row>
    <row r="1990" spans="1:11" x14ac:dyDescent="0.35">
      <c r="A1990" t="str">
        <f t="shared" si="93"/>
        <v>secal_13_reponse_3cash_nfiretournesOuaka</v>
      </c>
      <c r="B1990" t="str">
        <f t="shared" si="94"/>
        <v>secal_13_reponse_3retournesOuaka</v>
      </c>
      <c r="C1990" t="str">
        <f t="shared" si="95"/>
        <v>retournes</v>
      </c>
      <c r="D1990">
        <v>46363</v>
      </c>
      <c r="E1990" t="s">
        <v>74</v>
      </c>
      <c r="F1990" t="s">
        <v>156</v>
      </c>
      <c r="G1990" t="s">
        <v>309</v>
      </c>
      <c r="H1990" t="s">
        <v>116</v>
      </c>
      <c r="I1990" t="s">
        <v>313</v>
      </c>
      <c r="J1990" t="s">
        <v>169</v>
      </c>
      <c r="K1990">
        <v>0.123</v>
      </c>
    </row>
    <row r="1991" spans="1:11" x14ac:dyDescent="0.35">
      <c r="A1991" t="str">
        <f t="shared" si="93"/>
        <v>secal_13_reponse_3prov_intrant_agrihoteNana_Mambere</v>
      </c>
      <c r="B1991" t="str">
        <f t="shared" si="94"/>
        <v>secal_13_reponse_3hoteNana_Mambere</v>
      </c>
      <c r="C1991" t="str">
        <f t="shared" si="95"/>
        <v>hote</v>
      </c>
      <c r="D1991">
        <v>46364</v>
      </c>
      <c r="E1991" t="s">
        <v>74</v>
      </c>
      <c r="F1991" t="s">
        <v>195</v>
      </c>
      <c r="G1991" t="s">
        <v>309</v>
      </c>
      <c r="H1991" t="s">
        <v>117</v>
      </c>
      <c r="I1991" t="s">
        <v>313</v>
      </c>
      <c r="J1991" t="s">
        <v>273</v>
      </c>
      <c r="K1991">
        <v>0.17599999999999999</v>
      </c>
    </row>
    <row r="1992" spans="1:11" x14ac:dyDescent="0.35">
      <c r="A1992" t="str">
        <f t="shared" si="93"/>
        <v>secal_13_reponse_3prov_nourritdeplaces_FANana_Mambere</v>
      </c>
      <c r="B1992" t="str">
        <f t="shared" si="94"/>
        <v>secal_13_reponse_3deplaces_FANana_Mambere</v>
      </c>
      <c r="C1992" t="str">
        <f t="shared" si="95"/>
        <v>deplaces_FA</v>
      </c>
      <c r="D1992">
        <v>46365</v>
      </c>
      <c r="E1992" t="s">
        <v>74</v>
      </c>
      <c r="F1992" t="s">
        <v>182</v>
      </c>
      <c r="G1992" t="s">
        <v>309</v>
      </c>
      <c r="H1992" t="s">
        <v>119</v>
      </c>
      <c r="I1992" t="s">
        <v>313</v>
      </c>
      <c r="J1992" t="s">
        <v>273</v>
      </c>
      <c r="K1992">
        <v>0.159</v>
      </c>
    </row>
    <row r="1993" spans="1:11" x14ac:dyDescent="0.35">
      <c r="A1993" t="str">
        <f t="shared" si="93"/>
        <v>secal_13_reponse_3prov_nourritretournesNana_Mambere</v>
      </c>
      <c r="B1993" t="str">
        <f t="shared" si="94"/>
        <v>secal_13_reponse_3retournesNana_Mambere</v>
      </c>
      <c r="C1993" t="str">
        <f t="shared" si="95"/>
        <v>retournes</v>
      </c>
      <c r="D1993">
        <v>46366</v>
      </c>
      <c r="E1993" t="s">
        <v>74</v>
      </c>
      <c r="F1993" t="s">
        <v>182</v>
      </c>
      <c r="G1993" t="s">
        <v>309</v>
      </c>
      <c r="H1993" t="s">
        <v>116</v>
      </c>
      <c r="I1993" t="s">
        <v>313</v>
      </c>
      <c r="J1993" t="s">
        <v>273</v>
      </c>
      <c r="K1993">
        <v>0.13600000000000001</v>
      </c>
    </row>
    <row r="1994" spans="1:11" x14ac:dyDescent="0.35">
      <c r="A1994" t="str">
        <f t="shared" si="93"/>
        <v>secal_13_reponse_3prov_nourrithoteOuham_Pende</v>
      </c>
      <c r="B1994" t="str">
        <f t="shared" si="94"/>
        <v>secal_13_reponse_3hoteOuham_Pende</v>
      </c>
      <c r="C1994" t="str">
        <f t="shared" si="95"/>
        <v>hote</v>
      </c>
      <c r="D1994">
        <v>46367</v>
      </c>
      <c r="E1994" t="s">
        <v>74</v>
      </c>
      <c r="F1994" t="s">
        <v>182</v>
      </c>
      <c r="G1994" t="s">
        <v>309</v>
      </c>
      <c r="H1994" t="s">
        <v>117</v>
      </c>
      <c r="I1994" t="s">
        <v>313</v>
      </c>
      <c r="J1994" t="s">
        <v>274</v>
      </c>
      <c r="K1994">
        <v>0.15</v>
      </c>
    </row>
    <row r="1995" spans="1:11" x14ac:dyDescent="0.35">
      <c r="A1995" t="str">
        <f t="shared" si="93"/>
        <v>secal_13_reponse_3prov_intrant_agrideplaces_FAOuham_Pende</v>
      </c>
      <c r="B1995" t="str">
        <f t="shared" si="94"/>
        <v>secal_13_reponse_3deplaces_FAOuham_Pende</v>
      </c>
      <c r="C1995" t="str">
        <f t="shared" si="95"/>
        <v>deplaces_FA</v>
      </c>
      <c r="D1995">
        <v>46368</v>
      </c>
      <c r="E1995" t="s">
        <v>74</v>
      </c>
      <c r="F1995" t="s">
        <v>195</v>
      </c>
      <c r="G1995" t="s">
        <v>309</v>
      </c>
      <c r="H1995" t="s">
        <v>119</v>
      </c>
      <c r="I1995" t="s">
        <v>313</v>
      </c>
      <c r="J1995" t="s">
        <v>274</v>
      </c>
      <c r="K1995">
        <v>0.152</v>
      </c>
    </row>
    <row r="1996" spans="1:11" x14ac:dyDescent="0.35">
      <c r="A1996" t="str">
        <f t="shared" si="93"/>
        <v>secal_13_reponse_3cash_nfiretournesOuham_Pende</v>
      </c>
      <c r="B1996" t="str">
        <f t="shared" si="94"/>
        <v>secal_13_reponse_3retournesOuham_Pende</v>
      </c>
      <c r="C1996" t="str">
        <f t="shared" si="95"/>
        <v>retournes</v>
      </c>
      <c r="D1996">
        <v>46369</v>
      </c>
      <c r="E1996" t="s">
        <v>74</v>
      </c>
      <c r="F1996" t="s">
        <v>156</v>
      </c>
      <c r="G1996" t="s">
        <v>309</v>
      </c>
      <c r="H1996" t="s">
        <v>116</v>
      </c>
      <c r="I1996" t="s">
        <v>313</v>
      </c>
      <c r="J1996" t="s">
        <v>274</v>
      </c>
      <c r="K1996">
        <v>0.158</v>
      </c>
    </row>
    <row r="1997" spans="1:11" x14ac:dyDescent="0.35">
      <c r="A1997" t="str">
        <f t="shared" si="93"/>
        <v>secal_13_reponse_3cash_nfideplaces_siteNana_Gribizi</v>
      </c>
      <c r="B1997" t="str">
        <f t="shared" si="94"/>
        <v>secal_13_reponse_3deplaces_siteNana_Gribizi</v>
      </c>
      <c r="C1997" t="str">
        <f t="shared" si="95"/>
        <v>deplaces_site</v>
      </c>
      <c r="D1997">
        <v>46370</v>
      </c>
      <c r="E1997" t="s">
        <v>74</v>
      </c>
      <c r="F1997" t="s">
        <v>156</v>
      </c>
      <c r="G1997" t="s">
        <v>309</v>
      </c>
      <c r="H1997" t="s">
        <v>118</v>
      </c>
      <c r="I1997" t="s">
        <v>313</v>
      </c>
      <c r="J1997" t="s">
        <v>275</v>
      </c>
      <c r="K1997">
        <v>0.11899999999999999</v>
      </c>
    </row>
    <row r="1998" spans="1:11" x14ac:dyDescent="0.35">
      <c r="A1998" t="str">
        <f t="shared" si="93"/>
        <v>secal_13_reponse_3cash_nfihoteNana_Gribizi</v>
      </c>
      <c r="B1998" t="str">
        <f t="shared" si="94"/>
        <v>secal_13_reponse_3hoteNana_Gribizi</v>
      </c>
      <c r="C1998" t="str">
        <f t="shared" si="95"/>
        <v>hote</v>
      </c>
      <c r="D1998">
        <v>46371</v>
      </c>
      <c r="E1998" t="s">
        <v>74</v>
      </c>
      <c r="F1998" t="s">
        <v>156</v>
      </c>
      <c r="G1998" t="s">
        <v>309</v>
      </c>
      <c r="H1998" t="s">
        <v>117</v>
      </c>
      <c r="I1998" t="s">
        <v>313</v>
      </c>
      <c r="J1998" t="s">
        <v>275</v>
      </c>
      <c r="K1998">
        <v>0.17599999999999999</v>
      </c>
    </row>
    <row r="1999" spans="1:11" x14ac:dyDescent="0.35">
      <c r="A1999" t="str">
        <f t="shared" si="93"/>
        <v>secal_13_reponse_3cash_nfideplaces_FANana_Gribizi</v>
      </c>
      <c r="B1999" t="str">
        <f t="shared" si="94"/>
        <v>secal_13_reponse_3deplaces_FANana_Gribizi</v>
      </c>
      <c r="C1999" t="str">
        <f t="shared" si="95"/>
        <v>deplaces_FA</v>
      </c>
      <c r="D1999">
        <v>46372</v>
      </c>
      <c r="E1999" t="s">
        <v>74</v>
      </c>
      <c r="F1999" t="s">
        <v>156</v>
      </c>
      <c r="G1999" t="s">
        <v>309</v>
      </c>
      <c r="H1999" t="s">
        <v>119</v>
      </c>
      <c r="I1999" t="s">
        <v>313</v>
      </c>
      <c r="J1999" t="s">
        <v>275</v>
      </c>
      <c r="K1999">
        <v>0.20599999999999999</v>
      </c>
    </row>
    <row r="2000" spans="1:11" x14ac:dyDescent="0.35">
      <c r="A2000" t="str">
        <f t="shared" si="93"/>
        <v>secal_13_reponse_3cash_nfiretournesNana_Gribizi</v>
      </c>
      <c r="B2000" t="str">
        <f t="shared" si="94"/>
        <v>secal_13_reponse_3retournesNana_Gribizi</v>
      </c>
      <c r="C2000" t="str">
        <f t="shared" si="95"/>
        <v>retournes</v>
      </c>
      <c r="D2000">
        <v>46373</v>
      </c>
      <c r="E2000" t="s">
        <v>74</v>
      </c>
      <c r="F2000" t="s">
        <v>156</v>
      </c>
      <c r="G2000" t="s">
        <v>309</v>
      </c>
      <c r="H2000" t="s">
        <v>116</v>
      </c>
      <c r="I2000" t="s">
        <v>313</v>
      </c>
      <c r="J2000" t="s">
        <v>275</v>
      </c>
      <c r="K2000">
        <v>0.13400000000000001</v>
      </c>
    </row>
    <row r="2001" spans="1:11" x14ac:dyDescent="0.35">
      <c r="A2001" t="str">
        <f t="shared" si="93"/>
        <v>secal_13_reponse_3cash_intrant_elevhoteMbomou</v>
      </c>
      <c r="B2001" t="str">
        <f t="shared" si="94"/>
        <v>secal_13_reponse_3hoteMbomou</v>
      </c>
      <c r="C2001" t="str">
        <f t="shared" si="95"/>
        <v>hote</v>
      </c>
      <c r="D2001">
        <v>46374</v>
      </c>
      <c r="E2001" t="s">
        <v>74</v>
      </c>
      <c r="F2001" t="s">
        <v>194</v>
      </c>
      <c r="G2001" t="s">
        <v>309</v>
      </c>
      <c r="H2001" t="s">
        <v>117</v>
      </c>
      <c r="I2001" t="s">
        <v>313</v>
      </c>
      <c r="J2001" t="s">
        <v>168</v>
      </c>
      <c r="K2001">
        <v>0.158</v>
      </c>
    </row>
    <row r="2002" spans="1:11" x14ac:dyDescent="0.35">
      <c r="A2002" t="str">
        <f t="shared" si="93"/>
        <v>secal_13_reponse_3cash_nfiretournesMbomou</v>
      </c>
      <c r="B2002" t="str">
        <f t="shared" si="94"/>
        <v>secal_13_reponse_3retournesMbomou</v>
      </c>
      <c r="C2002" t="str">
        <f t="shared" si="95"/>
        <v>retournes</v>
      </c>
      <c r="D2002">
        <v>46375</v>
      </c>
      <c r="E2002" t="s">
        <v>74</v>
      </c>
      <c r="F2002" t="s">
        <v>156</v>
      </c>
      <c r="G2002" t="s">
        <v>309</v>
      </c>
      <c r="H2002" t="s">
        <v>116</v>
      </c>
      <c r="I2002" t="s">
        <v>313</v>
      </c>
      <c r="J2002" t="s">
        <v>168</v>
      </c>
      <c r="K2002">
        <v>0.16200000000000001</v>
      </c>
    </row>
    <row r="2003" spans="1:11" x14ac:dyDescent="0.35">
      <c r="A2003" t="str">
        <f t="shared" si="93"/>
        <v>secal_13_reponse_3cash_nfideplaces_siteMbomou</v>
      </c>
      <c r="B2003" t="str">
        <f t="shared" si="94"/>
        <v>secal_13_reponse_3deplaces_siteMbomou</v>
      </c>
      <c r="C2003" t="str">
        <f t="shared" si="95"/>
        <v>deplaces_site</v>
      </c>
      <c r="D2003">
        <v>46376</v>
      </c>
      <c r="E2003" t="s">
        <v>74</v>
      </c>
      <c r="F2003" t="s">
        <v>156</v>
      </c>
      <c r="G2003" t="s">
        <v>309</v>
      </c>
      <c r="H2003" t="s">
        <v>118</v>
      </c>
      <c r="I2003" t="s">
        <v>313</v>
      </c>
      <c r="J2003" t="s">
        <v>168</v>
      </c>
      <c r="K2003">
        <v>0.192</v>
      </c>
    </row>
    <row r="2004" spans="1:11" x14ac:dyDescent="0.35">
      <c r="A2004" t="str">
        <f t="shared" si="93"/>
        <v>secal_13_reponse_3cash_nfideplaces_FAMbomou</v>
      </c>
      <c r="B2004" t="str">
        <f t="shared" si="94"/>
        <v>secal_13_reponse_3deplaces_FAMbomou</v>
      </c>
      <c r="C2004" t="str">
        <f t="shared" si="95"/>
        <v>deplaces_FA</v>
      </c>
      <c r="D2004">
        <v>46377</v>
      </c>
      <c r="E2004" t="s">
        <v>74</v>
      </c>
      <c r="F2004" t="s">
        <v>156</v>
      </c>
      <c r="G2004" t="s">
        <v>309</v>
      </c>
      <c r="H2004" t="s">
        <v>119</v>
      </c>
      <c r="I2004" t="s">
        <v>313</v>
      </c>
      <c r="J2004" t="s">
        <v>168</v>
      </c>
      <c r="K2004">
        <v>0.16</v>
      </c>
    </row>
    <row r="2005" spans="1:11" x14ac:dyDescent="0.35">
      <c r="A2005" t="str">
        <f t="shared" si="93"/>
        <v>secal_13_reponse_3cash_nfideplaces_FAMambere_Kadei</v>
      </c>
      <c r="B2005" t="str">
        <f t="shared" si="94"/>
        <v>secal_13_reponse_3deplaces_FAMambere_Kadei</v>
      </c>
      <c r="C2005" t="str">
        <f t="shared" si="95"/>
        <v>deplaces_FA</v>
      </c>
      <c r="D2005">
        <v>46378</v>
      </c>
      <c r="E2005" t="s">
        <v>74</v>
      </c>
      <c r="F2005" t="s">
        <v>156</v>
      </c>
      <c r="G2005" t="s">
        <v>309</v>
      </c>
      <c r="H2005" t="s">
        <v>119</v>
      </c>
      <c r="I2005" t="s">
        <v>313</v>
      </c>
      <c r="J2005" t="s">
        <v>276</v>
      </c>
      <c r="K2005">
        <v>0.18099999999999999</v>
      </c>
    </row>
    <row r="2006" spans="1:11" x14ac:dyDescent="0.35">
      <c r="A2006" t="str">
        <f t="shared" si="93"/>
        <v>secal_13_reponse_3cash_nfihoteMambere_Kadei</v>
      </c>
      <c r="B2006" t="str">
        <f t="shared" si="94"/>
        <v>secal_13_reponse_3hoteMambere_Kadei</v>
      </c>
      <c r="C2006" t="str">
        <f t="shared" si="95"/>
        <v>hote</v>
      </c>
      <c r="D2006">
        <v>46379</v>
      </c>
      <c r="E2006" t="s">
        <v>74</v>
      </c>
      <c r="F2006" t="s">
        <v>156</v>
      </c>
      <c r="G2006" t="s">
        <v>309</v>
      </c>
      <c r="H2006" t="s">
        <v>117</v>
      </c>
      <c r="I2006" t="s">
        <v>313</v>
      </c>
      <c r="J2006" t="s">
        <v>276</v>
      </c>
      <c r="K2006">
        <v>0.17299999999999999</v>
      </c>
    </row>
    <row r="2007" spans="1:11" x14ac:dyDescent="0.35">
      <c r="A2007" t="str">
        <f t="shared" si="93"/>
        <v>secal_13_reponse_3prov_nourritdeplaces_FAOmbella_MPoko</v>
      </c>
      <c r="B2007" t="str">
        <f t="shared" si="94"/>
        <v>secal_13_reponse_3deplaces_FAOmbella_MPoko</v>
      </c>
      <c r="C2007" t="str">
        <f t="shared" si="95"/>
        <v>deplaces_FA</v>
      </c>
      <c r="D2007">
        <v>46380</v>
      </c>
      <c r="E2007" t="s">
        <v>74</v>
      </c>
      <c r="F2007" t="s">
        <v>182</v>
      </c>
      <c r="G2007" t="s">
        <v>309</v>
      </c>
      <c r="H2007" t="s">
        <v>119</v>
      </c>
      <c r="I2007" t="s">
        <v>313</v>
      </c>
      <c r="J2007" t="s">
        <v>277</v>
      </c>
      <c r="K2007">
        <v>0.16900000000000001</v>
      </c>
    </row>
    <row r="2008" spans="1:11" x14ac:dyDescent="0.35">
      <c r="A2008" t="str">
        <f t="shared" si="93"/>
        <v>secal_13_reponse_3cash_nourrithoteOmbella_MPoko</v>
      </c>
      <c r="B2008" t="str">
        <f t="shared" si="94"/>
        <v>secal_13_reponse_3hoteOmbella_MPoko</v>
      </c>
      <c r="C2008" t="str">
        <f t="shared" si="95"/>
        <v>hote</v>
      </c>
      <c r="D2008">
        <v>46381</v>
      </c>
      <c r="E2008" t="s">
        <v>74</v>
      </c>
      <c r="F2008" t="s">
        <v>135</v>
      </c>
      <c r="G2008" t="s">
        <v>309</v>
      </c>
      <c r="H2008" t="s">
        <v>117</v>
      </c>
      <c r="I2008" t="s">
        <v>313</v>
      </c>
      <c r="J2008" t="s">
        <v>277</v>
      </c>
      <c r="K2008">
        <v>0.17100000000000001</v>
      </c>
    </row>
    <row r="2009" spans="1:11" x14ac:dyDescent="0.35">
      <c r="A2009" t="str">
        <f t="shared" si="93"/>
        <v>secal_13_reponse_3prov_intrant_agrihoteKemo</v>
      </c>
      <c r="B2009" t="str">
        <f t="shared" si="94"/>
        <v>secal_13_reponse_3hoteKemo</v>
      </c>
      <c r="C2009" t="str">
        <f t="shared" si="95"/>
        <v>hote</v>
      </c>
      <c r="D2009">
        <v>46382</v>
      </c>
      <c r="E2009" t="s">
        <v>74</v>
      </c>
      <c r="F2009" t="s">
        <v>195</v>
      </c>
      <c r="G2009" t="s">
        <v>309</v>
      </c>
      <c r="H2009" t="s">
        <v>117</v>
      </c>
      <c r="I2009" t="s">
        <v>313</v>
      </c>
      <c r="J2009" t="s">
        <v>166</v>
      </c>
      <c r="K2009">
        <v>0.14599999999999999</v>
      </c>
    </row>
    <row r="2010" spans="1:11" x14ac:dyDescent="0.35">
      <c r="A2010" t="str">
        <f t="shared" si="93"/>
        <v>secal_13_reponse_3prov_intrant_agrideplaces_FAKemo</v>
      </c>
      <c r="B2010" t="str">
        <f t="shared" si="94"/>
        <v>secal_13_reponse_3deplaces_FAKemo</v>
      </c>
      <c r="C2010" t="str">
        <f t="shared" si="95"/>
        <v>deplaces_FA</v>
      </c>
      <c r="D2010">
        <v>46383</v>
      </c>
      <c r="E2010" t="s">
        <v>74</v>
      </c>
      <c r="F2010" t="s">
        <v>195</v>
      </c>
      <c r="G2010" t="s">
        <v>309</v>
      </c>
      <c r="H2010" t="s">
        <v>119</v>
      </c>
      <c r="I2010" t="s">
        <v>313</v>
      </c>
      <c r="J2010" t="s">
        <v>166</v>
      </c>
      <c r="K2010">
        <v>0.127</v>
      </c>
    </row>
    <row r="2011" spans="1:11" x14ac:dyDescent="0.35">
      <c r="A2011" t="str">
        <f t="shared" si="93"/>
        <v>secal_13_reponse_3prov_nourritdeplaces_siteHaut_Mbomou</v>
      </c>
      <c r="B2011" t="str">
        <f t="shared" si="94"/>
        <v>secal_13_reponse_3deplaces_siteHaut_Mbomou</v>
      </c>
      <c r="C2011" t="str">
        <f t="shared" si="95"/>
        <v>deplaces_site</v>
      </c>
      <c r="D2011">
        <v>46384</v>
      </c>
      <c r="E2011" t="s">
        <v>74</v>
      </c>
      <c r="F2011" t="s">
        <v>182</v>
      </c>
      <c r="G2011" t="s">
        <v>309</v>
      </c>
      <c r="H2011" t="s">
        <v>118</v>
      </c>
      <c r="I2011" t="s">
        <v>313</v>
      </c>
      <c r="J2011" t="s">
        <v>278</v>
      </c>
      <c r="K2011">
        <v>0.14299999999999999</v>
      </c>
    </row>
    <row r="2012" spans="1:11" x14ac:dyDescent="0.35">
      <c r="A2012" t="str">
        <f t="shared" si="93"/>
        <v>secal_13_reponse_3prov_nourritdeplaces_FAHaut_Mbomou</v>
      </c>
      <c r="B2012" t="str">
        <f t="shared" si="94"/>
        <v>secal_13_reponse_3deplaces_FAHaut_Mbomou</v>
      </c>
      <c r="C2012" t="str">
        <f t="shared" si="95"/>
        <v>deplaces_FA</v>
      </c>
      <c r="D2012">
        <v>46385</v>
      </c>
      <c r="E2012" t="s">
        <v>74</v>
      </c>
      <c r="F2012" t="s">
        <v>182</v>
      </c>
      <c r="G2012" t="s">
        <v>309</v>
      </c>
      <c r="H2012" t="s">
        <v>119</v>
      </c>
      <c r="I2012" t="s">
        <v>313</v>
      </c>
      <c r="J2012" t="s">
        <v>278</v>
      </c>
      <c r="K2012">
        <v>0.14499999999999999</v>
      </c>
    </row>
    <row r="2013" spans="1:11" x14ac:dyDescent="0.35">
      <c r="A2013" t="str">
        <f t="shared" si="93"/>
        <v>secal_13_reponse_3cash_nourrithoteHaut_Mbomou</v>
      </c>
      <c r="B2013" t="str">
        <f t="shared" si="94"/>
        <v>secal_13_reponse_3hoteHaut_Mbomou</v>
      </c>
      <c r="C2013" t="str">
        <f t="shared" si="95"/>
        <v>hote</v>
      </c>
      <c r="D2013">
        <v>46386</v>
      </c>
      <c r="E2013" t="s">
        <v>74</v>
      </c>
      <c r="F2013" t="s">
        <v>135</v>
      </c>
      <c r="G2013" t="s">
        <v>309</v>
      </c>
      <c r="H2013" t="s">
        <v>117</v>
      </c>
      <c r="I2013" t="s">
        <v>313</v>
      </c>
      <c r="J2013" t="s">
        <v>278</v>
      </c>
      <c r="K2013">
        <v>0.13900000000000001</v>
      </c>
    </row>
    <row r="2014" spans="1:11" x14ac:dyDescent="0.35">
      <c r="A2014" t="str">
        <f t="shared" si="93"/>
        <v>secal_13_reponse_3cash_nfideplaces_FAHaute_Kotto</v>
      </c>
      <c r="B2014" t="str">
        <f t="shared" si="94"/>
        <v>secal_13_reponse_3deplaces_FAHaute_Kotto</v>
      </c>
      <c r="C2014" t="str">
        <f t="shared" si="95"/>
        <v>deplaces_FA</v>
      </c>
      <c r="D2014">
        <v>46387</v>
      </c>
      <c r="E2014" t="s">
        <v>74</v>
      </c>
      <c r="F2014" t="s">
        <v>156</v>
      </c>
      <c r="G2014" t="s">
        <v>309</v>
      </c>
      <c r="H2014" t="s">
        <v>119</v>
      </c>
      <c r="I2014" t="s">
        <v>313</v>
      </c>
      <c r="J2014" t="s">
        <v>279</v>
      </c>
      <c r="K2014">
        <v>0.192</v>
      </c>
    </row>
    <row r="2015" spans="1:11" x14ac:dyDescent="0.35">
      <c r="A2015" t="str">
        <f t="shared" si="93"/>
        <v>secal_13_reponse_3cash_intrant_agrihoteHaute_Kotto</v>
      </c>
      <c r="B2015" t="str">
        <f t="shared" si="94"/>
        <v>secal_13_reponse_3hoteHaute_Kotto</v>
      </c>
      <c r="C2015" t="str">
        <f t="shared" si="95"/>
        <v>hote</v>
      </c>
      <c r="D2015">
        <v>46388</v>
      </c>
      <c r="E2015" t="s">
        <v>74</v>
      </c>
      <c r="F2015" t="s">
        <v>145</v>
      </c>
      <c r="G2015" t="s">
        <v>309</v>
      </c>
      <c r="H2015" t="s">
        <v>117</v>
      </c>
      <c r="I2015" t="s">
        <v>313</v>
      </c>
      <c r="J2015" t="s">
        <v>279</v>
      </c>
      <c r="K2015">
        <v>0.151</v>
      </c>
    </row>
    <row r="2016" spans="1:11" x14ac:dyDescent="0.35">
      <c r="A2016" t="str">
        <f t="shared" si="93"/>
        <v>secal_13_reponse_3cash_intrant_elevretournesHaute_Kotto</v>
      </c>
      <c r="B2016" t="str">
        <f t="shared" si="94"/>
        <v>secal_13_reponse_3retournesHaute_Kotto</v>
      </c>
      <c r="C2016" t="str">
        <f t="shared" si="95"/>
        <v>retournes</v>
      </c>
      <c r="D2016">
        <v>46389</v>
      </c>
      <c r="E2016" t="s">
        <v>74</v>
      </c>
      <c r="F2016" t="s">
        <v>194</v>
      </c>
      <c r="G2016" t="s">
        <v>309</v>
      </c>
      <c r="H2016" t="s">
        <v>116</v>
      </c>
      <c r="I2016" t="s">
        <v>313</v>
      </c>
      <c r="J2016" t="s">
        <v>279</v>
      </c>
      <c r="K2016">
        <v>0.14899999999999999</v>
      </c>
    </row>
    <row r="2017" spans="1:11" x14ac:dyDescent="0.35">
      <c r="A2017" t="str">
        <f t="shared" si="93"/>
        <v>secal_13_reponse_3cash_nfideplaces_siteHaute_Kotto</v>
      </c>
      <c r="B2017" t="str">
        <f t="shared" si="94"/>
        <v>secal_13_reponse_3deplaces_siteHaute_Kotto</v>
      </c>
      <c r="C2017" t="str">
        <f t="shared" si="95"/>
        <v>deplaces_site</v>
      </c>
      <c r="D2017">
        <v>46390</v>
      </c>
      <c r="E2017" t="s">
        <v>74</v>
      </c>
      <c r="F2017" t="s">
        <v>156</v>
      </c>
      <c r="G2017" t="s">
        <v>309</v>
      </c>
      <c r="H2017" t="s">
        <v>118</v>
      </c>
      <c r="I2017" t="s">
        <v>313</v>
      </c>
      <c r="J2017" t="s">
        <v>279</v>
      </c>
      <c r="K2017">
        <v>0.17100000000000001</v>
      </c>
    </row>
    <row r="2018" spans="1:11" x14ac:dyDescent="0.35">
      <c r="A2018" t="str">
        <f t="shared" si="93"/>
        <v>secal_13_reponse_3cash_nfideplaces_FALobaye</v>
      </c>
      <c r="B2018" t="str">
        <f t="shared" si="94"/>
        <v>secal_13_reponse_3deplaces_FALobaye</v>
      </c>
      <c r="C2018" t="str">
        <f t="shared" si="95"/>
        <v>deplaces_FA</v>
      </c>
      <c r="D2018">
        <v>46391</v>
      </c>
      <c r="E2018" t="s">
        <v>74</v>
      </c>
      <c r="F2018" t="s">
        <v>156</v>
      </c>
      <c r="G2018" t="s">
        <v>309</v>
      </c>
      <c r="H2018" t="s">
        <v>119</v>
      </c>
      <c r="I2018" t="s">
        <v>313</v>
      </c>
      <c r="J2018" t="s">
        <v>167</v>
      </c>
      <c r="K2018">
        <v>0.19800000000000001</v>
      </c>
    </row>
    <row r="2019" spans="1:11" x14ac:dyDescent="0.35">
      <c r="A2019" t="str">
        <f t="shared" si="93"/>
        <v>secal_13_reponse_3cash_nfihoteLobaye</v>
      </c>
      <c r="B2019" t="str">
        <f t="shared" si="94"/>
        <v>secal_13_reponse_3hoteLobaye</v>
      </c>
      <c r="C2019" t="str">
        <f t="shared" si="95"/>
        <v>hote</v>
      </c>
      <c r="D2019">
        <v>46392</v>
      </c>
      <c r="E2019" t="s">
        <v>74</v>
      </c>
      <c r="F2019" t="s">
        <v>156</v>
      </c>
      <c r="G2019" t="s">
        <v>309</v>
      </c>
      <c r="H2019" t="s">
        <v>117</v>
      </c>
      <c r="I2019" t="s">
        <v>313</v>
      </c>
      <c r="J2019" t="s">
        <v>167</v>
      </c>
      <c r="K2019">
        <v>0.16700000000000001</v>
      </c>
    </row>
    <row r="2020" spans="1:11" x14ac:dyDescent="0.35">
      <c r="A2020" t="str">
        <f t="shared" si="93"/>
        <v>secal_13_reponse_3cash_nourritretournesHaut_Mbomou</v>
      </c>
      <c r="B2020" t="str">
        <f t="shared" si="94"/>
        <v>secal_13_reponse_3retournesHaut_Mbomou</v>
      </c>
      <c r="C2020" t="str">
        <f t="shared" si="95"/>
        <v>retournes</v>
      </c>
      <c r="D2020">
        <v>46393</v>
      </c>
      <c r="E2020" t="s">
        <v>74</v>
      </c>
      <c r="F2020" t="s">
        <v>135</v>
      </c>
      <c r="G2020" t="s">
        <v>309</v>
      </c>
      <c r="H2020" t="s">
        <v>116</v>
      </c>
      <c r="I2020" t="s">
        <v>313</v>
      </c>
      <c r="J2020" t="s">
        <v>278</v>
      </c>
      <c r="K2020">
        <v>0.16700000000000001</v>
      </c>
    </row>
    <row r="2021" spans="1:11" x14ac:dyDescent="0.35">
      <c r="A2021" t="str">
        <f t="shared" si="93"/>
        <v>secal_13_reponse_3cash_nfiretournesMambere_Kadei</v>
      </c>
      <c r="B2021" t="str">
        <f t="shared" si="94"/>
        <v>secal_13_reponse_3retournesMambere_Kadei</v>
      </c>
      <c r="C2021" t="str">
        <f t="shared" si="95"/>
        <v>retournes</v>
      </c>
      <c r="D2021">
        <v>46394</v>
      </c>
      <c r="E2021" t="s">
        <v>74</v>
      </c>
      <c r="F2021" t="s">
        <v>156</v>
      </c>
      <c r="G2021" t="s">
        <v>309</v>
      </c>
      <c r="H2021" t="s">
        <v>116</v>
      </c>
      <c r="I2021" t="s">
        <v>313</v>
      </c>
      <c r="J2021" t="s">
        <v>276</v>
      </c>
      <c r="K2021">
        <v>0.19</v>
      </c>
    </row>
    <row r="2022" spans="1:11" x14ac:dyDescent="0.35">
      <c r="A2022" t="str">
        <f t="shared" si="93"/>
        <v>secal_13_reponse_3cash_nfihoteSangha_Mbaere</v>
      </c>
      <c r="B2022" t="str">
        <f t="shared" si="94"/>
        <v>secal_13_reponse_3hoteSangha_Mbaere</v>
      </c>
      <c r="C2022" t="str">
        <f t="shared" si="95"/>
        <v>hote</v>
      </c>
      <c r="D2022">
        <v>46395</v>
      </c>
      <c r="E2022" t="s">
        <v>74</v>
      </c>
      <c r="F2022" t="s">
        <v>156</v>
      </c>
      <c r="G2022" t="s">
        <v>309</v>
      </c>
      <c r="H2022" t="s">
        <v>117</v>
      </c>
      <c r="I2022" t="s">
        <v>313</v>
      </c>
      <c r="J2022" t="s">
        <v>280</v>
      </c>
      <c r="K2022">
        <v>0.155</v>
      </c>
    </row>
    <row r="2023" spans="1:11" x14ac:dyDescent="0.35">
      <c r="A2023" t="str">
        <f t="shared" si="93"/>
        <v>secal_13_reponse_3cash_intrant_agrideplaces_FASangha_Mbaere</v>
      </c>
      <c r="B2023" t="str">
        <f t="shared" si="94"/>
        <v>secal_13_reponse_3deplaces_FASangha_Mbaere</v>
      </c>
      <c r="C2023" t="str">
        <f t="shared" si="95"/>
        <v>deplaces_FA</v>
      </c>
      <c r="D2023">
        <v>46396</v>
      </c>
      <c r="E2023" t="s">
        <v>74</v>
      </c>
      <c r="F2023" t="s">
        <v>145</v>
      </c>
      <c r="G2023" t="s">
        <v>309</v>
      </c>
      <c r="H2023" t="s">
        <v>119</v>
      </c>
      <c r="I2023" t="s">
        <v>313</v>
      </c>
      <c r="J2023" t="s">
        <v>280</v>
      </c>
      <c r="K2023">
        <v>0.17100000000000001</v>
      </c>
    </row>
    <row r="2024" spans="1:11" x14ac:dyDescent="0.35">
      <c r="A2024" t="str">
        <f t="shared" si="93"/>
        <v>wash_15_insuff_raisons_3hygiene_insuffretournesBamingui_Bangoran</v>
      </c>
      <c r="B2024" t="str">
        <f t="shared" si="94"/>
        <v>wash_15_insuff_raisons_3retournesBamingui_Bangoran</v>
      </c>
      <c r="C2024" t="str">
        <f t="shared" si="95"/>
        <v>retournes</v>
      </c>
      <c r="D2024">
        <v>46451</v>
      </c>
      <c r="E2024" t="s">
        <v>78</v>
      </c>
      <c r="F2024" t="s">
        <v>147</v>
      </c>
      <c r="G2024" t="s">
        <v>309</v>
      </c>
      <c r="H2024" t="s">
        <v>116</v>
      </c>
      <c r="I2024" t="s">
        <v>313</v>
      </c>
      <c r="J2024" t="s">
        <v>271</v>
      </c>
      <c r="K2024">
        <v>0.218</v>
      </c>
    </row>
    <row r="2025" spans="1:11" x14ac:dyDescent="0.35">
      <c r="A2025" t="str">
        <f t="shared" ref="A2025:A2088" si="96">CONCATENATE(E2025,F2025,C2025,J2025)</f>
        <v>wash_15_insuff_raisons_3qualite_insuffhoteBamingui_Bangoran</v>
      </c>
      <c r="B2025" t="str">
        <f t="shared" ref="B2025:B2088" si="97">CONCATENATE(E2025,C2025,J2025)</f>
        <v>wash_15_insuff_raisons_3hoteBamingui_Bangoran</v>
      </c>
      <c r="C2025" t="str">
        <f t="shared" si="95"/>
        <v>hote</v>
      </c>
      <c r="D2025">
        <v>46452</v>
      </c>
      <c r="E2025" t="s">
        <v>78</v>
      </c>
      <c r="F2025" t="s">
        <v>158</v>
      </c>
      <c r="G2025" t="s">
        <v>309</v>
      </c>
      <c r="H2025" t="s">
        <v>117</v>
      </c>
      <c r="I2025" t="s">
        <v>313</v>
      </c>
      <c r="J2025" t="s">
        <v>271</v>
      </c>
      <c r="K2025">
        <v>0.19400000000000001</v>
      </c>
    </row>
    <row r="2026" spans="1:11" x14ac:dyDescent="0.35">
      <c r="A2026" t="str">
        <f t="shared" si="96"/>
        <v>wash_15_insuff_raisons_3qualite_insuffdeplaces_siteBamingui_Bangoran</v>
      </c>
      <c r="B2026" t="str">
        <f t="shared" si="97"/>
        <v>wash_15_insuff_raisons_3deplaces_siteBamingui_Bangoran</v>
      </c>
      <c r="C2026" t="str">
        <f t="shared" si="95"/>
        <v>deplaces_site</v>
      </c>
      <c r="D2026">
        <v>46453</v>
      </c>
      <c r="E2026" t="s">
        <v>78</v>
      </c>
      <c r="F2026" t="s">
        <v>158</v>
      </c>
      <c r="G2026" t="s">
        <v>309</v>
      </c>
      <c r="H2026" t="s">
        <v>118</v>
      </c>
      <c r="I2026" t="s">
        <v>313</v>
      </c>
      <c r="J2026" t="s">
        <v>271</v>
      </c>
      <c r="K2026">
        <v>0.113</v>
      </c>
    </row>
    <row r="2027" spans="1:11" x14ac:dyDescent="0.35">
      <c r="A2027" t="str">
        <f t="shared" si="96"/>
        <v>wash_15_insuff_raisons_3qualite_insuffdeplaces_FABamingui_Bangoran</v>
      </c>
      <c r="B2027" t="str">
        <f t="shared" si="97"/>
        <v>wash_15_insuff_raisons_3deplaces_FABamingui_Bangoran</v>
      </c>
      <c r="C2027" t="str">
        <f t="shared" si="95"/>
        <v>deplaces_FA</v>
      </c>
      <c r="D2027">
        <v>46454</v>
      </c>
      <c r="E2027" t="s">
        <v>78</v>
      </c>
      <c r="F2027" t="s">
        <v>158</v>
      </c>
      <c r="G2027" t="s">
        <v>309</v>
      </c>
      <c r="H2027" t="s">
        <v>119</v>
      </c>
      <c r="I2027" t="s">
        <v>313</v>
      </c>
      <c r="J2027" t="s">
        <v>271</v>
      </c>
      <c r="K2027">
        <v>0.20499999999999999</v>
      </c>
    </row>
    <row r="2028" spans="1:11" x14ac:dyDescent="0.35">
      <c r="A2028" t="str">
        <f t="shared" si="96"/>
        <v>wash_15_insuff_raisons_3qualite_insuffhoteOuham</v>
      </c>
      <c r="B2028" t="str">
        <f t="shared" si="97"/>
        <v>wash_15_insuff_raisons_3hoteOuham</v>
      </c>
      <c r="C2028" t="str">
        <f t="shared" si="95"/>
        <v>hote</v>
      </c>
      <c r="D2028">
        <v>46455</v>
      </c>
      <c r="E2028" t="s">
        <v>78</v>
      </c>
      <c r="F2028" t="s">
        <v>158</v>
      </c>
      <c r="G2028" t="s">
        <v>309</v>
      </c>
      <c r="H2028" t="s">
        <v>117</v>
      </c>
      <c r="I2028" t="s">
        <v>313</v>
      </c>
      <c r="J2028" t="s">
        <v>170</v>
      </c>
      <c r="K2028">
        <v>0.155</v>
      </c>
    </row>
    <row r="2029" spans="1:11" x14ac:dyDescent="0.35">
      <c r="A2029" t="str">
        <f t="shared" si="96"/>
        <v>wash_15_insuff_raisons_3qualite_insuffdeplaces_siteOuham</v>
      </c>
      <c r="B2029" t="str">
        <f t="shared" si="97"/>
        <v>wash_15_insuff_raisons_3deplaces_siteOuham</v>
      </c>
      <c r="C2029" t="str">
        <f t="shared" si="95"/>
        <v>deplaces_site</v>
      </c>
      <c r="D2029">
        <v>46456</v>
      </c>
      <c r="E2029" t="s">
        <v>78</v>
      </c>
      <c r="F2029" t="s">
        <v>158</v>
      </c>
      <c r="G2029" t="s">
        <v>309</v>
      </c>
      <c r="H2029" t="s">
        <v>118</v>
      </c>
      <c r="I2029" t="s">
        <v>313</v>
      </c>
      <c r="J2029" t="s">
        <v>170</v>
      </c>
      <c r="K2029">
        <v>0.16200000000000001</v>
      </c>
    </row>
    <row r="2030" spans="1:11" x14ac:dyDescent="0.35">
      <c r="A2030" t="str">
        <f t="shared" si="96"/>
        <v>wash_15_insuff_raisons_3hygiene_insuffdeplaces_FAOuham</v>
      </c>
      <c r="B2030" t="str">
        <f t="shared" si="97"/>
        <v>wash_15_insuff_raisons_3deplaces_FAOuham</v>
      </c>
      <c r="C2030" t="str">
        <f t="shared" si="95"/>
        <v>deplaces_FA</v>
      </c>
      <c r="D2030">
        <v>46457</v>
      </c>
      <c r="E2030" t="s">
        <v>78</v>
      </c>
      <c r="F2030" t="s">
        <v>147</v>
      </c>
      <c r="G2030" t="s">
        <v>309</v>
      </c>
      <c r="H2030" t="s">
        <v>119</v>
      </c>
      <c r="I2030" t="s">
        <v>313</v>
      </c>
      <c r="J2030" t="s">
        <v>170</v>
      </c>
      <c r="K2030">
        <v>0.19400000000000001</v>
      </c>
    </row>
    <row r="2031" spans="1:11" x14ac:dyDescent="0.35">
      <c r="A2031" t="str">
        <f t="shared" si="96"/>
        <v>wash_15_insuff_raisons_3hygiene_insuffretournesOuham</v>
      </c>
      <c r="B2031" t="str">
        <f t="shared" si="97"/>
        <v>wash_15_insuff_raisons_3retournesOuham</v>
      </c>
      <c r="C2031" t="str">
        <f t="shared" si="95"/>
        <v>retournes</v>
      </c>
      <c r="D2031">
        <v>46458</v>
      </c>
      <c r="E2031" t="s">
        <v>78</v>
      </c>
      <c r="F2031" t="s">
        <v>147</v>
      </c>
      <c r="G2031" t="s">
        <v>309</v>
      </c>
      <c r="H2031" t="s">
        <v>116</v>
      </c>
      <c r="I2031" t="s">
        <v>313</v>
      </c>
      <c r="J2031" t="s">
        <v>170</v>
      </c>
      <c r="K2031">
        <v>0.13100000000000001</v>
      </c>
    </row>
    <row r="2032" spans="1:11" x14ac:dyDescent="0.35">
      <c r="A2032" t="str">
        <f t="shared" si="96"/>
        <v>wash_15_insuff_raisons_3qualite_insuffdeplaces_siteBasse_Kotto</v>
      </c>
      <c r="B2032" t="str">
        <f t="shared" si="97"/>
        <v>wash_15_insuff_raisons_3deplaces_siteBasse_Kotto</v>
      </c>
      <c r="C2032" t="str">
        <f t="shared" si="95"/>
        <v>deplaces_site</v>
      </c>
      <c r="D2032">
        <v>46459</v>
      </c>
      <c r="E2032" t="s">
        <v>78</v>
      </c>
      <c r="F2032" t="s">
        <v>158</v>
      </c>
      <c r="G2032" t="s">
        <v>309</v>
      </c>
      <c r="H2032" t="s">
        <v>118</v>
      </c>
      <c r="I2032" t="s">
        <v>313</v>
      </c>
      <c r="J2032" t="s">
        <v>272</v>
      </c>
      <c r="K2032">
        <v>0.20300000000000001</v>
      </c>
    </row>
    <row r="2033" spans="1:11" x14ac:dyDescent="0.35">
      <c r="A2033" t="str">
        <f t="shared" si="96"/>
        <v>wash_15_insuff_raisons_3mixtedeplaces_FABasse_Kotto</v>
      </c>
      <c r="B2033" t="str">
        <f t="shared" si="97"/>
        <v>wash_15_insuff_raisons_3deplaces_FABasse_Kotto</v>
      </c>
      <c r="C2033" t="str">
        <f t="shared" si="95"/>
        <v>deplaces_FA</v>
      </c>
      <c r="D2033">
        <v>46460</v>
      </c>
      <c r="E2033" t="s">
        <v>78</v>
      </c>
      <c r="F2033" t="s">
        <v>184</v>
      </c>
      <c r="G2033" t="s">
        <v>309</v>
      </c>
      <c r="H2033" t="s">
        <v>119</v>
      </c>
      <c r="I2033" t="s">
        <v>313</v>
      </c>
      <c r="J2033" t="s">
        <v>272</v>
      </c>
      <c r="K2033">
        <v>0.16300000000000001</v>
      </c>
    </row>
    <row r="2034" spans="1:11" x14ac:dyDescent="0.35">
      <c r="A2034" t="str">
        <f t="shared" si="96"/>
        <v>wash_15_insuff_raisons_3quantite_insuffhoteBasse_Kotto</v>
      </c>
      <c r="B2034" t="str">
        <f t="shared" si="97"/>
        <v>wash_15_insuff_raisons_3hoteBasse_Kotto</v>
      </c>
      <c r="C2034" t="str">
        <f t="shared" si="95"/>
        <v>hote</v>
      </c>
      <c r="D2034">
        <v>46461</v>
      </c>
      <c r="E2034" t="s">
        <v>78</v>
      </c>
      <c r="F2034" t="s">
        <v>137</v>
      </c>
      <c r="G2034" t="s">
        <v>309</v>
      </c>
      <c r="H2034" t="s">
        <v>117</v>
      </c>
      <c r="I2034" t="s">
        <v>313</v>
      </c>
      <c r="J2034" t="s">
        <v>272</v>
      </c>
      <c r="K2034">
        <v>0.17499999999999999</v>
      </c>
    </row>
    <row r="2035" spans="1:11" x14ac:dyDescent="0.35">
      <c r="A2035" t="str">
        <f t="shared" si="96"/>
        <v>wash_15_insuff_raisons_3hygiene_insuffretournesBasse_Kotto</v>
      </c>
      <c r="B2035" t="str">
        <f t="shared" si="97"/>
        <v>wash_15_insuff_raisons_3retournesBasse_Kotto</v>
      </c>
      <c r="C2035" t="str">
        <f t="shared" si="95"/>
        <v>retournes</v>
      </c>
      <c r="D2035">
        <v>46462</v>
      </c>
      <c r="E2035" t="s">
        <v>78</v>
      </c>
      <c r="F2035" t="s">
        <v>147</v>
      </c>
      <c r="G2035" t="s">
        <v>309</v>
      </c>
      <c r="H2035" t="s">
        <v>116</v>
      </c>
      <c r="I2035" t="s">
        <v>313</v>
      </c>
      <c r="J2035" t="s">
        <v>272</v>
      </c>
      <c r="K2035">
        <v>0.16900000000000001</v>
      </c>
    </row>
    <row r="2036" spans="1:11" x14ac:dyDescent="0.35">
      <c r="A2036" t="str">
        <f t="shared" si="96"/>
        <v>wash_15_insuff_raisons_3quantite_insuffhoteVakaga</v>
      </c>
      <c r="B2036" t="str">
        <f t="shared" si="97"/>
        <v>wash_15_insuff_raisons_3hoteVakaga</v>
      </c>
      <c r="C2036" t="str">
        <f t="shared" si="95"/>
        <v>hote</v>
      </c>
      <c r="D2036">
        <v>46463</v>
      </c>
      <c r="E2036" t="s">
        <v>78</v>
      </c>
      <c r="F2036" t="s">
        <v>137</v>
      </c>
      <c r="G2036" t="s">
        <v>309</v>
      </c>
      <c r="H2036" t="s">
        <v>117</v>
      </c>
      <c r="I2036" t="s">
        <v>313</v>
      </c>
      <c r="J2036" t="s">
        <v>171</v>
      </c>
      <c r="K2036">
        <v>0.157</v>
      </c>
    </row>
    <row r="2037" spans="1:11" x14ac:dyDescent="0.35">
      <c r="A2037" t="str">
        <f t="shared" si="96"/>
        <v>wash_15_insuff_raisons_3quantite_insuffdeplaces_FAVakaga</v>
      </c>
      <c r="B2037" t="str">
        <f t="shared" si="97"/>
        <v>wash_15_insuff_raisons_3deplaces_FAVakaga</v>
      </c>
      <c r="C2037" t="str">
        <f t="shared" si="95"/>
        <v>deplaces_FA</v>
      </c>
      <c r="D2037">
        <v>46464</v>
      </c>
      <c r="E2037" t="s">
        <v>78</v>
      </c>
      <c r="F2037" t="s">
        <v>137</v>
      </c>
      <c r="G2037" t="s">
        <v>309</v>
      </c>
      <c r="H2037" t="s">
        <v>119</v>
      </c>
      <c r="I2037" t="s">
        <v>313</v>
      </c>
      <c r="J2037" t="s">
        <v>171</v>
      </c>
      <c r="K2037">
        <v>0.14899999999999999</v>
      </c>
    </row>
    <row r="2038" spans="1:11" x14ac:dyDescent="0.35">
      <c r="A2038" t="str">
        <f t="shared" si="96"/>
        <v>wash_15_insuff_raisons_3mixtehoteBangui</v>
      </c>
      <c r="B2038" t="str">
        <f t="shared" si="97"/>
        <v>wash_15_insuff_raisons_3hoteBangui</v>
      </c>
      <c r="C2038" t="str">
        <f t="shared" si="95"/>
        <v>hote</v>
      </c>
      <c r="D2038">
        <v>46465</v>
      </c>
      <c r="E2038" t="s">
        <v>78</v>
      </c>
      <c r="F2038" t="s">
        <v>184</v>
      </c>
      <c r="G2038" t="s">
        <v>309</v>
      </c>
      <c r="H2038" t="s">
        <v>117</v>
      </c>
      <c r="I2038" t="s">
        <v>313</v>
      </c>
      <c r="J2038" t="s">
        <v>165</v>
      </c>
      <c r="K2038">
        <v>0.19800000000000001</v>
      </c>
    </row>
    <row r="2039" spans="1:11" x14ac:dyDescent="0.35">
      <c r="A2039" t="str">
        <f t="shared" si="96"/>
        <v>wash_15_insuff_raisons_3hygiene_insuffretournesBangui</v>
      </c>
      <c r="B2039" t="str">
        <f t="shared" si="97"/>
        <v>wash_15_insuff_raisons_3retournesBangui</v>
      </c>
      <c r="C2039" t="str">
        <f t="shared" si="95"/>
        <v>retournes</v>
      </c>
      <c r="D2039">
        <v>46466</v>
      </c>
      <c r="E2039" t="s">
        <v>78</v>
      </c>
      <c r="F2039" t="s">
        <v>147</v>
      </c>
      <c r="G2039" t="s">
        <v>309</v>
      </c>
      <c r="H2039" t="s">
        <v>116</v>
      </c>
      <c r="I2039" t="s">
        <v>313</v>
      </c>
      <c r="J2039" t="s">
        <v>165</v>
      </c>
      <c r="K2039">
        <v>0.22</v>
      </c>
    </row>
    <row r="2040" spans="1:11" x14ac:dyDescent="0.35">
      <c r="A2040" t="str">
        <f t="shared" si="96"/>
        <v>wash_15_insuff_raisons_3mixtedeplaces_FABangui</v>
      </c>
      <c r="B2040" t="str">
        <f t="shared" si="97"/>
        <v>wash_15_insuff_raisons_3deplaces_FABangui</v>
      </c>
      <c r="C2040" t="str">
        <f t="shared" si="95"/>
        <v>deplaces_FA</v>
      </c>
      <c r="D2040">
        <v>46467</v>
      </c>
      <c r="E2040" t="s">
        <v>78</v>
      </c>
      <c r="F2040" t="s">
        <v>184</v>
      </c>
      <c r="G2040" t="s">
        <v>309</v>
      </c>
      <c r="H2040" t="s">
        <v>119</v>
      </c>
      <c r="I2040" t="s">
        <v>313</v>
      </c>
      <c r="J2040" t="s">
        <v>165</v>
      </c>
      <c r="K2040">
        <v>0.20699999999999999</v>
      </c>
    </row>
    <row r="2041" spans="1:11" x14ac:dyDescent="0.35">
      <c r="A2041" t="str">
        <f t="shared" si="96"/>
        <v>wash_15_insuff_raisons_3qualite_insuffdeplaces_siteOuaka</v>
      </c>
      <c r="B2041" t="str">
        <f t="shared" si="97"/>
        <v>wash_15_insuff_raisons_3deplaces_siteOuaka</v>
      </c>
      <c r="C2041" t="str">
        <f t="shared" si="95"/>
        <v>deplaces_site</v>
      </c>
      <c r="D2041">
        <v>46468</v>
      </c>
      <c r="E2041" t="s">
        <v>78</v>
      </c>
      <c r="F2041" t="s">
        <v>158</v>
      </c>
      <c r="G2041" t="s">
        <v>309</v>
      </c>
      <c r="H2041" t="s">
        <v>118</v>
      </c>
      <c r="I2041" t="s">
        <v>313</v>
      </c>
      <c r="J2041" t="s">
        <v>169</v>
      </c>
      <c r="K2041">
        <v>0.17599999999999999</v>
      </c>
    </row>
    <row r="2042" spans="1:11" x14ac:dyDescent="0.35">
      <c r="A2042" t="str">
        <f t="shared" si="96"/>
        <v>wash_15_insuff_raisons_3qualite_insuffdeplaces_FAOuaka</v>
      </c>
      <c r="B2042" t="str">
        <f t="shared" si="97"/>
        <v>wash_15_insuff_raisons_3deplaces_FAOuaka</v>
      </c>
      <c r="C2042" t="str">
        <f t="shared" si="95"/>
        <v>deplaces_FA</v>
      </c>
      <c r="D2042">
        <v>46469</v>
      </c>
      <c r="E2042" t="s">
        <v>78</v>
      </c>
      <c r="F2042" t="s">
        <v>158</v>
      </c>
      <c r="G2042" t="s">
        <v>309</v>
      </c>
      <c r="H2042" t="s">
        <v>119</v>
      </c>
      <c r="I2042" t="s">
        <v>313</v>
      </c>
      <c r="J2042" t="s">
        <v>169</v>
      </c>
      <c r="K2042">
        <v>0.16200000000000001</v>
      </c>
    </row>
    <row r="2043" spans="1:11" x14ac:dyDescent="0.35">
      <c r="A2043" t="str">
        <f t="shared" si="96"/>
        <v>wash_15_insuff_raisons_3hygiene_insuffhoteOuaka</v>
      </c>
      <c r="B2043" t="str">
        <f t="shared" si="97"/>
        <v>wash_15_insuff_raisons_3hoteOuaka</v>
      </c>
      <c r="C2043" t="str">
        <f t="shared" si="95"/>
        <v>hote</v>
      </c>
      <c r="D2043">
        <v>46470</v>
      </c>
      <c r="E2043" t="s">
        <v>78</v>
      </c>
      <c r="F2043" t="s">
        <v>147</v>
      </c>
      <c r="G2043" t="s">
        <v>309</v>
      </c>
      <c r="H2043" t="s">
        <v>117</v>
      </c>
      <c r="I2043" t="s">
        <v>313</v>
      </c>
      <c r="J2043" t="s">
        <v>169</v>
      </c>
      <c r="K2043">
        <v>0.192</v>
      </c>
    </row>
    <row r="2044" spans="1:11" x14ac:dyDescent="0.35">
      <c r="A2044" t="str">
        <f t="shared" si="96"/>
        <v>wash_15_insuff_raisons_3hygiene_insuffretournesOuaka</v>
      </c>
      <c r="B2044" t="str">
        <f t="shared" si="97"/>
        <v>wash_15_insuff_raisons_3retournesOuaka</v>
      </c>
      <c r="C2044" t="str">
        <f t="shared" si="95"/>
        <v>retournes</v>
      </c>
      <c r="D2044">
        <v>46471</v>
      </c>
      <c r="E2044" t="s">
        <v>78</v>
      </c>
      <c r="F2044" t="s">
        <v>147</v>
      </c>
      <c r="G2044" t="s">
        <v>309</v>
      </c>
      <c r="H2044" t="s">
        <v>116</v>
      </c>
      <c r="I2044" t="s">
        <v>313</v>
      </c>
      <c r="J2044" t="s">
        <v>169</v>
      </c>
      <c r="K2044">
        <v>0.16300000000000001</v>
      </c>
    </row>
    <row r="2045" spans="1:11" x14ac:dyDescent="0.35">
      <c r="A2045" t="str">
        <f t="shared" si="96"/>
        <v>wash_15_insuff_raisons_3qualite_insuffhoteNana_Mambere</v>
      </c>
      <c r="B2045" t="str">
        <f t="shared" si="97"/>
        <v>wash_15_insuff_raisons_3hoteNana_Mambere</v>
      </c>
      <c r="C2045" t="str">
        <f t="shared" si="95"/>
        <v>hote</v>
      </c>
      <c r="D2045">
        <v>46472</v>
      </c>
      <c r="E2045" t="s">
        <v>78</v>
      </c>
      <c r="F2045" t="s">
        <v>158</v>
      </c>
      <c r="G2045" t="s">
        <v>309</v>
      </c>
      <c r="H2045" t="s">
        <v>117</v>
      </c>
      <c r="I2045" t="s">
        <v>313</v>
      </c>
      <c r="J2045" t="s">
        <v>273</v>
      </c>
      <c r="K2045">
        <v>0.156</v>
      </c>
    </row>
    <row r="2046" spans="1:11" x14ac:dyDescent="0.35">
      <c r="A2046" t="str">
        <f t="shared" si="96"/>
        <v>wash_15_insuff_raisons_3aucunedeplaces_FANana_Mambere</v>
      </c>
      <c r="B2046" t="str">
        <f t="shared" si="97"/>
        <v>wash_15_insuff_raisons_3deplaces_FANana_Mambere</v>
      </c>
      <c r="C2046" t="str">
        <f t="shared" si="95"/>
        <v>deplaces_FA</v>
      </c>
      <c r="D2046">
        <v>46473</v>
      </c>
      <c r="E2046" t="s">
        <v>78</v>
      </c>
      <c r="F2046" t="s">
        <v>161</v>
      </c>
      <c r="G2046" t="s">
        <v>309</v>
      </c>
      <c r="H2046" t="s">
        <v>119</v>
      </c>
      <c r="I2046" t="s">
        <v>313</v>
      </c>
      <c r="J2046" t="s">
        <v>273</v>
      </c>
      <c r="K2046">
        <v>0.13</v>
      </c>
    </row>
    <row r="2047" spans="1:11" x14ac:dyDescent="0.35">
      <c r="A2047" t="str">
        <f t="shared" si="96"/>
        <v>wash_15_insuff_raisons_3qualite_insuffretournesNana_Mambere</v>
      </c>
      <c r="B2047" t="str">
        <f t="shared" si="97"/>
        <v>wash_15_insuff_raisons_3retournesNana_Mambere</v>
      </c>
      <c r="C2047" t="str">
        <f t="shared" si="95"/>
        <v>retournes</v>
      </c>
      <c r="D2047">
        <v>46474</v>
      </c>
      <c r="E2047" t="s">
        <v>78</v>
      </c>
      <c r="F2047" t="s">
        <v>158</v>
      </c>
      <c r="G2047" t="s">
        <v>309</v>
      </c>
      <c r="H2047" t="s">
        <v>116</v>
      </c>
      <c r="I2047" t="s">
        <v>313</v>
      </c>
      <c r="J2047" t="s">
        <v>273</v>
      </c>
      <c r="K2047">
        <v>0.20100000000000001</v>
      </c>
    </row>
    <row r="2048" spans="1:11" x14ac:dyDescent="0.35">
      <c r="A2048" t="str">
        <f t="shared" si="96"/>
        <v>wash_15_insuff_raisons_3qualite_insuffhoteOuham_Pende</v>
      </c>
      <c r="B2048" t="str">
        <f t="shared" si="97"/>
        <v>wash_15_insuff_raisons_3hoteOuham_Pende</v>
      </c>
      <c r="C2048" t="str">
        <f t="shared" si="95"/>
        <v>hote</v>
      </c>
      <c r="D2048">
        <v>46475</v>
      </c>
      <c r="E2048" t="s">
        <v>78</v>
      </c>
      <c r="F2048" t="s">
        <v>158</v>
      </c>
      <c r="G2048" t="s">
        <v>309</v>
      </c>
      <c r="H2048" t="s">
        <v>117</v>
      </c>
      <c r="I2048" t="s">
        <v>313</v>
      </c>
      <c r="J2048" t="s">
        <v>274</v>
      </c>
      <c r="K2048">
        <v>0.186</v>
      </c>
    </row>
    <row r="2049" spans="1:11" x14ac:dyDescent="0.35">
      <c r="A2049" t="str">
        <f t="shared" si="96"/>
        <v>wash_15_insuff_raisons_3mixtedeplaces_FAOuham_Pende</v>
      </c>
      <c r="B2049" t="str">
        <f t="shared" si="97"/>
        <v>wash_15_insuff_raisons_3deplaces_FAOuham_Pende</v>
      </c>
      <c r="C2049" t="str">
        <f t="shared" si="95"/>
        <v>deplaces_FA</v>
      </c>
      <c r="D2049">
        <v>46476</v>
      </c>
      <c r="E2049" t="s">
        <v>78</v>
      </c>
      <c r="F2049" t="s">
        <v>184</v>
      </c>
      <c r="G2049" t="s">
        <v>309</v>
      </c>
      <c r="H2049" t="s">
        <v>119</v>
      </c>
      <c r="I2049" t="s">
        <v>313</v>
      </c>
      <c r="J2049" t="s">
        <v>274</v>
      </c>
      <c r="K2049">
        <v>0.17499999999999999</v>
      </c>
    </row>
    <row r="2050" spans="1:11" x14ac:dyDescent="0.35">
      <c r="A2050" t="str">
        <f t="shared" si="96"/>
        <v>wash_15_insuff_raisons_3qualite_insuffretournesOuham_Pende</v>
      </c>
      <c r="B2050" t="str">
        <f t="shared" si="97"/>
        <v>wash_15_insuff_raisons_3retournesOuham_Pende</v>
      </c>
      <c r="C2050" t="str">
        <f t="shared" si="95"/>
        <v>retournes</v>
      </c>
      <c r="D2050">
        <v>46477</v>
      </c>
      <c r="E2050" t="s">
        <v>78</v>
      </c>
      <c r="F2050" t="s">
        <v>158</v>
      </c>
      <c r="G2050" t="s">
        <v>309</v>
      </c>
      <c r="H2050" t="s">
        <v>116</v>
      </c>
      <c r="I2050" t="s">
        <v>313</v>
      </c>
      <c r="J2050" t="s">
        <v>274</v>
      </c>
      <c r="K2050">
        <v>0.14599999999999999</v>
      </c>
    </row>
    <row r="2051" spans="1:11" x14ac:dyDescent="0.35">
      <c r="A2051" t="str">
        <f t="shared" si="96"/>
        <v>wash_15_insuff_raisons_3hygiene_insuffdeplaces_siteNana_Gribizi</v>
      </c>
      <c r="B2051" t="str">
        <f t="shared" si="97"/>
        <v>wash_15_insuff_raisons_3deplaces_siteNana_Gribizi</v>
      </c>
      <c r="C2051" t="str">
        <f t="shared" ref="C2051:C2114" si="98">IF(G2051="total", "total",H2051)</f>
        <v>deplaces_site</v>
      </c>
      <c r="D2051">
        <v>46478</v>
      </c>
      <c r="E2051" t="s">
        <v>78</v>
      </c>
      <c r="F2051" t="s">
        <v>147</v>
      </c>
      <c r="G2051" t="s">
        <v>309</v>
      </c>
      <c r="H2051" t="s">
        <v>118</v>
      </c>
      <c r="I2051" t="s">
        <v>313</v>
      </c>
      <c r="J2051" t="s">
        <v>275</v>
      </c>
      <c r="K2051">
        <v>0.187</v>
      </c>
    </row>
    <row r="2052" spans="1:11" x14ac:dyDescent="0.35">
      <c r="A2052" t="str">
        <f t="shared" si="96"/>
        <v>wash_15_insuff_raisons_3mixtehoteNana_Gribizi</v>
      </c>
      <c r="B2052" t="str">
        <f t="shared" si="97"/>
        <v>wash_15_insuff_raisons_3hoteNana_Gribizi</v>
      </c>
      <c r="C2052" t="str">
        <f t="shared" si="98"/>
        <v>hote</v>
      </c>
      <c r="D2052">
        <v>46479</v>
      </c>
      <c r="E2052" t="s">
        <v>78</v>
      </c>
      <c r="F2052" t="s">
        <v>184</v>
      </c>
      <c r="G2052" t="s">
        <v>309</v>
      </c>
      <c r="H2052" t="s">
        <v>117</v>
      </c>
      <c r="I2052" t="s">
        <v>313</v>
      </c>
      <c r="J2052" t="s">
        <v>275</v>
      </c>
      <c r="K2052">
        <v>0.188</v>
      </c>
    </row>
    <row r="2053" spans="1:11" x14ac:dyDescent="0.35">
      <c r="A2053" t="str">
        <f t="shared" si="96"/>
        <v>wash_15_insuff_raisons_3hygiene_insuffdeplaces_FANana_Gribizi</v>
      </c>
      <c r="B2053" t="str">
        <f t="shared" si="97"/>
        <v>wash_15_insuff_raisons_3deplaces_FANana_Gribizi</v>
      </c>
      <c r="C2053" t="str">
        <f t="shared" si="98"/>
        <v>deplaces_FA</v>
      </c>
      <c r="D2053">
        <v>46480</v>
      </c>
      <c r="E2053" t="s">
        <v>78</v>
      </c>
      <c r="F2053" t="s">
        <v>147</v>
      </c>
      <c r="G2053" t="s">
        <v>309</v>
      </c>
      <c r="H2053" t="s">
        <v>119</v>
      </c>
      <c r="I2053" t="s">
        <v>313</v>
      </c>
      <c r="J2053" t="s">
        <v>275</v>
      </c>
      <c r="K2053">
        <v>0.151</v>
      </c>
    </row>
    <row r="2054" spans="1:11" x14ac:dyDescent="0.35">
      <c r="A2054" t="str">
        <f t="shared" si="96"/>
        <v>wash_15_insuff_raisons_3hygiene_insuffretournesNana_Gribizi</v>
      </c>
      <c r="B2054" t="str">
        <f t="shared" si="97"/>
        <v>wash_15_insuff_raisons_3retournesNana_Gribizi</v>
      </c>
      <c r="C2054" t="str">
        <f t="shared" si="98"/>
        <v>retournes</v>
      </c>
      <c r="D2054">
        <v>46481</v>
      </c>
      <c r="E2054" t="s">
        <v>78</v>
      </c>
      <c r="F2054" t="s">
        <v>147</v>
      </c>
      <c r="G2054" t="s">
        <v>309</v>
      </c>
      <c r="H2054" t="s">
        <v>116</v>
      </c>
      <c r="I2054" t="s">
        <v>313</v>
      </c>
      <c r="J2054" t="s">
        <v>275</v>
      </c>
      <c r="K2054">
        <v>0.16500000000000001</v>
      </c>
    </row>
    <row r="2055" spans="1:11" x14ac:dyDescent="0.35">
      <c r="A2055" t="str">
        <f t="shared" si="96"/>
        <v>wash_15_insuff_raisons_3mixtehoteMbomou</v>
      </c>
      <c r="B2055" t="str">
        <f t="shared" si="97"/>
        <v>wash_15_insuff_raisons_3hoteMbomou</v>
      </c>
      <c r="C2055" t="str">
        <f t="shared" si="98"/>
        <v>hote</v>
      </c>
      <c r="D2055">
        <v>46482</v>
      </c>
      <c r="E2055" t="s">
        <v>78</v>
      </c>
      <c r="F2055" t="s">
        <v>184</v>
      </c>
      <c r="G2055" t="s">
        <v>309</v>
      </c>
      <c r="H2055" t="s">
        <v>117</v>
      </c>
      <c r="I2055" t="s">
        <v>313</v>
      </c>
      <c r="J2055" t="s">
        <v>168</v>
      </c>
      <c r="K2055">
        <v>0.184</v>
      </c>
    </row>
    <row r="2056" spans="1:11" x14ac:dyDescent="0.35">
      <c r="A2056" t="str">
        <f t="shared" si="96"/>
        <v>wash_15_insuff_raisons_3qualite_insuffretournesMbomou</v>
      </c>
      <c r="B2056" t="str">
        <f t="shared" si="97"/>
        <v>wash_15_insuff_raisons_3retournesMbomou</v>
      </c>
      <c r="C2056" t="str">
        <f t="shared" si="98"/>
        <v>retournes</v>
      </c>
      <c r="D2056">
        <v>46483</v>
      </c>
      <c r="E2056" t="s">
        <v>78</v>
      </c>
      <c r="F2056" t="s">
        <v>158</v>
      </c>
      <c r="G2056" t="s">
        <v>309</v>
      </c>
      <c r="H2056" t="s">
        <v>116</v>
      </c>
      <c r="I2056" t="s">
        <v>313</v>
      </c>
      <c r="J2056" t="s">
        <v>168</v>
      </c>
      <c r="K2056">
        <v>0.17399999999999999</v>
      </c>
    </row>
    <row r="2057" spans="1:11" x14ac:dyDescent="0.35">
      <c r="A2057" t="str">
        <f t="shared" si="96"/>
        <v>wash_15_insuff_raisons_3mixtedeplaces_siteMbomou</v>
      </c>
      <c r="B2057" t="str">
        <f t="shared" si="97"/>
        <v>wash_15_insuff_raisons_3deplaces_siteMbomou</v>
      </c>
      <c r="C2057" t="str">
        <f t="shared" si="98"/>
        <v>deplaces_site</v>
      </c>
      <c r="D2057">
        <v>46484</v>
      </c>
      <c r="E2057" t="s">
        <v>78</v>
      </c>
      <c r="F2057" t="s">
        <v>184</v>
      </c>
      <c r="G2057" t="s">
        <v>309</v>
      </c>
      <c r="H2057" t="s">
        <v>118</v>
      </c>
      <c r="I2057" t="s">
        <v>313</v>
      </c>
      <c r="J2057" t="s">
        <v>168</v>
      </c>
      <c r="K2057">
        <v>0.13700000000000001</v>
      </c>
    </row>
    <row r="2058" spans="1:11" x14ac:dyDescent="0.35">
      <c r="A2058" t="str">
        <f t="shared" si="96"/>
        <v>wash_15_insuff_raisons_3qualite_insuffdeplaces_FAMbomou</v>
      </c>
      <c r="B2058" t="str">
        <f t="shared" si="97"/>
        <v>wash_15_insuff_raisons_3deplaces_FAMbomou</v>
      </c>
      <c r="C2058" t="str">
        <f t="shared" si="98"/>
        <v>deplaces_FA</v>
      </c>
      <c r="D2058">
        <v>46485</v>
      </c>
      <c r="E2058" t="s">
        <v>78</v>
      </c>
      <c r="F2058" t="s">
        <v>158</v>
      </c>
      <c r="G2058" t="s">
        <v>309</v>
      </c>
      <c r="H2058" t="s">
        <v>119</v>
      </c>
      <c r="I2058" t="s">
        <v>313</v>
      </c>
      <c r="J2058" t="s">
        <v>168</v>
      </c>
      <c r="K2058">
        <v>0.17899999999999999</v>
      </c>
    </row>
    <row r="2059" spans="1:11" x14ac:dyDescent="0.35">
      <c r="A2059" t="str">
        <f t="shared" si="96"/>
        <v>wash_15_insuff_raisons_3mixtedeplaces_FAMambere_Kadei</v>
      </c>
      <c r="B2059" t="str">
        <f t="shared" si="97"/>
        <v>wash_15_insuff_raisons_3deplaces_FAMambere_Kadei</v>
      </c>
      <c r="C2059" t="str">
        <f t="shared" si="98"/>
        <v>deplaces_FA</v>
      </c>
      <c r="D2059">
        <v>46486</v>
      </c>
      <c r="E2059" t="s">
        <v>78</v>
      </c>
      <c r="F2059" t="s">
        <v>184</v>
      </c>
      <c r="G2059" t="s">
        <v>309</v>
      </c>
      <c r="H2059" t="s">
        <v>119</v>
      </c>
      <c r="I2059" t="s">
        <v>313</v>
      </c>
      <c r="J2059" t="s">
        <v>276</v>
      </c>
      <c r="K2059">
        <v>0.20399999999999999</v>
      </c>
    </row>
    <row r="2060" spans="1:11" x14ac:dyDescent="0.35">
      <c r="A2060" t="str">
        <f t="shared" si="96"/>
        <v>wash_15_insuff_raisons_3mixtehoteMambere_Kadei</v>
      </c>
      <c r="B2060" t="str">
        <f t="shared" si="97"/>
        <v>wash_15_insuff_raisons_3hoteMambere_Kadei</v>
      </c>
      <c r="C2060" t="str">
        <f t="shared" si="98"/>
        <v>hote</v>
      </c>
      <c r="D2060">
        <v>46487</v>
      </c>
      <c r="E2060" t="s">
        <v>78</v>
      </c>
      <c r="F2060" t="s">
        <v>184</v>
      </c>
      <c r="G2060" t="s">
        <v>309</v>
      </c>
      <c r="H2060" t="s">
        <v>117</v>
      </c>
      <c r="I2060" t="s">
        <v>313</v>
      </c>
      <c r="J2060" t="s">
        <v>276</v>
      </c>
      <c r="K2060">
        <v>0.17699999999999999</v>
      </c>
    </row>
    <row r="2061" spans="1:11" x14ac:dyDescent="0.35">
      <c r="A2061" t="str">
        <f t="shared" si="96"/>
        <v>wash_15_insuff_raisons_3mixtedeplaces_FAOmbella_MPoko</v>
      </c>
      <c r="B2061" t="str">
        <f t="shared" si="97"/>
        <v>wash_15_insuff_raisons_3deplaces_FAOmbella_MPoko</v>
      </c>
      <c r="C2061" t="str">
        <f t="shared" si="98"/>
        <v>deplaces_FA</v>
      </c>
      <c r="D2061">
        <v>46488</v>
      </c>
      <c r="E2061" t="s">
        <v>78</v>
      </c>
      <c r="F2061" t="s">
        <v>184</v>
      </c>
      <c r="G2061" t="s">
        <v>309</v>
      </c>
      <c r="H2061" t="s">
        <v>119</v>
      </c>
      <c r="I2061" t="s">
        <v>313</v>
      </c>
      <c r="J2061" t="s">
        <v>277</v>
      </c>
      <c r="K2061">
        <v>0.183</v>
      </c>
    </row>
    <row r="2062" spans="1:11" x14ac:dyDescent="0.35">
      <c r="A2062" t="str">
        <f t="shared" si="96"/>
        <v>wash_15_insuff_raisons_3mixtehoteOmbella_MPoko</v>
      </c>
      <c r="B2062" t="str">
        <f t="shared" si="97"/>
        <v>wash_15_insuff_raisons_3hoteOmbella_MPoko</v>
      </c>
      <c r="C2062" t="str">
        <f t="shared" si="98"/>
        <v>hote</v>
      </c>
      <c r="D2062">
        <v>46489</v>
      </c>
      <c r="E2062" t="s">
        <v>78</v>
      </c>
      <c r="F2062" t="s">
        <v>184</v>
      </c>
      <c r="G2062" t="s">
        <v>309</v>
      </c>
      <c r="H2062" t="s">
        <v>117</v>
      </c>
      <c r="I2062" t="s">
        <v>313</v>
      </c>
      <c r="J2062" t="s">
        <v>277</v>
      </c>
      <c r="K2062">
        <v>0.19400000000000001</v>
      </c>
    </row>
    <row r="2063" spans="1:11" x14ac:dyDescent="0.35">
      <c r="A2063" t="str">
        <f t="shared" si="96"/>
        <v>wash_15_insuff_raisons_3qualite_insuffhoteKemo</v>
      </c>
      <c r="B2063" t="str">
        <f t="shared" si="97"/>
        <v>wash_15_insuff_raisons_3hoteKemo</v>
      </c>
      <c r="C2063" t="str">
        <f t="shared" si="98"/>
        <v>hote</v>
      </c>
      <c r="D2063">
        <v>46490</v>
      </c>
      <c r="E2063" t="s">
        <v>78</v>
      </c>
      <c r="F2063" t="s">
        <v>158</v>
      </c>
      <c r="G2063" t="s">
        <v>309</v>
      </c>
      <c r="H2063" t="s">
        <v>117</v>
      </c>
      <c r="I2063" t="s">
        <v>313</v>
      </c>
      <c r="J2063" t="s">
        <v>166</v>
      </c>
      <c r="K2063">
        <v>0.17699999999999999</v>
      </c>
    </row>
    <row r="2064" spans="1:11" x14ac:dyDescent="0.35">
      <c r="A2064" t="str">
        <f t="shared" si="96"/>
        <v>wash_15_insuff_raisons_3qualite_insuffdeplaces_FAKemo</v>
      </c>
      <c r="B2064" t="str">
        <f t="shared" si="97"/>
        <v>wash_15_insuff_raisons_3deplaces_FAKemo</v>
      </c>
      <c r="C2064" t="str">
        <f t="shared" si="98"/>
        <v>deplaces_FA</v>
      </c>
      <c r="D2064">
        <v>46491</v>
      </c>
      <c r="E2064" t="s">
        <v>78</v>
      </c>
      <c r="F2064" t="s">
        <v>158</v>
      </c>
      <c r="G2064" t="s">
        <v>309</v>
      </c>
      <c r="H2064" t="s">
        <v>119</v>
      </c>
      <c r="I2064" t="s">
        <v>313</v>
      </c>
      <c r="J2064" t="s">
        <v>166</v>
      </c>
      <c r="K2064">
        <v>0.186</v>
      </c>
    </row>
    <row r="2065" spans="1:11" x14ac:dyDescent="0.35">
      <c r="A2065" t="str">
        <f t="shared" si="96"/>
        <v>wash_15_insuff_raisons_3qualite_insuffdeplaces_siteHaut_Mbomou</v>
      </c>
      <c r="B2065" t="str">
        <f t="shared" si="97"/>
        <v>wash_15_insuff_raisons_3deplaces_siteHaut_Mbomou</v>
      </c>
      <c r="C2065" t="str">
        <f t="shared" si="98"/>
        <v>deplaces_site</v>
      </c>
      <c r="D2065">
        <v>46492</v>
      </c>
      <c r="E2065" t="s">
        <v>78</v>
      </c>
      <c r="F2065" t="s">
        <v>158</v>
      </c>
      <c r="G2065" t="s">
        <v>309</v>
      </c>
      <c r="H2065" t="s">
        <v>118</v>
      </c>
      <c r="I2065" t="s">
        <v>313</v>
      </c>
      <c r="J2065" t="s">
        <v>278</v>
      </c>
      <c r="K2065">
        <v>0.16500000000000001</v>
      </c>
    </row>
    <row r="2066" spans="1:11" x14ac:dyDescent="0.35">
      <c r="A2066" t="str">
        <f t="shared" si="96"/>
        <v>wash_15_insuff_raisons_3mixtedeplaces_FAHaut_Mbomou</v>
      </c>
      <c r="B2066" t="str">
        <f t="shared" si="97"/>
        <v>wash_15_insuff_raisons_3deplaces_FAHaut_Mbomou</v>
      </c>
      <c r="C2066" t="str">
        <f t="shared" si="98"/>
        <v>deplaces_FA</v>
      </c>
      <c r="D2066">
        <v>46493</v>
      </c>
      <c r="E2066" t="s">
        <v>78</v>
      </c>
      <c r="F2066" t="s">
        <v>184</v>
      </c>
      <c r="G2066" t="s">
        <v>309</v>
      </c>
      <c r="H2066" t="s">
        <v>119</v>
      </c>
      <c r="I2066" t="s">
        <v>313</v>
      </c>
      <c r="J2066" t="s">
        <v>278</v>
      </c>
      <c r="K2066">
        <v>0.16300000000000001</v>
      </c>
    </row>
    <row r="2067" spans="1:11" x14ac:dyDescent="0.35">
      <c r="A2067" t="str">
        <f t="shared" si="96"/>
        <v>wash_15_insuff_raisons_3qualite_insuffhoteHaut_Mbomou</v>
      </c>
      <c r="B2067" t="str">
        <f t="shared" si="97"/>
        <v>wash_15_insuff_raisons_3hoteHaut_Mbomou</v>
      </c>
      <c r="C2067" t="str">
        <f t="shared" si="98"/>
        <v>hote</v>
      </c>
      <c r="D2067">
        <v>46494</v>
      </c>
      <c r="E2067" t="s">
        <v>78</v>
      </c>
      <c r="F2067" t="s">
        <v>158</v>
      </c>
      <c r="G2067" t="s">
        <v>309</v>
      </c>
      <c r="H2067" t="s">
        <v>117</v>
      </c>
      <c r="I2067" t="s">
        <v>313</v>
      </c>
      <c r="J2067" t="s">
        <v>278</v>
      </c>
      <c r="K2067">
        <v>0.185</v>
      </c>
    </row>
    <row r="2068" spans="1:11" x14ac:dyDescent="0.35">
      <c r="A2068" t="str">
        <f t="shared" si="96"/>
        <v>wash_15_insuff_raisons_3qualite_insuffdeplaces_FAHaute_Kotto</v>
      </c>
      <c r="B2068" t="str">
        <f t="shared" si="97"/>
        <v>wash_15_insuff_raisons_3deplaces_FAHaute_Kotto</v>
      </c>
      <c r="C2068" t="str">
        <f t="shared" si="98"/>
        <v>deplaces_FA</v>
      </c>
      <c r="D2068">
        <v>46495</v>
      </c>
      <c r="E2068" t="s">
        <v>78</v>
      </c>
      <c r="F2068" t="s">
        <v>158</v>
      </c>
      <c r="G2068" t="s">
        <v>309</v>
      </c>
      <c r="H2068" t="s">
        <v>119</v>
      </c>
      <c r="I2068" t="s">
        <v>313</v>
      </c>
      <c r="J2068" t="s">
        <v>279</v>
      </c>
      <c r="K2068">
        <v>0.15</v>
      </c>
    </row>
    <row r="2069" spans="1:11" x14ac:dyDescent="0.35">
      <c r="A2069" t="str">
        <f t="shared" si="96"/>
        <v>wash_15_insuff_raisons_3qualite_insuffhoteHaute_Kotto</v>
      </c>
      <c r="B2069" t="str">
        <f t="shared" si="97"/>
        <v>wash_15_insuff_raisons_3hoteHaute_Kotto</v>
      </c>
      <c r="C2069" t="str">
        <f t="shared" si="98"/>
        <v>hote</v>
      </c>
      <c r="D2069">
        <v>46496</v>
      </c>
      <c r="E2069" t="s">
        <v>78</v>
      </c>
      <c r="F2069" t="s">
        <v>158</v>
      </c>
      <c r="G2069" t="s">
        <v>309</v>
      </c>
      <c r="H2069" t="s">
        <v>117</v>
      </c>
      <c r="I2069" t="s">
        <v>313</v>
      </c>
      <c r="J2069" t="s">
        <v>279</v>
      </c>
      <c r="K2069">
        <v>0.129</v>
      </c>
    </row>
    <row r="2070" spans="1:11" x14ac:dyDescent="0.35">
      <c r="A2070" t="str">
        <f t="shared" si="96"/>
        <v>wash_15_insuff_raisons_3qualite_insuffretournesHaute_Kotto</v>
      </c>
      <c r="B2070" t="str">
        <f t="shared" si="97"/>
        <v>wash_15_insuff_raisons_3retournesHaute_Kotto</v>
      </c>
      <c r="C2070" t="str">
        <f t="shared" si="98"/>
        <v>retournes</v>
      </c>
      <c r="D2070">
        <v>46497</v>
      </c>
      <c r="E2070" t="s">
        <v>78</v>
      </c>
      <c r="F2070" t="s">
        <v>158</v>
      </c>
      <c r="G2070" t="s">
        <v>309</v>
      </c>
      <c r="H2070" t="s">
        <v>116</v>
      </c>
      <c r="I2070" t="s">
        <v>313</v>
      </c>
      <c r="J2070" t="s">
        <v>279</v>
      </c>
      <c r="K2070">
        <v>0.128</v>
      </c>
    </row>
    <row r="2071" spans="1:11" x14ac:dyDescent="0.35">
      <c r="A2071" t="str">
        <f t="shared" si="96"/>
        <v>wash_15_insuff_raisons_3mixtedeplaces_siteHaute_Kotto</v>
      </c>
      <c r="B2071" t="str">
        <f t="shared" si="97"/>
        <v>wash_15_insuff_raisons_3deplaces_siteHaute_Kotto</v>
      </c>
      <c r="C2071" t="str">
        <f t="shared" si="98"/>
        <v>deplaces_site</v>
      </c>
      <c r="D2071">
        <v>46498</v>
      </c>
      <c r="E2071" t="s">
        <v>78</v>
      </c>
      <c r="F2071" t="s">
        <v>184</v>
      </c>
      <c r="G2071" t="s">
        <v>309</v>
      </c>
      <c r="H2071" t="s">
        <v>118</v>
      </c>
      <c r="I2071" t="s">
        <v>313</v>
      </c>
      <c r="J2071" t="s">
        <v>279</v>
      </c>
      <c r="K2071">
        <v>0.112</v>
      </c>
    </row>
    <row r="2072" spans="1:11" x14ac:dyDescent="0.35">
      <c r="A2072" t="str">
        <f t="shared" si="96"/>
        <v>wash_15_insuff_raisons_3mixtedeplaces_FALobaye</v>
      </c>
      <c r="B2072" t="str">
        <f t="shared" si="97"/>
        <v>wash_15_insuff_raisons_3deplaces_FALobaye</v>
      </c>
      <c r="C2072" t="str">
        <f t="shared" si="98"/>
        <v>deplaces_FA</v>
      </c>
      <c r="D2072">
        <v>46499</v>
      </c>
      <c r="E2072" t="s">
        <v>78</v>
      </c>
      <c r="F2072" t="s">
        <v>184</v>
      </c>
      <c r="G2072" t="s">
        <v>309</v>
      </c>
      <c r="H2072" t="s">
        <v>119</v>
      </c>
      <c r="I2072" t="s">
        <v>313</v>
      </c>
      <c r="J2072" t="s">
        <v>167</v>
      </c>
      <c r="K2072">
        <v>0.16900000000000001</v>
      </c>
    </row>
    <row r="2073" spans="1:11" x14ac:dyDescent="0.35">
      <c r="A2073" t="str">
        <f t="shared" si="96"/>
        <v>wash_15_insuff_raisons_3mixtehoteLobaye</v>
      </c>
      <c r="B2073" t="str">
        <f t="shared" si="97"/>
        <v>wash_15_insuff_raisons_3hoteLobaye</v>
      </c>
      <c r="C2073" t="str">
        <f t="shared" si="98"/>
        <v>hote</v>
      </c>
      <c r="D2073">
        <v>46500</v>
      </c>
      <c r="E2073" t="s">
        <v>78</v>
      </c>
      <c r="F2073" t="s">
        <v>184</v>
      </c>
      <c r="G2073" t="s">
        <v>309</v>
      </c>
      <c r="H2073" t="s">
        <v>117</v>
      </c>
      <c r="I2073" t="s">
        <v>313</v>
      </c>
      <c r="J2073" t="s">
        <v>167</v>
      </c>
      <c r="K2073">
        <v>0.20100000000000001</v>
      </c>
    </row>
    <row r="2074" spans="1:11" x14ac:dyDescent="0.35">
      <c r="A2074" t="str">
        <f t="shared" si="96"/>
        <v>wash_15_insuff_raisons_3qualite_insuffretournesHaut_Mbomou</v>
      </c>
      <c r="B2074" t="str">
        <f t="shared" si="97"/>
        <v>wash_15_insuff_raisons_3retournesHaut_Mbomou</v>
      </c>
      <c r="C2074" t="str">
        <f t="shared" si="98"/>
        <v>retournes</v>
      </c>
      <c r="D2074">
        <v>46501</v>
      </c>
      <c r="E2074" t="s">
        <v>78</v>
      </c>
      <c r="F2074" t="s">
        <v>158</v>
      </c>
      <c r="G2074" t="s">
        <v>309</v>
      </c>
      <c r="H2074" t="s">
        <v>116</v>
      </c>
      <c r="I2074" t="s">
        <v>313</v>
      </c>
      <c r="J2074" t="s">
        <v>278</v>
      </c>
      <c r="K2074">
        <v>0.17899999999999999</v>
      </c>
    </row>
    <row r="2075" spans="1:11" x14ac:dyDescent="0.35">
      <c r="A2075" t="str">
        <f t="shared" si="96"/>
        <v>wash_15_insuff_raisons_3mixteretournesMambere_Kadei</v>
      </c>
      <c r="B2075" t="str">
        <f t="shared" si="97"/>
        <v>wash_15_insuff_raisons_3retournesMambere_Kadei</v>
      </c>
      <c r="C2075" t="str">
        <f t="shared" si="98"/>
        <v>retournes</v>
      </c>
      <c r="D2075">
        <v>46502</v>
      </c>
      <c r="E2075" t="s">
        <v>78</v>
      </c>
      <c r="F2075" t="s">
        <v>184</v>
      </c>
      <c r="G2075" t="s">
        <v>309</v>
      </c>
      <c r="H2075" t="s">
        <v>116</v>
      </c>
      <c r="I2075" t="s">
        <v>313</v>
      </c>
      <c r="J2075" t="s">
        <v>276</v>
      </c>
      <c r="K2075">
        <v>0.13400000000000001</v>
      </c>
    </row>
    <row r="2076" spans="1:11" x14ac:dyDescent="0.35">
      <c r="A2076" t="str">
        <f t="shared" si="96"/>
        <v>wash_15_insuff_raisons_3quantite_insuffhoteSangha_Mbaere</v>
      </c>
      <c r="B2076" t="str">
        <f t="shared" si="97"/>
        <v>wash_15_insuff_raisons_3hoteSangha_Mbaere</v>
      </c>
      <c r="C2076" t="str">
        <f t="shared" si="98"/>
        <v>hote</v>
      </c>
      <c r="D2076">
        <v>46503</v>
      </c>
      <c r="E2076" t="s">
        <v>78</v>
      </c>
      <c r="F2076" t="s">
        <v>137</v>
      </c>
      <c r="G2076" t="s">
        <v>309</v>
      </c>
      <c r="H2076" t="s">
        <v>117</v>
      </c>
      <c r="I2076" t="s">
        <v>313</v>
      </c>
      <c r="J2076" t="s">
        <v>280</v>
      </c>
      <c r="K2076">
        <v>0.17899999999999999</v>
      </c>
    </row>
    <row r="2077" spans="1:11" x14ac:dyDescent="0.35">
      <c r="A2077" t="str">
        <f t="shared" si="96"/>
        <v>wash_15_insuff_raisons_3quantite_insuffdeplaces_FASangha_Mbaere</v>
      </c>
      <c r="B2077" t="str">
        <f t="shared" si="97"/>
        <v>wash_15_insuff_raisons_3deplaces_FASangha_Mbaere</v>
      </c>
      <c r="C2077" t="str">
        <f t="shared" si="98"/>
        <v>deplaces_FA</v>
      </c>
      <c r="D2077">
        <v>46504</v>
      </c>
      <c r="E2077" t="s">
        <v>78</v>
      </c>
      <c r="F2077" t="s">
        <v>137</v>
      </c>
      <c r="G2077" t="s">
        <v>309</v>
      </c>
      <c r="H2077" t="s">
        <v>119</v>
      </c>
      <c r="I2077" t="s">
        <v>313</v>
      </c>
      <c r="J2077" t="s">
        <v>280</v>
      </c>
      <c r="K2077">
        <v>0.20599999999999999</v>
      </c>
    </row>
    <row r="2078" spans="1:11" x14ac:dyDescent="0.35">
      <c r="A2078" t="str">
        <f t="shared" si="96"/>
        <v>wash_21_wash_inquiet_3hygieneretournesBamingui_Bangoran</v>
      </c>
      <c r="B2078" t="str">
        <f t="shared" si="97"/>
        <v>wash_21_wash_inquiet_3retournesBamingui_Bangoran</v>
      </c>
      <c r="C2078" t="str">
        <f t="shared" si="98"/>
        <v>retournes</v>
      </c>
      <c r="D2078">
        <v>46505</v>
      </c>
      <c r="E2078" t="s">
        <v>80</v>
      </c>
      <c r="F2078" t="s">
        <v>199</v>
      </c>
      <c r="G2078" t="s">
        <v>309</v>
      </c>
      <c r="H2078" t="s">
        <v>116</v>
      </c>
      <c r="I2078" t="s">
        <v>313</v>
      </c>
      <c r="J2078" t="s">
        <v>271</v>
      </c>
      <c r="K2078">
        <v>0.19</v>
      </c>
    </row>
    <row r="2079" spans="1:11" x14ac:dyDescent="0.35">
      <c r="A2079" t="str">
        <f t="shared" si="96"/>
        <v>wash_21_wash_inquiet_3hygienehoteBamingui_Bangoran</v>
      </c>
      <c r="B2079" t="str">
        <f t="shared" si="97"/>
        <v>wash_21_wash_inquiet_3hoteBamingui_Bangoran</v>
      </c>
      <c r="C2079" t="str">
        <f t="shared" si="98"/>
        <v>hote</v>
      </c>
      <c r="D2079">
        <v>46506</v>
      </c>
      <c r="E2079" t="s">
        <v>80</v>
      </c>
      <c r="F2079" t="s">
        <v>199</v>
      </c>
      <c r="G2079" t="s">
        <v>309</v>
      </c>
      <c r="H2079" t="s">
        <v>117</v>
      </c>
      <c r="I2079" t="s">
        <v>313</v>
      </c>
      <c r="J2079" t="s">
        <v>271</v>
      </c>
      <c r="K2079">
        <v>0.217</v>
      </c>
    </row>
    <row r="2080" spans="1:11" x14ac:dyDescent="0.35">
      <c r="A2080" t="str">
        <f t="shared" si="96"/>
        <v>wash_21_wash_inquiet_3sanitairedeplaces_siteBamingui_Bangoran</v>
      </c>
      <c r="B2080" t="str">
        <f t="shared" si="97"/>
        <v>wash_21_wash_inquiet_3deplaces_siteBamingui_Bangoran</v>
      </c>
      <c r="C2080" t="str">
        <f t="shared" si="98"/>
        <v>deplaces_site</v>
      </c>
      <c r="D2080">
        <v>46507</v>
      </c>
      <c r="E2080" t="s">
        <v>80</v>
      </c>
      <c r="F2080" t="s">
        <v>148</v>
      </c>
      <c r="G2080" t="s">
        <v>309</v>
      </c>
      <c r="H2080" t="s">
        <v>118</v>
      </c>
      <c r="I2080" t="s">
        <v>313</v>
      </c>
      <c r="J2080" t="s">
        <v>271</v>
      </c>
      <c r="K2080">
        <v>0.22600000000000001</v>
      </c>
    </row>
    <row r="2081" spans="1:11" x14ac:dyDescent="0.35">
      <c r="A2081" t="str">
        <f t="shared" si="96"/>
        <v>wash_21_wash_inquiet_3environmentdeplaces_FABamingui_Bangoran</v>
      </c>
      <c r="B2081" t="str">
        <f t="shared" si="97"/>
        <v>wash_21_wash_inquiet_3deplaces_FABamingui_Bangoran</v>
      </c>
      <c r="C2081" t="str">
        <f t="shared" si="98"/>
        <v>deplaces_FA</v>
      </c>
      <c r="D2081">
        <v>46508</v>
      </c>
      <c r="E2081" t="s">
        <v>80</v>
      </c>
      <c r="F2081" t="s">
        <v>159</v>
      </c>
      <c r="G2081" t="s">
        <v>309</v>
      </c>
      <c r="H2081" t="s">
        <v>119</v>
      </c>
      <c r="I2081" t="s">
        <v>313</v>
      </c>
      <c r="J2081" t="s">
        <v>271</v>
      </c>
      <c r="K2081">
        <v>0.22900000000000001</v>
      </c>
    </row>
    <row r="2082" spans="1:11" x14ac:dyDescent="0.35">
      <c r="A2082" t="str">
        <f t="shared" si="96"/>
        <v>wash_21_wash_inquiet_3hygienehoteOuham</v>
      </c>
      <c r="B2082" t="str">
        <f t="shared" si="97"/>
        <v>wash_21_wash_inquiet_3hoteOuham</v>
      </c>
      <c r="C2082" t="str">
        <f t="shared" si="98"/>
        <v>hote</v>
      </c>
      <c r="D2082">
        <v>46509</v>
      </c>
      <c r="E2082" t="s">
        <v>80</v>
      </c>
      <c r="F2082" t="s">
        <v>199</v>
      </c>
      <c r="G2082" t="s">
        <v>309</v>
      </c>
      <c r="H2082" t="s">
        <v>117</v>
      </c>
      <c r="I2082" t="s">
        <v>313</v>
      </c>
      <c r="J2082" t="s">
        <v>170</v>
      </c>
      <c r="K2082">
        <v>0.20599999999999999</v>
      </c>
    </row>
    <row r="2083" spans="1:11" x14ac:dyDescent="0.35">
      <c r="A2083" t="str">
        <f t="shared" si="96"/>
        <v>wash_21_wash_inquiet_3environmentdeplaces_siteOuham</v>
      </c>
      <c r="B2083" t="str">
        <f t="shared" si="97"/>
        <v>wash_21_wash_inquiet_3deplaces_siteOuham</v>
      </c>
      <c r="C2083" t="str">
        <f t="shared" si="98"/>
        <v>deplaces_site</v>
      </c>
      <c r="D2083">
        <v>46510</v>
      </c>
      <c r="E2083" t="s">
        <v>80</v>
      </c>
      <c r="F2083" t="s">
        <v>159</v>
      </c>
      <c r="G2083" t="s">
        <v>309</v>
      </c>
      <c r="H2083" t="s">
        <v>118</v>
      </c>
      <c r="I2083" t="s">
        <v>313</v>
      </c>
      <c r="J2083" t="s">
        <v>170</v>
      </c>
      <c r="K2083">
        <v>0.193</v>
      </c>
    </row>
    <row r="2084" spans="1:11" x14ac:dyDescent="0.35">
      <c r="A2084" t="str">
        <f t="shared" si="96"/>
        <v>wash_21_wash_inquiet_3hygienedeplaces_FAOuham</v>
      </c>
      <c r="B2084" t="str">
        <f t="shared" si="97"/>
        <v>wash_21_wash_inquiet_3deplaces_FAOuham</v>
      </c>
      <c r="C2084" t="str">
        <f t="shared" si="98"/>
        <v>deplaces_FA</v>
      </c>
      <c r="D2084">
        <v>46511</v>
      </c>
      <c r="E2084" t="s">
        <v>80</v>
      </c>
      <c r="F2084" t="s">
        <v>199</v>
      </c>
      <c r="G2084" t="s">
        <v>309</v>
      </c>
      <c r="H2084" t="s">
        <v>119</v>
      </c>
      <c r="I2084" t="s">
        <v>313</v>
      </c>
      <c r="J2084" t="s">
        <v>170</v>
      </c>
      <c r="K2084">
        <v>0.17399999999999999</v>
      </c>
    </row>
    <row r="2085" spans="1:11" x14ac:dyDescent="0.35">
      <c r="A2085" t="str">
        <f t="shared" si="96"/>
        <v>wash_21_wash_inquiet_3sanitaireretournesOuham</v>
      </c>
      <c r="B2085" t="str">
        <f t="shared" si="97"/>
        <v>wash_21_wash_inquiet_3retournesOuham</v>
      </c>
      <c r="C2085" t="str">
        <f t="shared" si="98"/>
        <v>retournes</v>
      </c>
      <c r="D2085">
        <v>46512</v>
      </c>
      <c r="E2085" t="s">
        <v>80</v>
      </c>
      <c r="F2085" t="s">
        <v>148</v>
      </c>
      <c r="G2085" t="s">
        <v>309</v>
      </c>
      <c r="H2085" t="s">
        <v>116</v>
      </c>
      <c r="I2085" t="s">
        <v>313</v>
      </c>
      <c r="J2085" t="s">
        <v>170</v>
      </c>
      <c r="K2085">
        <v>0.188</v>
      </c>
    </row>
    <row r="2086" spans="1:11" x14ac:dyDescent="0.35">
      <c r="A2086" t="str">
        <f t="shared" si="96"/>
        <v>wash_21_wash_inquiet_3environmentdeplaces_siteBasse_Kotto</v>
      </c>
      <c r="B2086" t="str">
        <f t="shared" si="97"/>
        <v>wash_21_wash_inquiet_3deplaces_siteBasse_Kotto</v>
      </c>
      <c r="C2086" t="str">
        <f t="shared" si="98"/>
        <v>deplaces_site</v>
      </c>
      <c r="D2086">
        <v>46513</v>
      </c>
      <c r="E2086" t="s">
        <v>80</v>
      </c>
      <c r="F2086" t="s">
        <v>159</v>
      </c>
      <c r="G2086" t="s">
        <v>309</v>
      </c>
      <c r="H2086" t="s">
        <v>118</v>
      </c>
      <c r="I2086" t="s">
        <v>313</v>
      </c>
      <c r="J2086" t="s">
        <v>272</v>
      </c>
      <c r="K2086">
        <v>0.26100000000000001</v>
      </c>
    </row>
    <row r="2087" spans="1:11" x14ac:dyDescent="0.35">
      <c r="A2087" t="str">
        <f t="shared" si="96"/>
        <v>wash_21_wash_inquiet_3sanitairedeplaces_FABasse_Kotto</v>
      </c>
      <c r="B2087" t="str">
        <f t="shared" si="97"/>
        <v>wash_21_wash_inquiet_3deplaces_FABasse_Kotto</v>
      </c>
      <c r="C2087" t="str">
        <f t="shared" si="98"/>
        <v>deplaces_FA</v>
      </c>
      <c r="D2087">
        <v>46514</v>
      </c>
      <c r="E2087" t="s">
        <v>80</v>
      </c>
      <c r="F2087" t="s">
        <v>148</v>
      </c>
      <c r="G2087" t="s">
        <v>309</v>
      </c>
      <c r="H2087" t="s">
        <v>119</v>
      </c>
      <c r="I2087" t="s">
        <v>313</v>
      </c>
      <c r="J2087" t="s">
        <v>272</v>
      </c>
      <c r="K2087">
        <v>0.215</v>
      </c>
    </row>
    <row r="2088" spans="1:11" x14ac:dyDescent="0.35">
      <c r="A2088" t="str">
        <f t="shared" si="96"/>
        <v>wash_21_wash_inquiet_3environmenthoteBasse_Kotto</v>
      </c>
      <c r="B2088" t="str">
        <f t="shared" si="97"/>
        <v>wash_21_wash_inquiet_3hoteBasse_Kotto</v>
      </c>
      <c r="C2088" t="str">
        <f t="shared" si="98"/>
        <v>hote</v>
      </c>
      <c r="D2088">
        <v>46515</v>
      </c>
      <c r="E2088" t="s">
        <v>80</v>
      </c>
      <c r="F2088" t="s">
        <v>159</v>
      </c>
      <c r="G2088" t="s">
        <v>309</v>
      </c>
      <c r="H2088" t="s">
        <v>117</v>
      </c>
      <c r="I2088" t="s">
        <v>313</v>
      </c>
      <c r="J2088" t="s">
        <v>272</v>
      </c>
      <c r="K2088">
        <v>0.217</v>
      </c>
    </row>
    <row r="2089" spans="1:11" x14ac:dyDescent="0.35">
      <c r="A2089" t="str">
        <f t="shared" ref="A2089:A2131" si="99">CONCATENATE(E2089,F2089,C2089,J2089)</f>
        <v>wash_21_wash_inquiet_3environmentretournesBasse_Kotto</v>
      </c>
      <c r="B2089" t="str">
        <f t="shared" ref="B2089:B2131" si="100">CONCATENATE(E2089,C2089,J2089)</f>
        <v>wash_21_wash_inquiet_3retournesBasse_Kotto</v>
      </c>
      <c r="C2089" t="str">
        <f t="shared" si="98"/>
        <v>retournes</v>
      </c>
      <c r="D2089">
        <v>46516</v>
      </c>
      <c r="E2089" t="s">
        <v>80</v>
      </c>
      <c r="F2089" t="s">
        <v>159</v>
      </c>
      <c r="G2089" t="s">
        <v>309</v>
      </c>
      <c r="H2089" t="s">
        <v>116</v>
      </c>
      <c r="I2089" t="s">
        <v>313</v>
      </c>
      <c r="J2089" t="s">
        <v>272</v>
      </c>
      <c r="K2089">
        <v>0.19600000000000001</v>
      </c>
    </row>
    <row r="2090" spans="1:11" x14ac:dyDescent="0.35">
      <c r="A2090" t="str">
        <f t="shared" si="99"/>
        <v>wash_21_wash_inquiet_3environmenthoteVakaga</v>
      </c>
      <c r="B2090" t="str">
        <f t="shared" si="100"/>
        <v>wash_21_wash_inquiet_3hoteVakaga</v>
      </c>
      <c r="C2090" t="str">
        <f t="shared" si="98"/>
        <v>hote</v>
      </c>
      <c r="D2090">
        <v>46517</v>
      </c>
      <c r="E2090" t="s">
        <v>80</v>
      </c>
      <c r="F2090" t="s">
        <v>159</v>
      </c>
      <c r="G2090" t="s">
        <v>309</v>
      </c>
      <c r="H2090" t="s">
        <v>117</v>
      </c>
      <c r="I2090" t="s">
        <v>313</v>
      </c>
      <c r="J2090" t="s">
        <v>171</v>
      </c>
      <c r="K2090">
        <v>0.22900000000000001</v>
      </c>
    </row>
    <row r="2091" spans="1:11" x14ac:dyDescent="0.35">
      <c r="A2091" t="str">
        <f t="shared" si="99"/>
        <v>wash_21_wash_inquiet_3sanitairedeplaces_FAVakaga</v>
      </c>
      <c r="B2091" t="str">
        <f t="shared" si="100"/>
        <v>wash_21_wash_inquiet_3deplaces_FAVakaga</v>
      </c>
      <c r="C2091" t="str">
        <f t="shared" si="98"/>
        <v>deplaces_FA</v>
      </c>
      <c r="D2091">
        <v>46518</v>
      </c>
      <c r="E2091" t="s">
        <v>80</v>
      </c>
      <c r="F2091" t="s">
        <v>148</v>
      </c>
      <c r="G2091" t="s">
        <v>309</v>
      </c>
      <c r="H2091" t="s">
        <v>119</v>
      </c>
      <c r="I2091" t="s">
        <v>313</v>
      </c>
      <c r="J2091" t="s">
        <v>171</v>
      </c>
      <c r="K2091">
        <v>0.22600000000000001</v>
      </c>
    </row>
    <row r="2092" spans="1:11" x14ac:dyDescent="0.35">
      <c r="A2092" t="str">
        <f t="shared" si="99"/>
        <v>wash_21_wash_inquiet_3sanitairehoteBangui</v>
      </c>
      <c r="B2092" t="str">
        <f t="shared" si="100"/>
        <v>wash_21_wash_inquiet_3hoteBangui</v>
      </c>
      <c r="C2092" t="str">
        <f t="shared" si="98"/>
        <v>hote</v>
      </c>
      <c r="D2092">
        <v>46519</v>
      </c>
      <c r="E2092" t="s">
        <v>80</v>
      </c>
      <c r="F2092" t="s">
        <v>148</v>
      </c>
      <c r="G2092" t="s">
        <v>309</v>
      </c>
      <c r="H2092" t="s">
        <v>117</v>
      </c>
      <c r="I2092" t="s">
        <v>313</v>
      </c>
      <c r="J2092" t="s">
        <v>165</v>
      </c>
      <c r="K2092">
        <v>0.182</v>
      </c>
    </row>
    <row r="2093" spans="1:11" x14ac:dyDescent="0.35">
      <c r="A2093" t="str">
        <f t="shared" si="99"/>
        <v>wash_21_wash_inquiet_3environmentretournesBangui</v>
      </c>
      <c r="B2093" t="str">
        <f t="shared" si="100"/>
        <v>wash_21_wash_inquiet_3retournesBangui</v>
      </c>
      <c r="C2093" t="str">
        <f t="shared" si="98"/>
        <v>retournes</v>
      </c>
      <c r="D2093">
        <v>46520</v>
      </c>
      <c r="E2093" t="s">
        <v>80</v>
      </c>
      <c r="F2093" t="s">
        <v>159</v>
      </c>
      <c r="G2093" t="s">
        <v>309</v>
      </c>
      <c r="H2093" t="s">
        <v>116</v>
      </c>
      <c r="I2093" t="s">
        <v>313</v>
      </c>
      <c r="J2093" t="s">
        <v>165</v>
      </c>
      <c r="K2093">
        <v>0.215</v>
      </c>
    </row>
    <row r="2094" spans="1:11" x14ac:dyDescent="0.35">
      <c r="A2094" t="str">
        <f t="shared" si="99"/>
        <v>wash_21_wash_inquiet_3sanitairedeplaces_FABangui</v>
      </c>
      <c r="B2094" t="str">
        <f t="shared" si="100"/>
        <v>wash_21_wash_inquiet_3deplaces_FABangui</v>
      </c>
      <c r="C2094" t="str">
        <f t="shared" si="98"/>
        <v>deplaces_FA</v>
      </c>
      <c r="D2094">
        <v>46521</v>
      </c>
      <c r="E2094" t="s">
        <v>80</v>
      </c>
      <c r="F2094" t="s">
        <v>148</v>
      </c>
      <c r="G2094" t="s">
        <v>309</v>
      </c>
      <c r="H2094" t="s">
        <v>119</v>
      </c>
      <c r="I2094" t="s">
        <v>313</v>
      </c>
      <c r="J2094" t="s">
        <v>165</v>
      </c>
      <c r="K2094">
        <v>0.20300000000000001</v>
      </c>
    </row>
    <row r="2095" spans="1:11" x14ac:dyDescent="0.35">
      <c r="A2095" t="str">
        <f t="shared" si="99"/>
        <v>wash_21_wash_inquiet_3sanitairedeplaces_siteOuaka</v>
      </c>
      <c r="B2095" t="str">
        <f t="shared" si="100"/>
        <v>wash_21_wash_inquiet_3deplaces_siteOuaka</v>
      </c>
      <c r="C2095" t="str">
        <f t="shared" si="98"/>
        <v>deplaces_site</v>
      </c>
      <c r="D2095">
        <v>46522</v>
      </c>
      <c r="E2095" t="s">
        <v>80</v>
      </c>
      <c r="F2095" t="s">
        <v>148</v>
      </c>
      <c r="G2095" t="s">
        <v>309</v>
      </c>
      <c r="H2095" t="s">
        <v>118</v>
      </c>
      <c r="I2095" t="s">
        <v>313</v>
      </c>
      <c r="J2095" t="s">
        <v>169</v>
      </c>
      <c r="K2095">
        <v>0.20499999999999999</v>
      </c>
    </row>
    <row r="2096" spans="1:11" x14ac:dyDescent="0.35">
      <c r="A2096" t="str">
        <f t="shared" si="99"/>
        <v>wash_21_wash_inquiet_3sanitairedeplaces_FAOuaka</v>
      </c>
      <c r="B2096" t="str">
        <f t="shared" si="100"/>
        <v>wash_21_wash_inquiet_3deplaces_FAOuaka</v>
      </c>
      <c r="C2096" t="str">
        <f t="shared" si="98"/>
        <v>deplaces_FA</v>
      </c>
      <c r="D2096">
        <v>46523</v>
      </c>
      <c r="E2096" t="s">
        <v>80</v>
      </c>
      <c r="F2096" t="s">
        <v>148</v>
      </c>
      <c r="G2096" t="s">
        <v>309</v>
      </c>
      <c r="H2096" t="s">
        <v>119</v>
      </c>
      <c r="I2096" t="s">
        <v>313</v>
      </c>
      <c r="J2096" t="s">
        <v>169</v>
      </c>
      <c r="K2096">
        <v>0.19</v>
      </c>
    </row>
    <row r="2097" spans="1:11" x14ac:dyDescent="0.35">
      <c r="A2097" t="str">
        <f t="shared" si="99"/>
        <v>wash_21_wash_inquiet_3environmenthoteOuaka</v>
      </c>
      <c r="B2097" t="str">
        <f t="shared" si="100"/>
        <v>wash_21_wash_inquiet_3hoteOuaka</v>
      </c>
      <c r="C2097" t="str">
        <f t="shared" si="98"/>
        <v>hote</v>
      </c>
      <c r="D2097">
        <v>46524</v>
      </c>
      <c r="E2097" t="s">
        <v>80</v>
      </c>
      <c r="F2097" t="s">
        <v>159</v>
      </c>
      <c r="G2097" t="s">
        <v>309</v>
      </c>
      <c r="H2097" t="s">
        <v>117</v>
      </c>
      <c r="I2097" t="s">
        <v>313</v>
      </c>
      <c r="J2097" t="s">
        <v>169</v>
      </c>
      <c r="K2097">
        <v>0.192</v>
      </c>
    </row>
    <row r="2098" spans="1:11" x14ac:dyDescent="0.35">
      <c r="A2098" t="str">
        <f t="shared" si="99"/>
        <v>wash_21_wash_inquiet_3environmentretournesOuaka</v>
      </c>
      <c r="B2098" t="str">
        <f t="shared" si="100"/>
        <v>wash_21_wash_inquiet_3retournesOuaka</v>
      </c>
      <c r="C2098" t="str">
        <f t="shared" si="98"/>
        <v>retournes</v>
      </c>
      <c r="D2098">
        <v>46525</v>
      </c>
      <c r="E2098" t="s">
        <v>80</v>
      </c>
      <c r="F2098" t="s">
        <v>159</v>
      </c>
      <c r="G2098" t="s">
        <v>309</v>
      </c>
      <c r="H2098" t="s">
        <v>116</v>
      </c>
      <c r="I2098" t="s">
        <v>313</v>
      </c>
      <c r="J2098" t="s">
        <v>169</v>
      </c>
      <c r="K2098">
        <v>0.224</v>
      </c>
    </row>
    <row r="2099" spans="1:11" x14ac:dyDescent="0.35">
      <c r="A2099" t="str">
        <f t="shared" si="99"/>
        <v>wash_21_wash_inquiet_3environmenthoteNana_Mambere</v>
      </c>
      <c r="B2099" t="str">
        <f t="shared" si="100"/>
        <v>wash_21_wash_inquiet_3hoteNana_Mambere</v>
      </c>
      <c r="C2099" t="str">
        <f t="shared" si="98"/>
        <v>hote</v>
      </c>
      <c r="D2099">
        <v>46526</v>
      </c>
      <c r="E2099" t="s">
        <v>80</v>
      </c>
      <c r="F2099" t="s">
        <v>159</v>
      </c>
      <c r="G2099" t="s">
        <v>309</v>
      </c>
      <c r="H2099" t="s">
        <v>117</v>
      </c>
      <c r="I2099" t="s">
        <v>313</v>
      </c>
      <c r="J2099" t="s">
        <v>273</v>
      </c>
      <c r="K2099">
        <v>0.17499999999999999</v>
      </c>
    </row>
    <row r="2100" spans="1:11" x14ac:dyDescent="0.35">
      <c r="A2100" t="str">
        <f t="shared" si="99"/>
        <v>wash_21_wash_inquiet_3environmentdeplaces_FANana_Mambere</v>
      </c>
      <c r="B2100" t="str">
        <f t="shared" si="100"/>
        <v>wash_21_wash_inquiet_3deplaces_FANana_Mambere</v>
      </c>
      <c r="C2100" t="str">
        <f t="shared" si="98"/>
        <v>deplaces_FA</v>
      </c>
      <c r="D2100">
        <v>46527</v>
      </c>
      <c r="E2100" t="s">
        <v>80</v>
      </c>
      <c r="F2100" t="s">
        <v>159</v>
      </c>
      <c r="G2100" t="s">
        <v>309</v>
      </c>
      <c r="H2100" t="s">
        <v>119</v>
      </c>
      <c r="I2100" t="s">
        <v>313</v>
      </c>
      <c r="J2100" t="s">
        <v>273</v>
      </c>
      <c r="K2100">
        <v>0.192</v>
      </c>
    </row>
    <row r="2101" spans="1:11" x14ac:dyDescent="0.35">
      <c r="A2101" t="str">
        <f t="shared" si="99"/>
        <v>wash_21_wash_inquiet_3environmentretournesNana_Mambere</v>
      </c>
      <c r="B2101" t="str">
        <f t="shared" si="100"/>
        <v>wash_21_wash_inquiet_3retournesNana_Mambere</v>
      </c>
      <c r="C2101" t="str">
        <f t="shared" si="98"/>
        <v>retournes</v>
      </c>
      <c r="D2101">
        <v>46528</v>
      </c>
      <c r="E2101" t="s">
        <v>80</v>
      </c>
      <c r="F2101" t="s">
        <v>159</v>
      </c>
      <c r="G2101" t="s">
        <v>309</v>
      </c>
      <c r="H2101" t="s">
        <v>116</v>
      </c>
      <c r="I2101" t="s">
        <v>313</v>
      </c>
      <c r="J2101" t="s">
        <v>273</v>
      </c>
      <c r="K2101">
        <v>0.20100000000000001</v>
      </c>
    </row>
    <row r="2102" spans="1:11" x14ac:dyDescent="0.35">
      <c r="A2102" t="str">
        <f t="shared" si="99"/>
        <v>wash_21_wash_inquiet_3hygienehoteOuham_Pende</v>
      </c>
      <c r="B2102" t="str">
        <f t="shared" si="100"/>
        <v>wash_21_wash_inquiet_3hoteOuham_Pende</v>
      </c>
      <c r="C2102" t="str">
        <f t="shared" si="98"/>
        <v>hote</v>
      </c>
      <c r="D2102">
        <v>46529</v>
      </c>
      <c r="E2102" t="s">
        <v>80</v>
      </c>
      <c r="F2102" t="s">
        <v>199</v>
      </c>
      <c r="G2102" t="s">
        <v>309</v>
      </c>
      <c r="H2102" t="s">
        <v>117</v>
      </c>
      <c r="I2102" t="s">
        <v>313</v>
      </c>
      <c r="J2102" t="s">
        <v>274</v>
      </c>
      <c r="K2102">
        <v>0.20300000000000001</v>
      </c>
    </row>
    <row r="2103" spans="1:11" x14ac:dyDescent="0.35">
      <c r="A2103" t="str">
        <f t="shared" si="99"/>
        <v>wash_21_wash_inquiet_3environmentdeplaces_FAOuham_Pende</v>
      </c>
      <c r="B2103" t="str">
        <f t="shared" si="100"/>
        <v>wash_21_wash_inquiet_3deplaces_FAOuham_Pende</v>
      </c>
      <c r="C2103" t="str">
        <f t="shared" si="98"/>
        <v>deplaces_FA</v>
      </c>
      <c r="D2103">
        <v>46530</v>
      </c>
      <c r="E2103" t="s">
        <v>80</v>
      </c>
      <c r="F2103" t="s">
        <v>159</v>
      </c>
      <c r="G2103" t="s">
        <v>309</v>
      </c>
      <c r="H2103" t="s">
        <v>119</v>
      </c>
      <c r="I2103" t="s">
        <v>313</v>
      </c>
      <c r="J2103" t="s">
        <v>274</v>
      </c>
      <c r="K2103">
        <v>0.19500000000000001</v>
      </c>
    </row>
    <row r="2104" spans="1:11" x14ac:dyDescent="0.35">
      <c r="A2104" t="str">
        <f t="shared" si="99"/>
        <v>wash_21_wash_inquiet_3sanitaireretournesOuham_Pende</v>
      </c>
      <c r="B2104" t="str">
        <f t="shared" si="100"/>
        <v>wash_21_wash_inquiet_3retournesOuham_Pende</v>
      </c>
      <c r="C2104" t="str">
        <f t="shared" si="98"/>
        <v>retournes</v>
      </c>
      <c r="D2104">
        <v>46531</v>
      </c>
      <c r="E2104" t="s">
        <v>80</v>
      </c>
      <c r="F2104" t="s">
        <v>148</v>
      </c>
      <c r="G2104" t="s">
        <v>309</v>
      </c>
      <c r="H2104" t="s">
        <v>116</v>
      </c>
      <c r="I2104" t="s">
        <v>313</v>
      </c>
      <c r="J2104" t="s">
        <v>274</v>
      </c>
      <c r="K2104">
        <v>0.20599999999999999</v>
      </c>
    </row>
    <row r="2105" spans="1:11" x14ac:dyDescent="0.35">
      <c r="A2105" t="str">
        <f t="shared" si="99"/>
        <v>wash_21_wash_inquiet_3hygienedeplaces_siteNana_Gribizi</v>
      </c>
      <c r="B2105" t="str">
        <f t="shared" si="100"/>
        <v>wash_21_wash_inquiet_3deplaces_siteNana_Gribizi</v>
      </c>
      <c r="C2105" t="str">
        <f t="shared" si="98"/>
        <v>deplaces_site</v>
      </c>
      <c r="D2105">
        <v>46532</v>
      </c>
      <c r="E2105" t="s">
        <v>80</v>
      </c>
      <c r="F2105" t="s">
        <v>199</v>
      </c>
      <c r="G2105" t="s">
        <v>309</v>
      </c>
      <c r="H2105" t="s">
        <v>118</v>
      </c>
      <c r="I2105" t="s">
        <v>313</v>
      </c>
      <c r="J2105" t="s">
        <v>275</v>
      </c>
      <c r="K2105">
        <v>0.19800000000000001</v>
      </c>
    </row>
    <row r="2106" spans="1:11" x14ac:dyDescent="0.35">
      <c r="A2106" t="str">
        <f t="shared" si="99"/>
        <v>wash_21_wash_inquiet_3hygienehoteNana_Gribizi</v>
      </c>
      <c r="B2106" t="str">
        <f t="shared" si="100"/>
        <v>wash_21_wash_inquiet_3hoteNana_Gribizi</v>
      </c>
      <c r="C2106" t="str">
        <f t="shared" si="98"/>
        <v>hote</v>
      </c>
      <c r="D2106">
        <v>46533</v>
      </c>
      <c r="E2106" t="s">
        <v>80</v>
      </c>
      <c r="F2106" t="s">
        <v>199</v>
      </c>
      <c r="G2106" t="s">
        <v>309</v>
      </c>
      <c r="H2106" t="s">
        <v>117</v>
      </c>
      <c r="I2106" t="s">
        <v>313</v>
      </c>
      <c r="J2106" t="s">
        <v>275</v>
      </c>
      <c r="K2106">
        <v>0.19600000000000001</v>
      </c>
    </row>
    <row r="2107" spans="1:11" x14ac:dyDescent="0.35">
      <c r="A2107" t="str">
        <f t="shared" si="99"/>
        <v>wash_21_wash_inquiet_3hygienedeplaces_FANana_Gribizi</v>
      </c>
      <c r="B2107" t="str">
        <f t="shared" si="100"/>
        <v>wash_21_wash_inquiet_3deplaces_FANana_Gribizi</v>
      </c>
      <c r="C2107" t="str">
        <f t="shared" si="98"/>
        <v>deplaces_FA</v>
      </c>
      <c r="D2107">
        <v>46534</v>
      </c>
      <c r="E2107" t="s">
        <v>80</v>
      </c>
      <c r="F2107" t="s">
        <v>199</v>
      </c>
      <c r="G2107" t="s">
        <v>309</v>
      </c>
      <c r="H2107" t="s">
        <v>119</v>
      </c>
      <c r="I2107" t="s">
        <v>313</v>
      </c>
      <c r="J2107" t="s">
        <v>275</v>
      </c>
      <c r="K2107">
        <v>0.17799999999999999</v>
      </c>
    </row>
    <row r="2108" spans="1:11" x14ac:dyDescent="0.35">
      <c r="A2108" t="str">
        <f t="shared" si="99"/>
        <v>wash_21_wash_inquiet_3hygieneretournesNana_Gribizi</v>
      </c>
      <c r="B2108" t="str">
        <f t="shared" si="100"/>
        <v>wash_21_wash_inquiet_3retournesNana_Gribizi</v>
      </c>
      <c r="C2108" t="str">
        <f t="shared" si="98"/>
        <v>retournes</v>
      </c>
      <c r="D2108">
        <v>46535</v>
      </c>
      <c r="E2108" t="s">
        <v>80</v>
      </c>
      <c r="F2108" t="s">
        <v>199</v>
      </c>
      <c r="G2108" t="s">
        <v>309</v>
      </c>
      <c r="H2108" t="s">
        <v>116</v>
      </c>
      <c r="I2108" t="s">
        <v>313</v>
      </c>
      <c r="J2108" t="s">
        <v>275</v>
      </c>
      <c r="K2108">
        <v>0.19800000000000001</v>
      </c>
    </row>
    <row r="2109" spans="1:11" x14ac:dyDescent="0.35">
      <c r="A2109" t="str">
        <f t="shared" si="99"/>
        <v>wash_21_wash_inquiet_3environmenthoteMbomou</v>
      </c>
      <c r="B2109" t="str">
        <f t="shared" si="100"/>
        <v>wash_21_wash_inquiet_3hoteMbomou</v>
      </c>
      <c r="C2109" t="str">
        <f t="shared" si="98"/>
        <v>hote</v>
      </c>
      <c r="D2109">
        <v>46536</v>
      </c>
      <c r="E2109" t="s">
        <v>80</v>
      </c>
      <c r="F2109" t="s">
        <v>159</v>
      </c>
      <c r="G2109" t="s">
        <v>309</v>
      </c>
      <c r="H2109" t="s">
        <v>117</v>
      </c>
      <c r="I2109" t="s">
        <v>313</v>
      </c>
      <c r="J2109" t="s">
        <v>168</v>
      </c>
      <c r="K2109">
        <v>0.22900000000000001</v>
      </c>
    </row>
    <row r="2110" spans="1:11" x14ac:dyDescent="0.35">
      <c r="A2110" t="str">
        <f t="shared" si="99"/>
        <v>wash_21_wash_inquiet_3sanitaireretournesMbomou</v>
      </c>
      <c r="B2110" t="str">
        <f t="shared" si="100"/>
        <v>wash_21_wash_inquiet_3retournesMbomou</v>
      </c>
      <c r="C2110" t="str">
        <f t="shared" si="98"/>
        <v>retournes</v>
      </c>
      <c r="D2110">
        <v>46537</v>
      </c>
      <c r="E2110" t="s">
        <v>80</v>
      </c>
      <c r="F2110" t="s">
        <v>148</v>
      </c>
      <c r="G2110" t="s">
        <v>309</v>
      </c>
      <c r="H2110" t="s">
        <v>116</v>
      </c>
      <c r="I2110" t="s">
        <v>313</v>
      </c>
      <c r="J2110" t="s">
        <v>168</v>
      </c>
      <c r="K2110">
        <v>0.23499999999999999</v>
      </c>
    </row>
    <row r="2111" spans="1:11" x14ac:dyDescent="0.35">
      <c r="A2111" t="str">
        <f t="shared" si="99"/>
        <v>wash_21_wash_inquiet_3environmentdeplaces_siteMbomou</v>
      </c>
      <c r="B2111" t="str">
        <f t="shared" si="100"/>
        <v>wash_21_wash_inquiet_3deplaces_siteMbomou</v>
      </c>
      <c r="C2111" t="str">
        <f t="shared" si="98"/>
        <v>deplaces_site</v>
      </c>
      <c r="D2111">
        <v>46538</v>
      </c>
      <c r="E2111" t="s">
        <v>80</v>
      </c>
      <c r="F2111" t="s">
        <v>159</v>
      </c>
      <c r="G2111" t="s">
        <v>309</v>
      </c>
      <c r="H2111" t="s">
        <v>118</v>
      </c>
      <c r="I2111" t="s">
        <v>313</v>
      </c>
      <c r="J2111" t="s">
        <v>168</v>
      </c>
      <c r="K2111">
        <v>0.217</v>
      </c>
    </row>
    <row r="2112" spans="1:11" x14ac:dyDescent="0.35">
      <c r="A2112" t="str">
        <f t="shared" si="99"/>
        <v>wash_21_wash_inquiet_3environmentdeplaces_FAMbomou</v>
      </c>
      <c r="B2112" t="str">
        <f t="shared" si="100"/>
        <v>wash_21_wash_inquiet_3deplaces_FAMbomou</v>
      </c>
      <c r="C2112" t="str">
        <f t="shared" si="98"/>
        <v>deplaces_FA</v>
      </c>
      <c r="D2112">
        <v>46539</v>
      </c>
      <c r="E2112" t="s">
        <v>80</v>
      </c>
      <c r="F2112" t="s">
        <v>159</v>
      </c>
      <c r="G2112" t="s">
        <v>309</v>
      </c>
      <c r="H2112" t="s">
        <v>119</v>
      </c>
      <c r="I2112" t="s">
        <v>313</v>
      </c>
      <c r="J2112" t="s">
        <v>168</v>
      </c>
      <c r="K2112">
        <v>0.24299999999999999</v>
      </c>
    </row>
    <row r="2113" spans="1:11" x14ac:dyDescent="0.35">
      <c r="A2113" t="str">
        <f t="shared" si="99"/>
        <v>wash_21_wash_inquiet_3environmentdeplaces_FAMambere_Kadei</v>
      </c>
      <c r="B2113" t="str">
        <f t="shared" si="100"/>
        <v>wash_21_wash_inquiet_3deplaces_FAMambere_Kadei</v>
      </c>
      <c r="C2113" t="str">
        <f t="shared" si="98"/>
        <v>deplaces_FA</v>
      </c>
      <c r="D2113">
        <v>46540</v>
      </c>
      <c r="E2113" t="s">
        <v>80</v>
      </c>
      <c r="F2113" t="s">
        <v>159</v>
      </c>
      <c r="G2113" t="s">
        <v>309</v>
      </c>
      <c r="H2113" t="s">
        <v>119</v>
      </c>
      <c r="I2113" t="s">
        <v>313</v>
      </c>
      <c r="J2113" t="s">
        <v>276</v>
      </c>
      <c r="K2113">
        <v>0.22900000000000001</v>
      </c>
    </row>
    <row r="2114" spans="1:11" x14ac:dyDescent="0.35">
      <c r="A2114" t="str">
        <f t="shared" si="99"/>
        <v>wash_21_wash_inquiet_3environmenthoteMambere_Kadei</v>
      </c>
      <c r="B2114" t="str">
        <f t="shared" si="100"/>
        <v>wash_21_wash_inquiet_3hoteMambere_Kadei</v>
      </c>
      <c r="C2114" t="str">
        <f t="shared" si="98"/>
        <v>hote</v>
      </c>
      <c r="D2114">
        <v>46541</v>
      </c>
      <c r="E2114" t="s">
        <v>80</v>
      </c>
      <c r="F2114" t="s">
        <v>159</v>
      </c>
      <c r="G2114" t="s">
        <v>309</v>
      </c>
      <c r="H2114" t="s">
        <v>117</v>
      </c>
      <c r="I2114" t="s">
        <v>313</v>
      </c>
      <c r="J2114" t="s">
        <v>276</v>
      </c>
      <c r="K2114">
        <v>0.20599999999999999</v>
      </c>
    </row>
    <row r="2115" spans="1:11" x14ac:dyDescent="0.35">
      <c r="A2115" t="str">
        <f t="shared" si="99"/>
        <v>wash_21_wash_inquiet_3environmentdeplaces_FAOmbella_MPoko</v>
      </c>
      <c r="B2115" t="str">
        <f t="shared" si="100"/>
        <v>wash_21_wash_inquiet_3deplaces_FAOmbella_MPoko</v>
      </c>
      <c r="C2115" t="str">
        <f t="shared" ref="C2115:C2178" si="101">IF(G2115="total", "total",H2115)</f>
        <v>deplaces_FA</v>
      </c>
      <c r="D2115">
        <v>46542</v>
      </c>
      <c r="E2115" t="s">
        <v>80</v>
      </c>
      <c r="F2115" t="s">
        <v>159</v>
      </c>
      <c r="G2115" t="s">
        <v>309</v>
      </c>
      <c r="H2115" t="s">
        <v>119</v>
      </c>
      <c r="I2115" t="s">
        <v>313</v>
      </c>
      <c r="J2115" t="s">
        <v>277</v>
      </c>
      <c r="K2115">
        <v>0.22800000000000001</v>
      </c>
    </row>
    <row r="2116" spans="1:11" x14ac:dyDescent="0.35">
      <c r="A2116" t="str">
        <f t="shared" si="99"/>
        <v>wash_21_wash_inquiet_3environmenthoteOmbella_MPoko</v>
      </c>
      <c r="B2116" t="str">
        <f t="shared" si="100"/>
        <v>wash_21_wash_inquiet_3hoteOmbella_MPoko</v>
      </c>
      <c r="C2116" t="str">
        <f t="shared" si="101"/>
        <v>hote</v>
      </c>
      <c r="D2116">
        <v>46543</v>
      </c>
      <c r="E2116" t="s">
        <v>80</v>
      </c>
      <c r="F2116" t="s">
        <v>159</v>
      </c>
      <c r="G2116" t="s">
        <v>309</v>
      </c>
      <c r="H2116" t="s">
        <v>117</v>
      </c>
      <c r="I2116" t="s">
        <v>313</v>
      </c>
      <c r="J2116" t="s">
        <v>277</v>
      </c>
      <c r="K2116">
        <v>0.188</v>
      </c>
    </row>
    <row r="2117" spans="1:11" x14ac:dyDescent="0.35">
      <c r="A2117" t="str">
        <f t="shared" si="99"/>
        <v>wash_21_wash_inquiet_3environmenthoteKemo</v>
      </c>
      <c r="B2117" t="str">
        <f t="shared" si="100"/>
        <v>wash_21_wash_inquiet_3hoteKemo</v>
      </c>
      <c r="C2117" t="str">
        <f t="shared" si="101"/>
        <v>hote</v>
      </c>
      <c r="D2117">
        <v>46544</v>
      </c>
      <c r="E2117" t="s">
        <v>80</v>
      </c>
      <c r="F2117" t="s">
        <v>159</v>
      </c>
      <c r="G2117" t="s">
        <v>309</v>
      </c>
      <c r="H2117" t="s">
        <v>117</v>
      </c>
      <c r="I2117" t="s">
        <v>313</v>
      </c>
      <c r="J2117" t="s">
        <v>166</v>
      </c>
      <c r="K2117">
        <v>0.192</v>
      </c>
    </row>
    <row r="2118" spans="1:11" x14ac:dyDescent="0.35">
      <c r="A2118" t="str">
        <f t="shared" si="99"/>
        <v>wash_21_wash_inquiet_3hygienedeplaces_FAKemo</v>
      </c>
      <c r="B2118" t="str">
        <f t="shared" si="100"/>
        <v>wash_21_wash_inquiet_3deplaces_FAKemo</v>
      </c>
      <c r="C2118" t="str">
        <f t="shared" si="101"/>
        <v>deplaces_FA</v>
      </c>
      <c r="D2118">
        <v>46545</v>
      </c>
      <c r="E2118" t="s">
        <v>80</v>
      </c>
      <c r="F2118" t="s">
        <v>199</v>
      </c>
      <c r="G2118" t="s">
        <v>309</v>
      </c>
      <c r="H2118" t="s">
        <v>119</v>
      </c>
      <c r="I2118" t="s">
        <v>313</v>
      </c>
      <c r="J2118" t="s">
        <v>166</v>
      </c>
      <c r="K2118">
        <v>0.218</v>
      </c>
    </row>
    <row r="2119" spans="1:11" x14ac:dyDescent="0.35">
      <c r="A2119" t="str">
        <f t="shared" si="99"/>
        <v>wash_21_wash_inquiet_3environmentdeplaces_siteHaut_Mbomou</v>
      </c>
      <c r="B2119" t="str">
        <f t="shared" si="100"/>
        <v>wash_21_wash_inquiet_3deplaces_siteHaut_Mbomou</v>
      </c>
      <c r="C2119" t="str">
        <f t="shared" si="101"/>
        <v>deplaces_site</v>
      </c>
      <c r="D2119">
        <v>46546</v>
      </c>
      <c r="E2119" t="s">
        <v>80</v>
      </c>
      <c r="F2119" t="s">
        <v>159</v>
      </c>
      <c r="G2119" t="s">
        <v>309</v>
      </c>
      <c r="H2119" t="s">
        <v>118</v>
      </c>
      <c r="I2119" t="s">
        <v>313</v>
      </c>
      <c r="J2119" t="s">
        <v>278</v>
      </c>
      <c r="K2119">
        <v>0.188</v>
      </c>
    </row>
    <row r="2120" spans="1:11" x14ac:dyDescent="0.35">
      <c r="A2120" t="str">
        <f t="shared" si="99"/>
        <v>wash_21_wash_inquiet_3sanitairedeplaces_FAHaut_Mbomou</v>
      </c>
      <c r="B2120" t="str">
        <f t="shared" si="100"/>
        <v>wash_21_wash_inquiet_3deplaces_FAHaut_Mbomou</v>
      </c>
      <c r="C2120" t="str">
        <f t="shared" si="101"/>
        <v>deplaces_FA</v>
      </c>
      <c r="D2120">
        <v>46547</v>
      </c>
      <c r="E2120" t="s">
        <v>80</v>
      </c>
      <c r="F2120" t="s">
        <v>148</v>
      </c>
      <c r="G2120" t="s">
        <v>309</v>
      </c>
      <c r="H2120" t="s">
        <v>119</v>
      </c>
      <c r="I2120" t="s">
        <v>313</v>
      </c>
      <c r="J2120" t="s">
        <v>278</v>
      </c>
      <c r="K2120">
        <v>0.20599999999999999</v>
      </c>
    </row>
    <row r="2121" spans="1:11" x14ac:dyDescent="0.35">
      <c r="A2121" t="str">
        <f t="shared" si="99"/>
        <v>wash_21_wash_inquiet_3sanitairehoteHaut_Mbomou</v>
      </c>
      <c r="B2121" t="str">
        <f t="shared" si="100"/>
        <v>wash_21_wash_inquiet_3hoteHaut_Mbomou</v>
      </c>
      <c r="C2121" t="str">
        <f t="shared" si="101"/>
        <v>hote</v>
      </c>
      <c r="D2121">
        <v>46548</v>
      </c>
      <c r="E2121" t="s">
        <v>80</v>
      </c>
      <c r="F2121" t="s">
        <v>148</v>
      </c>
      <c r="G2121" t="s">
        <v>309</v>
      </c>
      <c r="H2121" t="s">
        <v>117</v>
      </c>
      <c r="I2121" t="s">
        <v>313</v>
      </c>
      <c r="J2121" t="s">
        <v>278</v>
      </c>
      <c r="K2121">
        <v>0.19700000000000001</v>
      </c>
    </row>
    <row r="2122" spans="1:11" x14ac:dyDescent="0.35">
      <c r="A2122" t="str">
        <f t="shared" si="99"/>
        <v>wash_21_wash_inquiet_3environmentdeplaces_FAHaute_Kotto</v>
      </c>
      <c r="B2122" t="str">
        <f t="shared" si="100"/>
        <v>wash_21_wash_inquiet_3deplaces_FAHaute_Kotto</v>
      </c>
      <c r="C2122" t="str">
        <f t="shared" si="101"/>
        <v>deplaces_FA</v>
      </c>
      <c r="D2122">
        <v>46549</v>
      </c>
      <c r="E2122" t="s">
        <v>80</v>
      </c>
      <c r="F2122" t="s">
        <v>159</v>
      </c>
      <c r="G2122" t="s">
        <v>309</v>
      </c>
      <c r="H2122" t="s">
        <v>119</v>
      </c>
      <c r="I2122" t="s">
        <v>313</v>
      </c>
      <c r="J2122" t="s">
        <v>279</v>
      </c>
      <c r="K2122">
        <v>0.20300000000000001</v>
      </c>
    </row>
    <row r="2123" spans="1:11" x14ac:dyDescent="0.35">
      <c r="A2123" t="str">
        <f t="shared" si="99"/>
        <v>wash_21_wash_inquiet_3environmenthoteHaute_Kotto</v>
      </c>
      <c r="B2123" t="str">
        <f t="shared" si="100"/>
        <v>wash_21_wash_inquiet_3hoteHaute_Kotto</v>
      </c>
      <c r="C2123" t="str">
        <f t="shared" si="101"/>
        <v>hote</v>
      </c>
      <c r="D2123">
        <v>46550</v>
      </c>
      <c r="E2123" t="s">
        <v>80</v>
      </c>
      <c r="F2123" t="s">
        <v>159</v>
      </c>
      <c r="G2123" t="s">
        <v>309</v>
      </c>
      <c r="H2123" t="s">
        <v>117</v>
      </c>
      <c r="I2123" t="s">
        <v>313</v>
      </c>
      <c r="J2123" t="s">
        <v>279</v>
      </c>
      <c r="K2123">
        <v>0.189</v>
      </c>
    </row>
    <row r="2124" spans="1:11" x14ac:dyDescent="0.35">
      <c r="A2124" t="str">
        <f t="shared" si="99"/>
        <v>wash_21_wash_inquiet_3environmentretournesHaute_Kotto</v>
      </c>
      <c r="B2124" t="str">
        <f t="shared" si="100"/>
        <v>wash_21_wash_inquiet_3retournesHaute_Kotto</v>
      </c>
      <c r="C2124" t="str">
        <f t="shared" si="101"/>
        <v>retournes</v>
      </c>
      <c r="D2124">
        <v>46551</v>
      </c>
      <c r="E2124" t="s">
        <v>80</v>
      </c>
      <c r="F2124" t="s">
        <v>159</v>
      </c>
      <c r="G2124" t="s">
        <v>309</v>
      </c>
      <c r="H2124" t="s">
        <v>116</v>
      </c>
      <c r="I2124" t="s">
        <v>313</v>
      </c>
      <c r="J2124" t="s">
        <v>279</v>
      </c>
      <c r="K2124">
        <v>0.19500000000000001</v>
      </c>
    </row>
    <row r="2125" spans="1:11" x14ac:dyDescent="0.35">
      <c r="A2125" t="str">
        <f t="shared" si="99"/>
        <v>wash_21_wash_inquiet_3sanitairedeplaces_siteHaute_Kotto</v>
      </c>
      <c r="B2125" t="str">
        <f t="shared" si="100"/>
        <v>wash_21_wash_inquiet_3deplaces_siteHaute_Kotto</v>
      </c>
      <c r="C2125" t="str">
        <f t="shared" si="101"/>
        <v>deplaces_site</v>
      </c>
      <c r="D2125">
        <v>46552</v>
      </c>
      <c r="E2125" t="s">
        <v>80</v>
      </c>
      <c r="F2125" t="s">
        <v>148</v>
      </c>
      <c r="G2125" t="s">
        <v>309</v>
      </c>
      <c r="H2125" t="s">
        <v>118</v>
      </c>
      <c r="I2125" t="s">
        <v>313</v>
      </c>
      <c r="J2125" t="s">
        <v>279</v>
      </c>
      <c r="K2125">
        <v>0.20699999999999999</v>
      </c>
    </row>
    <row r="2126" spans="1:11" x14ac:dyDescent="0.35">
      <c r="A2126" t="str">
        <f t="shared" si="99"/>
        <v>wash_21_wash_inquiet_3environmentdeplaces_FALobaye</v>
      </c>
      <c r="B2126" t="str">
        <f t="shared" si="100"/>
        <v>wash_21_wash_inquiet_3deplaces_FALobaye</v>
      </c>
      <c r="C2126" t="str">
        <f t="shared" si="101"/>
        <v>deplaces_FA</v>
      </c>
      <c r="D2126">
        <v>46553</v>
      </c>
      <c r="E2126" t="s">
        <v>80</v>
      </c>
      <c r="F2126" t="s">
        <v>159</v>
      </c>
      <c r="G2126" t="s">
        <v>309</v>
      </c>
      <c r="H2126" t="s">
        <v>119</v>
      </c>
      <c r="I2126" t="s">
        <v>313</v>
      </c>
      <c r="J2126" t="s">
        <v>167</v>
      </c>
      <c r="K2126">
        <v>0.191</v>
      </c>
    </row>
    <row r="2127" spans="1:11" x14ac:dyDescent="0.35">
      <c r="A2127" t="str">
        <f t="shared" si="99"/>
        <v>wash_21_wash_inquiet_3sanitairehoteLobaye</v>
      </c>
      <c r="B2127" t="str">
        <f t="shared" si="100"/>
        <v>wash_21_wash_inquiet_3hoteLobaye</v>
      </c>
      <c r="C2127" t="str">
        <f t="shared" si="101"/>
        <v>hote</v>
      </c>
      <c r="D2127">
        <v>46554</v>
      </c>
      <c r="E2127" t="s">
        <v>80</v>
      </c>
      <c r="F2127" t="s">
        <v>148</v>
      </c>
      <c r="G2127" t="s">
        <v>309</v>
      </c>
      <c r="H2127" t="s">
        <v>117</v>
      </c>
      <c r="I2127" t="s">
        <v>313</v>
      </c>
      <c r="J2127" t="s">
        <v>167</v>
      </c>
      <c r="K2127">
        <v>0.23699999999999999</v>
      </c>
    </row>
    <row r="2128" spans="1:11" x14ac:dyDescent="0.35">
      <c r="A2128" t="str">
        <f t="shared" si="99"/>
        <v>wash_21_wash_inquiet_3environmentretournesHaut_Mbomou</v>
      </c>
      <c r="B2128" t="str">
        <f t="shared" si="100"/>
        <v>wash_21_wash_inquiet_3retournesHaut_Mbomou</v>
      </c>
      <c r="C2128" t="str">
        <f t="shared" si="101"/>
        <v>retournes</v>
      </c>
      <c r="D2128">
        <v>46555</v>
      </c>
      <c r="E2128" t="s">
        <v>80</v>
      </c>
      <c r="F2128" t="s">
        <v>159</v>
      </c>
      <c r="G2128" t="s">
        <v>309</v>
      </c>
      <c r="H2128" t="s">
        <v>116</v>
      </c>
      <c r="I2128" t="s">
        <v>313</v>
      </c>
      <c r="J2128" t="s">
        <v>278</v>
      </c>
      <c r="K2128">
        <v>0.193</v>
      </c>
    </row>
    <row r="2129" spans="1:11" x14ac:dyDescent="0.35">
      <c r="A2129" t="str">
        <f t="shared" si="99"/>
        <v>wash_21_wash_inquiet_3environmentretournesMambere_Kadei</v>
      </c>
      <c r="B2129" t="str">
        <f t="shared" si="100"/>
        <v>wash_21_wash_inquiet_3retournesMambere_Kadei</v>
      </c>
      <c r="C2129" t="str">
        <f t="shared" si="101"/>
        <v>retournes</v>
      </c>
      <c r="D2129">
        <v>46556</v>
      </c>
      <c r="E2129" t="s">
        <v>80</v>
      </c>
      <c r="F2129" t="s">
        <v>159</v>
      </c>
      <c r="G2129" t="s">
        <v>309</v>
      </c>
      <c r="H2129" t="s">
        <v>116</v>
      </c>
      <c r="I2129" t="s">
        <v>313</v>
      </c>
      <c r="J2129" t="s">
        <v>276</v>
      </c>
      <c r="K2129">
        <v>0.20699999999999999</v>
      </c>
    </row>
    <row r="2130" spans="1:11" x14ac:dyDescent="0.35">
      <c r="A2130" t="str">
        <f t="shared" si="99"/>
        <v>wash_21_wash_inquiet_3environmenthoteSangha_Mbaere</v>
      </c>
      <c r="B2130" t="str">
        <f t="shared" si="100"/>
        <v>wash_21_wash_inquiet_3hoteSangha_Mbaere</v>
      </c>
      <c r="C2130" t="str">
        <f t="shared" si="101"/>
        <v>hote</v>
      </c>
      <c r="D2130">
        <v>46557</v>
      </c>
      <c r="E2130" t="s">
        <v>80</v>
      </c>
      <c r="F2130" t="s">
        <v>159</v>
      </c>
      <c r="G2130" t="s">
        <v>309</v>
      </c>
      <c r="H2130" t="s">
        <v>117</v>
      </c>
      <c r="I2130" t="s">
        <v>313</v>
      </c>
      <c r="J2130" t="s">
        <v>280</v>
      </c>
      <c r="K2130">
        <v>0.21</v>
      </c>
    </row>
    <row r="2131" spans="1:11" x14ac:dyDescent="0.35">
      <c r="A2131" t="str">
        <f t="shared" si="99"/>
        <v>wash_21_wash_inquiet_3sanitairedeplaces_FASangha_Mbaere</v>
      </c>
      <c r="B2131" t="str">
        <f t="shared" si="100"/>
        <v>wash_21_wash_inquiet_3deplaces_FASangha_Mbaere</v>
      </c>
      <c r="C2131" t="str">
        <f t="shared" si="101"/>
        <v>deplaces_FA</v>
      </c>
      <c r="D2131">
        <v>46558</v>
      </c>
      <c r="E2131" t="s">
        <v>80</v>
      </c>
      <c r="F2131" t="s">
        <v>148</v>
      </c>
      <c r="G2131" t="s">
        <v>309</v>
      </c>
      <c r="H2131" t="s">
        <v>119</v>
      </c>
      <c r="I2131" t="s">
        <v>313</v>
      </c>
      <c r="J2131" t="s">
        <v>280</v>
      </c>
      <c r="K2131">
        <v>0.21299999999999999</v>
      </c>
    </row>
    <row r="2132" spans="1:11" x14ac:dyDescent="0.35">
      <c r="A2132" t="str">
        <f t="shared" ref="A2132:A2195" si="102">CONCATENATE(E2132,F2132,C2132,J2132)</f>
        <v>sante_7_reponse_1acces_staff_cstotalBamingui_Bangoran</v>
      </c>
      <c r="B2132" t="str">
        <f t="shared" ref="B2132:B2195" si="103">CONCATENATE(E2132,C2132,J2132)</f>
        <v>sante_7_reponse_1totalBamingui_Bangoran</v>
      </c>
      <c r="C2132" t="str">
        <f t="shared" si="101"/>
        <v>total</v>
      </c>
      <c r="E2132" t="s">
        <v>30</v>
      </c>
      <c r="F2132" t="s">
        <v>157</v>
      </c>
      <c r="G2132" t="s">
        <v>83</v>
      </c>
      <c r="H2132" t="s">
        <v>314</v>
      </c>
      <c r="I2132" t="s">
        <v>313</v>
      </c>
      <c r="J2132" t="s">
        <v>271</v>
      </c>
      <c r="K2132">
        <v>0.16900000000000001</v>
      </c>
    </row>
    <row r="2133" spans="1:11" x14ac:dyDescent="0.35">
      <c r="A2133" t="str">
        <f t="shared" si="102"/>
        <v>sante_7_reponse_1cash_frais_medtotalOuham</v>
      </c>
      <c r="B2133" t="str">
        <f t="shared" si="103"/>
        <v>sante_7_reponse_1totalOuham</v>
      </c>
      <c r="C2133" t="str">
        <f t="shared" si="101"/>
        <v>total</v>
      </c>
      <c r="E2133" t="s">
        <v>30</v>
      </c>
      <c r="F2133" t="s">
        <v>146</v>
      </c>
      <c r="G2133" t="s">
        <v>83</v>
      </c>
      <c r="H2133" t="s">
        <v>314</v>
      </c>
      <c r="I2133" t="s">
        <v>313</v>
      </c>
      <c r="J2133" t="s">
        <v>170</v>
      </c>
      <c r="K2133">
        <v>0.185</v>
      </c>
    </row>
    <row r="2134" spans="1:11" x14ac:dyDescent="0.35">
      <c r="A2134" t="str">
        <f t="shared" si="102"/>
        <v>sante_7_reponse_1prov_medicamenttotalBasse_Kotto</v>
      </c>
      <c r="B2134" t="str">
        <f t="shared" si="103"/>
        <v>sante_7_reponse_1totalBasse_Kotto</v>
      </c>
      <c r="C2134" t="str">
        <f t="shared" si="101"/>
        <v>total</v>
      </c>
      <c r="E2134" t="s">
        <v>30</v>
      </c>
      <c r="F2134" t="s">
        <v>136</v>
      </c>
      <c r="G2134" t="s">
        <v>83</v>
      </c>
      <c r="H2134" t="s">
        <v>314</v>
      </c>
      <c r="I2134" t="s">
        <v>313</v>
      </c>
      <c r="J2134" t="s">
        <v>272</v>
      </c>
      <c r="K2134">
        <v>0.27200000000000002</v>
      </c>
    </row>
    <row r="2135" spans="1:11" x14ac:dyDescent="0.35">
      <c r="A2135" t="str">
        <f t="shared" si="102"/>
        <v>sante_7_reponse_1prov_medicamenttotalVakaga</v>
      </c>
      <c r="B2135" t="str">
        <f t="shared" si="103"/>
        <v>sante_7_reponse_1totalVakaga</v>
      </c>
      <c r="C2135" t="str">
        <f t="shared" si="101"/>
        <v>total</v>
      </c>
      <c r="E2135" t="s">
        <v>30</v>
      </c>
      <c r="F2135" t="s">
        <v>136</v>
      </c>
      <c r="G2135" t="s">
        <v>83</v>
      </c>
      <c r="H2135" t="s">
        <v>314</v>
      </c>
      <c r="I2135" t="s">
        <v>313</v>
      </c>
      <c r="J2135" t="s">
        <v>171</v>
      </c>
      <c r="K2135">
        <v>0.24299999999999999</v>
      </c>
    </row>
    <row r="2136" spans="1:11" x14ac:dyDescent="0.35">
      <c r="A2136" t="str">
        <f t="shared" si="102"/>
        <v>sante_7_reponse_1prov_medicamenttotalBangui</v>
      </c>
      <c r="B2136" t="str">
        <f t="shared" si="103"/>
        <v>sante_7_reponse_1totalBangui</v>
      </c>
      <c r="C2136" t="str">
        <f t="shared" si="101"/>
        <v>total</v>
      </c>
      <c r="E2136" t="s">
        <v>30</v>
      </c>
      <c r="F2136" t="s">
        <v>136</v>
      </c>
      <c r="G2136" t="s">
        <v>83</v>
      </c>
      <c r="H2136" t="s">
        <v>314</v>
      </c>
      <c r="I2136" t="s">
        <v>313</v>
      </c>
      <c r="J2136" t="s">
        <v>165</v>
      </c>
      <c r="K2136">
        <v>0.17499999999999999</v>
      </c>
    </row>
    <row r="2137" spans="1:11" x14ac:dyDescent="0.35">
      <c r="A2137" t="str">
        <f t="shared" si="102"/>
        <v>sante_7_reponse_1prov_medicamenttotalOuaka</v>
      </c>
      <c r="B2137" t="str">
        <f t="shared" si="103"/>
        <v>sante_7_reponse_1totalOuaka</v>
      </c>
      <c r="C2137" t="str">
        <f t="shared" si="101"/>
        <v>total</v>
      </c>
      <c r="E2137" t="s">
        <v>30</v>
      </c>
      <c r="F2137" t="s">
        <v>136</v>
      </c>
      <c r="G2137" t="s">
        <v>83</v>
      </c>
      <c r="H2137" t="s">
        <v>314</v>
      </c>
      <c r="I2137" t="s">
        <v>313</v>
      </c>
      <c r="J2137" t="s">
        <v>169</v>
      </c>
      <c r="K2137">
        <v>0.246</v>
      </c>
    </row>
    <row r="2138" spans="1:11" x14ac:dyDescent="0.35">
      <c r="A2138" t="str">
        <f t="shared" si="102"/>
        <v>sante_7_reponse_1prov_medicamenttotalNana_Mambere</v>
      </c>
      <c r="B2138" t="str">
        <f t="shared" si="103"/>
        <v>sante_7_reponse_1totalNana_Mambere</v>
      </c>
      <c r="C2138" t="str">
        <f t="shared" si="101"/>
        <v>total</v>
      </c>
      <c r="E2138" t="s">
        <v>30</v>
      </c>
      <c r="F2138" t="s">
        <v>136</v>
      </c>
      <c r="G2138" t="s">
        <v>83</v>
      </c>
      <c r="H2138" t="s">
        <v>314</v>
      </c>
      <c r="I2138" t="s">
        <v>313</v>
      </c>
      <c r="J2138" t="s">
        <v>273</v>
      </c>
      <c r="K2138">
        <v>0.22700000000000001</v>
      </c>
    </row>
    <row r="2139" spans="1:11" x14ac:dyDescent="0.35">
      <c r="A2139" t="str">
        <f t="shared" si="102"/>
        <v>sante_7_reponse_1prov_medicamenttotalOuham_Pende</v>
      </c>
      <c r="B2139" t="str">
        <f t="shared" si="103"/>
        <v>sante_7_reponse_1totalOuham_Pende</v>
      </c>
      <c r="C2139" t="str">
        <f t="shared" si="101"/>
        <v>total</v>
      </c>
      <c r="E2139" t="s">
        <v>30</v>
      </c>
      <c r="F2139" t="s">
        <v>136</v>
      </c>
      <c r="G2139" t="s">
        <v>83</v>
      </c>
      <c r="H2139" t="s">
        <v>314</v>
      </c>
      <c r="I2139" t="s">
        <v>313</v>
      </c>
      <c r="J2139" t="s">
        <v>274</v>
      </c>
      <c r="K2139">
        <v>0.20699999999999999</v>
      </c>
    </row>
    <row r="2140" spans="1:11" x14ac:dyDescent="0.35">
      <c r="A2140" t="str">
        <f t="shared" si="102"/>
        <v>sante_7_reponse_1cash_frais_medtotalNana_Gribizi</v>
      </c>
      <c r="B2140" t="str">
        <f t="shared" si="103"/>
        <v>sante_7_reponse_1totalNana_Gribizi</v>
      </c>
      <c r="C2140" t="str">
        <f t="shared" si="101"/>
        <v>total</v>
      </c>
      <c r="E2140" t="s">
        <v>30</v>
      </c>
      <c r="F2140" t="s">
        <v>146</v>
      </c>
      <c r="G2140" t="s">
        <v>83</v>
      </c>
      <c r="H2140" t="s">
        <v>314</v>
      </c>
      <c r="I2140" t="s">
        <v>313</v>
      </c>
      <c r="J2140" t="s">
        <v>275</v>
      </c>
      <c r="K2140">
        <v>0.20200000000000001</v>
      </c>
    </row>
    <row r="2141" spans="1:11" x14ac:dyDescent="0.35">
      <c r="A2141" t="str">
        <f t="shared" si="102"/>
        <v>sante_7_reponse_1acces_staff_cstotalMbomou</v>
      </c>
      <c r="B2141" t="str">
        <f t="shared" si="103"/>
        <v>sante_7_reponse_1totalMbomou</v>
      </c>
      <c r="C2141" t="str">
        <f t="shared" si="101"/>
        <v>total</v>
      </c>
      <c r="E2141" t="s">
        <v>30</v>
      </c>
      <c r="F2141" t="s">
        <v>157</v>
      </c>
      <c r="G2141" t="s">
        <v>83</v>
      </c>
      <c r="H2141" t="s">
        <v>314</v>
      </c>
      <c r="I2141" t="s">
        <v>313</v>
      </c>
      <c r="J2141" t="s">
        <v>168</v>
      </c>
      <c r="K2141">
        <v>0.218</v>
      </c>
    </row>
    <row r="2142" spans="1:11" x14ac:dyDescent="0.35">
      <c r="A2142" t="str">
        <f t="shared" si="102"/>
        <v>sante_7_reponse_1cash_frais_medtotalMambere_Kadei</v>
      </c>
      <c r="B2142" t="str">
        <f t="shared" si="103"/>
        <v>sante_7_reponse_1totalMambere_Kadei</v>
      </c>
      <c r="C2142" t="str">
        <f t="shared" si="101"/>
        <v>total</v>
      </c>
      <c r="E2142" t="s">
        <v>30</v>
      </c>
      <c r="F2142" t="s">
        <v>146</v>
      </c>
      <c r="G2142" t="s">
        <v>83</v>
      </c>
      <c r="H2142" t="s">
        <v>314</v>
      </c>
      <c r="I2142" t="s">
        <v>313</v>
      </c>
      <c r="J2142" t="s">
        <v>276</v>
      </c>
      <c r="K2142">
        <v>0.26800000000000002</v>
      </c>
    </row>
    <row r="2143" spans="1:11" x14ac:dyDescent="0.35">
      <c r="A2143" t="str">
        <f t="shared" si="102"/>
        <v>sante_7_reponse_1prov_medicamenttotalOmbella_MPoko</v>
      </c>
      <c r="B2143" t="str">
        <f t="shared" si="103"/>
        <v>sante_7_reponse_1totalOmbella_MPoko</v>
      </c>
      <c r="C2143" t="str">
        <f t="shared" si="101"/>
        <v>total</v>
      </c>
      <c r="E2143" t="s">
        <v>30</v>
      </c>
      <c r="F2143" t="s">
        <v>136</v>
      </c>
      <c r="G2143" t="s">
        <v>83</v>
      </c>
      <c r="H2143" t="s">
        <v>314</v>
      </c>
      <c r="I2143" t="s">
        <v>313</v>
      </c>
      <c r="J2143" t="s">
        <v>277</v>
      </c>
      <c r="K2143">
        <v>0.245</v>
      </c>
    </row>
    <row r="2144" spans="1:11" x14ac:dyDescent="0.35">
      <c r="A2144" t="str">
        <f t="shared" si="102"/>
        <v>sante_7_reponse_1cash_frais_medtotalKemo</v>
      </c>
      <c r="B2144" t="str">
        <f t="shared" si="103"/>
        <v>sante_7_reponse_1totalKemo</v>
      </c>
      <c r="C2144" t="str">
        <f t="shared" si="101"/>
        <v>total</v>
      </c>
      <c r="E2144" t="s">
        <v>30</v>
      </c>
      <c r="F2144" t="s">
        <v>146</v>
      </c>
      <c r="G2144" t="s">
        <v>83</v>
      </c>
      <c r="H2144" t="s">
        <v>314</v>
      </c>
      <c r="I2144" t="s">
        <v>313</v>
      </c>
      <c r="J2144" t="s">
        <v>166</v>
      </c>
      <c r="K2144">
        <v>0.16900000000000001</v>
      </c>
    </row>
    <row r="2145" spans="1:11" x14ac:dyDescent="0.35">
      <c r="A2145" t="str">
        <f t="shared" si="102"/>
        <v>sante_7_reponse_1prov_medicamenttotalHaut_Mbomou</v>
      </c>
      <c r="B2145" t="str">
        <f t="shared" si="103"/>
        <v>sante_7_reponse_1totalHaut_Mbomou</v>
      </c>
      <c r="C2145" t="str">
        <f t="shared" si="101"/>
        <v>total</v>
      </c>
      <c r="E2145" t="s">
        <v>30</v>
      </c>
      <c r="F2145" t="s">
        <v>136</v>
      </c>
      <c r="G2145" t="s">
        <v>83</v>
      </c>
      <c r="H2145" t="s">
        <v>314</v>
      </c>
      <c r="I2145" t="s">
        <v>313</v>
      </c>
      <c r="J2145" t="s">
        <v>278</v>
      </c>
      <c r="K2145">
        <v>0.27800000000000002</v>
      </c>
    </row>
    <row r="2146" spans="1:11" x14ac:dyDescent="0.35">
      <c r="A2146" t="str">
        <f t="shared" si="102"/>
        <v>sante_7_reponse_1prov_medicamenttotalHaute_Kotto</v>
      </c>
      <c r="B2146" t="str">
        <f t="shared" si="103"/>
        <v>sante_7_reponse_1totalHaute_Kotto</v>
      </c>
      <c r="C2146" t="str">
        <f t="shared" si="101"/>
        <v>total</v>
      </c>
      <c r="E2146" t="s">
        <v>30</v>
      </c>
      <c r="F2146" t="s">
        <v>136</v>
      </c>
      <c r="G2146" t="s">
        <v>83</v>
      </c>
      <c r="H2146" t="s">
        <v>314</v>
      </c>
      <c r="I2146" t="s">
        <v>313</v>
      </c>
      <c r="J2146" t="s">
        <v>279</v>
      </c>
      <c r="K2146">
        <v>0.186</v>
      </c>
    </row>
    <row r="2147" spans="1:11" x14ac:dyDescent="0.35">
      <c r="A2147" t="str">
        <f t="shared" si="102"/>
        <v>sante_7_reponse_1prov_medicamenttotalLobaye</v>
      </c>
      <c r="B2147" t="str">
        <f t="shared" si="103"/>
        <v>sante_7_reponse_1totalLobaye</v>
      </c>
      <c r="C2147" t="str">
        <f t="shared" si="101"/>
        <v>total</v>
      </c>
      <c r="E2147" t="s">
        <v>30</v>
      </c>
      <c r="F2147" t="s">
        <v>136</v>
      </c>
      <c r="G2147" t="s">
        <v>83</v>
      </c>
      <c r="H2147" t="s">
        <v>314</v>
      </c>
      <c r="I2147" t="s">
        <v>313</v>
      </c>
      <c r="J2147" t="s">
        <v>167</v>
      </c>
      <c r="K2147">
        <v>0.17899999999999999</v>
      </c>
    </row>
    <row r="2148" spans="1:11" x14ac:dyDescent="0.35">
      <c r="A2148" t="str">
        <f t="shared" si="102"/>
        <v>sante_7_reponse_1cash_frais_medtotalSangha_Mbaere</v>
      </c>
      <c r="B2148" t="str">
        <f t="shared" si="103"/>
        <v>sante_7_reponse_1totalSangha_Mbaere</v>
      </c>
      <c r="C2148" t="str">
        <f t="shared" si="101"/>
        <v>total</v>
      </c>
      <c r="E2148" t="s">
        <v>30</v>
      </c>
      <c r="F2148" t="s">
        <v>146</v>
      </c>
      <c r="G2148" t="s">
        <v>83</v>
      </c>
      <c r="H2148" t="s">
        <v>314</v>
      </c>
      <c r="I2148" t="s">
        <v>313</v>
      </c>
      <c r="J2148" t="s">
        <v>280</v>
      </c>
      <c r="K2148">
        <v>0.20399999999999999</v>
      </c>
    </row>
    <row r="2149" spans="1:11" x14ac:dyDescent="0.35">
      <c r="A2149" t="str">
        <f t="shared" si="102"/>
        <v>sante_7_reponse_2acces_transporttotalBamingui_Bangoran</v>
      </c>
      <c r="B2149" t="str">
        <f t="shared" si="103"/>
        <v>sante_7_reponse_2totalBamingui_Bangoran</v>
      </c>
      <c r="C2149" t="str">
        <f t="shared" si="101"/>
        <v>total</v>
      </c>
      <c r="E2149" t="s">
        <v>54</v>
      </c>
      <c r="F2149" t="s">
        <v>183</v>
      </c>
      <c r="G2149" t="s">
        <v>83</v>
      </c>
      <c r="H2149" t="s">
        <v>314</v>
      </c>
      <c r="I2149" t="s">
        <v>313</v>
      </c>
      <c r="J2149" t="s">
        <v>271</v>
      </c>
      <c r="K2149">
        <v>0.16600000000000001</v>
      </c>
    </row>
    <row r="2150" spans="1:11" x14ac:dyDescent="0.35">
      <c r="A2150" t="str">
        <f t="shared" si="102"/>
        <v>sante_7_reponse_2acces_staff_cstotalOuham</v>
      </c>
      <c r="B2150" t="str">
        <f t="shared" si="103"/>
        <v>sante_7_reponse_2totalOuham</v>
      </c>
      <c r="C2150" t="str">
        <f t="shared" si="101"/>
        <v>total</v>
      </c>
      <c r="E2150" t="s">
        <v>54</v>
      </c>
      <c r="F2150" t="s">
        <v>157</v>
      </c>
      <c r="G2150" t="s">
        <v>83</v>
      </c>
      <c r="H2150" t="s">
        <v>314</v>
      </c>
      <c r="I2150" t="s">
        <v>313</v>
      </c>
      <c r="J2150" t="s">
        <v>170</v>
      </c>
      <c r="K2150">
        <v>0.161</v>
      </c>
    </row>
    <row r="2151" spans="1:11" x14ac:dyDescent="0.35">
      <c r="A2151" t="str">
        <f t="shared" si="102"/>
        <v>sante_7_reponse_2acces_staff_cstotalBasse_Kotto</v>
      </c>
      <c r="B2151" t="str">
        <f t="shared" si="103"/>
        <v>sante_7_reponse_2totalBasse_Kotto</v>
      </c>
      <c r="C2151" t="str">
        <f t="shared" si="101"/>
        <v>total</v>
      </c>
      <c r="E2151" t="s">
        <v>54</v>
      </c>
      <c r="F2151" t="s">
        <v>157</v>
      </c>
      <c r="G2151" t="s">
        <v>83</v>
      </c>
      <c r="H2151" t="s">
        <v>314</v>
      </c>
      <c r="I2151" t="s">
        <v>313</v>
      </c>
      <c r="J2151" t="s">
        <v>272</v>
      </c>
      <c r="K2151">
        <v>0.14199999999999999</v>
      </c>
    </row>
    <row r="2152" spans="1:11" x14ac:dyDescent="0.35">
      <c r="A2152" t="str">
        <f t="shared" si="102"/>
        <v>sante_7_reponse_2acces_staff_cstotalVakaga</v>
      </c>
      <c r="B2152" t="str">
        <f t="shared" si="103"/>
        <v>sante_7_reponse_2totalVakaga</v>
      </c>
      <c r="C2152" t="str">
        <f t="shared" si="101"/>
        <v>total</v>
      </c>
      <c r="E2152" t="s">
        <v>54</v>
      </c>
      <c r="F2152" t="s">
        <v>157</v>
      </c>
      <c r="G2152" t="s">
        <v>83</v>
      </c>
      <c r="H2152" t="s">
        <v>314</v>
      </c>
      <c r="I2152" t="s">
        <v>313</v>
      </c>
      <c r="J2152" t="s">
        <v>171</v>
      </c>
      <c r="K2152">
        <v>0.187</v>
      </c>
    </row>
    <row r="2153" spans="1:11" x14ac:dyDescent="0.35">
      <c r="A2153" t="str">
        <f t="shared" si="102"/>
        <v>sante_7_reponse_2acces_staff_cstotalBangui</v>
      </c>
      <c r="B2153" t="str">
        <f t="shared" si="103"/>
        <v>sante_7_reponse_2totalBangui</v>
      </c>
      <c r="C2153" t="str">
        <f t="shared" si="101"/>
        <v>total</v>
      </c>
      <c r="E2153" t="s">
        <v>54</v>
      </c>
      <c r="F2153" t="s">
        <v>157</v>
      </c>
      <c r="G2153" t="s">
        <v>83</v>
      </c>
      <c r="H2153" t="s">
        <v>314</v>
      </c>
      <c r="I2153" t="s">
        <v>313</v>
      </c>
      <c r="J2153" t="s">
        <v>165</v>
      </c>
      <c r="K2153">
        <v>0.16200000000000001</v>
      </c>
    </row>
    <row r="2154" spans="1:11" x14ac:dyDescent="0.35">
      <c r="A2154" t="str">
        <f t="shared" si="102"/>
        <v>sante_7_reponse_2acces_staff_cstotalOuaka</v>
      </c>
      <c r="B2154" t="str">
        <f t="shared" si="103"/>
        <v>sante_7_reponse_2totalOuaka</v>
      </c>
      <c r="C2154" t="str">
        <f t="shared" si="101"/>
        <v>total</v>
      </c>
      <c r="E2154" t="s">
        <v>54</v>
      </c>
      <c r="F2154" t="s">
        <v>157</v>
      </c>
      <c r="G2154" t="s">
        <v>83</v>
      </c>
      <c r="H2154" t="s">
        <v>314</v>
      </c>
      <c r="I2154" t="s">
        <v>313</v>
      </c>
      <c r="J2154" t="s">
        <v>169</v>
      </c>
      <c r="K2154">
        <v>0.16</v>
      </c>
    </row>
    <row r="2155" spans="1:11" x14ac:dyDescent="0.35">
      <c r="A2155" t="str">
        <f t="shared" si="102"/>
        <v>sante_7_reponse_2cash_frais_medtotalNana_Mambere</v>
      </c>
      <c r="B2155" t="str">
        <f t="shared" si="103"/>
        <v>sante_7_reponse_2totalNana_Mambere</v>
      </c>
      <c r="C2155" t="str">
        <f t="shared" si="101"/>
        <v>total</v>
      </c>
      <c r="E2155" t="s">
        <v>54</v>
      </c>
      <c r="F2155" t="s">
        <v>146</v>
      </c>
      <c r="G2155" t="s">
        <v>83</v>
      </c>
      <c r="H2155" t="s">
        <v>314</v>
      </c>
      <c r="I2155" t="s">
        <v>313</v>
      </c>
      <c r="J2155" t="s">
        <v>273</v>
      </c>
      <c r="K2155">
        <v>0.17699999999999999</v>
      </c>
    </row>
    <row r="2156" spans="1:11" x14ac:dyDescent="0.35">
      <c r="A2156" t="str">
        <f t="shared" si="102"/>
        <v>sante_7_reponse_2cash_frais_medtotalOuham_Pende</v>
      </c>
      <c r="B2156" t="str">
        <f t="shared" si="103"/>
        <v>sante_7_reponse_2totalOuham_Pende</v>
      </c>
      <c r="C2156" t="str">
        <f t="shared" si="101"/>
        <v>total</v>
      </c>
      <c r="E2156" t="s">
        <v>54</v>
      </c>
      <c r="F2156" t="s">
        <v>146</v>
      </c>
      <c r="G2156" t="s">
        <v>83</v>
      </c>
      <c r="H2156" t="s">
        <v>314</v>
      </c>
      <c r="I2156" t="s">
        <v>313</v>
      </c>
      <c r="J2156" t="s">
        <v>274</v>
      </c>
      <c r="K2156">
        <v>0.192</v>
      </c>
    </row>
    <row r="2157" spans="1:11" x14ac:dyDescent="0.35">
      <c r="A2157" t="str">
        <f t="shared" si="102"/>
        <v>sante_7_reponse_2prov_medicamenttotalNana_Gribizi</v>
      </c>
      <c r="B2157" t="str">
        <f t="shared" si="103"/>
        <v>sante_7_reponse_2totalNana_Gribizi</v>
      </c>
      <c r="C2157" t="str">
        <f t="shared" si="101"/>
        <v>total</v>
      </c>
      <c r="E2157" t="s">
        <v>54</v>
      </c>
      <c r="F2157" t="s">
        <v>136</v>
      </c>
      <c r="G2157" t="s">
        <v>83</v>
      </c>
      <c r="H2157" t="s">
        <v>314</v>
      </c>
      <c r="I2157" t="s">
        <v>313</v>
      </c>
      <c r="J2157" t="s">
        <v>275</v>
      </c>
      <c r="K2157">
        <v>0.17199999999999999</v>
      </c>
    </row>
    <row r="2158" spans="1:11" x14ac:dyDescent="0.35">
      <c r="A2158" t="str">
        <f t="shared" si="102"/>
        <v>sante_7_reponse_2prov_medicamenttotalMbomou</v>
      </c>
      <c r="B2158" t="str">
        <f t="shared" si="103"/>
        <v>sante_7_reponse_2totalMbomou</v>
      </c>
      <c r="C2158" t="str">
        <f t="shared" si="101"/>
        <v>total</v>
      </c>
      <c r="E2158" t="s">
        <v>54</v>
      </c>
      <c r="F2158" t="s">
        <v>136</v>
      </c>
      <c r="G2158" t="s">
        <v>83</v>
      </c>
      <c r="H2158" t="s">
        <v>314</v>
      </c>
      <c r="I2158" t="s">
        <v>313</v>
      </c>
      <c r="J2158" t="s">
        <v>168</v>
      </c>
      <c r="K2158">
        <v>0.216</v>
      </c>
    </row>
    <row r="2159" spans="1:11" x14ac:dyDescent="0.35">
      <c r="A2159" t="str">
        <f t="shared" si="102"/>
        <v>sante_7_reponse_2prov_medicamenttotalMambere_Kadei</v>
      </c>
      <c r="B2159" t="str">
        <f t="shared" si="103"/>
        <v>sante_7_reponse_2totalMambere_Kadei</v>
      </c>
      <c r="C2159" t="str">
        <f t="shared" si="101"/>
        <v>total</v>
      </c>
      <c r="E2159" t="s">
        <v>54</v>
      </c>
      <c r="F2159" t="s">
        <v>136</v>
      </c>
      <c r="G2159" t="s">
        <v>83</v>
      </c>
      <c r="H2159" t="s">
        <v>314</v>
      </c>
      <c r="I2159" t="s">
        <v>313</v>
      </c>
      <c r="J2159" t="s">
        <v>276</v>
      </c>
      <c r="K2159">
        <v>0.185</v>
      </c>
    </row>
    <row r="2160" spans="1:11" x14ac:dyDescent="0.35">
      <c r="A2160" t="str">
        <f t="shared" si="102"/>
        <v>sante_7_reponse_2acces_staff_cstotalOmbella_MPoko</v>
      </c>
      <c r="B2160" t="str">
        <f t="shared" si="103"/>
        <v>sante_7_reponse_2totalOmbella_MPoko</v>
      </c>
      <c r="C2160" t="str">
        <f t="shared" si="101"/>
        <v>total</v>
      </c>
      <c r="E2160" t="s">
        <v>54</v>
      </c>
      <c r="F2160" t="s">
        <v>157</v>
      </c>
      <c r="G2160" t="s">
        <v>83</v>
      </c>
      <c r="H2160" t="s">
        <v>314</v>
      </c>
      <c r="I2160" t="s">
        <v>313</v>
      </c>
      <c r="J2160" t="s">
        <v>277</v>
      </c>
      <c r="K2160">
        <v>0.14899999999999999</v>
      </c>
    </row>
    <row r="2161" spans="1:11" x14ac:dyDescent="0.35">
      <c r="A2161" t="str">
        <f t="shared" si="102"/>
        <v>sante_7_reponse_2acces_staff_cstotalKemo</v>
      </c>
      <c r="B2161" t="str">
        <f t="shared" si="103"/>
        <v>sante_7_reponse_2totalKemo</v>
      </c>
      <c r="C2161" t="str">
        <f t="shared" si="101"/>
        <v>total</v>
      </c>
      <c r="E2161" t="s">
        <v>54</v>
      </c>
      <c r="F2161" t="s">
        <v>157</v>
      </c>
      <c r="G2161" t="s">
        <v>83</v>
      </c>
      <c r="H2161" t="s">
        <v>314</v>
      </c>
      <c r="I2161" t="s">
        <v>313</v>
      </c>
      <c r="J2161" t="s">
        <v>166</v>
      </c>
      <c r="K2161">
        <v>0.15</v>
      </c>
    </row>
    <row r="2162" spans="1:11" x14ac:dyDescent="0.35">
      <c r="A2162" t="str">
        <f t="shared" si="102"/>
        <v>sante_7_reponse_2cash_frais_medtotalHaut_Mbomou</v>
      </c>
      <c r="B2162" t="str">
        <f t="shared" si="103"/>
        <v>sante_7_reponse_2totalHaut_Mbomou</v>
      </c>
      <c r="C2162" t="str">
        <f t="shared" si="101"/>
        <v>total</v>
      </c>
      <c r="E2162" t="s">
        <v>54</v>
      </c>
      <c r="F2162" t="s">
        <v>146</v>
      </c>
      <c r="G2162" t="s">
        <v>83</v>
      </c>
      <c r="H2162" t="s">
        <v>314</v>
      </c>
      <c r="I2162" t="s">
        <v>313</v>
      </c>
      <c r="J2162" t="s">
        <v>278</v>
      </c>
      <c r="K2162">
        <v>0.191</v>
      </c>
    </row>
    <row r="2163" spans="1:11" x14ac:dyDescent="0.35">
      <c r="A2163" t="str">
        <f t="shared" si="102"/>
        <v>sante_7_reponse_2cash_frais_medtotalHaute_Kotto</v>
      </c>
      <c r="B2163" t="str">
        <f t="shared" si="103"/>
        <v>sante_7_reponse_2totalHaute_Kotto</v>
      </c>
      <c r="C2163" t="str">
        <f t="shared" si="101"/>
        <v>total</v>
      </c>
      <c r="E2163" t="s">
        <v>54</v>
      </c>
      <c r="F2163" t="s">
        <v>146</v>
      </c>
      <c r="G2163" t="s">
        <v>83</v>
      </c>
      <c r="H2163" t="s">
        <v>314</v>
      </c>
      <c r="I2163" t="s">
        <v>313</v>
      </c>
      <c r="J2163" t="s">
        <v>279</v>
      </c>
      <c r="K2163">
        <v>0.17199999999999999</v>
      </c>
    </row>
    <row r="2164" spans="1:11" x14ac:dyDescent="0.35">
      <c r="A2164" t="str">
        <f t="shared" si="102"/>
        <v>sante_7_reponse_2cash_frais_medtotalLobaye</v>
      </c>
      <c r="B2164" t="str">
        <f t="shared" si="103"/>
        <v>sante_7_reponse_2totalLobaye</v>
      </c>
      <c r="C2164" t="str">
        <f t="shared" si="101"/>
        <v>total</v>
      </c>
      <c r="E2164" t="s">
        <v>54</v>
      </c>
      <c r="F2164" t="s">
        <v>146</v>
      </c>
      <c r="G2164" t="s">
        <v>83</v>
      </c>
      <c r="H2164" t="s">
        <v>314</v>
      </c>
      <c r="I2164" t="s">
        <v>313</v>
      </c>
      <c r="J2164" t="s">
        <v>167</v>
      </c>
      <c r="K2164">
        <v>0.16800000000000001</v>
      </c>
    </row>
    <row r="2165" spans="1:11" x14ac:dyDescent="0.35">
      <c r="A2165" t="str">
        <f t="shared" si="102"/>
        <v>sante_7_reponse_2prov_medicamenttotalSangha_Mbaere</v>
      </c>
      <c r="B2165" t="str">
        <f t="shared" si="103"/>
        <v>sante_7_reponse_2totalSangha_Mbaere</v>
      </c>
      <c r="C2165" t="str">
        <f t="shared" si="101"/>
        <v>total</v>
      </c>
      <c r="E2165" t="s">
        <v>54</v>
      </c>
      <c r="F2165" t="s">
        <v>136</v>
      </c>
      <c r="G2165" t="s">
        <v>83</v>
      </c>
      <c r="H2165" t="s">
        <v>314</v>
      </c>
      <c r="I2165" t="s">
        <v>313</v>
      </c>
      <c r="J2165" t="s">
        <v>280</v>
      </c>
      <c r="K2165">
        <v>0.17899999999999999</v>
      </c>
    </row>
    <row r="2166" spans="1:11" x14ac:dyDescent="0.35">
      <c r="A2166" t="str">
        <f t="shared" si="102"/>
        <v>sante_7_reponse_3cash_frais_medtotalBamingui_Bangoran</v>
      </c>
      <c r="B2166" t="str">
        <f t="shared" si="103"/>
        <v>sante_7_reponse_3totalBamingui_Bangoran</v>
      </c>
      <c r="C2166" t="str">
        <f t="shared" si="101"/>
        <v>total</v>
      </c>
      <c r="E2166" t="s">
        <v>76</v>
      </c>
      <c r="F2166" t="s">
        <v>146</v>
      </c>
      <c r="G2166" t="s">
        <v>83</v>
      </c>
      <c r="H2166" t="s">
        <v>314</v>
      </c>
      <c r="I2166" t="s">
        <v>313</v>
      </c>
      <c r="J2166" t="s">
        <v>271</v>
      </c>
      <c r="K2166">
        <v>0.161</v>
      </c>
    </row>
    <row r="2167" spans="1:11" x14ac:dyDescent="0.35">
      <c r="A2167" t="str">
        <f t="shared" si="102"/>
        <v>sante_7_reponse_3prov_medicamenttotalOuham</v>
      </c>
      <c r="B2167" t="str">
        <f t="shared" si="103"/>
        <v>sante_7_reponse_3totalOuham</v>
      </c>
      <c r="C2167" t="str">
        <f t="shared" si="101"/>
        <v>total</v>
      </c>
      <c r="E2167" t="s">
        <v>76</v>
      </c>
      <c r="F2167" t="s">
        <v>136</v>
      </c>
      <c r="G2167" t="s">
        <v>83</v>
      </c>
      <c r="H2167" t="s">
        <v>314</v>
      </c>
      <c r="I2167" t="s">
        <v>313</v>
      </c>
      <c r="J2167" t="s">
        <v>170</v>
      </c>
      <c r="K2167">
        <v>0.151</v>
      </c>
    </row>
    <row r="2168" spans="1:11" x14ac:dyDescent="0.35">
      <c r="A2168" t="str">
        <f t="shared" si="102"/>
        <v>sante_7_reponse_3cash_frais_medtotalBasse_Kotto</v>
      </c>
      <c r="B2168" t="str">
        <f t="shared" si="103"/>
        <v>sante_7_reponse_3totalBasse_Kotto</v>
      </c>
      <c r="C2168" t="str">
        <f t="shared" si="101"/>
        <v>total</v>
      </c>
      <c r="E2168" t="s">
        <v>76</v>
      </c>
      <c r="F2168" t="s">
        <v>146</v>
      </c>
      <c r="G2168" t="s">
        <v>83</v>
      </c>
      <c r="H2168" t="s">
        <v>314</v>
      </c>
      <c r="I2168" t="s">
        <v>313</v>
      </c>
      <c r="J2168" t="s">
        <v>272</v>
      </c>
      <c r="K2168">
        <v>0.14000000000000001</v>
      </c>
    </row>
    <row r="2169" spans="1:11" x14ac:dyDescent="0.35">
      <c r="A2169" t="str">
        <f t="shared" si="102"/>
        <v>sante_7_reponse_3prov_vaccinstotalVakaga</v>
      </c>
      <c r="B2169" t="str">
        <f t="shared" si="103"/>
        <v>sante_7_reponse_3totalVakaga</v>
      </c>
      <c r="C2169" t="str">
        <f t="shared" si="101"/>
        <v>total</v>
      </c>
      <c r="E2169" t="s">
        <v>76</v>
      </c>
      <c r="F2169" t="s">
        <v>196</v>
      </c>
      <c r="G2169" t="s">
        <v>83</v>
      </c>
      <c r="H2169" t="s">
        <v>314</v>
      </c>
      <c r="I2169" t="s">
        <v>313</v>
      </c>
      <c r="J2169" t="s">
        <v>171</v>
      </c>
      <c r="K2169">
        <v>0.159</v>
      </c>
    </row>
    <row r="2170" spans="1:11" x14ac:dyDescent="0.35">
      <c r="A2170" t="str">
        <f t="shared" si="102"/>
        <v>sante_7_reponse_3prov_cs_proximitetotalBangui</v>
      </c>
      <c r="B2170" t="str">
        <f t="shared" si="103"/>
        <v>sante_7_reponse_3totalBangui</v>
      </c>
      <c r="C2170" t="str">
        <f t="shared" si="101"/>
        <v>total</v>
      </c>
      <c r="E2170" t="s">
        <v>76</v>
      </c>
      <c r="F2170" t="s">
        <v>197</v>
      </c>
      <c r="G2170" t="s">
        <v>83</v>
      </c>
      <c r="H2170" t="s">
        <v>314</v>
      </c>
      <c r="I2170" t="s">
        <v>313</v>
      </c>
      <c r="J2170" t="s">
        <v>165</v>
      </c>
      <c r="K2170">
        <v>0.14399999999999999</v>
      </c>
    </row>
    <row r="2171" spans="1:11" x14ac:dyDescent="0.35">
      <c r="A2171" t="str">
        <f t="shared" si="102"/>
        <v>sante_7_reponse_3cash_frais_medtotalOuaka</v>
      </c>
      <c r="B2171" t="str">
        <f t="shared" si="103"/>
        <v>sante_7_reponse_3totalOuaka</v>
      </c>
      <c r="C2171" t="str">
        <f t="shared" si="101"/>
        <v>total</v>
      </c>
      <c r="E2171" t="s">
        <v>76</v>
      </c>
      <c r="F2171" t="s">
        <v>146</v>
      </c>
      <c r="G2171" t="s">
        <v>83</v>
      </c>
      <c r="H2171" t="s">
        <v>314</v>
      </c>
      <c r="I2171" t="s">
        <v>313</v>
      </c>
      <c r="J2171" t="s">
        <v>169</v>
      </c>
      <c r="K2171">
        <v>0.128</v>
      </c>
    </row>
    <row r="2172" spans="1:11" x14ac:dyDescent="0.35">
      <c r="A2172" t="str">
        <f t="shared" si="102"/>
        <v>sante_7_reponse_3prov_cstotalNana_Mambere</v>
      </c>
      <c r="B2172" t="str">
        <f t="shared" si="103"/>
        <v>sante_7_reponse_3totalNana_Mambere</v>
      </c>
      <c r="C2172" t="str">
        <f t="shared" si="101"/>
        <v>total</v>
      </c>
      <c r="E2172" t="s">
        <v>76</v>
      </c>
      <c r="F2172" t="s">
        <v>198</v>
      </c>
      <c r="G2172" t="s">
        <v>83</v>
      </c>
      <c r="H2172" t="s">
        <v>314</v>
      </c>
      <c r="I2172" t="s">
        <v>313</v>
      </c>
      <c r="J2172" t="s">
        <v>273</v>
      </c>
      <c r="K2172">
        <v>0.115</v>
      </c>
    </row>
    <row r="2173" spans="1:11" x14ac:dyDescent="0.35">
      <c r="A2173" t="str">
        <f t="shared" si="102"/>
        <v>sante_7_reponse_3acces_staff_cstotalOuham_Pende</v>
      </c>
      <c r="B2173" t="str">
        <f t="shared" si="103"/>
        <v>sante_7_reponse_3totalOuham_Pende</v>
      </c>
      <c r="C2173" t="str">
        <f t="shared" si="101"/>
        <v>total</v>
      </c>
      <c r="E2173" t="s">
        <v>76</v>
      </c>
      <c r="F2173" t="s">
        <v>157</v>
      </c>
      <c r="G2173" t="s">
        <v>83</v>
      </c>
      <c r="H2173" t="s">
        <v>314</v>
      </c>
      <c r="I2173" t="s">
        <v>313</v>
      </c>
      <c r="J2173" t="s">
        <v>274</v>
      </c>
      <c r="K2173">
        <v>0.121</v>
      </c>
    </row>
    <row r="2174" spans="1:11" x14ac:dyDescent="0.35">
      <c r="A2174" t="str">
        <f t="shared" si="102"/>
        <v>sante_7_reponse_3acces_staff_cstotalNana_Gribizi</v>
      </c>
      <c r="B2174" t="str">
        <f t="shared" si="103"/>
        <v>sante_7_reponse_3totalNana_Gribizi</v>
      </c>
      <c r="C2174" t="str">
        <f t="shared" si="101"/>
        <v>total</v>
      </c>
      <c r="E2174" t="s">
        <v>76</v>
      </c>
      <c r="F2174" t="s">
        <v>157</v>
      </c>
      <c r="G2174" t="s">
        <v>83</v>
      </c>
      <c r="H2174" t="s">
        <v>314</v>
      </c>
      <c r="I2174" t="s">
        <v>313</v>
      </c>
      <c r="J2174" t="s">
        <v>275</v>
      </c>
      <c r="K2174">
        <v>0.159</v>
      </c>
    </row>
    <row r="2175" spans="1:11" x14ac:dyDescent="0.35">
      <c r="A2175" t="str">
        <f t="shared" si="102"/>
        <v>sante_7_reponse_3cash_frais_medtotalMbomou</v>
      </c>
      <c r="B2175" t="str">
        <f t="shared" si="103"/>
        <v>sante_7_reponse_3totalMbomou</v>
      </c>
      <c r="C2175" t="str">
        <f t="shared" si="101"/>
        <v>total</v>
      </c>
      <c r="E2175" t="s">
        <v>76</v>
      </c>
      <c r="F2175" t="s">
        <v>146</v>
      </c>
      <c r="G2175" t="s">
        <v>83</v>
      </c>
      <c r="H2175" t="s">
        <v>314</v>
      </c>
      <c r="I2175" t="s">
        <v>313</v>
      </c>
      <c r="J2175" t="s">
        <v>168</v>
      </c>
      <c r="K2175">
        <v>0.19900000000000001</v>
      </c>
    </row>
    <row r="2176" spans="1:11" x14ac:dyDescent="0.35">
      <c r="A2176" t="str">
        <f t="shared" si="102"/>
        <v>sante_7_reponse_3acces_transporttotalMambere_Kadei</v>
      </c>
      <c r="B2176" t="str">
        <f t="shared" si="103"/>
        <v>sante_7_reponse_3totalMambere_Kadei</v>
      </c>
      <c r="C2176" t="str">
        <f t="shared" si="101"/>
        <v>total</v>
      </c>
      <c r="E2176" t="s">
        <v>76</v>
      </c>
      <c r="F2176" t="s">
        <v>183</v>
      </c>
      <c r="G2176" t="s">
        <v>83</v>
      </c>
      <c r="H2176" t="s">
        <v>314</v>
      </c>
      <c r="I2176" t="s">
        <v>313</v>
      </c>
      <c r="J2176" t="s">
        <v>276</v>
      </c>
      <c r="K2176">
        <v>0.127</v>
      </c>
    </row>
    <row r="2177" spans="1:11" x14ac:dyDescent="0.35">
      <c r="A2177" t="str">
        <f t="shared" si="102"/>
        <v>sante_7_reponse_3prov_cs_proximitetotalOmbella_MPoko</v>
      </c>
      <c r="B2177" t="str">
        <f t="shared" si="103"/>
        <v>sante_7_reponse_3totalOmbella_MPoko</v>
      </c>
      <c r="C2177" t="str">
        <f t="shared" si="101"/>
        <v>total</v>
      </c>
      <c r="E2177" t="s">
        <v>76</v>
      </c>
      <c r="F2177" t="s">
        <v>197</v>
      </c>
      <c r="G2177" t="s">
        <v>83</v>
      </c>
      <c r="H2177" t="s">
        <v>314</v>
      </c>
      <c r="I2177" t="s">
        <v>313</v>
      </c>
      <c r="J2177" t="s">
        <v>277</v>
      </c>
      <c r="K2177">
        <v>0.128</v>
      </c>
    </row>
    <row r="2178" spans="1:11" x14ac:dyDescent="0.35">
      <c r="A2178" t="str">
        <f t="shared" si="102"/>
        <v>sante_7_reponse_3prov_medicamenttotalKemo</v>
      </c>
      <c r="B2178" t="str">
        <f t="shared" si="103"/>
        <v>sante_7_reponse_3totalKemo</v>
      </c>
      <c r="C2178" t="str">
        <f t="shared" si="101"/>
        <v>total</v>
      </c>
      <c r="E2178" t="s">
        <v>76</v>
      </c>
      <c r="F2178" t="s">
        <v>136</v>
      </c>
      <c r="G2178" t="s">
        <v>83</v>
      </c>
      <c r="H2178" t="s">
        <v>314</v>
      </c>
      <c r="I2178" t="s">
        <v>313</v>
      </c>
      <c r="J2178" t="s">
        <v>166</v>
      </c>
      <c r="K2178">
        <v>0.14899999999999999</v>
      </c>
    </row>
    <row r="2179" spans="1:11" x14ac:dyDescent="0.35">
      <c r="A2179" t="str">
        <f t="shared" si="102"/>
        <v>sante_7_reponse_3prov_vaccinstotalHaut_Mbomou</v>
      </c>
      <c r="B2179" t="str">
        <f t="shared" si="103"/>
        <v>sante_7_reponse_3totalHaut_Mbomou</v>
      </c>
      <c r="C2179" t="str">
        <f t="shared" ref="C2179:C2242" si="104">IF(G2179="total", "total",H2179)</f>
        <v>total</v>
      </c>
      <c r="E2179" t="s">
        <v>76</v>
      </c>
      <c r="F2179" t="s">
        <v>196</v>
      </c>
      <c r="G2179" t="s">
        <v>83</v>
      </c>
      <c r="H2179" t="s">
        <v>314</v>
      </c>
      <c r="I2179" t="s">
        <v>313</v>
      </c>
      <c r="J2179" t="s">
        <v>278</v>
      </c>
      <c r="K2179">
        <v>0.126</v>
      </c>
    </row>
    <row r="2180" spans="1:11" x14ac:dyDescent="0.35">
      <c r="A2180" t="str">
        <f t="shared" si="102"/>
        <v>sante_7_reponse_3acces_staff_cstotalHaute_Kotto</v>
      </c>
      <c r="B2180" t="str">
        <f t="shared" si="103"/>
        <v>sante_7_reponse_3totalHaute_Kotto</v>
      </c>
      <c r="C2180" t="str">
        <f t="shared" si="104"/>
        <v>total</v>
      </c>
      <c r="E2180" t="s">
        <v>76</v>
      </c>
      <c r="F2180" t="s">
        <v>157</v>
      </c>
      <c r="G2180" t="s">
        <v>83</v>
      </c>
      <c r="H2180" t="s">
        <v>314</v>
      </c>
      <c r="I2180" t="s">
        <v>313</v>
      </c>
      <c r="J2180" t="s">
        <v>279</v>
      </c>
      <c r="K2180">
        <v>0.14099999999999999</v>
      </c>
    </row>
    <row r="2181" spans="1:11" x14ac:dyDescent="0.35">
      <c r="A2181" t="str">
        <f t="shared" si="102"/>
        <v>sante_7_reponse_3acces_staff_cstotalLobaye</v>
      </c>
      <c r="B2181" t="str">
        <f t="shared" si="103"/>
        <v>sante_7_reponse_3totalLobaye</v>
      </c>
      <c r="C2181" t="str">
        <f t="shared" si="104"/>
        <v>total</v>
      </c>
      <c r="E2181" t="s">
        <v>76</v>
      </c>
      <c r="F2181" t="s">
        <v>157</v>
      </c>
      <c r="G2181" t="s">
        <v>83</v>
      </c>
      <c r="H2181" t="s">
        <v>314</v>
      </c>
      <c r="I2181" t="s">
        <v>313</v>
      </c>
      <c r="J2181" t="s">
        <v>167</v>
      </c>
      <c r="K2181">
        <v>0.159</v>
      </c>
    </row>
    <row r="2182" spans="1:11" x14ac:dyDescent="0.35">
      <c r="A2182" t="str">
        <f t="shared" si="102"/>
        <v>sante_7_reponse_3acces_transporttotalSangha_Mbaere</v>
      </c>
      <c r="B2182" t="str">
        <f t="shared" si="103"/>
        <v>sante_7_reponse_3totalSangha_Mbaere</v>
      </c>
      <c r="C2182" t="str">
        <f t="shared" si="104"/>
        <v>total</v>
      </c>
      <c r="E2182" t="s">
        <v>76</v>
      </c>
      <c r="F2182" t="s">
        <v>183</v>
      </c>
      <c r="G2182" t="s">
        <v>83</v>
      </c>
      <c r="H2182" t="s">
        <v>314</v>
      </c>
      <c r="I2182" t="s">
        <v>313</v>
      </c>
      <c r="J2182" t="s">
        <v>280</v>
      </c>
      <c r="K2182">
        <v>0.12</v>
      </c>
    </row>
    <row r="2183" spans="1:11" x14ac:dyDescent="0.35">
      <c r="A2183" t="str">
        <f t="shared" si="102"/>
        <v>sante_7_reponse_1cash_frais_medretournesBamingui_Bangoran</v>
      </c>
      <c r="B2183" t="str">
        <f t="shared" si="103"/>
        <v>sante_7_reponse_1retournesBamingui_Bangoran</v>
      </c>
      <c r="C2183" t="str">
        <f t="shared" si="104"/>
        <v>retournes</v>
      </c>
      <c r="E2183" t="s">
        <v>30</v>
      </c>
      <c r="F2183" t="s">
        <v>146</v>
      </c>
      <c r="G2183" t="s">
        <v>309</v>
      </c>
      <c r="H2183" t="s">
        <v>116</v>
      </c>
      <c r="I2183" t="s">
        <v>313</v>
      </c>
      <c r="J2183" t="s">
        <v>271</v>
      </c>
      <c r="K2183">
        <v>0.17399999999999999</v>
      </c>
    </row>
    <row r="2184" spans="1:11" x14ac:dyDescent="0.35">
      <c r="A2184" t="str">
        <f t="shared" si="102"/>
        <v>sante_7_reponse_1acces_transporthoteBamingui_Bangoran</v>
      </c>
      <c r="B2184" t="str">
        <f t="shared" si="103"/>
        <v>sante_7_reponse_1hoteBamingui_Bangoran</v>
      </c>
      <c r="C2184" t="str">
        <f t="shared" si="104"/>
        <v>hote</v>
      </c>
      <c r="E2184" t="s">
        <v>30</v>
      </c>
      <c r="F2184" t="s">
        <v>183</v>
      </c>
      <c r="G2184" t="s">
        <v>309</v>
      </c>
      <c r="H2184" t="s">
        <v>117</v>
      </c>
      <c r="I2184" t="s">
        <v>313</v>
      </c>
      <c r="J2184" t="s">
        <v>271</v>
      </c>
      <c r="K2184">
        <v>0.2</v>
      </c>
    </row>
    <row r="2185" spans="1:11" x14ac:dyDescent="0.35">
      <c r="A2185" t="str">
        <f t="shared" si="102"/>
        <v>sante_7_reponse_1acces_staff_csdeplaces_siteBamingui_Bangoran</v>
      </c>
      <c r="B2185" t="str">
        <f t="shared" si="103"/>
        <v>sante_7_reponse_1deplaces_siteBamingui_Bangoran</v>
      </c>
      <c r="C2185" t="str">
        <f t="shared" si="104"/>
        <v>deplaces_site</v>
      </c>
      <c r="E2185" t="s">
        <v>30</v>
      </c>
      <c r="F2185" t="s">
        <v>157</v>
      </c>
      <c r="G2185" t="s">
        <v>309</v>
      </c>
      <c r="H2185" t="s">
        <v>118</v>
      </c>
      <c r="I2185" t="s">
        <v>313</v>
      </c>
      <c r="J2185" t="s">
        <v>271</v>
      </c>
      <c r="K2185">
        <v>0.20799999999999999</v>
      </c>
    </row>
    <row r="2186" spans="1:11" x14ac:dyDescent="0.35">
      <c r="A2186" t="str">
        <f t="shared" si="102"/>
        <v>sante_7_reponse_1acces_staff_csdeplaces_FABamingui_Bangoran</v>
      </c>
      <c r="B2186" t="str">
        <f t="shared" si="103"/>
        <v>sante_7_reponse_1deplaces_FABamingui_Bangoran</v>
      </c>
      <c r="C2186" t="str">
        <f t="shared" si="104"/>
        <v>deplaces_FA</v>
      </c>
      <c r="E2186" t="s">
        <v>30</v>
      </c>
      <c r="F2186" t="s">
        <v>157</v>
      </c>
      <c r="G2186" t="s">
        <v>309</v>
      </c>
      <c r="H2186" t="s">
        <v>119</v>
      </c>
      <c r="I2186" t="s">
        <v>313</v>
      </c>
      <c r="J2186" t="s">
        <v>271</v>
      </c>
      <c r="K2186">
        <v>0.185</v>
      </c>
    </row>
    <row r="2187" spans="1:11" x14ac:dyDescent="0.35">
      <c r="A2187" t="str">
        <f t="shared" si="102"/>
        <v>sante_7_reponse_1cash_frais_medhoteOuham</v>
      </c>
      <c r="B2187" t="str">
        <f t="shared" si="103"/>
        <v>sante_7_reponse_1hoteOuham</v>
      </c>
      <c r="C2187" t="str">
        <f t="shared" si="104"/>
        <v>hote</v>
      </c>
      <c r="E2187" t="s">
        <v>30</v>
      </c>
      <c r="F2187" t="s">
        <v>146</v>
      </c>
      <c r="G2187" t="s">
        <v>309</v>
      </c>
      <c r="H2187" t="s">
        <v>117</v>
      </c>
      <c r="I2187" t="s">
        <v>313</v>
      </c>
      <c r="J2187" t="s">
        <v>170</v>
      </c>
      <c r="K2187">
        <v>0.192</v>
      </c>
    </row>
    <row r="2188" spans="1:11" x14ac:dyDescent="0.35">
      <c r="A2188" t="str">
        <f t="shared" si="102"/>
        <v>sante_7_reponse_1acces_transportdeplaces_siteOuham</v>
      </c>
      <c r="B2188" t="str">
        <f t="shared" si="103"/>
        <v>sante_7_reponse_1deplaces_siteOuham</v>
      </c>
      <c r="C2188" t="str">
        <f t="shared" si="104"/>
        <v>deplaces_site</v>
      </c>
      <c r="E2188" t="s">
        <v>30</v>
      </c>
      <c r="F2188" t="s">
        <v>183</v>
      </c>
      <c r="G2188" t="s">
        <v>309</v>
      </c>
      <c r="H2188" t="s">
        <v>118</v>
      </c>
      <c r="I2188" t="s">
        <v>313</v>
      </c>
      <c r="J2188" t="s">
        <v>170</v>
      </c>
      <c r="K2188">
        <v>0.17299999999999999</v>
      </c>
    </row>
    <row r="2189" spans="1:11" x14ac:dyDescent="0.35">
      <c r="A2189" t="str">
        <f t="shared" si="102"/>
        <v>sante_7_reponse_1acces_staff_csdeplaces_FAOuham</v>
      </c>
      <c r="B2189" t="str">
        <f t="shared" si="103"/>
        <v>sante_7_reponse_1deplaces_FAOuham</v>
      </c>
      <c r="C2189" t="str">
        <f t="shared" si="104"/>
        <v>deplaces_FA</v>
      </c>
      <c r="E2189" t="s">
        <v>30</v>
      </c>
      <c r="F2189" t="s">
        <v>157</v>
      </c>
      <c r="G2189" t="s">
        <v>309</v>
      </c>
      <c r="H2189" t="s">
        <v>119</v>
      </c>
      <c r="I2189" t="s">
        <v>313</v>
      </c>
      <c r="J2189" t="s">
        <v>170</v>
      </c>
      <c r="K2189">
        <v>0.2</v>
      </c>
    </row>
    <row r="2190" spans="1:11" x14ac:dyDescent="0.35">
      <c r="A2190" t="str">
        <f t="shared" si="102"/>
        <v>sante_7_reponse_1cash_frais_medretournesOuham</v>
      </c>
      <c r="B2190" t="str">
        <f t="shared" si="103"/>
        <v>sante_7_reponse_1retournesOuham</v>
      </c>
      <c r="C2190" t="str">
        <f t="shared" si="104"/>
        <v>retournes</v>
      </c>
      <c r="E2190" t="s">
        <v>30</v>
      </c>
      <c r="F2190" t="s">
        <v>146</v>
      </c>
      <c r="G2190" t="s">
        <v>309</v>
      </c>
      <c r="H2190" t="s">
        <v>116</v>
      </c>
      <c r="I2190" t="s">
        <v>313</v>
      </c>
      <c r="J2190" t="s">
        <v>170</v>
      </c>
      <c r="K2190">
        <v>0.20399999999999999</v>
      </c>
    </row>
    <row r="2191" spans="1:11" x14ac:dyDescent="0.35">
      <c r="A2191" t="str">
        <f t="shared" si="102"/>
        <v>sante_7_reponse_1cash_frais_meddeplaces_siteBasse_Kotto</v>
      </c>
      <c r="B2191" t="str">
        <f t="shared" si="103"/>
        <v>sante_7_reponse_1deplaces_siteBasse_Kotto</v>
      </c>
      <c r="C2191" t="str">
        <f t="shared" si="104"/>
        <v>deplaces_site</v>
      </c>
      <c r="E2191" t="s">
        <v>30</v>
      </c>
      <c r="F2191" t="s">
        <v>146</v>
      </c>
      <c r="G2191" t="s">
        <v>309</v>
      </c>
      <c r="H2191" t="s">
        <v>118</v>
      </c>
      <c r="I2191" t="s">
        <v>313</v>
      </c>
      <c r="J2191" t="s">
        <v>272</v>
      </c>
      <c r="K2191">
        <v>0.24199999999999999</v>
      </c>
    </row>
    <row r="2192" spans="1:11" x14ac:dyDescent="0.35">
      <c r="A2192" t="str">
        <f t="shared" si="102"/>
        <v>sante_7_reponse_1prov_medicamentdeplaces_FABasse_Kotto</v>
      </c>
      <c r="B2192" t="str">
        <f t="shared" si="103"/>
        <v>sante_7_reponse_1deplaces_FABasse_Kotto</v>
      </c>
      <c r="C2192" t="str">
        <f t="shared" si="104"/>
        <v>deplaces_FA</v>
      </c>
      <c r="E2192" t="s">
        <v>30</v>
      </c>
      <c r="F2192" t="s">
        <v>136</v>
      </c>
      <c r="G2192" t="s">
        <v>309</v>
      </c>
      <c r="H2192" t="s">
        <v>119</v>
      </c>
      <c r="I2192" t="s">
        <v>313</v>
      </c>
      <c r="J2192" t="s">
        <v>272</v>
      </c>
      <c r="K2192">
        <v>0.27900000000000003</v>
      </c>
    </row>
    <row r="2193" spans="1:11" x14ac:dyDescent="0.35">
      <c r="A2193" t="str">
        <f t="shared" si="102"/>
        <v>sante_7_reponse_1prov_medicamenthoteBasse_Kotto</v>
      </c>
      <c r="B2193" t="str">
        <f t="shared" si="103"/>
        <v>sante_7_reponse_1hoteBasse_Kotto</v>
      </c>
      <c r="C2193" t="str">
        <f t="shared" si="104"/>
        <v>hote</v>
      </c>
      <c r="E2193" t="s">
        <v>30</v>
      </c>
      <c r="F2193" t="s">
        <v>136</v>
      </c>
      <c r="G2193" t="s">
        <v>309</v>
      </c>
      <c r="H2193" t="s">
        <v>117</v>
      </c>
      <c r="I2193" t="s">
        <v>313</v>
      </c>
      <c r="J2193" t="s">
        <v>272</v>
      </c>
      <c r="K2193">
        <v>0.29199999999999998</v>
      </c>
    </row>
    <row r="2194" spans="1:11" x14ac:dyDescent="0.35">
      <c r="A2194" t="str">
        <f t="shared" si="102"/>
        <v>sante_7_reponse_1prov_medicamentretournesBasse_Kotto</v>
      </c>
      <c r="B2194" t="str">
        <f t="shared" si="103"/>
        <v>sante_7_reponse_1retournesBasse_Kotto</v>
      </c>
      <c r="C2194" t="str">
        <f t="shared" si="104"/>
        <v>retournes</v>
      </c>
      <c r="E2194" t="s">
        <v>30</v>
      </c>
      <c r="F2194" t="s">
        <v>136</v>
      </c>
      <c r="G2194" t="s">
        <v>309</v>
      </c>
      <c r="H2194" t="s">
        <v>116</v>
      </c>
      <c r="I2194" t="s">
        <v>313</v>
      </c>
      <c r="J2194" t="s">
        <v>272</v>
      </c>
      <c r="K2194">
        <v>0.24299999999999999</v>
      </c>
    </row>
    <row r="2195" spans="1:11" x14ac:dyDescent="0.35">
      <c r="A2195" t="str">
        <f t="shared" si="102"/>
        <v>sante_7_reponse_1prov_medicamenthoteVakaga</v>
      </c>
      <c r="B2195" t="str">
        <f t="shared" si="103"/>
        <v>sante_7_reponse_1hoteVakaga</v>
      </c>
      <c r="C2195" t="str">
        <f t="shared" si="104"/>
        <v>hote</v>
      </c>
      <c r="E2195" t="s">
        <v>30</v>
      </c>
      <c r="F2195" t="s">
        <v>136</v>
      </c>
      <c r="G2195" t="s">
        <v>309</v>
      </c>
      <c r="H2195" t="s">
        <v>117</v>
      </c>
      <c r="I2195" t="s">
        <v>313</v>
      </c>
      <c r="J2195" t="s">
        <v>171</v>
      </c>
      <c r="K2195">
        <v>0.24299999999999999</v>
      </c>
    </row>
    <row r="2196" spans="1:11" x14ac:dyDescent="0.35">
      <c r="A2196" t="str">
        <f t="shared" ref="A2196:A2259" si="105">CONCATENATE(E2196,F2196,C2196,J2196)</f>
        <v>sante_7_reponse_1prov_medicamentdeplaces_FAVakaga</v>
      </c>
      <c r="B2196" t="str">
        <f t="shared" ref="B2196:B2259" si="106">CONCATENATE(E2196,C2196,J2196)</f>
        <v>sante_7_reponse_1deplaces_FAVakaga</v>
      </c>
      <c r="C2196" t="str">
        <f t="shared" si="104"/>
        <v>deplaces_FA</v>
      </c>
      <c r="E2196" t="s">
        <v>30</v>
      </c>
      <c r="F2196" t="s">
        <v>136</v>
      </c>
      <c r="G2196" t="s">
        <v>309</v>
      </c>
      <c r="H2196" t="s">
        <v>119</v>
      </c>
      <c r="I2196" t="s">
        <v>313</v>
      </c>
      <c r="J2196" t="s">
        <v>171</v>
      </c>
      <c r="K2196">
        <v>0.245</v>
      </c>
    </row>
    <row r="2197" spans="1:11" x14ac:dyDescent="0.35">
      <c r="A2197" t="str">
        <f t="shared" si="105"/>
        <v>sante_7_reponse_1acces_staff_cshoteBangui</v>
      </c>
      <c r="B2197" t="str">
        <f t="shared" si="106"/>
        <v>sante_7_reponse_1hoteBangui</v>
      </c>
      <c r="C2197" t="str">
        <f t="shared" si="104"/>
        <v>hote</v>
      </c>
      <c r="E2197" t="s">
        <v>30</v>
      </c>
      <c r="F2197" t="s">
        <v>157</v>
      </c>
      <c r="G2197" t="s">
        <v>309</v>
      </c>
      <c r="H2197" t="s">
        <v>117</v>
      </c>
      <c r="I2197" t="s">
        <v>313</v>
      </c>
      <c r="J2197" t="s">
        <v>165</v>
      </c>
      <c r="K2197">
        <v>0.16300000000000001</v>
      </c>
    </row>
    <row r="2198" spans="1:11" x14ac:dyDescent="0.35">
      <c r="A2198" t="str">
        <f t="shared" si="105"/>
        <v>sante_7_reponse_1prov_medicamentretournesBangui</v>
      </c>
      <c r="B2198" t="str">
        <f t="shared" si="106"/>
        <v>sante_7_reponse_1retournesBangui</v>
      </c>
      <c r="C2198" t="str">
        <f t="shared" si="104"/>
        <v>retournes</v>
      </c>
      <c r="E2198" t="s">
        <v>30</v>
      </c>
      <c r="F2198" t="s">
        <v>136</v>
      </c>
      <c r="G2198" t="s">
        <v>309</v>
      </c>
      <c r="H2198" t="s">
        <v>116</v>
      </c>
      <c r="I2198" t="s">
        <v>313</v>
      </c>
      <c r="J2198" t="s">
        <v>165</v>
      </c>
      <c r="K2198">
        <v>0.20200000000000001</v>
      </c>
    </row>
    <row r="2199" spans="1:11" x14ac:dyDescent="0.35">
      <c r="A2199" t="str">
        <f t="shared" si="105"/>
        <v>sante_7_reponse_1acces_staff_csdeplaces_FABangui</v>
      </c>
      <c r="B2199" t="str">
        <f t="shared" si="106"/>
        <v>sante_7_reponse_1deplaces_FABangui</v>
      </c>
      <c r="C2199" t="str">
        <f t="shared" si="104"/>
        <v>deplaces_FA</v>
      </c>
      <c r="E2199" t="s">
        <v>30</v>
      </c>
      <c r="F2199" t="s">
        <v>157</v>
      </c>
      <c r="G2199" t="s">
        <v>309</v>
      </c>
      <c r="H2199" t="s">
        <v>119</v>
      </c>
      <c r="I2199" t="s">
        <v>313</v>
      </c>
      <c r="J2199" t="s">
        <v>165</v>
      </c>
      <c r="K2199">
        <v>0.16900000000000001</v>
      </c>
    </row>
    <row r="2200" spans="1:11" x14ac:dyDescent="0.35">
      <c r="A2200" t="str">
        <f t="shared" si="105"/>
        <v>sante_7_reponse_1prov_medicamentdeplaces_siteOuaka</v>
      </c>
      <c r="B2200" t="str">
        <f t="shared" si="106"/>
        <v>sante_7_reponse_1deplaces_siteOuaka</v>
      </c>
      <c r="C2200" t="str">
        <f t="shared" si="104"/>
        <v>deplaces_site</v>
      </c>
      <c r="E2200" t="s">
        <v>30</v>
      </c>
      <c r="F2200" t="s">
        <v>136</v>
      </c>
      <c r="G2200" t="s">
        <v>309</v>
      </c>
      <c r="H2200" t="s">
        <v>118</v>
      </c>
      <c r="I2200" t="s">
        <v>313</v>
      </c>
      <c r="J2200" t="s">
        <v>169</v>
      </c>
      <c r="K2200">
        <v>0.21099999999999999</v>
      </c>
    </row>
    <row r="2201" spans="1:11" x14ac:dyDescent="0.35">
      <c r="A2201" t="str">
        <f t="shared" si="105"/>
        <v>sante_7_reponse_1prov_medicamentdeplaces_FAOuaka</v>
      </c>
      <c r="B2201" t="str">
        <f t="shared" si="106"/>
        <v>sante_7_reponse_1deplaces_FAOuaka</v>
      </c>
      <c r="C2201" t="str">
        <f t="shared" si="104"/>
        <v>deplaces_FA</v>
      </c>
      <c r="E2201" t="s">
        <v>30</v>
      </c>
      <c r="F2201" t="s">
        <v>136</v>
      </c>
      <c r="G2201" t="s">
        <v>309</v>
      </c>
      <c r="H2201" t="s">
        <v>119</v>
      </c>
      <c r="I2201" t="s">
        <v>313</v>
      </c>
      <c r="J2201" t="s">
        <v>169</v>
      </c>
      <c r="K2201">
        <v>0.25</v>
      </c>
    </row>
    <row r="2202" spans="1:11" x14ac:dyDescent="0.35">
      <c r="A2202" t="str">
        <f t="shared" si="105"/>
        <v>sante_7_reponse_1prov_medicamenthoteOuaka</v>
      </c>
      <c r="B2202" t="str">
        <f t="shared" si="106"/>
        <v>sante_7_reponse_1hoteOuaka</v>
      </c>
      <c r="C2202" t="str">
        <f t="shared" si="104"/>
        <v>hote</v>
      </c>
      <c r="E2202" t="s">
        <v>30</v>
      </c>
      <c r="F2202" t="s">
        <v>136</v>
      </c>
      <c r="G2202" t="s">
        <v>309</v>
      </c>
      <c r="H2202" t="s">
        <v>117</v>
      </c>
      <c r="I2202" t="s">
        <v>313</v>
      </c>
      <c r="J2202" t="s">
        <v>169</v>
      </c>
      <c r="K2202">
        <v>0.253</v>
      </c>
    </row>
    <row r="2203" spans="1:11" x14ac:dyDescent="0.35">
      <c r="A2203" t="str">
        <f t="shared" si="105"/>
        <v>sante_7_reponse_1prov_medicamentretournesOuaka</v>
      </c>
      <c r="B2203" t="str">
        <f t="shared" si="106"/>
        <v>sante_7_reponse_1retournesOuaka</v>
      </c>
      <c r="C2203" t="str">
        <f t="shared" si="104"/>
        <v>retournes</v>
      </c>
      <c r="E2203" t="s">
        <v>30</v>
      </c>
      <c r="F2203" t="s">
        <v>136</v>
      </c>
      <c r="G2203" t="s">
        <v>309</v>
      </c>
      <c r="H2203" t="s">
        <v>116</v>
      </c>
      <c r="I2203" t="s">
        <v>313</v>
      </c>
      <c r="J2203" t="s">
        <v>169</v>
      </c>
      <c r="K2203">
        <v>0.24199999999999999</v>
      </c>
    </row>
    <row r="2204" spans="1:11" x14ac:dyDescent="0.35">
      <c r="A2204" t="str">
        <f t="shared" si="105"/>
        <v>sante_7_reponse_1prov_medicamenthoteNana_Mambere</v>
      </c>
      <c r="B2204" t="str">
        <f t="shared" si="106"/>
        <v>sante_7_reponse_1hoteNana_Mambere</v>
      </c>
      <c r="C2204" t="str">
        <f t="shared" si="104"/>
        <v>hote</v>
      </c>
      <c r="E2204" t="s">
        <v>30</v>
      </c>
      <c r="F2204" t="s">
        <v>136</v>
      </c>
      <c r="G2204" t="s">
        <v>309</v>
      </c>
      <c r="H2204" t="s">
        <v>117</v>
      </c>
      <c r="I2204" t="s">
        <v>313</v>
      </c>
      <c r="J2204" t="s">
        <v>273</v>
      </c>
      <c r="K2204">
        <v>0.24199999999999999</v>
      </c>
    </row>
    <row r="2205" spans="1:11" x14ac:dyDescent="0.35">
      <c r="A2205" t="str">
        <f t="shared" si="105"/>
        <v>sante_7_reponse_1cash_frais_meddeplaces_FANana_Mambere</v>
      </c>
      <c r="B2205" t="str">
        <f t="shared" si="106"/>
        <v>sante_7_reponse_1deplaces_FANana_Mambere</v>
      </c>
      <c r="C2205" t="str">
        <f t="shared" si="104"/>
        <v>deplaces_FA</v>
      </c>
      <c r="E2205" t="s">
        <v>30</v>
      </c>
      <c r="F2205" t="s">
        <v>146</v>
      </c>
      <c r="G2205" t="s">
        <v>309</v>
      </c>
      <c r="H2205" t="s">
        <v>119</v>
      </c>
      <c r="I2205" t="s">
        <v>313</v>
      </c>
      <c r="J2205" t="s">
        <v>273</v>
      </c>
      <c r="K2205">
        <v>0.216</v>
      </c>
    </row>
    <row r="2206" spans="1:11" x14ac:dyDescent="0.35">
      <c r="A2206" t="str">
        <f t="shared" si="105"/>
        <v>sante_7_reponse_1prov_medicamentretournesNana_Mambere</v>
      </c>
      <c r="B2206" t="str">
        <f t="shared" si="106"/>
        <v>sante_7_reponse_1retournesNana_Mambere</v>
      </c>
      <c r="C2206" t="str">
        <f t="shared" si="104"/>
        <v>retournes</v>
      </c>
      <c r="E2206" t="s">
        <v>30</v>
      </c>
      <c r="F2206" t="s">
        <v>136</v>
      </c>
      <c r="G2206" t="s">
        <v>309</v>
      </c>
      <c r="H2206" t="s">
        <v>116</v>
      </c>
      <c r="I2206" t="s">
        <v>313</v>
      </c>
      <c r="J2206" t="s">
        <v>273</v>
      </c>
      <c r="K2206">
        <v>0.23100000000000001</v>
      </c>
    </row>
    <row r="2207" spans="1:11" x14ac:dyDescent="0.35">
      <c r="A2207" t="str">
        <f t="shared" si="105"/>
        <v>sante_7_reponse_1cash_frais_medhoteOuham_Pende</v>
      </c>
      <c r="B2207" t="str">
        <f t="shared" si="106"/>
        <v>sante_7_reponse_1hoteOuham_Pende</v>
      </c>
      <c r="C2207" t="str">
        <f t="shared" si="104"/>
        <v>hote</v>
      </c>
      <c r="E2207" t="s">
        <v>30</v>
      </c>
      <c r="F2207" t="s">
        <v>146</v>
      </c>
      <c r="G2207" t="s">
        <v>309</v>
      </c>
      <c r="H2207" t="s">
        <v>117</v>
      </c>
      <c r="I2207" t="s">
        <v>313</v>
      </c>
      <c r="J2207" t="s">
        <v>274</v>
      </c>
      <c r="K2207">
        <v>0.21099999999999999</v>
      </c>
    </row>
    <row r="2208" spans="1:11" x14ac:dyDescent="0.35">
      <c r="A2208" t="str">
        <f t="shared" si="105"/>
        <v>sante_7_reponse_1cash_frais_meddeplaces_FAOuham_Pende</v>
      </c>
      <c r="B2208" t="str">
        <f t="shared" si="106"/>
        <v>sante_7_reponse_1deplaces_FAOuham_Pende</v>
      </c>
      <c r="C2208" t="str">
        <f t="shared" si="104"/>
        <v>deplaces_FA</v>
      </c>
      <c r="E2208" t="s">
        <v>30</v>
      </c>
      <c r="F2208" t="s">
        <v>146</v>
      </c>
      <c r="G2208" t="s">
        <v>309</v>
      </c>
      <c r="H2208" t="s">
        <v>119</v>
      </c>
      <c r="I2208" t="s">
        <v>313</v>
      </c>
      <c r="J2208" t="s">
        <v>274</v>
      </c>
      <c r="K2208">
        <v>0.16700000000000001</v>
      </c>
    </row>
    <row r="2209" spans="1:11" x14ac:dyDescent="0.35">
      <c r="A2209" t="str">
        <f t="shared" si="105"/>
        <v>sante_7_reponse_1prov_medicamentretournesOuham_Pende</v>
      </c>
      <c r="B2209" t="str">
        <f t="shared" si="106"/>
        <v>sante_7_reponse_1retournesOuham_Pende</v>
      </c>
      <c r="C2209" t="str">
        <f t="shared" si="104"/>
        <v>retournes</v>
      </c>
      <c r="E2209" t="s">
        <v>30</v>
      </c>
      <c r="F2209" t="s">
        <v>136</v>
      </c>
      <c r="G2209" t="s">
        <v>309</v>
      </c>
      <c r="H2209" t="s">
        <v>116</v>
      </c>
      <c r="I2209" t="s">
        <v>313</v>
      </c>
      <c r="J2209" t="s">
        <v>274</v>
      </c>
      <c r="K2209">
        <v>0.23799999999999999</v>
      </c>
    </row>
    <row r="2210" spans="1:11" x14ac:dyDescent="0.35">
      <c r="A2210" t="str">
        <f t="shared" si="105"/>
        <v>sante_7_reponse_1cash_frais_meddeplaces_siteNana_Gribizi</v>
      </c>
      <c r="B2210" t="str">
        <f t="shared" si="106"/>
        <v>sante_7_reponse_1deplaces_siteNana_Gribizi</v>
      </c>
      <c r="C2210" t="str">
        <f t="shared" si="104"/>
        <v>deplaces_site</v>
      </c>
      <c r="E2210" t="s">
        <v>30</v>
      </c>
      <c r="F2210" t="s">
        <v>146</v>
      </c>
      <c r="G2210" t="s">
        <v>309</v>
      </c>
      <c r="H2210" t="s">
        <v>118</v>
      </c>
      <c r="I2210" t="s">
        <v>313</v>
      </c>
      <c r="J2210" t="s">
        <v>275</v>
      </c>
      <c r="K2210">
        <v>0.22900000000000001</v>
      </c>
    </row>
    <row r="2211" spans="1:11" x14ac:dyDescent="0.35">
      <c r="A2211" t="str">
        <f t="shared" si="105"/>
        <v>sante_7_reponse_1prov_medicamenthoteNana_Gribizi</v>
      </c>
      <c r="B2211" t="str">
        <f t="shared" si="106"/>
        <v>sante_7_reponse_1hoteNana_Gribizi</v>
      </c>
      <c r="C2211" t="str">
        <f t="shared" si="104"/>
        <v>hote</v>
      </c>
      <c r="E2211" t="s">
        <v>30</v>
      </c>
      <c r="F2211" t="s">
        <v>136</v>
      </c>
      <c r="G2211" t="s">
        <v>309</v>
      </c>
      <c r="H2211" t="s">
        <v>117</v>
      </c>
      <c r="I2211" t="s">
        <v>313</v>
      </c>
      <c r="J2211" t="s">
        <v>275</v>
      </c>
      <c r="K2211">
        <v>0.20200000000000001</v>
      </c>
    </row>
    <row r="2212" spans="1:11" x14ac:dyDescent="0.35">
      <c r="A2212" t="str">
        <f t="shared" si="105"/>
        <v>sante_7_reponse_1acces_staff_csdeplaces_FANana_Gribizi</v>
      </c>
      <c r="B2212" t="str">
        <f t="shared" si="106"/>
        <v>sante_7_reponse_1deplaces_FANana_Gribizi</v>
      </c>
      <c r="C2212" t="str">
        <f t="shared" si="104"/>
        <v>deplaces_FA</v>
      </c>
      <c r="E2212" t="s">
        <v>30</v>
      </c>
      <c r="F2212" t="s">
        <v>157</v>
      </c>
      <c r="G2212" t="s">
        <v>309</v>
      </c>
      <c r="H2212" t="s">
        <v>119</v>
      </c>
      <c r="I2212" t="s">
        <v>313</v>
      </c>
      <c r="J2212" t="s">
        <v>275</v>
      </c>
      <c r="K2212">
        <v>0.185</v>
      </c>
    </row>
    <row r="2213" spans="1:11" x14ac:dyDescent="0.35">
      <c r="A2213" t="str">
        <f t="shared" si="105"/>
        <v>sante_7_reponse_1cash_frais_medretournesNana_Gribizi</v>
      </c>
      <c r="B2213" t="str">
        <f t="shared" si="106"/>
        <v>sante_7_reponse_1retournesNana_Gribizi</v>
      </c>
      <c r="C2213" t="str">
        <f t="shared" si="104"/>
        <v>retournes</v>
      </c>
      <c r="E2213" t="s">
        <v>30</v>
      </c>
      <c r="F2213" t="s">
        <v>146</v>
      </c>
      <c r="G2213" t="s">
        <v>309</v>
      </c>
      <c r="H2213" t="s">
        <v>116</v>
      </c>
      <c r="I2213" t="s">
        <v>313</v>
      </c>
      <c r="J2213" t="s">
        <v>275</v>
      </c>
      <c r="K2213">
        <v>0.21299999999999999</v>
      </c>
    </row>
    <row r="2214" spans="1:11" x14ac:dyDescent="0.35">
      <c r="A2214" t="str">
        <f t="shared" si="105"/>
        <v>sante_7_reponse_1prov_medicamenthoteMbomou</v>
      </c>
      <c r="B2214" t="str">
        <f t="shared" si="106"/>
        <v>sante_7_reponse_1hoteMbomou</v>
      </c>
      <c r="C2214" t="str">
        <f t="shared" si="104"/>
        <v>hote</v>
      </c>
      <c r="E2214" t="s">
        <v>30</v>
      </c>
      <c r="F2214" t="s">
        <v>136</v>
      </c>
      <c r="G2214" t="s">
        <v>309</v>
      </c>
      <c r="H2214" t="s">
        <v>117</v>
      </c>
      <c r="I2214" t="s">
        <v>313</v>
      </c>
      <c r="J2214" t="s">
        <v>168</v>
      </c>
      <c r="K2214">
        <v>0.20899999999999999</v>
      </c>
    </row>
    <row r="2215" spans="1:11" x14ac:dyDescent="0.35">
      <c r="A2215" t="str">
        <f t="shared" si="105"/>
        <v>sante_7_reponse_1cash_frais_medretournesMbomou</v>
      </c>
      <c r="B2215" t="str">
        <f t="shared" si="106"/>
        <v>sante_7_reponse_1retournesMbomou</v>
      </c>
      <c r="C2215" t="str">
        <f t="shared" si="104"/>
        <v>retournes</v>
      </c>
      <c r="E2215" t="s">
        <v>30</v>
      </c>
      <c r="F2215" t="s">
        <v>146</v>
      </c>
      <c r="G2215" t="s">
        <v>309</v>
      </c>
      <c r="H2215" t="s">
        <v>116</v>
      </c>
      <c r="I2215" t="s">
        <v>313</v>
      </c>
      <c r="J2215" t="s">
        <v>168</v>
      </c>
      <c r="K2215">
        <v>0.26700000000000002</v>
      </c>
    </row>
    <row r="2216" spans="1:11" x14ac:dyDescent="0.35">
      <c r="A2216" t="str">
        <f t="shared" si="105"/>
        <v>sante_7_reponse_1cash_frais_meddeplaces_siteMbomou</v>
      </c>
      <c r="B2216" t="str">
        <f t="shared" si="106"/>
        <v>sante_7_reponse_1deplaces_siteMbomou</v>
      </c>
      <c r="C2216" t="str">
        <f t="shared" si="104"/>
        <v>deplaces_site</v>
      </c>
      <c r="E2216" t="s">
        <v>30</v>
      </c>
      <c r="F2216" t="s">
        <v>146</v>
      </c>
      <c r="G2216" t="s">
        <v>309</v>
      </c>
      <c r="H2216" t="s">
        <v>118</v>
      </c>
      <c r="I2216" t="s">
        <v>313</v>
      </c>
      <c r="J2216" t="s">
        <v>168</v>
      </c>
      <c r="K2216">
        <v>0.248</v>
      </c>
    </row>
    <row r="2217" spans="1:11" x14ac:dyDescent="0.35">
      <c r="A2217" t="str">
        <f t="shared" si="105"/>
        <v>sante_7_reponse_1prov_medicamentdeplaces_FAMbomou</v>
      </c>
      <c r="B2217" t="str">
        <f t="shared" si="106"/>
        <v>sante_7_reponse_1deplaces_FAMbomou</v>
      </c>
      <c r="C2217" t="str">
        <f t="shared" si="104"/>
        <v>deplaces_FA</v>
      </c>
      <c r="E2217" t="s">
        <v>30</v>
      </c>
      <c r="F2217" t="s">
        <v>136</v>
      </c>
      <c r="G2217" t="s">
        <v>309</v>
      </c>
      <c r="H2217" t="s">
        <v>119</v>
      </c>
      <c r="I2217" t="s">
        <v>313</v>
      </c>
      <c r="J2217" t="s">
        <v>168</v>
      </c>
      <c r="K2217">
        <v>0.26200000000000001</v>
      </c>
    </row>
    <row r="2218" spans="1:11" x14ac:dyDescent="0.35">
      <c r="A2218" t="str">
        <f t="shared" si="105"/>
        <v>sante_7_reponse_1cash_frais_meddeplaces_FAMambere_Kadei</v>
      </c>
      <c r="B2218" t="str">
        <f t="shared" si="106"/>
        <v>sante_7_reponse_1deplaces_FAMambere_Kadei</v>
      </c>
      <c r="C2218" t="str">
        <f t="shared" si="104"/>
        <v>deplaces_FA</v>
      </c>
      <c r="E2218" t="s">
        <v>30</v>
      </c>
      <c r="F2218" t="s">
        <v>146</v>
      </c>
      <c r="G2218" t="s">
        <v>309</v>
      </c>
      <c r="H2218" t="s">
        <v>119</v>
      </c>
      <c r="I2218" t="s">
        <v>313</v>
      </c>
      <c r="J2218" t="s">
        <v>276</v>
      </c>
      <c r="K2218">
        <v>0.308</v>
      </c>
    </row>
    <row r="2219" spans="1:11" x14ac:dyDescent="0.35">
      <c r="A2219" t="str">
        <f t="shared" si="105"/>
        <v>sante_7_reponse_1cash_frais_medhoteMambere_Kadei</v>
      </c>
      <c r="B2219" t="str">
        <f t="shared" si="106"/>
        <v>sante_7_reponse_1hoteMambere_Kadei</v>
      </c>
      <c r="C2219" t="str">
        <f t="shared" si="104"/>
        <v>hote</v>
      </c>
      <c r="E2219" t="s">
        <v>30</v>
      </c>
      <c r="F2219" t="s">
        <v>146</v>
      </c>
      <c r="G2219" t="s">
        <v>309</v>
      </c>
      <c r="H2219" t="s">
        <v>117</v>
      </c>
      <c r="I2219" t="s">
        <v>313</v>
      </c>
      <c r="J2219" t="s">
        <v>276</v>
      </c>
      <c r="K2219">
        <v>0.26100000000000001</v>
      </c>
    </row>
    <row r="2220" spans="1:11" x14ac:dyDescent="0.35">
      <c r="A2220" t="str">
        <f t="shared" si="105"/>
        <v>sante_7_reponse_1prov_medicamentdeplaces_FAOmbella_MPoko</v>
      </c>
      <c r="B2220" t="str">
        <f t="shared" si="106"/>
        <v>sante_7_reponse_1deplaces_FAOmbella_MPoko</v>
      </c>
      <c r="C2220" t="str">
        <f t="shared" si="104"/>
        <v>deplaces_FA</v>
      </c>
      <c r="E2220" t="s">
        <v>30</v>
      </c>
      <c r="F2220" t="s">
        <v>136</v>
      </c>
      <c r="G2220" t="s">
        <v>309</v>
      </c>
      <c r="H2220" t="s">
        <v>119</v>
      </c>
      <c r="I2220" t="s">
        <v>313</v>
      </c>
      <c r="J2220" t="s">
        <v>277</v>
      </c>
      <c r="K2220">
        <v>0.22700000000000001</v>
      </c>
    </row>
    <row r="2221" spans="1:11" x14ac:dyDescent="0.35">
      <c r="A2221" t="str">
        <f t="shared" si="105"/>
        <v>sante_7_reponse_1prov_medicamenthoteOmbella_MPoko</v>
      </c>
      <c r="B2221" t="str">
        <f t="shared" si="106"/>
        <v>sante_7_reponse_1hoteOmbella_MPoko</v>
      </c>
      <c r="C2221" t="str">
        <f t="shared" si="104"/>
        <v>hote</v>
      </c>
      <c r="E2221" t="s">
        <v>30</v>
      </c>
      <c r="F2221" t="s">
        <v>136</v>
      </c>
      <c r="G2221" t="s">
        <v>309</v>
      </c>
      <c r="H2221" t="s">
        <v>117</v>
      </c>
      <c r="I2221" t="s">
        <v>313</v>
      </c>
      <c r="J2221" t="s">
        <v>277</v>
      </c>
      <c r="K2221">
        <v>0.249</v>
      </c>
    </row>
    <row r="2222" spans="1:11" x14ac:dyDescent="0.35">
      <c r="A2222" t="str">
        <f t="shared" si="105"/>
        <v>sante_7_reponse_1cash_frais_medhoteKemo</v>
      </c>
      <c r="B2222" t="str">
        <f t="shared" si="106"/>
        <v>sante_7_reponse_1hoteKemo</v>
      </c>
      <c r="C2222" t="str">
        <f t="shared" si="104"/>
        <v>hote</v>
      </c>
      <c r="E2222" t="s">
        <v>30</v>
      </c>
      <c r="F2222" t="s">
        <v>146</v>
      </c>
      <c r="G2222" t="s">
        <v>309</v>
      </c>
      <c r="H2222" t="s">
        <v>117</v>
      </c>
      <c r="I2222" t="s">
        <v>313</v>
      </c>
      <c r="J2222" t="s">
        <v>166</v>
      </c>
      <c r="K2222">
        <v>0.17100000000000001</v>
      </c>
    </row>
    <row r="2223" spans="1:11" x14ac:dyDescent="0.35">
      <c r="A2223" t="str">
        <f t="shared" si="105"/>
        <v>sante_7_reponse_1cash_frais_meddeplaces_FAKemo</v>
      </c>
      <c r="B2223" t="str">
        <f t="shared" si="106"/>
        <v>sante_7_reponse_1deplaces_FAKemo</v>
      </c>
      <c r="C2223" t="str">
        <f t="shared" si="104"/>
        <v>deplaces_FA</v>
      </c>
      <c r="E2223" t="s">
        <v>30</v>
      </c>
      <c r="F2223" t="s">
        <v>146</v>
      </c>
      <c r="G2223" t="s">
        <v>309</v>
      </c>
      <c r="H2223" t="s">
        <v>119</v>
      </c>
      <c r="I2223" t="s">
        <v>313</v>
      </c>
      <c r="J2223" t="s">
        <v>166</v>
      </c>
      <c r="K2223">
        <v>0.16600000000000001</v>
      </c>
    </row>
    <row r="2224" spans="1:11" x14ac:dyDescent="0.35">
      <c r="A2224" t="str">
        <f t="shared" si="105"/>
        <v>sante_7_reponse_1prov_medicamentdeplaces_siteHaut_Mbomou</v>
      </c>
      <c r="B2224" t="str">
        <f t="shared" si="106"/>
        <v>sante_7_reponse_1deplaces_siteHaut_Mbomou</v>
      </c>
      <c r="C2224" t="str">
        <f t="shared" si="104"/>
        <v>deplaces_site</v>
      </c>
      <c r="E2224" t="s">
        <v>30</v>
      </c>
      <c r="F2224" t="s">
        <v>136</v>
      </c>
      <c r="G2224" t="s">
        <v>309</v>
      </c>
      <c r="H2224" t="s">
        <v>118</v>
      </c>
      <c r="I2224" t="s">
        <v>313</v>
      </c>
      <c r="J2224" t="s">
        <v>278</v>
      </c>
      <c r="K2224">
        <v>0.29299999999999998</v>
      </c>
    </row>
    <row r="2225" spans="1:11" x14ac:dyDescent="0.35">
      <c r="A2225" t="str">
        <f t="shared" si="105"/>
        <v>sante_7_reponse_1prov_medicamentdeplaces_FAHaut_Mbomou</v>
      </c>
      <c r="B2225" t="str">
        <f t="shared" si="106"/>
        <v>sante_7_reponse_1deplaces_FAHaut_Mbomou</v>
      </c>
      <c r="C2225" t="str">
        <f t="shared" si="104"/>
        <v>deplaces_FA</v>
      </c>
      <c r="E2225" t="s">
        <v>30</v>
      </c>
      <c r="F2225" t="s">
        <v>136</v>
      </c>
      <c r="G2225" t="s">
        <v>309</v>
      </c>
      <c r="H2225" t="s">
        <v>119</v>
      </c>
      <c r="I2225" t="s">
        <v>313</v>
      </c>
      <c r="J2225" t="s">
        <v>278</v>
      </c>
      <c r="K2225">
        <v>0.25</v>
      </c>
    </row>
    <row r="2226" spans="1:11" x14ac:dyDescent="0.35">
      <c r="A2226" t="str">
        <f t="shared" si="105"/>
        <v>sante_7_reponse_1prov_medicamenthoteHaut_Mbomou</v>
      </c>
      <c r="B2226" t="str">
        <f t="shared" si="106"/>
        <v>sante_7_reponse_1hoteHaut_Mbomou</v>
      </c>
      <c r="C2226" t="str">
        <f t="shared" si="104"/>
        <v>hote</v>
      </c>
      <c r="E2226" t="s">
        <v>30</v>
      </c>
      <c r="F2226" t="s">
        <v>136</v>
      </c>
      <c r="G2226" t="s">
        <v>309</v>
      </c>
      <c r="H2226" t="s">
        <v>117</v>
      </c>
      <c r="I2226" t="s">
        <v>313</v>
      </c>
      <c r="J2226" t="s">
        <v>278</v>
      </c>
      <c r="K2226">
        <v>0.26700000000000002</v>
      </c>
    </row>
    <row r="2227" spans="1:11" x14ac:dyDescent="0.35">
      <c r="A2227" t="str">
        <f t="shared" si="105"/>
        <v>sante_7_reponse_1prov_medicamentdeplaces_FAHaute_Kotto</v>
      </c>
      <c r="B2227" t="str">
        <f t="shared" si="106"/>
        <v>sante_7_reponse_1deplaces_FAHaute_Kotto</v>
      </c>
      <c r="C2227" t="str">
        <f t="shared" si="104"/>
        <v>deplaces_FA</v>
      </c>
      <c r="E2227" t="s">
        <v>30</v>
      </c>
      <c r="F2227" t="s">
        <v>136</v>
      </c>
      <c r="G2227" t="s">
        <v>309</v>
      </c>
      <c r="H2227" t="s">
        <v>119</v>
      </c>
      <c r="I2227" t="s">
        <v>313</v>
      </c>
      <c r="J2227" t="s">
        <v>279</v>
      </c>
      <c r="K2227">
        <v>0.191</v>
      </c>
    </row>
    <row r="2228" spans="1:11" x14ac:dyDescent="0.35">
      <c r="A2228" t="str">
        <f t="shared" si="105"/>
        <v>sante_7_reponse_1prov_medicamenthoteHaute_Kotto</v>
      </c>
      <c r="B2228" t="str">
        <f t="shared" si="106"/>
        <v>sante_7_reponse_1hoteHaute_Kotto</v>
      </c>
      <c r="C2228" t="str">
        <f t="shared" si="104"/>
        <v>hote</v>
      </c>
      <c r="E2228" t="s">
        <v>30</v>
      </c>
      <c r="F2228" t="s">
        <v>136</v>
      </c>
      <c r="G2228" t="s">
        <v>309</v>
      </c>
      <c r="H2228" t="s">
        <v>117</v>
      </c>
      <c r="I2228" t="s">
        <v>313</v>
      </c>
      <c r="J2228" t="s">
        <v>279</v>
      </c>
      <c r="K2228">
        <v>0.18</v>
      </c>
    </row>
    <row r="2229" spans="1:11" x14ac:dyDescent="0.35">
      <c r="A2229" t="str">
        <f t="shared" si="105"/>
        <v>sante_7_reponse_1cash_frais_medretournesHaute_Kotto</v>
      </c>
      <c r="B2229" t="str">
        <f t="shared" si="106"/>
        <v>sante_7_reponse_1retournesHaute_Kotto</v>
      </c>
      <c r="C2229" t="str">
        <f t="shared" si="104"/>
        <v>retournes</v>
      </c>
      <c r="E2229" t="s">
        <v>30</v>
      </c>
      <c r="F2229" t="s">
        <v>146</v>
      </c>
      <c r="G2229" t="s">
        <v>309</v>
      </c>
      <c r="H2229" t="s">
        <v>116</v>
      </c>
      <c r="I2229" t="s">
        <v>313</v>
      </c>
      <c r="J2229" t="s">
        <v>279</v>
      </c>
      <c r="K2229">
        <v>0.224</v>
      </c>
    </row>
    <row r="2230" spans="1:11" x14ac:dyDescent="0.35">
      <c r="A2230" t="str">
        <f t="shared" si="105"/>
        <v>sante_7_reponse_1prov_medicamentdeplaces_siteHaute_Kotto</v>
      </c>
      <c r="B2230" t="str">
        <f t="shared" si="106"/>
        <v>sante_7_reponse_1deplaces_siteHaute_Kotto</v>
      </c>
      <c r="C2230" t="str">
        <f t="shared" si="104"/>
        <v>deplaces_site</v>
      </c>
      <c r="E2230" t="s">
        <v>30</v>
      </c>
      <c r="F2230" t="s">
        <v>136</v>
      </c>
      <c r="G2230" t="s">
        <v>309</v>
      </c>
      <c r="H2230" t="s">
        <v>118</v>
      </c>
      <c r="I2230" t="s">
        <v>313</v>
      </c>
      <c r="J2230" t="s">
        <v>279</v>
      </c>
      <c r="K2230">
        <v>0.19700000000000001</v>
      </c>
    </row>
    <row r="2231" spans="1:11" x14ac:dyDescent="0.35">
      <c r="A2231" t="str">
        <f t="shared" si="105"/>
        <v>sante_7_reponse_1prov_medicamentdeplaces_FALobaye</v>
      </c>
      <c r="B2231" t="str">
        <f t="shared" si="106"/>
        <v>sante_7_reponse_1deplaces_FALobaye</v>
      </c>
      <c r="C2231" t="str">
        <f t="shared" si="104"/>
        <v>deplaces_FA</v>
      </c>
      <c r="E2231" t="s">
        <v>30</v>
      </c>
      <c r="F2231" t="s">
        <v>136</v>
      </c>
      <c r="G2231" t="s">
        <v>309</v>
      </c>
      <c r="H2231" t="s">
        <v>119</v>
      </c>
      <c r="I2231" t="s">
        <v>313</v>
      </c>
      <c r="J2231" t="s">
        <v>167</v>
      </c>
      <c r="K2231">
        <v>0.216</v>
      </c>
    </row>
    <row r="2232" spans="1:11" x14ac:dyDescent="0.35">
      <c r="A2232" t="str">
        <f t="shared" si="105"/>
        <v>sante_7_reponse_1cash_frais_medhoteLobaye</v>
      </c>
      <c r="B2232" t="str">
        <f t="shared" si="106"/>
        <v>sante_7_reponse_1hoteLobaye</v>
      </c>
      <c r="C2232" t="str">
        <f t="shared" si="104"/>
        <v>hote</v>
      </c>
      <c r="E2232" t="s">
        <v>30</v>
      </c>
      <c r="F2232" t="s">
        <v>146</v>
      </c>
      <c r="G2232" t="s">
        <v>309</v>
      </c>
      <c r="H2232" t="s">
        <v>117</v>
      </c>
      <c r="I2232" t="s">
        <v>313</v>
      </c>
      <c r="J2232" t="s">
        <v>167</v>
      </c>
      <c r="K2232">
        <v>0.17699999999999999</v>
      </c>
    </row>
    <row r="2233" spans="1:11" x14ac:dyDescent="0.35">
      <c r="A2233" t="str">
        <f t="shared" si="105"/>
        <v>sante_7_reponse_1prov_medicamentretournesHaut_Mbomou</v>
      </c>
      <c r="B2233" t="str">
        <f t="shared" si="106"/>
        <v>sante_7_reponse_1retournesHaut_Mbomou</v>
      </c>
      <c r="C2233" t="str">
        <f t="shared" si="104"/>
        <v>retournes</v>
      </c>
      <c r="E2233" t="s">
        <v>30</v>
      </c>
      <c r="F2233" t="s">
        <v>136</v>
      </c>
      <c r="G2233" t="s">
        <v>309</v>
      </c>
      <c r="H2233" t="s">
        <v>116</v>
      </c>
      <c r="I2233" t="s">
        <v>313</v>
      </c>
      <c r="J2233" t="s">
        <v>278</v>
      </c>
      <c r="K2233">
        <v>0.315</v>
      </c>
    </row>
    <row r="2234" spans="1:11" x14ac:dyDescent="0.35">
      <c r="A2234" t="str">
        <f t="shared" si="105"/>
        <v>sante_7_reponse_1cash_frais_medretournesMambere_Kadei</v>
      </c>
      <c r="B2234" t="str">
        <f t="shared" si="106"/>
        <v>sante_7_reponse_1retournesMambere_Kadei</v>
      </c>
      <c r="C2234" t="str">
        <f t="shared" si="104"/>
        <v>retournes</v>
      </c>
      <c r="E2234" t="s">
        <v>30</v>
      </c>
      <c r="F2234" t="s">
        <v>146</v>
      </c>
      <c r="G2234" t="s">
        <v>309</v>
      </c>
      <c r="H2234" t="s">
        <v>116</v>
      </c>
      <c r="I2234" t="s">
        <v>313</v>
      </c>
      <c r="J2234" t="s">
        <v>276</v>
      </c>
      <c r="K2234">
        <v>0.27400000000000002</v>
      </c>
    </row>
    <row r="2235" spans="1:11" x14ac:dyDescent="0.35">
      <c r="A2235" t="str">
        <f t="shared" si="105"/>
        <v>sante_7_reponse_1prov_medicamenthoteSangha_Mbaere</v>
      </c>
      <c r="B2235" t="str">
        <f t="shared" si="106"/>
        <v>sante_7_reponse_1hoteSangha_Mbaere</v>
      </c>
      <c r="C2235" t="str">
        <f t="shared" si="104"/>
        <v>hote</v>
      </c>
      <c r="E2235" t="s">
        <v>30</v>
      </c>
      <c r="F2235" t="s">
        <v>136</v>
      </c>
      <c r="G2235" t="s">
        <v>309</v>
      </c>
      <c r="H2235" t="s">
        <v>117</v>
      </c>
      <c r="I2235" t="s">
        <v>313</v>
      </c>
      <c r="J2235" t="s">
        <v>280</v>
      </c>
      <c r="K2235">
        <v>0.193</v>
      </c>
    </row>
    <row r="2236" spans="1:11" x14ac:dyDescent="0.35">
      <c r="A2236" t="str">
        <f t="shared" si="105"/>
        <v>sante_7_reponse_1cash_frais_meddeplaces_FASangha_Mbaere</v>
      </c>
      <c r="B2236" t="str">
        <f t="shared" si="106"/>
        <v>sante_7_reponse_1deplaces_FASangha_Mbaere</v>
      </c>
      <c r="C2236" t="str">
        <f t="shared" si="104"/>
        <v>deplaces_FA</v>
      </c>
      <c r="E2236" t="s">
        <v>30</v>
      </c>
      <c r="F2236" t="s">
        <v>146</v>
      </c>
      <c r="G2236" t="s">
        <v>309</v>
      </c>
      <c r="H2236" t="s">
        <v>119</v>
      </c>
      <c r="I2236" t="s">
        <v>313</v>
      </c>
      <c r="J2236" t="s">
        <v>280</v>
      </c>
      <c r="K2236">
        <v>0.26800000000000002</v>
      </c>
    </row>
    <row r="2237" spans="1:11" x14ac:dyDescent="0.35">
      <c r="A2237" t="str">
        <f t="shared" si="105"/>
        <v>sante_7_reponse_2prov_medicamentretournesBamingui_Bangoran</v>
      </c>
      <c r="B2237" t="str">
        <f t="shared" si="106"/>
        <v>sante_7_reponse_2retournesBamingui_Bangoran</v>
      </c>
      <c r="C2237" t="str">
        <f t="shared" si="104"/>
        <v>retournes</v>
      </c>
      <c r="E2237" t="s">
        <v>54</v>
      </c>
      <c r="F2237" t="s">
        <v>136</v>
      </c>
      <c r="G2237" t="s">
        <v>309</v>
      </c>
      <c r="H2237" t="s">
        <v>116</v>
      </c>
      <c r="I2237" t="s">
        <v>313</v>
      </c>
      <c r="J2237" t="s">
        <v>271</v>
      </c>
      <c r="K2237">
        <v>0.16300000000000001</v>
      </c>
    </row>
    <row r="2238" spans="1:11" x14ac:dyDescent="0.35">
      <c r="A2238" t="str">
        <f t="shared" si="105"/>
        <v>sante_7_reponse_2cash_frais_medhoteBamingui_Bangoran</v>
      </c>
      <c r="B2238" t="str">
        <f t="shared" si="106"/>
        <v>sante_7_reponse_2hoteBamingui_Bangoran</v>
      </c>
      <c r="C2238" t="str">
        <f t="shared" si="104"/>
        <v>hote</v>
      </c>
      <c r="E2238" t="s">
        <v>54</v>
      </c>
      <c r="F2238" t="s">
        <v>146</v>
      </c>
      <c r="G2238" t="s">
        <v>309</v>
      </c>
      <c r="H2238" t="s">
        <v>117</v>
      </c>
      <c r="I2238" t="s">
        <v>313</v>
      </c>
      <c r="J2238" t="s">
        <v>271</v>
      </c>
      <c r="K2238">
        <v>0.18</v>
      </c>
    </row>
    <row r="2239" spans="1:11" x14ac:dyDescent="0.35">
      <c r="A2239" t="str">
        <f t="shared" si="105"/>
        <v>sante_7_reponse_2acces_staff_domiciledeplaces_siteBamingui_Bangoran</v>
      </c>
      <c r="B2239" t="str">
        <f t="shared" si="106"/>
        <v>sante_7_reponse_2deplaces_siteBamingui_Bangoran</v>
      </c>
      <c r="C2239" t="str">
        <f t="shared" si="104"/>
        <v>deplaces_site</v>
      </c>
      <c r="E2239" t="s">
        <v>54</v>
      </c>
      <c r="F2239" t="s">
        <v>200</v>
      </c>
      <c r="G2239" t="s">
        <v>309</v>
      </c>
      <c r="H2239" t="s">
        <v>118</v>
      </c>
      <c r="I2239" t="s">
        <v>313</v>
      </c>
      <c r="J2239" t="s">
        <v>271</v>
      </c>
      <c r="K2239">
        <v>0.13900000000000001</v>
      </c>
    </row>
    <row r="2240" spans="1:11" x14ac:dyDescent="0.35">
      <c r="A2240" t="str">
        <f t="shared" si="105"/>
        <v>sante_7_reponse_2acces_transportdeplaces_FABamingui_Bangoran</v>
      </c>
      <c r="B2240" t="str">
        <f t="shared" si="106"/>
        <v>sante_7_reponse_2deplaces_FABamingui_Bangoran</v>
      </c>
      <c r="C2240" t="str">
        <f t="shared" si="104"/>
        <v>deplaces_FA</v>
      </c>
      <c r="E2240" t="s">
        <v>54</v>
      </c>
      <c r="F2240" t="s">
        <v>183</v>
      </c>
      <c r="G2240" t="s">
        <v>309</v>
      </c>
      <c r="H2240" t="s">
        <v>119</v>
      </c>
      <c r="I2240" t="s">
        <v>313</v>
      </c>
      <c r="J2240" t="s">
        <v>271</v>
      </c>
      <c r="K2240">
        <v>0.17</v>
      </c>
    </row>
    <row r="2241" spans="1:11" x14ac:dyDescent="0.35">
      <c r="A2241" t="str">
        <f t="shared" si="105"/>
        <v>sante_7_reponse_2acces_staff_cshoteOuham</v>
      </c>
      <c r="B2241" t="str">
        <f t="shared" si="106"/>
        <v>sante_7_reponse_2hoteOuham</v>
      </c>
      <c r="C2241" t="str">
        <f t="shared" si="104"/>
        <v>hote</v>
      </c>
      <c r="E2241" t="s">
        <v>54</v>
      </c>
      <c r="F2241" t="s">
        <v>157</v>
      </c>
      <c r="G2241" t="s">
        <v>309</v>
      </c>
      <c r="H2241" t="s">
        <v>117</v>
      </c>
      <c r="I2241" t="s">
        <v>313</v>
      </c>
      <c r="J2241" t="s">
        <v>170</v>
      </c>
      <c r="K2241">
        <v>0.16300000000000001</v>
      </c>
    </row>
    <row r="2242" spans="1:11" x14ac:dyDescent="0.35">
      <c r="A2242" t="str">
        <f t="shared" si="105"/>
        <v>sante_7_reponse_2prov_vaccinsdeplaces_siteOuham</v>
      </c>
      <c r="B2242" t="str">
        <f t="shared" si="106"/>
        <v>sante_7_reponse_2deplaces_siteOuham</v>
      </c>
      <c r="C2242" t="str">
        <f t="shared" si="104"/>
        <v>deplaces_site</v>
      </c>
      <c r="E2242" t="s">
        <v>54</v>
      </c>
      <c r="F2242" t="s">
        <v>196</v>
      </c>
      <c r="G2242" t="s">
        <v>309</v>
      </c>
      <c r="H2242" t="s">
        <v>118</v>
      </c>
      <c r="I2242" t="s">
        <v>313</v>
      </c>
      <c r="J2242" t="s">
        <v>170</v>
      </c>
      <c r="K2242">
        <v>0.15</v>
      </c>
    </row>
    <row r="2243" spans="1:11" x14ac:dyDescent="0.35">
      <c r="A2243" t="str">
        <f t="shared" si="105"/>
        <v>sante_7_reponse_2prov_medicamentdeplaces_FAOuham</v>
      </c>
      <c r="B2243" t="str">
        <f t="shared" si="106"/>
        <v>sante_7_reponse_2deplaces_FAOuham</v>
      </c>
      <c r="C2243" t="str">
        <f t="shared" ref="C2243:C2306" si="107">IF(G2243="total", "total",H2243)</f>
        <v>deplaces_FA</v>
      </c>
      <c r="E2243" t="s">
        <v>54</v>
      </c>
      <c r="F2243" t="s">
        <v>136</v>
      </c>
      <c r="G2243" t="s">
        <v>309</v>
      </c>
      <c r="H2243" t="s">
        <v>119</v>
      </c>
      <c r="I2243" t="s">
        <v>313</v>
      </c>
      <c r="J2243" t="s">
        <v>170</v>
      </c>
      <c r="K2243">
        <v>0.189</v>
      </c>
    </row>
    <row r="2244" spans="1:11" x14ac:dyDescent="0.35">
      <c r="A2244" t="str">
        <f t="shared" si="105"/>
        <v>sante_7_reponse_2prov_medicamentretournesOuham</v>
      </c>
      <c r="B2244" t="str">
        <f t="shared" si="106"/>
        <v>sante_7_reponse_2retournesOuham</v>
      </c>
      <c r="C2244" t="str">
        <f t="shared" si="107"/>
        <v>retournes</v>
      </c>
      <c r="E2244" t="s">
        <v>54</v>
      </c>
      <c r="F2244" t="s">
        <v>136</v>
      </c>
      <c r="G2244" t="s">
        <v>309</v>
      </c>
      <c r="H2244" t="s">
        <v>116</v>
      </c>
      <c r="I2244" t="s">
        <v>313</v>
      </c>
      <c r="J2244" t="s">
        <v>170</v>
      </c>
      <c r="K2244">
        <v>0.20100000000000001</v>
      </c>
    </row>
    <row r="2245" spans="1:11" x14ac:dyDescent="0.35">
      <c r="A2245" t="str">
        <f t="shared" si="105"/>
        <v>sante_7_reponse_2prov_medicamentdeplaces_siteBasse_Kotto</v>
      </c>
      <c r="B2245" t="str">
        <f t="shared" si="106"/>
        <v>sante_7_reponse_2deplaces_siteBasse_Kotto</v>
      </c>
      <c r="C2245" t="str">
        <f t="shared" si="107"/>
        <v>deplaces_site</v>
      </c>
      <c r="E2245" t="s">
        <v>54</v>
      </c>
      <c r="F2245" t="s">
        <v>136</v>
      </c>
      <c r="G2245" t="s">
        <v>309</v>
      </c>
      <c r="H2245" t="s">
        <v>118</v>
      </c>
      <c r="I2245" t="s">
        <v>313</v>
      </c>
      <c r="J2245" t="s">
        <v>272</v>
      </c>
      <c r="K2245">
        <v>0.19800000000000001</v>
      </c>
    </row>
    <row r="2246" spans="1:11" x14ac:dyDescent="0.35">
      <c r="A2246" t="str">
        <f t="shared" si="105"/>
        <v>sante_7_reponse_2acces_staff_csdeplaces_FABasse_Kotto</v>
      </c>
      <c r="B2246" t="str">
        <f t="shared" si="106"/>
        <v>sante_7_reponse_2deplaces_FABasse_Kotto</v>
      </c>
      <c r="C2246" t="str">
        <f t="shared" si="107"/>
        <v>deplaces_FA</v>
      </c>
      <c r="E2246" t="s">
        <v>54</v>
      </c>
      <c r="F2246" t="s">
        <v>157</v>
      </c>
      <c r="G2246" t="s">
        <v>309</v>
      </c>
      <c r="H2246" t="s">
        <v>119</v>
      </c>
      <c r="I2246" t="s">
        <v>313</v>
      </c>
      <c r="J2246" t="s">
        <v>272</v>
      </c>
      <c r="K2246">
        <v>0.161</v>
      </c>
    </row>
    <row r="2247" spans="1:11" x14ac:dyDescent="0.35">
      <c r="A2247" t="str">
        <f t="shared" si="105"/>
        <v>sante_7_reponse_2acces_staff_cshoteBasse_Kotto</v>
      </c>
      <c r="B2247" t="str">
        <f t="shared" si="106"/>
        <v>sante_7_reponse_2hoteBasse_Kotto</v>
      </c>
      <c r="C2247" t="str">
        <f t="shared" si="107"/>
        <v>hote</v>
      </c>
      <c r="E2247" t="s">
        <v>54</v>
      </c>
      <c r="F2247" t="s">
        <v>157</v>
      </c>
      <c r="G2247" t="s">
        <v>309</v>
      </c>
      <c r="H2247" t="s">
        <v>117</v>
      </c>
      <c r="I2247" t="s">
        <v>313</v>
      </c>
      <c r="J2247" t="s">
        <v>272</v>
      </c>
      <c r="K2247">
        <v>0.14399999999999999</v>
      </c>
    </row>
    <row r="2248" spans="1:11" x14ac:dyDescent="0.35">
      <c r="A2248" t="str">
        <f t="shared" si="105"/>
        <v>sante_7_reponse_2acces_staff_csretournesBasse_Kotto</v>
      </c>
      <c r="B2248" t="str">
        <f t="shared" si="106"/>
        <v>sante_7_reponse_2retournesBasse_Kotto</v>
      </c>
      <c r="C2248" t="str">
        <f t="shared" si="107"/>
        <v>retournes</v>
      </c>
      <c r="E2248" t="s">
        <v>54</v>
      </c>
      <c r="F2248" t="s">
        <v>157</v>
      </c>
      <c r="G2248" t="s">
        <v>309</v>
      </c>
      <c r="H2248" t="s">
        <v>116</v>
      </c>
      <c r="I2248" t="s">
        <v>313</v>
      </c>
      <c r="J2248" t="s">
        <v>272</v>
      </c>
      <c r="K2248">
        <v>0.13100000000000001</v>
      </c>
    </row>
    <row r="2249" spans="1:11" x14ac:dyDescent="0.35">
      <c r="A2249" t="str">
        <f t="shared" si="105"/>
        <v>sante_7_reponse_2prov_vaccinshoteVakaga</v>
      </c>
      <c r="B2249" t="str">
        <f t="shared" si="106"/>
        <v>sante_7_reponse_2hoteVakaga</v>
      </c>
      <c r="C2249" t="str">
        <f t="shared" si="107"/>
        <v>hote</v>
      </c>
      <c r="E2249" t="s">
        <v>54</v>
      </c>
      <c r="F2249" t="s">
        <v>196</v>
      </c>
      <c r="G2249" t="s">
        <v>309</v>
      </c>
      <c r="H2249" t="s">
        <v>117</v>
      </c>
      <c r="I2249" t="s">
        <v>313</v>
      </c>
      <c r="J2249" t="s">
        <v>171</v>
      </c>
      <c r="K2249">
        <v>0.17799999999999999</v>
      </c>
    </row>
    <row r="2250" spans="1:11" x14ac:dyDescent="0.35">
      <c r="A2250" t="str">
        <f t="shared" si="105"/>
        <v>sante_7_reponse_2acces_staff_csdeplaces_FAVakaga</v>
      </c>
      <c r="B2250" t="str">
        <f t="shared" si="106"/>
        <v>sante_7_reponse_2deplaces_FAVakaga</v>
      </c>
      <c r="C2250" t="str">
        <f t="shared" si="107"/>
        <v>deplaces_FA</v>
      </c>
      <c r="E2250" t="s">
        <v>54</v>
      </c>
      <c r="F2250" t="s">
        <v>157</v>
      </c>
      <c r="G2250" t="s">
        <v>309</v>
      </c>
      <c r="H2250" t="s">
        <v>119</v>
      </c>
      <c r="I2250" t="s">
        <v>313</v>
      </c>
      <c r="J2250" t="s">
        <v>171</v>
      </c>
      <c r="K2250">
        <v>0.20100000000000001</v>
      </c>
    </row>
    <row r="2251" spans="1:11" x14ac:dyDescent="0.35">
      <c r="A2251" t="str">
        <f t="shared" si="105"/>
        <v>sante_7_reponse_2prov_medicamenthoteBangui</v>
      </c>
      <c r="B2251" t="str">
        <f t="shared" si="106"/>
        <v>sante_7_reponse_2hoteBangui</v>
      </c>
      <c r="C2251" t="str">
        <f t="shared" si="107"/>
        <v>hote</v>
      </c>
      <c r="E2251" t="s">
        <v>54</v>
      </c>
      <c r="F2251" t="s">
        <v>136</v>
      </c>
      <c r="G2251" t="s">
        <v>309</v>
      </c>
      <c r="H2251" t="s">
        <v>117</v>
      </c>
      <c r="I2251" t="s">
        <v>313</v>
      </c>
      <c r="J2251" t="s">
        <v>165</v>
      </c>
      <c r="K2251">
        <v>0.16300000000000001</v>
      </c>
    </row>
    <row r="2252" spans="1:11" x14ac:dyDescent="0.35">
      <c r="A2252" t="str">
        <f t="shared" si="105"/>
        <v>sante_7_reponse_2prov_cs_proximiteretournesBangui</v>
      </c>
      <c r="B2252" t="str">
        <f t="shared" si="106"/>
        <v>sante_7_reponse_2retournesBangui</v>
      </c>
      <c r="C2252" t="str">
        <f t="shared" si="107"/>
        <v>retournes</v>
      </c>
      <c r="E2252" t="s">
        <v>54</v>
      </c>
      <c r="F2252" t="s">
        <v>197</v>
      </c>
      <c r="G2252" t="s">
        <v>309</v>
      </c>
      <c r="H2252" t="s">
        <v>116</v>
      </c>
      <c r="I2252" t="s">
        <v>313</v>
      </c>
      <c r="J2252" t="s">
        <v>165</v>
      </c>
      <c r="K2252">
        <v>0.16</v>
      </c>
    </row>
    <row r="2253" spans="1:11" x14ac:dyDescent="0.35">
      <c r="A2253" t="str">
        <f t="shared" si="105"/>
        <v>sante_7_reponse_2prov_medicamentdeplaces_FABangui</v>
      </c>
      <c r="B2253" t="str">
        <f t="shared" si="106"/>
        <v>sante_7_reponse_2deplaces_FABangui</v>
      </c>
      <c r="C2253" t="str">
        <f t="shared" si="107"/>
        <v>deplaces_FA</v>
      </c>
      <c r="E2253" t="s">
        <v>54</v>
      </c>
      <c r="F2253" t="s">
        <v>136</v>
      </c>
      <c r="G2253" t="s">
        <v>309</v>
      </c>
      <c r="H2253" t="s">
        <v>119</v>
      </c>
      <c r="I2253" t="s">
        <v>313</v>
      </c>
      <c r="J2253" t="s">
        <v>165</v>
      </c>
      <c r="K2253">
        <v>0.16800000000000001</v>
      </c>
    </row>
    <row r="2254" spans="1:11" x14ac:dyDescent="0.35">
      <c r="A2254" t="str">
        <f t="shared" si="105"/>
        <v>sante_7_reponse_2cash_frais_meddeplaces_siteOuaka</v>
      </c>
      <c r="B2254" t="str">
        <f t="shared" si="106"/>
        <v>sante_7_reponse_2deplaces_siteOuaka</v>
      </c>
      <c r="C2254" t="str">
        <f t="shared" si="107"/>
        <v>deplaces_site</v>
      </c>
      <c r="E2254" t="s">
        <v>54</v>
      </c>
      <c r="F2254" t="s">
        <v>146</v>
      </c>
      <c r="G2254" t="s">
        <v>309</v>
      </c>
      <c r="H2254" t="s">
        <v>118</v>
      </c>
      <c r="I2254" t="s">
        <v>313</v>
      </c>
      <c r="J2254" t="s">
        <v>169</v>
      </c>
      <c r="K2254">
        <v>0.17599999999999999</v>
      </c>
    </row>
    <row r="2255" spans="1:11" x14ac:dyDescent="0.35">
      <c r="A2255" t="str">
        <f t="shared" si="105"/>
        <v>sante_7_reponse_2cash_frais_meddeplaces_FAOuaka</v>
      </c>
      <c r="B2255" t="str">
        <f t="shared" si="106"/>
        <v>sante_7_reponse_2deplaces_FAOuaka</v>
      </c>
      <c r="C2255" t="str">
        <f t="shared" si="107"/>
        <v>deplaces_FA</v>
      </c>
      <c r="E2255" t="s">
        <v>54</v>
      </c>
      <c r="F2255" t="s">
        <v>146</v>
      </c>
      <c r="G2255" t="s">
        <v>309</v>
      </c>
      <c r="H2255" t="s">
        <v>119</v>
      </c>
      <c r="I2255" t="s">
        <v>313</v>
      </c>
      <c r="J2255" t="s">
        <v>169</v>
      </c>
      <c r="K2255">
        <v>0.18</v>
      </c>
    </row>
    <row r="2256" spans="1:11" x14ac:dyDescent="0.35">
      <c r="A2256" t="str">
        <f t="shared" si="105"/>
        <v>sante_7_reponse_2acces_staff_cshoteOuaka</v>
      </c>
      <c r="B2256" t="str">
        <f t="shared" si="106"/>
        <v>sante_7_reponse_2hoteOuaka</v>
      </c>
      <c r="C2256" t="str">
        <f t="shared" si="107"/>
        <v>hote</v>
      </c>
      <c r="E2256" t="s">
        <v>54</v>
      </c>
      <c r="F2256" t="s">
        <v>157</v>
      </c>
      <c r="G2256" t="s">
        <v>309</v>
      </c>
      <c r="H2256" t="s">
        <v>117</v>
      </c>
      <c r="I2256" t="s">
        <v>313</v>
      </c>
      <c r="J2256" t="s">
        <v>169</v>
      </c>
      <c r="K2256">
        <v>0.16200000000000001</v>
      </c>
    </row>
    <row r="2257" spans="1:11" x14ac:dyDescent="0.35">
      <c r="A2257" t="str">
        <f t="shared" si="105"/>
        <v>sante_7_reponse_2acces_staff_csretournesOuaka</v>
      </c>
      <c r="B2257" t="str">
        <f t="shared" si="106"/>
        <v>sante_7_reponse_2retournesOuaka</v>
      </c>
      <c r="C2257" t="str">
        <f t="shared" si="107"/>
        <v>retournes</v>
      </c>
      <c r="E2257" t="s">
        <v>54</v>
      </c>
      <c r="F2257" t="s">
        <v>157</v>
      </c>
      <c r="G2257" t="s">
        <v>309</v>
      </c>
      <c r="H2257" t="s">
        <v>116</v>
      </c>
      <c r="I2257" t="s">
        <v>313</v>
      </c>
      <c r="J2257" t="s">
        <v>169</v>
      </c>
      <c r="K2257">
        <v>0.17199999999999999</v>
      </c>
    </row>
    <row r="2258" spans="1:11" x14ac:dyDescent="0.35">
      <c r="A2258" t="str">
        <f t="shared" si="105"/>
        <v>sante_7_reponse_2cash_frais_medhoteNana_Mambere</v>
      </c>
      <c r="B2258" t="str">
        <f t="shared" si="106"/>
        <v>sante_7_reponse_2hoteNana_Mambere</v>
      </c>
      <c r="C2258" t="str">
        <f t="shared" si="107"/>
        <v>hote</v>
      </c>
      <c r="E2258" t="s">
        <v>54</v>
      </c>
      <c r="F2258" t="s">
        <v>146</v>
      </c>
      <c r="G2258" t="s">
        <v>309</v>
      </c>
      <c r="H2258" t="s">
        <v>117</v>
      </c>
      <c r="I2258" t="s">
        <v>313</v>
      </c>
      <c r="J2258" t="s">
        <v>273</v>
      </c>
      <c r="K2258">
        <v>0.159</v>
      </c>
    </row>
    <row r="2259" spans="1:11" x14ac:dyDescent="0.35">
      <c r="A2259" t="str">
        <f t="shared" si="105"/>
        <v>sante_7_reponse_2prov_medicamentdeplaces_FANana_Mambere</v>
      </c>
      <c r="B2259" t="str">
        <f t="shared" si="106"/>
        <v>sante_7_reponse_2deplaces_FANana_Mambere</v>
      </c>
      <c r="C2259" t="str">
        <f t="shared" si="107"/>
        <v>deplaces_FA</v>
      </c>
      <c r="E2259" t="s">
        <v>54</v>
      </c>
      <c r="F2259" t="s">
        <v>136</v>
      </c>
      <c r="G2259" t="s">
        <v>309</v>
      </c>
      <c r="H2259" t="s">
        <v>119</v>
      </c>
      <c r="I2259" t="s">
        <v>313</v>
      </c>
      <c r="J2259" t="s">
        <v>273</v>
      </c>
      <c r="K2259">
        <v>0.155</v>
      </c>
    </row>
    <row r="2260" spans="1:11" x14ac:dyDescent="0.35">
      <c r="A2260" t="str">
        <f t="shared" ref="A2260:A2323" si="108">CONCATENATE(E2260,F2260,C2260,J2260)</f>
        <v>sante_7_reponse_2cash_frais_medretournesNana_Mambere</v>
      </c>
      <c r="B2260" t="str">
        <f t="shared" ref="B2260:B2323" si="109">CONCATENATE(E2260,C2260,J2260)</f>
        <v>sante_7_reponse_2retournesNana_Mambere</v>
      </c>
      <c r="C2260" t="str">
        <f t="shared" si="107"/>
        <v>retournes</v>
      </c>
      <c r="E2260" t="s">
        <v>54</v>
      </c>
      <c r="F2260" t="s">
        <v>146</v>
      </c>
      <c r="G2260" t="s">
        <v>309</v>
      </c>
      <c r="H2260" t="s">
        <v>116</v>
      </c>
      <c r="I2260" t="s">
        <v>313</v>
      </c>
      <c r="J2260" t="s">
        <v>273</v>
      </c>
      <c r="K2260">
        <v>0.20499999999999999</v>
      </c>
    </row>
    <row r="2261" spans="1:11" x14ac:dyDescent="0.35">
      <c r="A2261" t="str">
        <f t="shared" si="108"/>
        <v>sante_7_reponse_2prov_medicamenthoteOuham_Pende</v>
      </c>
      <c r="B2261" t="str">
        <f t="shared" si="109"/>
        <v>sante_7_reponse_2hoteOuham_Pende</v>
      </c>
      <c r="C2261" t="str">
        <f t="shared" si="107"/>
        <v>hote</v>
      </c>
      <c r="E2261" t="s">
        <v>54</v>
      </c>
      <c r="F2261" t="s">
        <v>136</v>
      </c>
      <c r="G2261" t="s">
        <v>309</v>
      </c>
      <c r="H2261" t="s">
        <v>117</v>
      </c>
      <c r="I2261" t="s">
        <v>313</v>
      </c>
      <c r="J2261" t="s">
        <v>274</v>
      </c>
      <c r="K2261">
        <v>0.20399999999999999</v>
      </c>
    </row>
    <row r="2262" spans="1:11" x14ac:dyDescent="0.35">
      <c r="A2262" t="str">
        <f t="shared" si="108"/>
        <v>sante_7_reponse_2prov_medicamentdeplaces_FAOuham_Pende</v>
      </c>
      <c r="B2262" t="str">
        <f t="shared" si="109"/>
        <v>sante_7_reponse_2deplaces_FAOuham_Pende</v>
      </c>
      <c r="C2262" t="str">
        <f t="shared" si="107"/>
        <v>deplaces_FA</v>
      </c>
      <c r="E2262" t="s">
        <v>54</v>
      </c>
      <c r="F2262" t="s">
        <v>136</v>
      </c>
      <c r="G2262" t="s">
        <v>309</v>
      </c>
      <c r="H2262" t="s">
        <v>119</v>
      </c>
      <c r="I2262" t="s">
        <v>313</v>
      </c>
      <c r="J2262" t="s">
        <v>274</v>
      </c>
      <c r="K2262">
        <v>0.16600000000000001</v>
      </c>
    </row>
    <row r="2263" spans="1:11" x14ac:dyDescent="0.35">
      <c r="A2263" t="str">
        <f t="shared" si="108"/>
        <v>sante_7_reponse_2cash_frais_medretournesOuham_Pende</v>
      </c>
      <c r="B2263" t="str">
        <f t="shared" si="109"/>
        <v>sante_7_reponse_2retournesOuham_Pende</v>
      </c>
      <c r="C2263" t="str">
        <f t="shared" si="107"/>
        <v>retournes</v>
      </c>
      <c r="E2263" t="s">
        <v>54</v>
      </c>
      <c r="F2263" t="s">
        <v>146</v>
      </c>
      <c r="G2263" t="s">
        <v>309</v>
      </c>
      <c r="H2263" t="s">
        <v>116</v>
      </c>
      <c r="I2263" t="s">
        <v>313</v>
      </c>
      <c r="J2263" t="s">
        <v>274</v>
      </c>
      <c r="K2263">
        <v>0.14599999999999999</v>
      </c>
    </row>
    <row r="2264" spans="1:11" x14ac:dyDescent="0.35">
      <c r="A2264" t="str">
        <f t="shared" si="108"/>
        <v>sante_7_reponse_2acces_transportdeplaces_siteNana_Gribizi</v>
      </c>
      <c r="B2264" t="str">
        <f t="shared" si="109"/>
        <v>sante_7_reponse_2deplaces_siteNana_Gribizi</v>
      </c>
      <c r="C2264" t="str">
        <f t="shared" si="107"/>
        <v>deplaces_site</v>
      </c>
      <c r="E2264" t="s">
        <v>54</v>
      </c>
      <c r="F2264" t="s">
        <v>183</v>
      </c>
      <c r="G2264" t="s">
        <v>309</v>
      </c>
      <c r="H2264" t="s">
        <v>118</v>
      </c>
      <c r="I2264" t="s">
        <v>313</v>
      </c>
      <c r="J2264" t="s">
        <v>275</v>
      </c>
      <c r="K2264">
        <v>0.16200000000000001</v>
      </c>
    </row>
    <row r="2265" spans="1:11" x14ac:dyDescent="0.35">
      <c r="A2265" t="str">
        <f t="shared" si="108"/>
        <v>sante_7_reponse_2cash_frais_medhoteNana_Gribizi</v>
      </c>
      <c r="B2265" t="str">
        <f t="shared" si="109"/>
        <v>sante_7_reponse_2hoteNana_Gribizi</v>
      </c>
      <c r="C2265" t="str">
        <f t="shared" si="107"/>
        <v>hote</v>
      </c>
      <c r="E2265" t="s">
        <v>54</v>
      </c>
      <c r="F2265" t="s">
        <v>146</v>
      </c>
      <c r="G2265" t="s">
        <v>309</v>
      </c>
      <c r="H2265" t="s">
        <v>117</v>
      </c>
      <c r="I2265" t="s">
        <v>313</v>
      </c>
      <c r="J2265" t="s">
        <v>275</v>
      </c>
      <c r="K2265">
        <v>0.19900000000000001</v>
      </c>
    </row>
    <row r="2266" spans="1:11" x14ac:dyDescent="0.35">
      <c r="A2266" t="str">
        <f t="shared" si="108"/>
        <v>sante_7_reponse_2cash_frais_meddeplaces_FANana_Gribizi</v>
      </c>
      <c r="B2266" t="str">
        <f t="shared" si="109"/>
        <v>sante_7_reponse_2deplaces_FANana_Gribizi</v>
      </c>
      <c r="C2266" t="str">
        <f t="shared" si="107"/>
        <v>deplaces_FA</v>
      </c>
      <c r="E2266" t="s">
        <v>54</v>
      </c>
      <c r="F2266" t="s">
        <v>146</v>
      </c>
      <c r="G2266" t="s">
        <v>309</v>
      </c>
      <c r="H2266" t="s">
        <v>119</v>
      </c>
      <c r="I2266" t="s">
        <v>313</v>
      </c>
      <c r="J2266" t="s">
        <v>275</v>
      </c>
      <c r="K2266">
        <v>0.16800000000000001</v>
      </c>
    </row>
    <row r="2267" spans="1:11" x14ac:dyDescent="0.35">
      <c r="A2267" t="str">
        <f t="shared" si="108"/>
        <v>sante_7_reponse_2prov_medicamentretournesNana_Gribizi</v>
      </c>
      <c r="B2267" t="str">
        <f t="shared" si="109"/>
        <v>sante_7_reponse_2retournesNana_Gribizi</v>
      </c>
      <c r="C2267" t="str">
        <f t="shared" si="107"/>
        <v>retournes</v>
      </c>
      <c r="E2267" t="s">
        <v>54</v>
      </c>
      <c r="F2267" t="s">
        <v>136</v>
      </c>
      <c r="G2267" t="s">
        <v>309</v>
      </c>
      <c r="H2267" t="s">
        <v>116</v>
      </c>
      <c r="I2267" t="s">
        <v>313</v>
      </c>
      <c r="J2267" t="s">
        <v>275</v>
      </c>
      <c r="K2267">
        <v>0.20799999999999999</v>
      </c>
    </row>
    <row r="2268" spans="1:11" x14ac:dyDescent="0.35">
      <c r="A2268" t="str">
        <f t="shared" si="108"/>
        <v>sante_7_reponse_2acces_staff_cshoteMbomou</v>
      </c>
      <c r="B2268" t="str">
        <f t="shared" si="109"/>
        <v>sante_7_reponse_2hoteMbomou</v>
      </c>
      <c r="C2268" t="str">
        <f t="shared" si="107"/>
        <v>hote</v>
      </c>
      <c r="E2268" t="s">
        <v>54</v>
      </c>
      <c r="F2268" t="s">
        <v>157</v>
      </c>
      <c r="G2268" t="s">
        <v>309</v>
      </c>
      <c r="H2268" t="s">
        <v>117</v>
      </c>
      <c r="I2268" t="s">
        <v>313</v>
      </c>
      <c r="J2268" t="s">
        <v>168</v>
      </c>
      <c r="K2268">
        <v>0.20699999999999999</v>
      </c>
    </row>
    <row r="2269" spans="1:11" x14ac:dyDescent="0.35">
      <c r="A2269" t="str">
        <f t="shared" si="108"/>
        <v>sante_7_reponse_2prov_medicamentretournesMbomou</v>
      </c>
      <c r="B2269" t="str">
        <f t="shared" si="109"/>
        <v>sante_7_reponse_2retournesMbomou</v>
      </c>
      <c r="C2269" t="str">
        <f t="shared" si="107"/>
        <v>retournes</v>
      </c>
      <c r="E2269" t="s">
        <v>54</v>
      </c>
      <c r="F2269" t="s">
        <v>136</v>
      </c>
      <c r="G2269" t="s">
        <v>309</v>
      </c>
      <c r="H2269" t="s">
        <v>116</v>
      </c>
      <c r="I2269" t="s">
        <v>313</v>
      </c>
      <c r="J2269" t="s">
        <v>168</v>
      </c>
      <c r="K2269">
        <v>0.22500000000000001</v>
      </c>
    </row>
    <row r="2270" spans="1:11" x14ac:dyDescent="0.35">
      <c r="A2270" t="str">
        <f t="shared" si="108"/>
        <v>sante_7_reponse_2acces_staff_csdeplaces_siteMbomou</v>
      </c>
      <c r="B2270" t="str">
        <f t="shared" si="109"/>
        <v>sante_7_reponse_2deplaces_siteMbomou</v>
      </c>
      <c r="C2270" t="str">
        <f t="shared" si="107"/>
        <v>deplaces_site</v>
      </c>
      <c r="E2270" t="s">
        <v>54</v>
      </c>
      <c r="F2270" t="s">
        <v>157</v>
      </c>
      <c r="G2270" t="s">
        <v>309</v>
      </c>
      <c r="H2270" t="s">
        <v>118</v>
      </c>
      <c r="I2270" t="s">
        <v>313</v>
      </c>
      <c r="J2270" t="s">
        <v>168</v>
      </c>
      <c r="K2270">
        <v>0.192</v>
      </c>
    </row>
    <row r="2271" spans="1:11" x14ac:dyDescent="0.35">
      <c r="A2271" t="str">
        <f t="shared" si="108"/>
        <v>sante_7_reponse_2acces_staff_csdeplaces_FAMbomou</v>
      </c>
      <c r="B2271" t="str">
        <f t="shared" si="109"/>
        <v>sante_7_reponse_2deplaces_FAMbomou</v>
      </c>
      <c r="C2271" t="str">
        <f t="shared" si="107"/>
        <v>deplaces_FA</v>
      </c>
      <c r="E2271" t="s">
        <v>54</v>
      </c>
      <c r="F2271" t="s">
        <v>157</v>
      </c>
      <c r="G2271" t="s">
        <v>309</v>
      </c>
      <c r="H2271" t="s">
        <v>119</v>
      </c>
      <c r="I2271" t="s">
        <v>313</v>
      </c>
      <c r="J2271" t="s">
        <v>168</v>
      </c>
      <c r="K2271">
        <v>0.26</v>
      </c>
    </row>
    <row r="2272" spans="1:11" x14ac:dyDescent="0.35">
      <c r="A2272" t="str">
        <f t="shared" si="108"/>
        <v>sante_7_reponse_2prov_medicamentdeplaces_FAMambere_Kadei</v>
      </c>
      <c r="B2272" t="str">
        <f t="shared" si="109"/>
        <v>sante_7_reponse_2deplaces_FAMambere_Kadei</v>
      </c>
      <c r="C2272" t="str">
        <f t="shared" si="107"/>
        <v>deplaces_FA</v>
      </c>
      <c r="E2272" t="s">
        <v>54</v>
      </c>
      <c r="F2272" t="s">
        <v>136</v>
      </c>
      <c r="G2272" t="s">
        <v>309</v>
      </c>
      <c r="H2272" t="s">
        <v>119</v>
      </c>
      <c r="I2272" t="s">
        <v>313</v>
      </c>
      <c r="J2272" t="s">
        <v>276</v>
      </c>
      <c r="K2272">
        <v>0.127</v>
      </c>
    </row>
    <row r="2273" spans="1:11" x14ac:dyDescent="0.35">
      <c r="A2273" t="str">
        <f t="shared" si="108"/>
        <v>sante_7_reponse_2prov_medicamenthoteMambere_Kadei</v>
      </c>
      <c r="B2273" t="str">
        <f t="shared" si="109"/>
        <v>sante_7_reponse_2hoteMambere_Kadei</v>
      </c>
      <c r="C2273" t="str">
        <f t="shared" si="107"/>
        <v>hote</v>
      </c>
      <c r="E2273" t="s">
        <v>54</v>
      </c>
      <c r="F2273" t="s">
        <v>136</v>
      </c>
      <c r="G2273" t="s">
        <v>309</v>
      </c>
      <c r="H2273" t="s">
        <v>117</v>
      </c>
      <c r="I2273" t="s">
        <v>313</v>
      </c>
      <c r="J2273" t="s">
        <v>276</v>
      </c>
      <c r="K2273">
        <v>0.19</v>
      </c>
    </row>
    <row r="2274" spans="1:11" x14ac:dyDescent="0.35">
      <c r="A2274" t="str">
        <f t="shared" si="108"/>
        <v>sante_7_reponse_2prov_cs_proximitedeplaces_FAOmbella_MPoko</v>
      </c>
      <c r="B2274" t="str">
        <f t="shared" si="109"/>
        <v>sante_7_reponse_2deplaces_FAOmbella_MPoko</v>
      </c>
      <c r="C2274" t="str">
        <f t="shared" si="107"/>
        <v>deplaces_FA</v>
      </c>
      <c r="E2274" t="s">
        <v>54</v>
      </c>
      <c r="F2274" t="s">
        <v>197</v>
      </c>
      <c r="G2274" t="s">
        <v>309</v>
      </c>
      <c r="H2274" t="s">
        <v>119</v>
      </c>
      <c r="I2274" t="s">
        <v>313</v>
      </c>
      <c r="J2274" t="s">
        <v>277</v>
      </c>
      <c r="K2274">
        <v>0.17399999999999999</v>
      </c>
    </row>
    <row r="2275" spans="1:11" x14ac:dyDescent="0.35">
      <c r="A2275" t="str">
        <f t="shared" si="108"/>
        <v>sante_7_reponse_2acces_staff_cshoteOmbella_MPoko</v>
      </c>
      <c r="B2275" t="str">
        <f t="shared" si="109"/>
        <v>sante_7_reponse_2hoteOmbella_MPoko</v>
      </c>
      <c r="C2275" t="str">
        <f t="shared" si="107"/>
        <v>hote</v>
      </c>
      <c r="E2275" t="s">
        <v>54</v>
      </c>
      <c r="F2275" t="s">
        <v>157</v>
      </c>
      <c r="G2275" t="s">
        <v>309</v>
      </c>
      <c r="H2275" t="s">
        <v>117</v>
      </c>
      <c r="I2275" t="s">
        <v>313</v>
      </c>
      <c r="J2275" t="s">
        <v>277</v>
      </c>
      <c r="K2275">
        <v>0.14899999999999999</v>
      </c>
    </row>
    <row r="2276" spans="1:11" x14ac:dyDescent="0.35">
      <c r="A2276" t="str">
        <f t="shared" si="108"/>
        <v>sante_7_reponse_2acces_staff_cshoteKemo</v>
      </c>
      <c r="B2276" t="str">
        <f t="shared" si="109"/>
        <v>sante_7_reponse_2hoteKemo</v>
      </c>
      <c r="C2276" t="str">
        <f t="shared" si="107"/>
        <v>hote</v>
      </c>
      <c r="E2276" t="s">
        <v>54</v>
      </c>
      <c r="F2276" t="s">
        <v>157</v>
      </c>
      <c r="G2276" t="s">
        <v>309</v>
      </c>
      <c r="H2276" t="s">
        <v>117</v>
      </c>
      <c r="I2276" t="s">
        <v>313</v>
      </c>
      <c r="J2276" t="s">
        <v>166</v>
      </c>
      <c r="K2276">
        <v>0.154</v>
      </c>
    </row>
    <row r="2277" spans="1:11" x14ac:dyDescent="0.35">
      <c r="A2277" t="str">
        <f t="shared" si="108"/>
        <v>sante_7_reponse_2prov_medicamentdeplaces_FAKemo</v>
      </c>
      <c r="B2277" t="str">
        <f t="shared" si="109"/>
        <v>sante_7_reponse_2deplaces_FAKemo</v>
      </c>
      <c r="C2277" t="str">
        <f t="shared" si="107"/>
        <v>deplaces_FA</v>
      </c>
      <c r="E2277" t="s">
        <v>54</v>
      </c>
      <c r="F2277" t="s">
        <v>136</v>
      </c>
      <c r="G2277" t="s">
        <v>309</v>
      </c>
      <c r="H2277" t="s">
        <v>119</v>
      </c>
      <c r="I2277" t="s">
        <v>313</v>
      </c>
      <c r="J2277" t="s">
        <v>166</v>
      </c>
      <c r="K2277">
        <v>0.152</v>
      </c>
    </row>
    <row r="2278" spans="1:11" x14ac:dyDescent="0.35">
      <c r="A2278" t="str">
        <f t="shared" si="108"/>
        <v>sante_7_reponse_2cash_frais_meddeplaces_siteHaut_Mbomou</v>
      </c>
      <c r="B2278" t="str">
        <f t="shared" si="109"/>
        <v>sante_7_reponse_2deplaces_siteHaut_Mbomou</v>
      </c>
      <c r="C2278" t="str">
        <f t="shared" si="107"/>
        <v>deplaces_site</v>
      </c>
      <c r="E2278" t="s">
        <v>54</v>
      </c>
      <c r="F2278" t="s">
        <v>146</v>
      </c>
      <c r="G2278" t="s">
        <v>309</v>
      </c>
      <c r="H2278" t="s">
        <v>118</v>
      </c>
      <c r="I2278" t="s">
        <v>313</v>
      </c>
      <c r="J2278" t="s">
        <v>278</v>
      </c>
      <c r="K2278">
        <v>0.17399999999999999</v>
      </c>
    </row>
    <row r="2279" spans="1:11" x14ac:dyDescent="0.35">
      <c r="A2279" t="str">
        <f t="shared" si="108"/>
        <v>sante_7_reponse_2cash_frais_meddeplaces_FAHaut_Mbomou</v>
      </c>
      <c r="B2279" t="str">
        <f t="shared" si="109"/>
        <v>sante_7_reponse_2deplaces_FAHaut_Mbomou</v>
      </c>
      <c r="C2279" t="str">
        <f t="shared" si="107"/>
        <v>deplaces_FA</v>
      </c>
      <c r="E2279" t="s">
        <v>54</v>
      </c>
      <c r="F2279" t="s">
        <v>146</v>
      </c>
      <c r="G2279" t="s">
        <v>309</v>
      </c>
      <c r="H2279" t="s">
        <v>119</v>
      </c>
      <c r="I2279" t="s">
        <v>313</v>
      </c>
      <c r="J2279" t="s">
        <v>278</v>
      </c>
      <c r="K2279">
        <v>0.24399999999999999</v>
      </c>
    </row>
    <row r="2280" spans="1:11" x14ac:dyDescent="0.35">
      <c r="A2280" t="str">
        <f t="shared" si="108"/>
        <v>sante_7_reponse_2cash_frais_medhoteHaut_Mbomou</v>
      </c>
      <c r="B2280" t="str">
        <f t="shared" si="109"/>
        <v>sante_7_reponse_2hoteHaut_Mbomou</v>
      </c>
      <c r="C2280" t="str">
        <f t="shared" si="107"/>
        <v>hote</v>
      </c>
      <c r="E2280" t="s">
        <v>54</v>
      </c>
      <c r="F2280" t="s">
        <v>146</v>
      </c>
      <c r="G2280" t="s">
        <v>309</v>
      </c>
      <c r="H2280" t="s">
        <v>117</v>
      </c>
      <c r="I2280" t="s">
        <v>313</v>
      </c>
      <c r="J2280" t="s">
        <v>278</v>
      </c>
      <c r="K2280">
        <v>0.14299999999999999</v>
      </c>
    </row>
    <row r="2281" spans="1:11" x14ac:dyDescent="0.35">
      <c r="A2281" t="str">
        <f t="shared" si="108"/>
        <v>sante_7_reponse_2acces_staff_csdeplaces_FAHaute_Kotto</v>
      </c>
      <c r="B2281" t="str">
        <f t="shared" si="109"/>
        <v>sante_7_reponse_2deplaces_FAHaute_Kotto</v>
      </c>
      <c r="C2281" t="str">
        <f t="shared" si="107"/>
        <v>deplaces_FA</v>
      </c>
      <c r="E2281" t="s">
        <v>54</v>
      </c>
      <c r="F2281" t="s">
        <v>157</v>
      </c>
      <c r="G2281" t="s">
        <v>309</v>
      </c>
      <c r="H2281" t="s">
        <v>119</v>
      </c>
      <c r="I2281" t="s">
        <v>313</v>
      </c>
      <c r="J2281" t="s">
        <v>279</v>
      </c>
      <c r="K2281">
        <v>0.158</v>
      </c>
    </row>
    <row r="2282" spans="1:11" x14ac:dyDescent="0.35">
      <c r="A2282" t="str">
        <f t="shared" si="108"/>
        <v>sante_7_reponse_2acces_staff_cshoteHaute_Kotto</v>
      </c>
      <c r="B2282" t="str">
        <f t="shared" si="109"/>
        <v>sante_7_reponse_2hoteHaute_Kotto</v>
      </c>
      <c r="C2282" t="str">
        <f t="shared" si="107"/>
        <v>hote</v>
      </c>
      <c r="E2282" t="s">
        <v>54</v>
      </c>
      <c r="F2282" t="s">
        <v>157</v>
      </c>
      <c r="G2282" t="s">
        <v>309</v>
      </c>
      <c r="H2282" t="s">
        <v>117</v>
      </c>
      <c r="I2282" t="s">
        <v>313</v>
      </c>
      <c r="J2282" t="s">
        <v>279</v>
      </c>
      <c r="K2282">
        <v>0.17</v>
      </c>
    </row>
    <row r="2283" spans="1:11" x14ac:dyDescent="0.35">
      <c r="A2283" t="str">
        <f t="shared" si="108"/>
        <v>sante_7_reponse_2prov_medicamentretournesHaute_Kotto</v>
      </c>
      <c r="B2283" t="str">
        <f t="shared" si="109"/>
        <v>sante_7_reponse_2retournesHaute_Kotto</v>
      </c>
      <c r="C2283" t="str">
        <f t="shared" si="107"/>
        <v>retournes</v>
      </c>
      <c r="E2283" t="s">
        <v>54</v>
      </c>
      <c r="F2283" t="s">
        <v>136</v>
      </c>
      <c r="G2283" t="s">
        <v>309</v>
      </c>
      <c r="H2283" t="s">
        <v>116</v>
      </c>
      <c r="I2283" t="s">
        <v>313</v>
      </c>
      <c r="J2283" t="s">
        <v>279</v>
      </c>
      <c r="K2283">
        <v>0.183</v>
      </c>
    </row>
    <row r="2284" spans="1:11" x14ac:dyDescent="0.35">
      <c r="A2284" t="str">
        <f t="shared" si="108"/>
        <v>sante_7_reponse_2cash_frais_meddeplaces_siteHaute_Kotto</v>
      </c>
      <c r="B2284" t="str">
        <f t="shared" si="109"/>
        <v>sante_7_reponse_2deplaces_siteHaute_Kotto</v>
      </c>
      <c r="C2284" t="str">
        <f t="shared" si="107"/>
        <v>deplaces_site</v>
      </c>
      <c r="E2284" t="s">
        <v>54</v>
      </c>
      <c r="F2284" t="s">
        <v>146</v>
      </c>
      <c r="G2284" t="s">
        <v>309</v>
      </c>
      <c r="H2284" t="s">
        <v>118</v>
      </c>
      <c r="I2284" t="s">
        <v>313</v>
      </c>
      <c r="J2284" t="s">
        <v>279</v>
      </c>
      <c r="K2284">
        <v>0.17799999999999999</v>
      </c>
    </row>
    <row r="2285" spans="1:11" x14ac:dyDescent="0.35">
      <c r="A2285" t="str">
        <f t="shared" si="108"/>
        <v>sante_7_reponse_2acces_staff_csdeplaces_FALobaye</v>
      </c>
      <c r="B2285" t="str">
        <f t="shared" si="109"/>
        <v>sante_7_reponse_2deplaces_FALobaye</v>
      </c>
      <c r="C2285" t="str">
        <f t="shared" si="107"/>
        <v>deplaces_FA</v>
      </c>
      <c r="E2285" t="s">
        <v>54</v>
      </c>
      <c r="F2285" t="s">
        <v>157</v>
      </c>
      <c r="G2285" t="s">
        <v>309</v>
      </c>
      <c r="H2285" t="s">
        <v>119</v>
      </c>
      <c r="I2285" t="s">
        <v>313</v>
      </c>
      <c r="J2285" t="s">
        <v>167</v>
      </c>
      <c r="K2285">
        <v>0.17599999999999999</v>
      </c>
    </row>
    <row r="2286" spans="1:11" x14ac:dyDescent="0.35">
      <c r="A2286" t="str">
        <f t="shared" si="108"/>
        <v>sante_7_reponse_2prov_medicamenthoteLobaye</v>
      </c>
      <c r="B2286" t="str">
        <f t="shared" si="109"/>
        <v>sante_7_reponse_2hoteLobaye</v>
      </c>
      <c r="C2286" t="str">
        <f t="shared" si="107"/>
        <v>hote</v>
      </c>
      <c r="E2286" t="s">
        <v>54</v>
      </c>
      <c r="F2286" t="s">
        <v>136</v>
      </c>
      <c r="G2286" t="s">
        <v>309</v>
      </c>
      <c r="H2286" t="s">
        <v>117</v>
      </c>
      <c r="I2286" t="s">
        <v>313</v>
      </c>
      <c r="J2286" t="s">
        <v>167</v>
      </c>
      <c r="K2286">
        <v>0.17299999999999999</v>
      </c>
    </row>
    <row r="2287" spans="1:11" x14ac:dyDescent="0.35">
      <c r="A2287" t="str">
        <f t="shared" si="108"/>
        <v>sante_7_reponse_2cash_frais_medretournesHaut_Mbomou</v>
      </c>
      <c r="B2287" t="str">
        <f t="shared" si="109"/>
        <v>sante_7_reponse_2retournesHaut_Mbomou</v>
      </c>
      <c r="C2287" t="str">
        <f t="shared" si="107"/>
        <v>retournes</v>
      </c>
      <c r="E2287" t="s">
        <v>54</v>
      </c>
      <c r="F2287" t="s">
        <v>146</v>
      </c>
      <c r="G2287" t="s">
        <v>309</v>
      </c>
      <c r="H2287" t="s">
        <v>116</v>
      </c>
      <c r="I2287" t="s">
        <v>313</v>
      </c>
      <c r="J2287" t="s">
        <v>278</v>
      </c>
      <c r="K2287">
        <v>0.21099999999999999</v>
      </c>
    </row>
    <row r="2288" spans="1:11" x14ac:dyDescent="0.35">
      <c r="A2288" t="str">
        <f t="shared" si="108"/>
        <v>sante_7_reponse_2prov_medicamentretournesMambere_Kadei</v>
      </c>
      <c r="B2288" t="str">
        <f t="shared" si="109"/>
        <v>sante_7_reponse_2retournesMambere_Kadei</v>
      </c>
      <c r="C2288" t="str">
        <f t="shared" si="107"/>
        <v>retournes</v>
      </c>
      <c r="E2288" t="s">
        <v>54</v>
      </c>
      <c r="F2288" t="s">
        <v>136</v>
      </c>
      <c r="G2288" t="s">
        <v>309</v>
      </c>
      <c r="H2288" t="s">
        <v>116</v>
      </c>
      <c r="I2288" t="s">
        <v>313</v>
      </c>
      <c r="J2288" t="s">
        <v>276</v>
      </c>
      <c r="K2288">
        <v>0.23799999999999999</v>
      </c>
    </row>
    <row r="2289" spans="1:11" x14ac:dyDescent="0.35">
      <c r="A2289" t="str">
        <f t="shared" si="108"/>
        <v>sante_7_reponse_2cash_frais_medhoteSangha_Mbaere</v>
      </c>
      <c r="B2289" t="str">
        <f t="shared" si="109"/>
        <v>sante_7_reponse_2hoteSangha_Mbaere</v>
      </c>
      <c r="C2289" t="str">
        <f t="shared" si="107"/>
        <v>hote</v>
      </c>
      <c r="E2289" t="s">
        <v>54</v>
      </c>
      <c r="F2289" t="s">
        <v>146</v>
      </c>
      <c r="G2289" t="s">
        <v>309</v>
      </c>
      <c r="H2289" t="s">
        <v>117</v>
      </c>
      <c r="I2289" t="s">
        <v>313</v>
      </c>
      <c r="J2289" t="s">
        <v>280</v>
      </c>
      <c r="K2289">
        <v>0.189</v>
      </c>
    </row>
    <row r="2290" spans="1:11" x14ac:dyDescent="0.35">
      <c r="A2290" t="str">
        <f t="shared" si="108"/>
        <v>sante_7_reponse_2prov_medicamentdeplaces_FASangha_Mbaere</v>
      </c>
      <c r="B2290" t="str">
        <f t="shared" si="109"/>
        <v>sante_7_reponse_2deplaces_FASangha_Mbaere</v>
      </c>
      <c r="C2290" t="str">
        <f t="shared" si="107"/>
        <v>deplaces_FA</v>
      </c>
      <c r="E2290" t="s">
        <v>54</v>
      </c>
      <c r="F2290" t="s">
        <v>136</v>
      </c>
      <c r="G2290" t="s">
        <v>309</v>
      </c>
      <c r="H2290" t="s">
        <v>119</v>
      </c>
      <c r="I2290" t="s">
        <v>313</v>
      </c>
      <c r="J2290" t="s">
        <v>280</v>
      </c>
      <c r="K2290">
        <v>0.11700000000000001</v>
      </c>
    </row>
    <row r="2291" spans="1:11" x14ac:dyDescent="0.35">
      <c r="A2291" t="str">
        <f t="shared" si="108"/>
        <v>sante_7_reponse_3prov_vaccinsretournesBamingui_Bangoran</v>
      </c>
      <c r="B2291" t="str">
        <f t="shared" si="109"/>
        <v>sante_7_reponse_3retournesBamingui_Bangoran</v>
      </c>
      <c r="C2291" t="str">
        <f t="shared" si="107"/>
        <v>retournes</v>
      </c>
      <c r="E2291" t="s">
        <v>76</v>
      </c>
      <c r="F2291" t="s">
        <v>196</v>
      </c>
      <c r="G2291" t="s">
        <v>309</v>
      </c>
      <c r="H2291" t="s">
        <v>116</v>
      </c>
      <c r="I2291" t="s">
        <v>313</v>
      </c>
      <c r="J2291" t="s">
        <v>271</v>
      </c>
      <c r="K2291">
        <v>0.154</v>
      </c>
    </row>
    <row r="2292" spans="1:11" x14ac:dyDescent="0.35">
      <c r="A2292" t="str">
        <f t="shared" si="108"/>
        <v>sante_7_reponse_3acces_staff_cshoteBamingui_Bangoran</v>
      </c>
      <c r="B2292" t="str">
        <f t="shared" si="109"/>
        <v>sante_7_reponse_3hoteBamingui_Bangoran</v>
      </c>
      <c r="C2292" t="str">
        <f t="shared" si="107"/>
        <v>hote</v>
      </c>
      <c r="E2292" t="s">
        <v>76</v>
      </c>
      <c r="F2292" t="s">
        <v>157</v>
      </c>
      <c r="G2292" t="s">
        <v>309</v>
      </c>
      <c r="H2292" t="s">
        <v>117</v>
      </c>
      <c r="I2292" t="s">
        <v>313</v>
      </c>
      <c r="J2292" t="s">
        <v>271</v>
      </c>
      <c r="K2292">
        <v>0.158</v>
      </c>
    </row>
    <row r="2293" spans="1:11" x14ac:dyDescent="0.35">
      <c r="A2293" t="str">
        <f t="shared" si="108"/>
        <v>sante_7_reponse_3prov_medicamentdeplaces_siteBamingui_Bangoran</v>
      </c>
      <c r="B2293" t="str">
        <f t="shared" si="109"/>
        <v>sante_7_reponse_3deplaces_siteBamingui_Bangoran</v>
      </c>
      <c r="C2293" t="str">
        <f t="shared" si="107"/>
        <v>deplaces_site</v>
      </c>
      <c r="E2293" t="s">
        <v>76</v>
      </c>
      <c r="F2293" t="s">
        <v>136</v>
      </c>
      <c r="G2293" t="s">
        <v>309</v>
      </c>
      <c r="H2293" t="s">
        <v>118</v>
      </c>
      <c r="I2293" t="s">
        <v>313</v>
      </c>
      <c r="J2293" t="s">
        <v>271</v>
      </c>
      <c r="K2293">
        <v>0.128</v>
      </c>
    </row>
    <row r="2294" spans="1:11" x14ac:dyDescent="0.35">
      <c r="A2294" t="str">
        <f t="shared" si="108"/>
        <v>sante_7_reponse_3prov_vaccinsdeplaces_FABamingui_Bangoran</v>
      </c>
      <c r="B2294" t="str">
        <f t="shared" si="109"/>
        <v>sante_7_reponse_3deplaces_FABamingui_Bangoran</v>
      </c>
      <c r="C2294" t="str">
        <f t="shared" si="107"/>
        <v>deplaces_FA</v>
      </c>
      <c r="E2294" t="s">
        <v>76</v>
      </c>
      <c r="F2294" t="s">
        <v>196</v>
      </c>
      <c r="G2294" t="s">
        <v>309</v>
      </c>
      <c r="H2294" t="s">
        <v>119</v>
      </c>
      <c r="I2294" t="s">
        <v>313</v>
      </c>
      <c r="J2294" t="s">
        <v>271</v>
      </c>
      <c r="K2294">
        <v>0.158</v>
      </c>
    </row>
    <row r="2295" spans="1:11" x14ac:dyDescent="0.35">
      <c r="A2295" t="str">
        <f t="shared" si="108"/>
        <v>sante_7_reponse_3prov_medicamenthoteOuham</v>
      </c>
      <c r="B2295" t="str">
        <f t="shared" si="109"/>
        <v>sante_7_reponse_3hoteOuham</v>
      </c>
      <c r="C2295" t="str">
        <f t="shared" si="107"/>
        <v>hote</v>
      </c>
      <c r="E2295" t="s">
        <v>76</v>
      </c>
      <c r="F2295" t="s">
        <v>136</v>
      </c>
      <c r="G2295" t="s">
        <v>309</v>
      </c>
      <c r="H2295" t="s">
        <v>117</v>
      </c>
      <c r="I2295" t="s">
        <v>313</v>
      </c>
      <c r="J2295" t="s">
        <v>170</v>
      </c>
      <c r="K2295">
        <v>0.14199999999999999</v>
      </c>
    </row>
    <row r="2296" spans="1:11" x14ac:dyDescent="0.35">
      <c r="A2296" t="str">
        <f t="shared" si="108"/>
        <v>sante_7_reponse_3acces_staff_csdeplaces_siteOuham</v>
      </c>
      <c r="B2296" t="str">
        <f t="shared" si="109"/>
        <v>sante_7_reponse_3deplaces_siteOuham</v>
      </c>
      <c r="C2296" t="str">
        <f t="shared" si="107"/>
        <v>deplaces_site</v>
      </c>
      <c r="E2296" t="s">
        <v>76</v>
      </c>
      <c r="F2296" t="s">
        <v>157</v>
      </c>
      <c r="G2296" t="s">
        <v>309</v>
      </c>
      <c r="H2296" t="s">
        <v>118</v>
      </c>
      <c r="I2296" t="s">
        <v>313</v>
      </c>
      <c r="J2296" t="s">
        <v>170</v>
      </c>
      <c r="K2296">
        <v>0.127</v>
      </c>
    </row>
    <row r="2297" spans="1:11" x14ac:dyDescent="0.35">
      <c r="A2297" t="str">
        <f t="shared" si="108"/>
        <v>sante_7_reponse_3cash_frais_meddeplaces_FAOuham</v>
      </c>
      <c r="B2297" t="str">
        <f t="shared" si="109"/>
        <v>sante_7_reponse_3deplaces_FAOuham</v>
      </c>
      <c r="C2297" t="str">
        <f t="shared" si="107"/>
        <v>deplaces_FA</v>
      </c>
      <c r="E2297" t="s">
        <v>76</v>
      </c>
      <c r="F2297" t="s">
        <v>146</v>
      </c>
      <c r="G2297" t="s">
        <v>309</v>
      </c>
      <c r="H2297" t="s">
        <v>119</v>
      </c>
      <c r="I2297" t="s">
        <v>313</v>
      </c>
      <c r="J2297" t="s">
        <v>170</v>
      </c>
      <c r="K2297">
        <v>0.16</v>
      </c>
    </row>
    <row r="2298" spans="1:11" x14ac:dyDescent="0.35">
      <c r="A2298" t="str">
        <f t="shared" si="108"/>
        <v>sante_7_reponse_3acces_transportretournesOuham</v>
      </c>
      <c r="B2298" t="str">
        <f t="shared" si="109"/>
        <v>sante_7_reponse_3retournesOuham</v>
      </c>
      <c r="C2298" t="str">
        <f t="shared" si="107"/>
        <v>retournes</v>
      </c>
      <c r="E2298" t="s">
        <v>76</v>
      </c>
      <c r="F2298" t="s">
        <v>183</v>
      </c>
      <c r="G2298" t="s">
        <v>309</v>
      </c>
      <c r="H2298" t="s">
        <v>116</v>
      </c>
      <c r="I2298" t="s">
        <v>313</v>
      </c>
      <c r="J2298" t="s">
        <v>170</v>
      </c>
      <c r="K2298">
        <v>0.16700000000000001</v>
      </c>
    </row>
    <row r="2299" spans="1:11" x14ac:dyDescent="0.35">
      <c r="A2299" t="str">
        <f t="shared" si="108"/>
        <v>sante_7_reponse_3acces_staff_csdeplaces_siteBasse_Kotto</v>
      </c>
      <c r="B2299" t="str">
        <f t="shared" si="109"/>
        <v>sante_7_reponse_3deplaces_siteBasse_Kotto</v>
      </c>
      <c r="C2299" t="str">
        <f t="shared" si="107"/>
        <v>deplaces_site</v>
      </c>
      <c r="E2299" t="s">
        <v>76</v>
      </c>
      <c r="F2299" t="s">
        <v>157</v>
      </c>
      <c r="G2299" t="s">
        <v>309</v>
      </c>
      <c r="H2299" t="s">
        <v>118</v>
      </c>
      <c r="I2299" t="s">
        <v>313</v>
      </c>
      <c r="J2299" t="s">
        <v>272</v>
      </c>
      <c r="K2299">
        <v>0.113</v>
      </c>
    </row>
    <row r="2300" spans="1:11" x14ac:dyDescent="0.35">
      <c r="A2300" t="str">
        <f t="shared" si="108"/>
        <v>sante_7_reponse_3cash_frais_meddeplaces_FABasse_Kotto</v>
      </c>
      <c r="B2300" t="str">
        <f t="shared" si="109"/>
        <v>sante_7_reponse_3deplaces_FABasse_Kotto</v>
      </c>
      <c r="C2300" t="str">
        <f t="shared" si="107"/>
        <v>deplaces_FA</v>
      </c>
      <c r="E2300" t="s">
        <v>76</v>
      </c>
      <c r="F2300" t="s">
        <v>146</v>
      </c>
      <c r="G2300" t="s">
        <v>309</v>
      </c>
      <c r="H2300" t="s">
        <v>119</v>
      </c>
      <c r="I2300" t="s">
        <v>313</v>
      </c>
      <c r="J2300" t="s">
        <v>272</v>
      </c>
      <c r="K2300">
        <v>0.12</v>
      </c>
    </row>
    <row r="2301" spans="1:11" x14ac:dyDescent="0.35">
      <c r="A2301" t="str">
        <f t="shared" si="108"/>
        <v>sante_7_reponse_3cash_frais_medhoteBasse_Kotto</v>
      </c>
      <c r="B2301" t="str">
        <f t="shared" si="109"/>
        <v>sante_7_reponse_3hoteBasse_Kotto</v>
      </c>
      <c r="C2301" t="str">
        <f t="shared" si="107"/>
        <v>hote</v>
      </c>
      <c r="E2301" t="s">
        <v>76</v>
      </c>
      <c r="F2301" t="s">
        <v>146</v>
      </c>
      <c r="G2301" t="s">
        <v>309</v>
      </c>
      <c r="H2301" t="s">
        <v>117</v>
      </c>
      <c r="I2301" t="s">
        <v>313</v>
      </c>
      <c r="J2301" t="s">
        <v>272</v>
      </c>
      <c r="K2301">
        <v>0.129</v>
      </c>
    </row>
    <row r="2302" spans="1:11" x14ac:dyDescent="0.35">
      <c r="A2302" t="str">
        <f t="shared" si="108"/>
        <v>sante_7_reponse_3cash_frais_medretournesBasse_Kotto</v>
      </c>
      <c r="B2302" t="str">
        <f t="shared" si="109"/>
        <v>sante_7_reponse_3retournesBasse_Kotto</v>
      </c>
      <c r="C2302" t="str">
        <f t="shared" si="107"/>
        <v>retournes</v>
      </c>
      <c r="E2302" t="s">
        <v>76</v>
      </c>
      <c r="F2302" t="s">
        <v>146</v>
      </c>
      <c r="G2302" t="s">
        <v>309</v>
      </c>
      <c r="H2302" t="s">
        <v>116</v>
      </c>
      <c r="I2302" t="s">
        <v>313</v>
      </c>
      <c r="J2302" t="s">
        <v>272</v>
      </c>
      <c r="K2302">
        <v>0.11700000000000001</v>
      </c>
    </row>
    <row r="2303" spans="1:11" x14ac:dyDescent="0.35">
      <c r="A2303" t="str">
        <f t="shared" si="108"/>
        <v>sante_7_reponse_3acces_staff_cshoteVakaga</v>
      </c>
      <c r="B2303" t="str">
        <f t="shared" si="109"/>
        <v>sante_7_reponse_3hoteVakaga</v>
      </c>
      <c r="C2303" t="str">
        <f t="shared" si="107"/>
        <v>hote</v>
      </c>
      <c r="E2303" t="s">
        <v>76</v>
      </c>
      <c r="F2303" t="s">
        <v>157</v>
      </c>
      <c r="G2303" t="s">
        <v>309</v>
      </c>
      <c r="H2303" t="s">
        <v>117</v>
      </c>
      <c r="I2303" t="s">
        <v>313</v>
      </c>
      <c r="J2303" t="s">
        <v>171</v>
      </c>
      <c r="K2303">
        <v>0.17399999999999999</v>
      </c>
    </row>
    <row r="2304" spans="1:11" x14ac:dyDescent="0.35">
      <c r="A2304" t="str">
        <f t="shared" si="108"/>
        <v>sante_7_reponse_3prov_vaccinsdeplaces_FAVakaga</v>
      </c>
      <c r="B2304" t="str">
        <f t="shared" si="109"/>
        <v>sante_7_reponse_3deplaces_FAVakaga</v>
      </c>
      <c r="C2304" t="str">
        <f t="shared" si="107"/>
        <v>deplaces_FA</v>
      </c>
      <c r="E2304" t="s">
        <v>76</v>
      </c>
      <c r="F2304" t="s">
        <v>196</v>
      </c>
      <c r="G2304" t="s">
        <v>309</v>
      </c>
      <c r="H2304" t="s">
        <v>119</v>
      </c>
      <c r="I2304" t="s">
        <v>313</v>
      </c>
      <c r="J2304" t="s">
        <v>171</v>
      </c>
      <c r="K2304">
        <v>0.13900000000000001</v>
      </c>
    </row>
    <row r="2305" spans="1:11" x14ac:dyDescent="0.35">
      <c r="A2305" t="str">
        <f t="shared" si="108"/>
        <v>sante_7_reponse_3prov_cs_proximitehoteBangui</v>
      </c>
      <c r="B2305" t="str">
        <f t="shared" si="109"/>
        <v>sante_7_reponse_3hoteBangui</v>
      </c>
      <c r="C2305" t="str">
        <f t="shared" si="107"/>
        <v>hote</v>
      </c>
      <c r="E2305" t="s">
        <v>76</v>
      </c>
      <c r="F2305" t="s">
        <v>197</v>
      </c>
      <c r="G2305" t="s">
        <v>309</v>
      </c>
      <c r="H2305" t="s">
        <v>117</v>
      </c>
      <c r="I2305" t="s">
        <v>313</v>
      </c>
      <c r="J2305" t="s">
        <v>165</v>
      </c>
      <c r="K2305">
        <v>0.156</v>
      </c>
    </row>
    <row r="2306" spans="1:11" x14ac:dyDescent="0.35">
      <c r="A2306" t="str">
        <f t="shared" si="108"/>
        <v>sante_7_reponse_3acces_staff_csretournesBangui</v>
      </c>
      <c r="B2306" t="str">
        <f t="shared" si="109"/>
        <v>sante_7_reponse_3retournesBangui</v>
      </c>
      <c r="C2306" t="str">
        <f t="shared" si="107"/>
        <v>retournes</v>
      </c>
      <c r="E2306" t="s">
        <v>76</v>
      </c>
      <c r="F2306" t="s">
        <v>157</v>
      </c>
      <c r="G2306" t="s">
        <v>309</v>
      </c>
      <c r="H2306" t="s">
        <v>116</v>
      </c>
      <c r="I2306" t="s">
        <v>313</v>
      </c>
      <c r="J2306" t="s">
        <v>165</v>
      </c>
      <c r="K2306">
        <v>0.152</v>
      </c>
    </row>
    <row r="2307" spans="1:11" x14ac:dyDescent="0.35">
      <c r="A2307" t="str">
        <f t="shared" si="108"/>
        <v>sante_7_reponse_3acces_staff_domiciledeplaces_FABangui</v>
      </c>
      <c r="B2307" t="str">
        <f t="shared" si="109"/>
        <v>sante_7_reponse_3deplaces_FABangui</v>
      </c>
      <c r="C2307" t="str">
        <f t="shared" ref="C2307:C2344" si="110">IF(G2307="total", "total",H2307)</f>
        <v>deplaces_FA</v>
      </c>
      <c r="E2307" t="s">
        <v>76</v>
      </c>
      <c r="F2307" t="s">
        <v>200</v>
      </c>
      <c r="G2307" t="s">
        <v>309</v>
      </c>
      <c r="H2307" t="s">
        <v>119</v>
      </c>
      <c r="I2307" t="s">
        <v>313</v>
      </c>
      <c r="J2307" t="s">
        <v>165</v>
      </c>
      <c r="K2307">
        <v>0.123</v>
      </c>
    </row>
    <row r="2308" spans="1:11" x14ac:dyDescent="0.35">
      <c r="A2308" t="str">
        <f t="shared" si="108"/>
        <v>sante_7_reponse_3acces_staff_csdeplaces_siteOuaka</v>
      </c>
      <c r="B2308" t="str">
        <f t="shared" si="109"/>
        <v>sante_7_reponse_3deplaces_siteOuaka</v>
      </c>
      <c r="C2308" t="str">
        <f t="shared" si="110"/>
        <v>deplaces_site</v>
      </c>
      <c r="E2308" t="s">
        <v>76</v>
      </c>
      <c r="F2308" t="s">
        <v>157</v>
      </c>
      <c r="G2308" t="s">
        <v>309</v>
      </c>
      <c r="H2308" t="s">
        <v>118</v>
      </c>
      <c r="I2308" t="s">
        <v>313</v>
      </c>
      <c r="J2308" t="s">
        <v>169</v>
      </c>
      <c r="K2308">
        <v>0.14599999999999999</v>
      </c>
    </row>
    <row r="2309" spans="1:11" x14ac:dyDescent="0.35">
      <c r="A2309" t="str">
        <f t="shared" si="108"/>
        <v>sante_7_reponse_3acces_staff_csdeplaces_FAOuaka</v>
      </c>
      <c r="B2309" t="str">
        <f t="shared" si="109"/>
        <v>sante_7_reponse_3deplaces_FAOuaka</v>
      </c>
      <c r="C2309" t="str">
        <f t="shared" si="110"/>
        <v>deplaces_FA</v>
      </c>
      <c r="E2309" t="s">
        <v>76</v>
      </c>
      <c r="F2309" t="s">
        <v>157</v>
      </c>
      <c r="G2309" t="s">
        <v>309</v>
      </c>
      <c r="H2309" t="s">
        <v>119</v>
      </c>
      <c r="I2309" t="s">
        <v>313</v>
      </c>
      <c r="J2309" t="s">
        <v>169</v>
      </c>
      <c r="K2309">
        <v>0.153</v>
      </c>
    </row>
    <row r="2310" spans="1:11" x14ac:dyDescent="0.35">
      <c r="A2310" t="str">
        <f t="shared" si="108"/>
        <v>sante_7_reponse_3prov_cshoteOuaka</v>
      </c>
      <c r="B2310" t="str">
        <f t="shared" si="109"/>
        <v>sante_7_reponse_3hoteOuaka</v>
      </c>
      <c r="C2310" t="str">
        <f t="shared" si="110"/>
        <v>hote</v>
      </c>
      <c r="E2310" t="s">
        <v>76</v>
      </c>
      <c r="F2310" t="s">
        <v>198</v>
      </c>
      <c r="G2310" t="s">
        <v>309</v>
      </c>
      <c r="H2310" t="s">
        <v>117</v>
      </c>
      <c r="I2310" t="s">
        <v>313</v>
      </c>
      <c r="J2310" t="s">
        <v>169</v>
      </c>
      <c r="K2310">
        <v>0.11899999999999999</v>
      </c>
    </row>
    <row r="2311" spans="1:11" x14ac:dyDescent="0.35">
      <c r="A2311" t="str">
        <f t="shared" si="108"/>
        <v>sante_7_reponse_3prov_cs_proximiteretournesOuaka</v>
      </c>
      <c r="B2311" t="str">
        <f t="shared" si="109"/>
        <v>sante_7_reponse_3retournesOuaka</v>
      </c>
      <c r="C2311" t="str">
        <f t="shared" si="110"/>
        <v>retournes</v>
      </c>
      <c r="E2311" t="s">
        <v>76</v>
      </c>
      <c r="F2311" t="s">
        <v>197</v>
      </c>
      <c r="G2311" t="s">
        <v>309</v>
      </c>
      <c r="H2311" t="s">
        <v>116</v>
      </c>
      <c r="I2311" t="s">
        <v>313</v>
      </c>
      <c r="J2311" t="s">
        <v>169</v>
      </c>
      <c r="K2311">
        <v>0.114</v>
      </c>
    </row>
    <row r="2312" spans="1:11" x14ac:dyDescent="0.35">
      <c r="A2312" t="str">
        <f t="shared" si="108"/>
        <v>sante_7_reponse_3prov_cshoteNana_Mambere</v>
      </c>
      <c r="B2312" t="str">
        <f t="shared" si="109"/>
        <v>sante_7_reponse_3hoteNana_Mambere</v>
      </c>
      <c r="C2312" t="str">
        <f t="shared" si="110"/>
        <v>hote</v>
      </c>
      <c r="E2312" t="s">
        <v>76</v>
      </c>
      <c r="F2312" t="s">
        <v>198</v>
      </c>
      <c r="G2312" t="s">
        <v>309</v>
      </c>
      <c r="H2312" t="s">
        <v>117</v>
      </c>
      <c r="I2312" t="s">
        <v>313</v>
      </c>
      <c r="J2312" t="s">
        <v>273</v>
      </c>
      <c r="K2312">
        <v>0.11899999999999999</v>
      </c>
    </row>
    <row r="2313" spans="1:11" x14ac:dyDescent="0.35">
      <c r="A2313" t="str">
        <f t="shared" si="108"/>
        <v>sante_7_reponse_3acces_transportdeplaces_FANana_Mambere</v>
      </c>
      <c r="B2313" t="str">
        <f t="shared" si="109"/>
        <v>sante_7_reponse_3deplaces_FANana_Mambere</v>
      </c>
      <c r="C2313" t="str">
        <f t="shared" si="110"/>
        <v>deplaces_FA</v>
      </c>
      <c r="E2313" t="s">
        <v>76</v>
      </c>
      <c r="F2313" t="s">
        <v>183</v>
      </c>
      <c r="G2313" t="s">
        <v>309</v>
      </c>
      <c r="H2313" t="s">
        <v>119</v>
      </c>
      <c r="I2313" t="s">
        <v>313</v>
      </c>
      <c r="J2313" t="s">
        <v>273</v>
      </c>
      <c r="K2313">
        <v>0.112</v>
      </c>
    </row>
    <row r="2314" spans="1:11" x14ac:dyDescent="0.35">
      <c r="A2314" t="str">
        <f t="shared" si="108"/>
        <v>sante_7_reponse_3prov_csretournesNana_Mambere</v>
      </c>
      <c r="B2314" t="str">
        <f t="shared" si="109"/>
        <v>sante_7_reponse_3retournesNana_Mambere</v>
      </c>
      <c r="C2314" t="str">
        <f t="shared" si="110"/>
        <v>retournes</v>
      </c>
      <c r="E2314" t="s">
        <v>76</v>
      </c>
      <c r="F2314" t="s">
        <v>198</v>
      </c>
      <c r="G2314" t="s">
        <v>309</v>
      </c>
      <c r="H2314" t="s">
        <v>116</v>
      </c>
      <c r="I2314" t="s">
        <v>313</v>
      </c>
      <c r="J2314" t="s">
        <v>273</v>
      </c>
      <c r="K2314">
        <v>0.14499999999999999</v>
      </c>
    </row>
    <row r="2315" spans="1:11" x14ac:dyDescent="0.35">
      <c r="A2315" t="str">
        <f t="shared" si="108"/>
        <v>sante_7_reponse_3acces_staff_cshoteOuham_Pende</v>
      </c>
      <c r="B2315" t="str">
        <f t="shared" si="109"/>
        <v>sante_7_reponse_3hoteOuham_Pende</v>
      </c>
      <c r="C2315" t="str">
        <f t="shared" si="110"/>
        <v>hote</v>
      </c>
      <c r="E2315" t="s">
        <v>76</v>
      </c>
      <c r="F2315" t="s">
        <v>157</v>
      </c>
      <c r="G2315" t="s">
        <v>309</v>
      </c>
      <c r="H2315" t="s">
        <v>117</v>
      </c>
      <c r="I2315" t="s">
        <v>313</v>
      </c>
      <c r="J2315" t="s">
        <v>274</v>
      </c>
      <c r="K2315">
        <v>0.123</v>
      </c>
    </row>
    <row r="2316" spans="1:11" x14ac:dyDescent="0.35">
      <c r="A2316" t="str">
        <f t="shared" si="108"/>
        <v>sante_7_reponse_3acces_staff_csdeplaces_FAOuham_Pende</v>
      </c>
      <c r="B2316" t="str">
        <f t="shared" si="109"/>
        <v>sante_7_reponse_3deplaces_FAOuham_Pende</v>
      </c>
      <c r="C2316" t="str">
        <f t="shared" si="110"/>
        <v>deplaces_FA</v>
      </c>
      <c r="E2316" t="s">
        <v>76</v>
      </c>
      <c r="F2316" t="s">
        <v>157</v>
      </c>
      <c r="G2316" t="s">
        <v>309</v>
      </c>
      <c r="H2316" t="s">
        <v>119</v>
      </c>
      <c r="I2316" t="s">
        <v>313</v>
      </c>
      <c r="J2316" t="s">
        <v>274</v>
      </c>
      <c r="K2316">
        <v>0.11700000000000001</v>
      </c>
    </row>
    <row r="2317" spans="1:11" x14ac:dyDescent="0.35">
      <c r="A2317" t="str">
        <f t="shared" si="108"/>
        <v>sante_7_reponse_3acces_transportretournesOuham_Pende</v>
      </c>
      <c r="B2317" t="str">
        <f t="shared" si="109"/>
        <v>sante_7_reponse_3retournesOuham_Pende</v>
      </c>
      <c r="C2317" t="str">
        <f t="shared" si="110"/>
        <v>retournes</v>
      </c>
      <c r="E2317" t="s">
        <v>76</v>
      </c>
      <c r="F2317" t="s">
        <v>183</v>
      </c>
      <c r="G2317" t="s">
        <v>309</v>
      </c>
      <c r="H2317" t="s">
        <v>116</v>
      </c>
      <c r="I2317" t="s">
        <v>313</v>
      </c>
      <c r="J2317" t="s">
        <v>274</v>
      </c>
      <c r="K2317">
        <v>0.11799999999999999</v>
      </c>
    </row>
    <row r="2318" spans="1:11" x14ac:dyDescent="0.35">
      <c r="A2318" t="str">
        <f t="shared" si="108"/>
        <v>sante_7_reponse_3prov_medicamentdeplaces_siteNana_Gribizi</v>
      </c>
      <c r="B2318" t="str">
        <f t="shared" si="109"/>
        <v>sante_7_reponse_3deplaces_siteNana_Gribizi</v>
      </c>
      <c r="C2318" t="str">
        <f t="shared" si="110"/>
        <v>deplaces_site</v>
      </c>
      <c r="E2318" t="s">
        <v>76</v>
      </c>
      <c r="F2318" t="s">
        <v>136</v>
      </c>
      <c r="G2318" t="s">
        <v>309</v>
      </c>
      <c r="H2318" t="s">
        <v>118</v>
      </c>
      <c r="I2318" t="s">
        <v>313</v>
      </c>
      <c r="J2318" t="s">
        <v>275</v>
      </c>
      <c r="K2318">
        <v>0.13400000000000001</v>
      </c>
    </row>
    <row r="2319" spans="1:11" x14ac:dyDescent="0.35">
      <c r="A2319" t="str">
        <f t="shared" si="108"/>
        <v>sante_7_reponse_3acces_staff_cshoteNana_Gribizi</v>
      </c>
      <c r="B2319" t="str">
        <f t="shared" si="109"/>
        <v>sante_7_reponse_3hoteNana_Gribizi</v>
      </c>
      <c r="C2319" t="str">
        <f t="shared" si="110"/>
        <v>hote</v>
      </c>
      <c r="E2319" t="s">
        <v>76</v>
      </c>
      <c r="F2319" t="s">
        <v>157</v>
      </c>
      <c r="G2319" t="s">
        <v>309</v>
      </c>
      <c r="H2319" t="s">
        <v>117</v>
      </c>
      <c r="I2319" t="s">
        <v>313</v>
      </c>
      <c r="J2319" t="s">
        <v>275</v>
      </c>
      <c r="K2319">
        <v>0.18099999999999999</v>
      </c>
    </row>
    <row r="2320" spans="1:11" x14ac:dyDescent="0.35">
      <c r="A2320" t="str">
        <f t="shared" si="108"/>
        <v>sante_7_reponse_3prov_cs_proximitedeplaces_FANana_Gribizi</v>
      </c>
      <c r="B2320" t="str">
        <f t="shared" si="109"/>
        <v>sante_7_reponse_3deplaces_FANana_Gribizi</v>
      </c>
      <c r="C2320" t="str">
        <f t="shared" si="110"/>
        <v>deplaces_FA</v>
      </c>
      <c r="E2320" t="s">
        <v>76</v>
      </c>
      <c r="F2320" t="s">
        <v>197</v>
      </c>
      <c r="G2320" t="s">
        <v>309</v>
      </c>
      <c r="H2320" t="s">
        <v>119</v>
      </c>
      <c r="I2320" t="s">
        <v>313</v>
      </c>
      <c r="J2320" t="s">
        <v>275</v>
      </c>
      <c r="K2320">
        <v>0.14699999999999999</v>
      </c>
    </row>
    <row r="2321" spans="1:11" x14ac:dyDescent="0.35">
      <c r="A2321" t="str">
        <f t="shared" si="108"/>
        <v>sante_7_reponse_3acces_transportretournesNana_Gribizi</v>
      </c>
      <c r="B2321" t="str">
        <f t="shared" si="109"/>
        <v>sante_7_reponse_3retournesNana_Gribizi</v>
      </c>
      <c r="C2321" t="str">
        <f t="shared" si="110"/>
        <v>retournes</v>
      </c>
      <c r="E2321" t="s">
        <v>76</v>
      </c>
      <c r="F2321" t="s">
        <v>183</v>
      </c>
      <c r="G2321" t="s">
        <v>309</v>
      </c>
      <c r="H2321" t="s">
        <v>116</v>
      </c>
      <c r="I2321" t="s">
        <v>313</v>
      </c>
      <c r="J2321" t="s">
        <v>275</v>
      </c>
      <c r="K2321">
        <v>0.13200000000000001</v>
      </c>
    </row>
    <row r="2322" spans="1:11" x14ac:dyDescent="0.35">
      <c r="A2322" t="str">
        <f t="shared" si="108"/>
        <v>sante_7_reponse_3cash_frais_medhoteMbomou</v>
      </c>
      <c r="B2322" t="str">
        <f t="shared" si="109"/>
        <v>sante_7_reponse_3hoteMbomou</v>
      </c>
      <c r="C2322" t="str">
        <f t="shared" si="110"/>
        <v>hote</v>
      </c>
      <c r="E2322" t="s">
        <v>76</v>
      </c>
      <c r="F2322" t="s">
        <v>146</v>
      </c>
      <c r="G2322" t="s">
        <v>309</v>
      </c>
      <c r="H2322" t="s">
        <v>117</v>
      </c>
      <c r="I2322" t="s">
        <v>313</v>
      </c>
      <c r="J2322" t="s">
        <v>168</v>
      </c>
      <c r="K2322">
        <v>0.182</v>
      </c>
    </row>
    <row r="2323" spans="1:11" x14ac:dyDescent="0.35">
      <c r="A2323" t="str">
        <f t="shared" si="108"/>
        <v>sante_7_reponse_3acces_staff_csretournesMbomou</v>
      </c>
      <c r="B2323" t="str">
        <f t="shared" si="109"/>
        <v>sante_7_reponse_3retournesMbomou</v>
      </c>
      <c r="C2323" t="str">
        <f t="shared" si="110"/>
        <v>retournes</v>
      </c>
      <c r="E2323" t="s">
        <v>76</v>
      </c>
      <c r="F2323" t="s">
        <v>157</v>
      </c>
      <c r="G2323" t="s">
        <v>309</v>
      </c>
      <c r="H2323" t="s">
        <v>116</v>
      </c>
      <c r="I2323" t="s">
        <v>313</v>
      </c>
      <c r="J2323" t="s">
        <v>168</v>
      </c>
      <c r="K2323">
        <v>0.20899999999999999</v>
      </c>
    </row>
    <row r="2324" spans="1:11" x14ac:dyDescent="0.35">
      <c r="A2324" t="str">
        <f t="shared" ref="A2324:A2344" si="111">CONCATENATE(E2324,F2324,C2324,J2324)</f>
        <v>sante_7_reponse_3prov_medicamentdeplaces_siteMbomou</v>
      </c>
      <c r="B2324" t="str">
        <f t="shared" ref="B2324:B2344" si="112">CONCATENATE(E2324,C2324,J2324)</f>
        <v>sante_7_reponse_3deplaces_siteMbomou</v>
      </c>
      <c r="C2324" t="str">
        <f t="shared" si="110"/>
        <v>deplaces_site</v>
      </c>
      <c r="E2324" t="s">
        <v>76</v>
      </c>
      <c r="F2324" t="s">
        <v>136</v>
      </c>
      <c r="G2324" t="s">
        <v>309</v>
      </c>
      <c r="H2324" t="s">
        <v>118</v>
      </c>
      <c r="I2324" t="s">
        <v>313</v>
      </c>
      <c r="J2324" t="s">
        <v>168</v>
      </c>
      <c r="K2324">
        <v>0.14699999999999999</v>
      </c>
    </row>
    <row r="2325" spans="1:11" x14ac:dyDescent="0.35">
      <c r="A2325" t="str">
        <f t="shared" si="111"/>
        <v>sante_7_reponse_3cash_frais_meddeplaces_FAMbomou</v>
      </c>
      <c r="B2325" t="str">
        <f t="shared" si="112"/>
        <v>sante_7_reponse_3deplaces_FAMbomou</v>
      </c>
      <c r="C2325" t="str">
        <f t="shared" si="110"/>
        <v>deplaces_FA</v>
      </c>
      <c r="E2325" t="s">
        <v>76</v>
      </c>
      <c r="F2325" t="s">
        <v>146</v>
      </c>
      <c r="G2325" t="s">
        <v>309</v>
      </c>
      <c r="H2325" t="s">
        <v>119</v>
      </c>
      <c r="I2325" t="s">
        <v>313</v>
      </c>
      <c r="J2325" t="s">
        <v>168</v>
      </c>
      <c r="K2325">
        <v>0.14699999999999999</v>
      </c>
    </row>
    <row r="2326" spans="1:11" x14ac:dyDescent="0.35">
      <c r="A2326" t="str">
        <f t="shared" si="111"/>
        <v>sante_7_reponse_3acces_staff_csdeplaces_FAMambere_Kadei</v>
      </c>
      <c r="B2326" t="str">
        <f t="shared" si="112"/>
        <v>sante_7_reponse_3deplaces_FAMambere_Kadei</v>
      </c>
      <c r="C2326" t="str">
        <f t="shared" si="110"/>
        <v>deplaces_FA</v>
      </c>
      <c r="E2326" t="s">
        <v>76</v>
      </c>
      <c r="F2326" t="s">
        <v>157</v>
      </c>
      <c r="G2326" t="s">
        <v>309</v>
      </c>
      <c r="H2326" t="s">
        <v>119</v>
      </c>
      <c r="I2326" t="s">
        <v>313</v>
      </c>
      <c r="J2326" t="s">
        <v>276</v>
      </c>
      <c r="K2326">
        <v>0.11799999999999999</v>
      </c>
    </row>
    <row r="2327" spans="1:11" x14ac:dyDescent="0.35">
      <c r="A2327" t="str">
        <f t="shared" si="111"/>
        <v>sante_7_reponse_3acces_transporthoteMambere_Kadei</v>
      </c>
      <c r="B2327" t="str">
        <f t="shared" si="112"/>
        <v>sante_7_reponse_3hoteMambere_Kadei</v>
      </c>
      <c r="C2327" t="str">
        <f t="shared" si="110"/>
        <v>hote</v>
      </c>
      <c r="E2327" t="s">
        <v>76</v>
      </c>
      <c r="F2327" t="s">
        <v>183</v>
      </c>
      <c r="G2327" t="s">
        <v>309</v>
      </c>
      <c r="H2327" t="s">
        <v>117</v>
      </c>
      <c r="I2327" t="s">
        <v>313</v>
      </c>
      <c r="J2327" t="s">
        <v>276</v>
      </c>
      <c r="K2327">
        <v>0.13500000000000001</v>
      </c>
    </row>
    <row r="2328" spans="1:11" x14ac:dyDescent="0.35">
      <c r="A2328" t="str">
        <f t="shared" si="111"/>
        <v>sante_7_reponse_3acces_staff_csdeplaces_FAOmbella_MPoko</v>
      </c>
      <c r="B2328" t="str">
        <f t="shared" si="112"/>
        <v>sante_7_reponse_3deplaces_FAOmbella_MPoko</v>
      </c>
      <c r="C2328" t="str">
        <f t="shared" si="110"/>
        <v>deplaces_FA</v>
      </c>
      <c r="E2328" t="s">
        <v>76</v>
      </c>
      <c r="F2328" t="s">
        <v>157</v>
      </c>
      <c r="G2328" t="s">
        <v>309</v>
      </c>
      <c r="H2328" t="s">
        <v>119</v>
      </c>
      <c r="I2328" t="s">
        <v>313</v>
      </c>
      <c r="J2328" t="s">
        <v>277</v>
      </c>
      <c r="K2328">
        <v>0.14799999999999999</v>
      </c>
    </row>
    <row r="2329" spans="1:11" x14ac:dyDescent="0.35">
      <c r="A2329" t="str">
        <f t="shared" si="111"/>
        <v>sante_7_reponse_3prov_cs_proximitehoteOmbella_MPoko</v>
      </c>
      <c r="B2329" t="str">
        <f t="shared" si="112"/>
        <v>sante_7_reponse_3hoteOmbella_MPoko</v>
      </c>
      <c r="C2329" t="str">
        <f t="shared" si="110"/>
        <v>hote</v>
      </c>
      <c r="E2329" t="s">
        <v>76</v>
      </c>
      <c r="F2329" t="s">
        <v>197</v>
      </c>
      <c r="G2329" t="s">
        <v>309</v>
      </c>
      <c r="H2329" t="s">
        <v>117</v>
      </c>
      <c r="I2329" t="s">
        <v>313</v>
      </c>
      <c r="J2329" t="s">
        <v>277</v>
      </c>
      <c r="K2329">
        <v>0.11899999999999999</v>
      </c>
    </row>
    <row r="2330" spans="1:11" x14ac:dyDescent="0.35">
      <c r="A2330" t="str">
        <f t="shared" si="111"/>
        <v>sante_7_reponse_3prov_medicamenthoteKemo</v>
      </c>
      <c r="B2330" t="str">
        <f t="shared" si="112"/>
        <v>sante_7_reponse_3hoteKemo</v>
      </c>
      <c r="C2330" t="str">
        <f t="shared" si="110"/>
        <v>hote</v>
      </c>
      <c r="E2330" t="s">
        <v>76</v>
      </c>
      <c r="F2330" t="s">
        <v>136</v>
      </c>
      <c r="G2330" t="s">
        <v>309</v>
      </c>
      <c r="H2330" t="s">
        <v>117</v>
      </c>
      <c r="I2330" t="s">
        <v>313</v>
      </c>
      <c r="J2330" t="s">
        <v>166</v>
      </c>
      <c r="K2330">
        <v>0.14799999999999999</v>
      </c>
    </row>
    <row r="2331" spans="1:11" x14ac:dyDescent="0.35">
      <c r="A2331" t="str">
        <f t="shared" si="111"/>
        <v>sante_7_reponse_3acces_staff_csdeplaces_FAKemo</v>
      </c>
      <c r="B2331" t="str">
        <f t="shared" si="112"/>
        <v>sante_7_reponse_3deplaces_FAKemo</v>
      </c>
      <c r="C2331" t="str">
        <f t="shared" si="110"/>
        <v>deplaces_FA</v>
      </c>
      <c r="E2331" t="s">
        <v>76</v>
      </c>
      <c r="F2331" t="s">
        <v>157</v>
      </c>
      <c r="G2331" t="s">
        <v>309</v>
      </c>
      <c r="H2331" t="s">
        <v>119</v>
      </c>
      <c r="I2331" t="s">
        <v>313</v>
      </c>
      <c r="J2331" t="s">
        <v>166</v>
      </c>
      <c r="K2331">
        <v>0.13700000000000001</v>
      </c>
    </row>
    <row r="2332" spans="1:11" x14ac:dyDescent="0.35">
      <c r="A2332" t="str">
        <f t="shared" si="111"/>
        <v>sante_7_reponse_3prov_vaccinsdeplaces_siteHaut_Mbomou</v>
      </c>
      <c r="B2332" t="str">
        <f t="shared" si="112"/>
        <v>sante_7_reponse_3deplaces_siteHaut_Mbomou</v>
      </c>
      <c r="C2332" t="str">
        <f t="shared" si="110"/>
        <v>deplaces_site</v>
      </c>
      <c r="E2332" t="s">
        <v>76</v>
      </c>
      <c r="F2332" t="s">
        <v>196</v>
      </c>
      <c r="G2332" t="s">
        <v>309</v>
      </c>
      <c r="H2332" t="s">
        <v>118</v>
      </c>
      <c r="I2332" t="s">
        <v>313</v>
      </c>
      <c r="J2332" t="s">
        <v>278</v>
      </c>
      <c r="K2332">
        <v>0.13300000000000001</v>
      </c>
    </row>
    <row r="2333" spans="1:11" x14ac:dyDescent="0.35">
      <c r="A2333" t="str">
        <f t="shared" si="111"/>
        <v>sante_7_reponse_3prov_vaccinsdeplaces_FAHaut_Mbomou</v>
      </c>
      <c r="B2333" t="str">
        <f t="shared" si="112"/>
        <v>sante_7_reponse_3deplaces_FAHaut_Mbomou</v>
      </c>
      <c r="C2333" t="str">
        <f t="shared" si="110"/>
        <v>deplaces_FA</v>
      </c>
      <c r="E2333" t="s">
        <v>76</v>
      </c>
      <c r="F2333" t="s">
        <v>196</v>
      </c>
      <c r="G2333" t="s">
        <v>309</v>
      </c>
      <c r="H2333" t="s">
        <v>119</v>
      </c>
      <c r="I2333" t="s">
        <v>313</v>
      </c>
      <c r="J2333" t="s">
        <v>278</v>
      </c>
      <c r="K2333">
        <v>9.8199999999999996E-2</v>
      </c>
    </row>
    <row r="2334" spans="1:11" x14ac:dyDescent="0.35">
      <c r="A2334" t="str">
        <f t="shared" si="111"/>
        <v>sante_7_reponse_3acces_staff_cshoteHaut_Mbomou</v>
      </c>
      <c r="B2334" t="str">
        <f t="shared" si="112"/>
        <v>sante_7_reponse_3hoteHaut_Mbomou</v>
      </c>
      <c r="C2334" t="str">
        <f t="shared" si="110"/>
        <v>hote</v>
      </c>
      <c r="E2334" t="s">
        <v>76</v>
      </c>
      <c r="F2334" t="s">
        <v>157</v>
      </c>
      <c r="G2334" t="s">
        <v>309</v>
      </c>
      <c r="H2334" t="s">
        <v>117</v>
      </c>
      <c r="I2334" t="s">
        <v>313</v>
      </c>
      <c r="J2334" t="s">
        <v>278</v>
      </c>
      <c r="K2334">
        <v>0.121</v>
      </c>
    </row>
    <row r="2335" spans="1:11" x14ac:dyDescent="0.35">
      <c r="A2335" t="str">
        <f t="shared" si="111"/>
        <v>sante_7_reponse_3cash_frais_meddeplaces_FAHaute_Kotto</v>
      </c>
      <c r="B2335" t="str">
        <f t="shared" si="112"/>
        <v>sante_7_reponse_3deplaces_FAHaute_Kotto</v>
      </c>
      <c r="C2335" t="str">
        <f t="shared" si="110"/>
        <v>deplaces_FA</v>
      </c>
      <c r="E2335" t="s">
        <v>76</v>
      </c>
      <c r="F2335" t="s">
        <v>146</v>
      </c>
      <c r="G2335" t="s">
        <v>309</v>
      </c>
      <c r="H2335" t="s">
        <v>119</v>
      </c>
      <c r="I2335" t="s">
        <v>313</v>
      </c>
      <c r="J2335" t="s">
        <v>279</v>
      </c>
      <c r="K2335">
        <v>0.14399999999999999</v>
      </c>
    </row>
    <row r="2336" spans="1:11" x14ac:dyDescent="0.35">
      <c r="A2336" t="str">
        <f t="shared" si="111"/>
        <v>sante_7_reponse_3cash_frais_medhoteHaute_Kotto</v>
      </c>
      <c r="B2336" t="str">
        <f t="shared" si="112"/>
        <v>sante_7_reponse_3hoteHaute_Kotto</v>
      </c>
      <c r="C2336" t="str">
        <f t="shared" si="110"/>
        <v>hote</v>
      </c>
      <c r="E2336" t="s">
        <v>76</v>
      </c>
      <c r="F2336" t="s">
        <v>146</v>
      </c>
      <c r="G2336" t="s">
        <v>309</v>
      </c>
      <c r="H2336" t="s">
        <v>117</v>
      </c>
      <c r="I2336" t="s">
        <v>313</v>
      </c>
      <c r="J2336" t="s">
        <v>279</v>
      </c>
      <c r="K2336">
        <v>0.156</v>
      </c>
    </row>
    <row r="2337" spans="1:11" x14ac:dyDescent="0.35">
      <c r="A2337" t="str">
        <f t="shared" si="111"/>
        <v>sante_7_reponse_3prov_cs_proximiteretournesHaute_Kotto</v>
      </c>
      <c r="B2337" t="str">
        <f t="shared" si="112"/>
        <v>sante_7_reponse_3retournesHaute_Kotto</v>
      </c>
      <c r="C2337" t="str">
        <f t="shared" si="110"/>
        <v>retournes</v>
      </c>
      <c r="E2337" t="s">
        <v>76</v>
      </c>
      <c r="F2337" t="s">
        <v>197</v>
      </c>
      <c r="G2337" t="s">
        <v>309</v>
      </c>
      <c r="H2337" t="s">
        <v>116</v>
      </c>
      <c r="I2337" t="s">
        <v>313</v>
      </c>
      <c r="J2337" t="s">
        <v>279</v>
      </c>
      <c r="K2337">
        <v>8.9499999999999996E-2</v>
      </c>
    </row>
    <row r="2338" spans="1:11" x14ac:dyDescent="0.35">
      <c r="A2338" t="str">
        <f t="shared" si="111"/>
        <v>sante_7_reponse_3acces_staff_csdeplaces_siteHaute_Kotto</v>
      </c>
      <c r="B2338" t="str">
        <f t="shared" si="112"/>
        <v>sante_7_reponse_3deplaces_siteHaute_Kotto</v>
      </c>
      <c r="C2338" t="str">
        <f t="shared" si="110"/>
        <v>deplaces_site</v>
      </c>
      <c r="E2338" t="s">
        <v>76</v>
      </c>
      <c r="F2338" t="s">
        <v>157</v>
      </c>
      <c r="G2338" t="s">
        <v>309</v>
      </c>
      <c r="H2338" t="s">
        <v>118</v>
      </c>
      <c r="I2338" t="s">
        <v>313</v>
      </c>
      <c r="J2338" t="s">
        <v>279</v>
      </c>
      <c r="K2338">
        <v>0.123</v>
      </c>
    </row>
    <row r="2339" spans="1:11" x14ac:dyDescent="0.35">
      <c r="A2339" t="str">
        <f t="shared" si="111"/>
        <v>sante_7_reponse_3prov_vaccinsdeplaces_FALobaye</v>
      </c>
      <c r="B2339" t="str">
        <f t="shared" si="112"/>
        <v>sante_7_reponse_3deplaces_FALobaye</v>
      </c>
      <c r="C2339" t="str">
        <f t="shared" si="110"/>
        <v>deplaces_FA</v>
      </c>
      <c r="E2339" t="s">
        <v>76</v>
      </c>
      <c r="F2339" t="s">
        <v>196</v>
      </c>
      <c r="G2339" t="s">
        <v>309</v>
      </c>
      <c r="H2339" t="s">
        <v>119</v>
      </c>
      <c r="I2339" t="s">
        <v>313</v>
      </c>
      <c r="J2339" t="s">
        <v>167</v>
      </c>
      <c r="K2339">
        <v>0.13500000000000001</v>
      </c>
    </row>
    <row r="2340" spans="1:11" x14ac:dyDescent="0.35">
      <c r="A2340" t="str">
        <f t="shared" si="111"/>
        <v>sante_7_reponse_3acces_staff_cshoteLobaye</v>
      </c>
      <c r="B2340" t="str">
        <f t="shared" si="112"/>
        <v>sante_7_reponse_3hoteLobaye</v>
      </c>
      <c r="C2340" t="str">
        <f t="shared" si="110"/>
        <v>hote</v>
      </c>
      <c r="E2340" t="s">
        <v>76</v>
      </c>
      <c r="F2340" t="s">
        <v>157</v>
      </c>
      <c r="G2340" t="s">
        <v>309</v>
      </c>
      <c r="H2340" t="s">
        <v>117</v>
      </c>
      <c r="I2340" t="s">
        <v>313</v>
      </c>
      <c r="J2340" t="s">
        <v>167</v>
      </c>
      <c r="K2340">
        <v>0.156</v>
      </c>
    </row>
    <row r="2341" spans="1:11" x14ac:dyDescent="0.35">
      <c r="A2341" t="str">
        <f t="shared" si="111"/>
        <v>sante_7_reponse_3prov_vaccinsretournesHaut_Mbomou</v>
      </c>
      <c r="B2341" t="str">
        <f t="shared" si="112"/>
        <v>sante_7_reponse_3retournesHaut_Mbomou</v>
      </c>
      <c r="C2341" t="str">
        <f t="shared" si="110"/>
        <v>retournes</v>
      </c>
      <c r="E2341" t="s">
        <v>76</v>
      </c>
      <c r="F2341" t="s">
        <v>196</v>
      </c>
      <c r="G2341" t="s">
        <v>309</v>
      </c>
      <c r="H2341" t="s">
        <v>116</v>
      </c>
      <c r="I2341" t="s">
        <v>313</v>
      </c>
      <c r="J2341" t="s">
        <v>278</v>
      </c>
      <c r="K2341">
        <v>0.16900000000000001</v>
      </c>
    </row>
    <row r="2342" spans="1:11" x14ac:dyDescent="0.35">
      <c r="A2342" t="str">
        <f t="shared" si="111"/>
        <v>sante_7_reponse_3acces_transportretournesMambere_Kadei</v>
      </c>
      <c r="B2342" t="str">
        <f t="shared" si="112"/>
        <v>sante_7_reponse_3retournesMambere_Kadei</v>
      </c>
      <c r="C2342" t="str">
        <f t="shared" si="110"/>
        <v>retournes</v>
      </c>
      <c r="E2342" t="s">
        <v>76</v>
      </c>
      <c r="F2342" t="s">
        <v>183</v>
      </c>
      <c r="G2342" t="s">
        <v>309</v>
      </c>
      <c r="H2342" t="s">
        <v>116</v>
      </c>
      <c r="I2342" t="s">
        <v>313</v>
      </c>
      <c r="J2342" t="s">
        <v>276</v>
      </c>
      <c r="K2342">
        <v>0.109</v>
      </c>
    </row>
    <row r="2343" spans="1:11" x14ac:dyDescent="0.35">
      <c r="A2343" t="str">
        <f t="shared" si="111"/>
        <v>sante_7_reponse_3acces_transporthoteSangha_Mbaere</v>
      </c>
      <c r="B2343" t="str">
        <f t="shared" si="112"/>
        <v>sante_7_reponse_3hoteSangha_Mbaere</v>
      </c>
      <c r="C2343" t="str">
        <f t="shared" si="110"/>
        <v>hote</v>
      </c>
      <c r="E2343" t="s">
        <v>76</v>
      </c>
      <c r="F2343" t="s">
        <v>183</v>
      </c>
      <c r="G2343" t="s">
        <v>309</v>
      </c>
      <c r="H2343" t="s">
        <v>117</v>
      </c>
      <c r="I2343" t="s">
        <v>313</v>
      </c>
      <c r="J2343" t="s">
        <v>280</v>
      </c>
      <c r="K2343">
        <v>0.126</v>
      </c>
    </row>
    <row r="2344" spans="1:11" x14ac:dyDescent="0.35">
      <c r="A2344" t="str">
        <f t="shared" si="111"/>
        <v>sante_7_reponse_3prov_cs_proximitedeplaces_FASangha_Mbaere</v>
      </c>
      <c r="B2344" t="str">
        <f t="shared" si="112"/>
        <v>sante_7_reponse_3deplaces_FASangha_Mbaere</v>
      </c>
      <c r="C2344" t="str">
        <f t="shared" si="110"/>
        <v>deplaces_FA</v>
      </c>
      <c r="E2344" t="s">
        <v>76</v>
      </c>
      <c r="F2344" t="s">
        <v>197</v>
      </c>
      <c r="G2344" t="s">
        <v>309</v>
      </c>
      <c r="H2344" t="s">
        <v>119</v>
      </c>
      <c r="I2344" t="s">
        <v>313</v>
      </c>
      <c r="J2344" t="s">
        <v>280</v>
      </c>
      <c r="K2344">
        <v>0.10199999999999999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44"/>
  <sheetViews>
    <sheetView workbookViewId="0">
      <selection activeCell="B26" sqref="B26:I50"/>
    </sheetView>
  </sheetViews>
  <sheetFormatPr defaultRowHeight="14.5" x14ac:dyDescent="0.35"/>
  <cols>
    <col min="1" max="1" width="23.6328125" bestFit="1" customWidth="1"/>
    <col min="2" max="2" width="21.08984375" style="5" bestFit="1" customWidth="1"/>
    <col min="6" max="6" width="21" customWidth="1"/>
    <col min="9" max="9" width="21.08984375" style="4" bestFit="1" customWidth="1"/>
  </cols>
  <sheetData>
    <row r="1" spans="1:10" x14ac:dyDescent="0.35">
      <c r="A1" t="s">
        <v>302</v>
      </c>
      <c r="B1" s="5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308</v>
      </c>
      <c r="I1" s="4" t="s">
        <v>311</v>
      </c>
      <c r="J1" t="s">
        <v>312</v>
      </c>
    </row>
    <row r="2" spans="1:10" x14ac:dyDescent="0.35">
      <c r="A2" t="s">
        <v>9</v>
      </c>
      <c r="B2" s="5" t="s">
        <v>139</v>
      </c>
      <c r="C2" t="s">
        <v>83</v>
      </c>
      <c r="D2" t="s">
        <v>83</v>
      </c>
      <c r="E2" t="s">
        <v>313</v>
      </c>
      <c r="F2" t="s">
        <v>271</v>
      </c>
      <c r="G2">
        <v>0.16600000000000001</v>
      </c>
      <c r="H2" t="e">
        <f>VLOOKUP(CONCATENATE(A2,B2,D2,F2),admin1_old!A:K,11,FALSE)</f>
        <v>#N/A</v>
      </c>
      <c r="I2" s="4" t="str">
        <f>IF(ISNA(H2),VLOOKUP(CONCATENATE(A2,D2,F2),admin1_old!B:J,5,FALSE))</f>
        <v>financier</v>
      </c>
    </row>
    <row r="3" spans="1:10" hidden="1" x14ac:dyDescent="0.35">
      <c r="A3" t="s">
        <v>9</v>
      </c>
      <c r="B3" t="s">
        <v>128</v>
      </c>
      <c r="C3" t="s">
        <v>83</v>
      </c>
      <c r="D3" t="s">
        <v>83</v>
      </c>
      <c r="E3" t="s">
        <v>313</v>
      </c>
      <c r="F3" t="s">
        <v>170</v>
      </c>
      <c r="G3">
        <v>0.23</v>
      </c>
      <c r="H3">
        <f>VLOOKUP(CONCATENATE(A3,B3,D3,F3),admin1_old!A:K,11,FALSE)</f>
        <v>0.28999999999999998</v>
      </c>
      <c r="I3" t="b">
        <f>IF(ISNA(H3),VLOOKUP(CONCATENATE(A3,D3,F3),admin1_old!B:J,5,FALSE))</f>
        <v>0</v>
      </c>
    </row>
    <row r="4" spans="1:10" hidden="1" x14ac:dyDescent="0.35">
      <c r="A4" t="s">
        <v>9</v>
      </c>
      <c r="B4" t="s">
        <v>128</v>
      </c>
      <c r="C4" t="s">
        <v>83</v>
      </c>
      <c r="D4" t="s">
        <v>83</v>
      </c>
      <c r="E4" t="s">
        <v>313</v>
      </c>
      <c r="F4" t="s">
        <v>272</v>
      </c>
      <c r="G4">
        <v>0.22600000000000001</v>
      </c>
      <c r="H4">
        <f>VLOOKUP(CONCATENATE(A4,B4,D4,F4),admin1_old!A:K,11,FALSE)</f>
        <v>0.23300000000000001</v>
      </c>
      <c r="I4" t="b">
        <f>IF(ISNA(H4),VLOOKUP(CONCATENATE(A4,D4,F4),admin1_old!B:J,5,FALSE))</f>
        <v>0</v>
      </c>
    </row>
    <row r="5" spans="1:10" hidden="1" x14ac:dyDescent="0.35">
      <c r="A5" t="s">
        <v>9</v>
      </c>
      <c r="B5" t="s">
        <v>128</v>
      </c>
      <c r="C5" t="s">
        <v>83</v>
      </c>
      <c r="D5" t="s">
        <v>83</v>
      </c>
      <c r="E5" t="s">
        <v>313</v>
      </c>
      <c r="F5" t="s">
        <v>171</v>
      </c>
      <c r="G5">
        <v>0.30499999999999999</v>
      </c>
      <c r="H5">
        <f>VLOOKUP(CONCATENATE(A5,B5,D5,F5),admin1_old!A:K,11,FALSE)</f>
        <v>0.29799999999999999</v>
      </c>
      <c r="I5" t="b">
        <f>IF(ISNA(H5),VLOOKUP(CONCATENATE(A5,D5,F5),admin1_old!B:J,5,FALSE))</f>
        <v>0</v>
      </c>
    </row>
    <row r="6" spans="1:10" hidden="1" x14ac:dyDescent="0.35">
      <c r="A6" t="s">
        <v>9</v>
      </c>
      <c r="B6" t="s">
        <v>128</v>
      </c>
      <c r="C6" t="s">
        <v>83</v>
      </c>
      <c r="D6" t="s">
        <v>83</v>
      </c>
      <c r="E6" t="s">
        <v>313</v>
      </c>
      <c r="F6" t="s">
        <v>165</v>
      </c>
      <c r="G6">
        <v>0.224</v>
      </c>
      <c r="H6">
        <f>VLOOKUP(CONCATENATE(A6,B6,D6,F6),admin1_old!A:K,11,FALSE)</f>
        <v>0.249</v>
      </c>
      <c r="I6" t="b">
        <f>IF(ISNA(H6),VLOOKUP(CONCATENATE(A6,D6,F6),admin1_old!B:J,5,FALSE))</f>
        <v>0</v>
      </c>
    </row>
    <row r="7" spans="1:10" hidden="1" x14ac:dyDescent="0.35">
      <c r="A7" t="s">
        <v>9</v>
      </c>
      <c r="B7" t="s">
        <v>128</v>
      </c>
      <c r="C7" t="s">
        <v>83</v>
      </c>
      <c r="D7" t="s">
        <v>83</v>
      </c>
      <c r="E7" t="s">
        <v>313</v>
      </c>
      <c r="F7" t="s">
        <v>169</v>
      </c>
      <c r="G7">
        <v>0.24199999999999999</v>
      </c>
      <c r="H7">
        <f>VLOOKUP(CONCATENATE(A7,B7,D7,F7),admin1_old!A:K,11,FALSE)</f>
        <v>0.27300000000000002</v>
      </c>
      <c r="I7" t="b">
        <f>IF(ISNA(H7),VLOOKUP(CONCATENATE(A7,D7,F7),admin1_old!B:J,5,FALSE))</f>
        <v>0</v>
      </c>
    </row>
    <row r="8" spans="1:10" hidden="1" x14ac:dyDescent="0.35">
      <c r="A8" t="s">
        <v>9</v>
      </c>
      <c r="B8" t="s">
        <v>128</v>
      </c>
      <c r="C8" t="s">
        <v>83</v>
      </c>
      <c r="D8" t="s">
        <v>83</v>
      </c>
      <c r="E8" t="s">
        <v>313</v>
      </c>
      <c r="F8" t="s">
        <v>273</v>
      </c>
      <c r="G8">
        <v>0.182</v>
      </c>
      <c r="H8">
        <f>VLOOKUP(CONCATENATE(A8,B8,D8,F8),admin1_old!A:K,11,FALSE)</f>
        <v>0.17</v>
      </c>
      <c r="I8" t="b">
        <f>IF(ISNA(H8),VLOOKUP(CONCATENATE(A8,D8,F8),admin1_old!B:J,5,FALSE))</f>
        <v>0</v>
      </c>
    </row>
    <row r="9" spans="1:10" hidden="1" x14ac:dyDescent="0.35">
      <c r="A9" t="s">
        <v>9</v>
      </c>
      <c r="B9" t="s">
        <v>128</v>
      </c>
      <c r="C9" t="s">
        <v>83</v>
      </c>
      <c r="D9" t="s">
        <v>83</v>
      </c>
      <c r="E9" t="s">
        <v>313</v>
      </c>
      <c r="F9" t="s">
        <v>274</v>
      </c>
      <c r="G9">
        <v>0.255</v>
      </c>
      <c r="H9">
        <f>VLOOKUP(CONCATENATE(A9,B9,D9,F9),admin1_old!A:K,11,FALSE)</f>
        <v>0.30599999999999999</v>
      </c>
      <c r="I9" t="b">
        <f>IF(ISNA(H9),VLOOKUP(CONCATENATE(A9,D9,F9),admin1_old!B:J,5,FALSE))</f>
        <v>0</v>
      </c>
    </row>
    <row r="10" spans="1:10" hidden="1" x14ac:dyDescent="0.35">
      <c r="A10" t="s">
        <v>9</v>
      </c>
      <c r="B10" t="s">
        <v>128</v>
      </c>
      <c r="C10" t="s">
        <v>83</v>
      </c>
      <c r="D10" t="s">
        <v>83</v>
      </c>
      <c r="E10" t="s">
        <v>313</v>
      </c>
      <c r="F10" t="s">
        <v>275</v>
      </c>
      <c r="G10">
        <v>0.26100000000000001</v>
      </c>
      <c r="H10">
        <f>VLOOKUP(CONCATENATE(A10,B10,D10,F10),admin1_old!A:K,11,FALSE)</f>
        <v>0.24</v>
      </c>
      <c r="I10" t="b">
        <f>IF(ISNA(H10),VLOOKUP(CONCATENATE(A10,D10,F10),admin1_old!B:J,5,FALSE))</f>
        <v>0</v>
      </c>
    </row>
    <row r="11" spans="1:10" hidden="1" x14ac:dyDescent="0.35">
      <c r="A11" t="s">
        <v>9</v>
      </c>
      <c r="B11" t="s">
        <v>128</v>
      </c>
      <c r="C11" t="s">
        <v>83</v>
      </c>
      <c r="D11" t="s">
        <v>83</v>
      </c>
      <c r="E11" t="s">
        <v>313</v>
      </c>
      <c r="F11" t="s">
        <v>168</v>
      </c>
      <c r="G11">
        <v>0.25</v>
      </c>
      <c r="H11">
        <f>VLOOKUP(CONCATENATE(A11,B11,D11,F11),admin1_old!A:K,11,FALSE)</f>
        <v>0.22800000000000001</v>
      </c>
      <c r="I11" t="b">
        <f>IF(ISNA(H11),VLOOKUP(CONCATENATE(A11,D11,F11),admin1_old!B:J,5,FALSE))</f>
        <v>0</v>
      </c>
    </row>
    <row r="12" spans="1:10" hidden="1" x14ac:dyDescent="0.35">
      <c r="A12" t="s">
        <v>9</v>
      </c>
      <c r="B12" t="s">
        <v>128</v>
      </c>
      <c r="C12" t="s">
        <v>83</v>
      </c>
      <c r="D12" t="s">
        <v>83</v>
      </c>
      <c r="E12" t="s">
        <v>313</v>
      </c>
      <c r="F12" t="s">
        <v>276</v>
      </c>
      <c r="G12">
        <v>0.2</v>
      </c>
      <c r="H12">
        <f>VLOOKUP(CONCATENATE(A12,B12,D12,F12),admin1_old!A:K,11,FALSE)</f>
        <v>0.20100000000000001</v>
      </c>
      <c r="I12" t="b">
        <f>IF(ISNA(H12),VLOOKUP(CONCATENATE(A12,D12,F12),admin1_old!B:J,5,FALSE))</f>
        <v>0</v>
      </c>
    </row>
    <row r="13" spans="1:10" hidden="1" x14ac:dyDescent="0.35">
      <c r="A13" t="s">
        <v>9</v>
      </c>
      <c r="B13" t="s">
        <v>128</v>
      </c>
      <c r="C13" t="s">
        <v>83</v>
      </c>
      <c r="D13" t="s">
        <v>83</v>
      </c>
      <c r="E13" t="s">
        <v>313</v>
      </c>
      <c r="F13" t="s">
        <v>277</v>
      </c>
      <c r="G13">
        <v>0.21099999999999999</v>
      </c>
      <c r="H13">
        <f>VLOOKUP(CONCATENATE(A13,B13,D13,F13),admin1_old!A:K,11,FALSE)</f>
        <v>0.223</v>
      </c>
      <c r="I13" t="b">
        <f>IF(ISNA(H13),VLOOKUP(CONCATENATE(A13,D13,F13),admin1_old!B:J,5,FALSE))</f>
        <v>0</v>
      </c>
    </row>
    <row r="14" spans="1:10" hidden="1" x14ac:dyDescent="0.35">
      <c r="A14" t="s">
        <v>9</v>
      </c>
      <c r="B14" t="s">
        <v>128</v>
      </c>
      <c r="C14" t="s">
        <v>83</v>
      </c>
      <c r="D14" t="s">
        <v>83</v>
      </c>
      <c r="E14" t="s">
        <v>313</v>
      </c>
      <c r="F14" t="s">
        <v>166</v>
      </c>
      <c r="G14">
        <v>0.22500000000000001</v>
      </c>
      <c r="H14">
        <f>VLOOKUP(CONCATENATE(A14,B14,D14,F14),admin1_old!A:K,11,FALSE)</f>
        <v>0.219</v>
      </c>
      <c r="I14" t="b">
        <f>IF(ISNA(H14),VLOOKUP(CONCATENATE(A14,D14,F14),admin1_old!B:J,5,FALSE))</f>
        <v>0</v>
      </c>
    </row>
    <row r="15" spans="1:10" hidden="1" x14ac:dyDescent="0.35">
      <c r="A15" t="s">
        <v>9</v>
      </c>
      <c r="B15" t="s">
        <v>128</v>
      </c>
      <c r="C15" t="s">
        <v>83</v>
      </c>
      <c r="D15" t="s">
        <v>83</v>
      </c>
      <c r="E15" t="s">
        <v>313</v>
      </c>
      <c r="F15" t="s">
        <v>278</v>
      </c>
      <c r="G15">
        <v>0.25600000000000001</v>
      </c>
      <c r="H15">
        <f>VLOOKUP(CONCATENATE(A15,B15,D15,F15),admin1_old!A:K,11,FALSE)</f>
        <v>0.21299999999999999</v>
      </c>
      <c r="I15" t="b">
        <f>IF(ISNA(H15),VLOOKUP(CONCATENATE(A15,D15,F15),admin1_old!B:J,5,FALSE))</f>
        <v>0</v>
      </c>
    </row>
    <row r="16" spans="1:10" hidden="1" x14ac:dyDescent="0.35">
      <c r="A16" t="s">
        <v>9</v>
      </c>
      <c r="B16" t="s">
        <v>128</v>
      </c>
      <c r="C16" t="s">
        <v>83</v>
      </c>
      <c r="D16" t="s">
        <v>83</v>
      </c>
      <c r="E16" t="s">
        <v>313</v>
      </c>
      <c r="F16" t="s">
        <v>279</v>
      </c>
      <c r="G16">
        <v>0.17699999999999999</v>
      </c>
      <c r="H16">
        <f>VLOOKUP(CONCATENATE(A16,B16,D16,F16),admin1_old!A:K,11,FALSE)</f>
        <v>0.23</v>
      </c>
      <c r="I16" t="b">
        <f>IF(ISNA(H16),VLOOKUP(CONCATENATE(A16,D16,F16),admin1_old!B:J,5,FALSE))</f>
        <v>0</v>
      </c>
    </row>
    <row r="17" spans="1:9" hidden="1" x14ac:dyDescent="0.35">
      <c r="A17" t="s">
        <v>9</v>
      </c>
      <c r="B17" t="s">
        <v>128</v>
      </c>
      <c r="C17" t="s">
        <v>83</v>
      </c>
      <c r="D17" t="s">
        <v>83</v>
      </c>
      <c r="E17" t="s">
        <v>313</v>
      </c>
      <c r="F17" t="s">
        <v>167</v>
      </c>
      <c r="G17">
        <v>0.25</v>
      </c>
      <c r="H17">
        <f>VLOOKUP(CONCATENATE(A17,B17,D17,F17),admin1_old!A:K,11,FALSE)</f>
        <v>0.23200000000000001</v>
      </c>
      <c r="I17" t="b">
        <f>IF(ISNA(H17),VLOOKUP(CONCATENATE(A17,D17,F17),admin1_old!B:J,5,FALSE))</f>
        <v>0</v>
      </c>
    </row>
    <row r="18" spans="1:9" x14ac:dyDescent="0.35">
      <c r="A18" t="s">
        <v>38</v>
      </c>
      <c r="B18" s="5" t="s">
        <v>128</v>
      </c>
      <c r="C18" t="s">
        <v>83</v>
      </c>
      <c r="D18" t="s">
        <v>83</v>
      </c>
      <c r="E18" t="s">
        <v>313</v>
      </c>
      <c r="F18" t="s">
        <v>271</v>
      </c>
      <c r="G18">
        <v>0.16600000000000001</v>
      </c>
      <c r="H18" t="e">
        <f>VLOOKUP(CONCATENATE(A18,B18,D18,F18),admin1_old!A:K,11,FALSE)</f>
        <v>#N/A</v>
      </c>
      <c r="I18" s="4" t="str">
        <f>IF(ISNA(H18),VLOOKUP(CONCATENATE(A18,D18,F18),admin1_old!B:J,5,FALSE))</f>
        <v>logistique</v>
      </c>
    </row>
    <row r="19" spans="1:9" hidden="1" x14ac:dyDescent="0.35">
      <c r="A19" t="s">
        <v>12</v>
      </c>
      <c r="B19" t="s">
        <v>129</v>
      </c>
      <c r="C19" t="s">
        <v>83</v>
      </c>
      <c r="D19" t="s">
        <v>83</v>
      </c>
      <c r="E19" t="s">
        <v>313</v>
      </c>
      <c r="F19" t="s">
        <v>271</v>
      </c>
      <c r="G19">
        <v>0.24399999999999999</v>
      </c>
      <c r="H19">
        <f>VLOOKUP(CONCATENATE(A19,B19,D19,F19),admin1_old!A:K,11,FALSE)</f>
        <v>0.24299999999999999</v>
      </c>
      <c r="I19" t="b">
        <f>IF(ISNA(H19),VLOOKUP(CONCATENATE(A19,D19,F19),admin1_old!B:J,5,FALSE))</f>
        <v>0</v>
      </c>
    </row>
    <row r="20" spans="1:9" hidden="1" x14ac:dyDescent="0.35">
      <c r="A20" t="s">
        <v>12</v>
      </c>
      <c r="B20" t="s">
        <v>129</v>
      </c>
      <c r="C20" t="s">
        <v>83</v>
      </c>
      <c r="D20" t="s">
        <v>83</v>
      </c>
      <c r="E20" t="s">
        <v>313</v>
      </c>
      <c r="F20" t="s">
        <v>170</v>
      </c>
      <c r="G20">
        <v>0.23799999999999999</v>
      </c>
      <c r="H20">
        <f>VLOOKUP(CONCATENATE(A20,B20,D20,F20),admin1_old!A:K,11,FALSE)</f>
        <v>0.23400000000000001</v>
      </c>
      <c r="I20" t="b">
        <f>IF(ISNA(H20),VLOOKUP(CONCATENATE(A20,D20,F20),admin1_old!B:J,5,FALSE))</f>
        <v>0</v>
      </c>
    </row>
    <row r="21" spans="1:9" hidden="1" x14ac:dyDescent="0.35">
      <c r="A21" t="s">
        <v>12</v>
      </c>
      <c r="B21" t="s">
        <v>162</v>
      </c>
      <c r="C21" t="s">
        <v>83</v>
      </c>
      <c r="D21" t="s">
        <v>83</v>
      </c>
      <c r="E21" t="s">
        <v>313</v>
      </c>
      <c r="F21" t="s">
        <v>272</v>
      </c>
      <c r="G21">
        <v>0.23</v>
      </c>
      <c r="H21">
        <f>VLOOKUP(CONCATENATE(A21,B21,D21,F21),admin1_old!A:K,11,FALSE)</f>
        <v>0.219</v>
      </c>
      <c r="I21" t="b">
        <f>IF(ISNA(H21),VLOOKUP(CONCATENATE(A21,D21,F21),admin1_old!B:J,5,FALSE))</f>
        <v>0</v>
      </c>
    </row>
    <row r="22" spans="1:9" hidden="1" x14ac:dyDescent="0.35">
      <c r="A22" t="s">
        <v>12</v>
      </c>
      <c r="B22" t="s">
        <v>140</v>
      </c>
      <c r="C22" t="s">
        <v>83</v>
      </c>
      <c r="D22" t="s">
        <v>83</v>
      </c>
      <c r="E22" t="s">
        <v>313</v>
      </c>
      <c r="F22" t="s">
        <v>171</v>
      </c>
      <c r="G22">
        <v>0.192</v>
      </c>
      <c r="H22">
        <f>VLOOKUP(CONCATENATE(A22,B22,D22,F22),admin1_old!A:K,11,FALSE)</f>
        <v>0.23200000000000001</v>
      </c>
      <c r="I22" t="b">
        <f>IF(ISNA(H22),VLOOKUP(CONCATENATE(A22,D22,F22),admin1_old!B:J,5,FALSE))</f>
        <v>0</v>
      </c>
    </row>
    <row r="23" spans="1:9" hidden="1" x14ac:dyDescent="0.35">
      <c r="A23" t="s">
        <v>12</v>
      </c>
      <c r="B23" t="s">
        <v>129</v>
      </c>
      <c r="C23" t="s">
        <v>83</v>
      </c>
      <c r="D23" t="s">
        <v>83</v>
      </c>
      <c r="E23" t="s">
        <v>313</v>
      </c>
      <c r="F23" t="s">
        <v>165</v>
      </c>
      <c r="G23">
        <v>0.154</v>
      </c>
      <c r="H23">
        <f>VLOOKUP(CONCATENATE(A23,B23,D23,F23),admin1_old!A:K,11,FALSE)</f>
        <v>0.17799999999999999</v>
      </c>
      <c r="I23" t="b">
        <f>IF(ISNA(H23),VLOOKUP(CONCATENATE(A23,D23,F23),admin1_old!B:J,5,FALSE))</f>
        <v>0</v>
      </c>
    </row>
    <row r="24" spans="1:9" hidden="1" x14ac:dyDescent="0.35">
      <c r="A24" t="s">
        <v>12</v>
      </c>
      <c r="B24" t="s">
        <v>162</v>
      </c>
      <c r="C24" t="s">
        <v>83</v>
      </c>
      <c r="D24" t="s">
        <v>83</v>
      </c>
      <c r="E24" t="s">
        <v>313</v>
      </c>
      <c r="F24" t="s">
        <v>169</v>
      </c>
      <c r="G24">
        <v>0.20100000000000001</v>
      </c>
      <c r="H24">
        <f>VLOOKUP(CONCATENATE(A24,B24,D24,F24),admin1_old!A:K,11,FALSE)</f>
        <v>0.20699999999999999</v>
      </c>
      <c r="I24" t="b">
        <f>IF(ISNA(H24),VLOOKUP(CONCATENATE(A24,D24,F24),admin1_old!B:J,5,FALSE))</f>
        <v>0</v>
      </c>
    </row>
    <row r="25" spans="1:9" x14ac:dyDescent="0.35">
      <c r="A25" t="s">
        <v>60</v>
      </c>
      <c r="B25" s="5" t="s">
        <v>149</v>
      </c>
      <c r="C25" t="s">
        <v>83</v>
      </c>
      <c r="D25" t="s">
        <v>83</v>
      </c>
      <c r="E25" t="s">
        <v>313</v>
      </c>
      <c r="F25" t="s">
        <v>271</v>
      </c>
      <c r="G25">
        <v>0.14699999999999999</v>
      </c>
      <c r="H25" t="e">
        <f>VLOOKUP(CONCATENATE(A25,B25,D25,F25),admin1_old!A:K,11,FALSE)</f>
        <v>#N/A</v>
      </c>
      <c r="I25" s="4" t="str">
        <f>IF(ISNA(H25),VLOOKUP(CONCATENATE(A25,D25,F25),admin1_old!B:J,5,FALSE))</f>
        <v>autre</v>
      </c>
    </row>
    <row r="26" spans="1:9" x14ac:dyDescent="0.35">
      <c r="A26" t="s">
        <v>64</v>
      </c>
      <c r="B26" s="5" t="s">
        <v>187</v>
      </c>
      <c r="C26" t="s">
        <v>83</v>
      </c>
      <c r="D26" t="s">
        <v>83</v>
      </c>
      <c r="E26" t="s">
        <v>313</v>
      </c>
      <c r="F26" t="s">
        <v>271</v>
      </c>
      <c r="G26">
        <v>0.13100000000000001</v>
      </c>
      <c r="H26" t="e">
        <f>VLOOKUP(CONCATENATE(A26,B26,D26,F26),admin1_old!A:K,11,FALSE)</f>
        <v>#N/A</v>
      </c>
      <c r="I26" s="4" t="str">
        <f>IF(ISNA(H26),VLOOKUP(CONCATENATE(A26,D26,F26),admin1_old!B:J,5,FALSE))</f>
        <v>jtt_agric</v>
      </c>
    </row>
    <row r="27" spans="1:9" hidden="1" x14ac:dyDescent="0.35">
      <c r="A27" t="s">
        <v>12</v>
      </c>
      <c r="B27" t="s">
        <v>129</v>
      </c>
      <c r="C27" t="s">
        <v>83</v>
      </c>
      <c r="D27" t="s">
        <v>83</v>
      </c>
      <c r="E27" t="s">
        <v>313</v>
      </c>
      <c r="F27" t="s">
        <v>275</v>
      </c>
      <c r="G27">
        <v>0.28000000000000003</v>
      </c>
      <c r="H27">
        <f>VLOOKUP(CONCATENATE(A27,B27,D27,F27),admin1_old!A:K,11,FALSE)</f>
        <v>0.27600000000000002</v>
      </c>
      <c r="I27" t="b">
        <f>IF(ISNA(H27),VLOOKUP(CONCATENATE(A27,D27,F27),admin1_old!B:J,5,FALSE))</f>
        <v>0</v>
      </c>
    </row>
    <row r="28" spans="1:9" hidden="1" x14ac:dyDescent="0.35">
      <c r="A28" t="s">
        <v>12</v>
      </c>
      <c r="B28" t="s">
        <v>129</v>
      </c>
      <c r="C28" t="s">
        <v>83</v>
      </c>
      <c r="D28" t="s">
        <v>83</v>
      </c>
      <c r="E28" t="s">
        <v>313</v>
      </c>
      <c r="F28" t="s">
        <v>168</v>
      </c>
      <c r="G28">
        <v>0.29499999999999998</v>
      </c>
      <c r="H28">
        <f>VLOOKUP(CONCATENATE(A28,B28,D28,F28),admin1_old!A:K,11,FALSE)</f>
        <v>0.28199999999999997</v>
      </c>
      <c r="I28" t="b">
        <f>IF(ISNA(H28),VLOOKUP(CONCATENATE(A28,D28,F28),admin1_old!B:J,5,FALSE))</f>
        <v>0</v>
      </c>
    </row>
    <row r="29" spans="1:9" hidden="1" x14ac:dyDescent="0.35">
      <c r="A29" t="s">
        <v>12</v>
      </c>
      <c r="B29" t="s">
        <v>129</v>
      </c>
      <c r="C29" t="s">
        <v>83</v>
      </c>
      <c r="D29" t="s">
        <v>83</v>
      </c>
      <c r="E29" t="s">
        <v>313</v>
      </c>
      <c r="F29" t="s">
        <v>276</v>
      </c>
      <c r="G29">
        <v>0.252</v>
      </c>
      <c r="H29">
        <f>VLOOKUP(CONCATENATE(A29,B29,D29,F29),admin1_old!A:K,11,FALSE)</f>
        <v>0.27700000000000002</v>
      </c>
      <c r="I29" t="b">
        <f>IF(ISNA(H29),VLOOKUP(CONCATENATE(A29,D29,F29),admin1_old!B:J,5,FALSE))</f>
        <v>0</v>
      </c>
    </row>
    <row r="30" spans="1:9" x14ac:dyDescent="0.35">
      <c r="A30" t="s">
        <v>30</v>
      </c>
      <c r="B30" s="5" t="s">
        <v>146</v>
      </c>
      <c r="C30" t="s">
        <v>83</v>
      </c>
      <c r="D30" t="s">
        <v>83</v>
      </c>
      <c r="E30" t="s">
        <v>313</v>
      </c>
      <c r="F30" t="s">
        <v>271</v>
      </c>
      <c r="G30">
        <v>0.17699999999999999</v>
      </c>
      <c r="H30" t="e">
        <f>VLOOKUP(CONCATENATE(A30,B30,D30,F30),admin1_old!A:K,11,FALSE)</f>
        <v>#N/A</v>
      </c>
      <c r="I30" s="4" t="str">
        <f>IF(ISNA(H30),VLOOKUP(CONCATENATE(A30,D30,F30),admin1_old!B:J,5,FALSE))</f>
        <v>acces_staff_cs</v>
      </c>
    </row>
    <row r="31" spans="1:9" hidden="1" x14ac:dyDescent="0.35">
      <c r="A31" t="s">
        <v>12</v>
      </c>
      <c r="B31" t="s">
        <v>129</v>
      </c>
      <c r="C31" t="s">
        <v>83</v>
      </c>
      <c r="D31" t="s">
        <v>83</v>
      </c>
      <c r="E31" t="s">
        <v>313</v>
      </c>
      <c r="F31" t="s">
        <v>166</v>
      </c>
      <c r="G31">
        <v>0.18</v>
      </c>
      <c r="H31">
        <f>VLOOKUP(CONCATENATE(A31,B31,D31,F31),admin1_old!A:K,11,FALSE)</f>
        <v>0.17499999999999999</v>
      </c>
      <c r="I31" t="b">
        <f>IF(ISNA(H31),VLOOKUP(CONCATENATE(A31,D31,F31),admin1_old!B:J,5,FALSE))</f>
        <v>0</v>
      </c>
    </row>
    <row r="32" spans="1:9" hidden="1" x14ac:dyDescent="0.35">
      <c r="A32" t="s">
        <v>12</v>
      </c>
      <c r="B32" t="s">
        <v>150</v>
      </c>
      <c r="C32" t="s">
        <v>83</v>
      </c>
      <c r="D32" t="s">
        <v>83</v>
      </c>
      <c r="E32" t="s">
        <v>313</v>
      </c>
      <c r="F32" t="s">
        <v>278</v>
      </c>
      <c r="G32">
        <v>0.154</v>
      </c>
      <c r="H32">
        <f>VLOOKUP(CONCATENATE(A32,B32,D32,F32),admin1_old!A:K,11,FALSE)</f>
        <v>0.19400000000000001</v>
      </c>
      <c r="I32" t="b">
        <f>IF(ISNA(H32),VLOOKUP(CONCATENATE(A32,D32,F32),admin1_old!B:J,5,FALSE))</f>
        <v>0</v>
      </c>
    </row>
    <row r="33" spans="1:9" x14ac:dyDescent="0.35">
      <c r="A33" t="s">
        <v>54</v>
      </c>
      <c r="B33" s="5" t="s">
        <v>196</v>
      </c>
      <c r="C33" t="s">
        <v>83</v>
      </c>
      <c r="D33" t="s">
        <v>83</v>
      </c>
      <c r="E33" t="s">
        <v>313</v>
      </c>
      <c r="F33" t="s">
        <v>271</v>
      </c>
      <c r="G33">
        <v>0.16200000000000001</v>
      </c>
      <c r="H33" t="e">
        <f>VLOOKUP(CONCATENATE(A33,B33,D33,F33),admin1_old!A:K,11,FALSE)</f>
        <v>#N/A</v>
      </c>
      <c r="I33" s="4" t="str">
        <f>IF(ISNA(H33),VLOOKUP(CONCATENATE(A33,D33,F33),admin1_old!B:J,5,FALSE))</f>
        <v>acces_transport</v>
      </c>
    </row>
    <row r="34" spans="1:9" hidden="1" x14ac:dyDescent="0.35">
      <c r="A34" t="s">
        <v>12</v>
      </c>
      <c r="B34" t="s">
        <v>129</v>
      </c>
      <c r="C34" t="s">
        <v>83</v>
      </c>
      <c r="D34" t="s">
        <v>83</v>
      </c>
      <c r="E34" t="s">
        <v>313</v>
      </c>
      <c r="F34" t="s">
        <v>167</v>
      </c>
      <c r="G34">
        <v>0.219</v>
      </c>
      <c r="H34">
        <f>VLOOKUP(CONCATENATE(A34,B34,D34,F34),admin1_old!A:K,11,FALSE)</f>
        <v>0.23200000000000001</v>
      </c>
      <c r="I34" t="b">
        <f>IF(ISNA(H34),VLOOKUP(CONCATENATE(A34,D34,F34),admin1_old!B:J,5,FALSE))</f>
        <v>0</v>
      </c>
    </row>
    <row r="35" spans="1:9" hidden="1" x14ac:dyDescent="0.35">
      <c r="A35" t="s">
        <v>12</v>
      </c>
      <c r="B35" t="s">
        <v>129</v>
      </c>
      <c r="C35" t="s">
        <v>83</v>
      </c>
      <c r="D35" t="s">
        <v>83</v>
      </c>
      <c r="E35" t="s">
        <v>313</v>
      </c>
      <c r="F35" t="s">
        <v>280</v>
      </c>
      <c r="G35">
        <v>0.247</v>
      </c>
      <c r="H35">
        <f>VLOOKUP(CONCATENATE(A35,B35,D35,F35),admin1_old!A:K,11,FALSE)</f>
        <v>0.26800000000000002</v>
      </c>
      <c r="I35" t="b">
        <f>IF(ISNA(H35),VLOOKUP(CONCATENATE(A35,D35,F35),admin1_old!B:J,5,FALSE))</f>
        <v>0</v>
      </c>
    </row>
    <row r="36" spans="1:9" hidden="1" x14ac:dyDescent="0.35">
      <c r="A36" t="s">
        <v>16</v>
      </c>
      <c r="B36" t="s">
        <v>130</v>
      </c>
      <c r="C36" t="s">
        <v>83</v>
      </c>
      <c r="D36" t="s">
        <v>83</v>
      </c>
      <c r="E36" t="s">
        <v>313</v>
      </c>
      <c r="F36" t="s">
        <v>271</v>
      </c>
      <c r="G36">
        <v>0.29399999999999998</v>
      </c>
      <c r="H36">
        <f>VLOOKUP(CONCATENATE(A36,B36,D36,F36),admin1_old!A:K,11,FALSE)</f>
        <v>0.36</v>
      </c>
      <c r="I36" t="b">
        <f>IF(ISNA(H36),VLOOKUP(CONCATENATE(A36,D36,F36),admin1_old!B:J,5,FALSE))</f>
        <v>0</v>
      </c>
    </row>
    <row r="37" spans="1:9" hidden="1" x14ac:dyDescent="0.35">
      <c r="A37" t="s">
        <v>16</v>
      </c>
      <c r="B37" t="s">
        <v>130</v>
      </c>
      <c r="C37" t="s">
        <v>83</v>
      </c>
      <c r="D37" t="s">
        <v>83</v>
      </c>
      <c r="E37" t="s">
        <v>313</v>
      </c>
      <c r="F37" t="s">
        <v>170</v>
      </c>
      <c r="G37">
        <v>0.34899999999999998</v>
      </c>
      <c r="H37">
        <f>VLOOKUP(CONCATENATE(A37,B37,D37,F37),admin1_old!A:K,11,FALSE)</f>
        <v>0.38900000000000001</v>
      </c>
      <c r="I37" t="b">
        <f>IF(ISNA(H37),VLOOKUP(CONCATENATE(A37,D37,F37),admin1_old!B:J,5,FALSE))</f>
        <v>0</v>
      </c>
    </row>
    <row r="38" spans="1:9" hidden="1" x14ac:dyDescent="0.35">
      <c r="A38" t="s">
        <v>16</v>
      </c>
      <c r="B38" t="s">
        <v>130</v>
      </c>
      <c r="C38" t="s">
        <v>83</v>
      </c>
      <c r="D38" t="s">
        <v>83</v>
      </c>
      <c r="E38" t="s">
        <v>313</v>
      </c>
      <c r="F38" t="s">
        <v>272</v>
      </c>
      <c r="G38">
        <v>0.32900000000000001</v>
      </c>
      <c r="H38">
        <f>VLOOKUP(CONCATENATE(A38,B38,D38,F38),admin1_old!A:K,11,FALSE)</f>
        <v>0.33600000000000002</v>
      </c>
      <c r="I38" t="b">
        <f>IF(ISNA(H38),VLOOKUP(CONCATENATE(A38,D38,F38),admin1_old!B:J,5,FALSE))</f>
        <v>0</v>
      </c>
    </row>
    <row r="39" spans="1:9" hidden="1" x14ac:dyDescent="0.35">
      <c r="A39" t="s">
        <v>16</v>
      </c>
      <c r="B39" t="s">
        <v>130</v>
      </c>
      <c r="C39" t="s">
        <v>83</v>
      </c>
      <c r="D39" t="s">
        <v>83</v>
      </c>
      <c r="E39" t="s">
        <v>313</v>
      </c>
      <c r="F39" t="s">
        <v>171</v>
      </c>
      <c r="G39">
        <v>0.34699999999999998</v>
      </c>
      <c r="H39">
        <f>VLOOKUP(CONCATENATE(A39,B39,D39,F39),admin1_old!A:K,11,FALSE)</f>
        <v>0.33</v>
      </c>
      <c r="I39" t="b">
        <f>IF(ISNA(H39),VLOOKUP(CONCATENATE(A39,D39,F39),admin1_old!B:J,5,FALSE))</f>
        <v>0</v>
      </c>
    </row>
    <row r="40" spans="1:9" hidden="1" x14ac:dyDescent="0.35">
      <c r="A40" t="s">
        <v>16</v>
      </c>
      <c r="B40" t="s">
        <v>141</v>
      </c>
      <c r="C40" t="s">
        <v>83</v>
      </c>
      <c r="D40" t="s">
        <v>83</v>
      </c>
      <c r="E40" t="s">
        <v>313</v>
      </c>
      <c r="F40" t="s">
        <v>165</v>
      </c>
      <c r="G40">
        <v>0.308</v>
      </c>
      <c r="H40">
        <f>VLOOKUP(CONCATENATE(A40,B40,D40,F40),admin1_old!A:K,11,FALSE)</f>
        <v>0.32400000000000001</v>
      </c>
      <c r="I40" t="b">
        <f>IF(ISNA(H40),VLOOKUP(CONCATENATE(A40,D40,F40),admin1_old!B:J,5,FALSE))</f>
        <v>0</v>
      </c>
    </row>
    <row r="41" spans="1:9" hidden="1" x14ac:dyDescent="0.35">
      <c r="A41" t="s">
        <v>16</v>
      </c>
      <c r="B41" t="s">
        <v>130</v>
      </c>
      <c r="C41" t="s">
        <v>83</v>
      </c>
      <c r="D41" t="s">
        <v>83</v>
      </c>
      <c r="E41" t="s">
        <v>313</v>
      </c>
      <c r="F41" t="s">
        <v>169</v>
      </c>
      <c r="G41">
        <v>0.33700000000000002</v>
      </c>
      <c r="H41">
        <f>VLOOKUP(CONCATENATE(A41,B41,D41,F41),admin1_old!A:K,11,FALSE)</f>
        <v>0.32700000000000001</v>
      </c>
      <c r="I41" t="b">
        <f>IF(ISNA(H41),VLOOKUP(CONCATENATE(A41,D41,F41),admin1_old!B:J,5,FALSE))</f>
        <v>0</v>
      </c>
    </row>
    <row r="42" spans="1:9" hidden="1" x14ac:dyDescent="0.35">
      <c r="A42" t="s">
        <v>16</v>
      </c>
      <c r="B42" t="s">
        <v>130</v>
      </c>
      <c r="C42" t="s">
        <v>83</v>
      </c>
      <c r="D42" t="s">
        <v>83</v>
      </c>
      <c r="E42" t="s">
        <v>313</v>
      </c>
      <c r="F42" t="s">
        <v>273</v>
      </c>
      <c r="G42">
        <v>0.35499999999999998</v>
      </c>
      <c r="H42">
        <f>VLOOKUP(CONCATENATE(A42,B42,D42,F42),admin1_old!A:K,11,FALSE)</f>
        <v>0.35099999999999998</v>
      </c>
      <c r="I42" t="b">
        <f>IF(ISNA(H42),VLOOKUP(CONCATENATE(A42,D42,F42),admin1_old!B:J,5,FALSE))</f>
        <v>0</v>
      </c>
    </row>
    <row r="43" spans="1:9" hidden="1" x14ac:dyDescent="0.35">
      <c r="A43" t="s">
        <v>16</v>
      </c>
      <c r="B43" t="s">
        <v>130</v>
      </c>
      <c r="C43" t="s">
        <v>83</v>
      </c>
      <c r="D43" t="s">
        <v>83</v>
      </c>
      <c r="E43" t="s">
        <v>313</v>
      </c>
      <c r="F43" t="s">
        <v>274</v>
      </c>
      <c r="G43">
        <v>0.37</v>
      </c>
      <c r="H43">
        <f>VLOOKUP(CONCATENATE(A43,B43,D43,F43),admin1_old!A:K,11,FALSE)</f>
        <v>0.33400000000000002</v>
      </c>
      <c r="I43" t="b">
        <f>IF(ISNA(H43),VLOOKUP(CONCATENATE(A43,D43,F43),admin1_old!B:J,5,FALSE))</f>
        <v>0</v>
      </c>
    </row>
    <row r="44" spans="1:9" hidden="1" x14ac:dyDescent="0.35">
      <c r="A44" t="s">
        <v>16</v>
      </c>
      <c r="B44" t="s">
        <v>130</v>
      </c>
      <c r="C44" t="s">
        <v>83</v>
      </c>
      <c r="D44" t="s">
        <v>83</v>
      </c>
      <c r="E44" t="s">
        <v>313</v>
      </c>
      <c r="F44" t="s">
        <v>275</v>
      </c>
      <c r="G44">
        <v>0.245</v>
      </c>
      <c r="H44">
        <f>VLOOKUP(CONCATENATE(A44,B44,D44,F44),admin1_old!A:K,11,FALSE)</f>
        <v>0.26600000000000001</v>
      </c>
      <c r="I44" t="b">
        <f>IF(ISNA(H44),VLOOKUP(CONCATENATE(A44,D44,F44),admin1_old!B:J,5,FALSE))</f>
        <v>0</v>
      </c>
    </row>
    <row r="45" spans="1:9" hidden="1" x14ac:dyDescent="0.35">
      <c r="A45" t="s">
        <v>16</v>
      </c>
      <c r="B45" t="s">
        <v>130</v>
      </c>
      <c r="C45" t="s">
        <v>83</v>
      </c>
      <c r="D45" t="s">
        <v>83</v>
      </c>
      <c r="E45" t="s">
        <v>313</v>
      </c>
      <c r="F45" t="s">
        <v>168</v>
      </c>
      <c r="G45">
        <v>0.33600000000000002</v>
      </c>
      <c r="H45">
        <f>VLOOKUP(CONCATENATE(A45,B45,D45,F45),admin1_old!A:K,11,FALSE)</f>
        <v>0.309</v>
      </c>
      <c r="I45" t="b">
        <f>IF(ISNA(H45),VLOOKUP(CONCATENATE(A45,D45,F45),admin1_old!B:J,5,FALSE))</f>
        <v>0</v>
      </c>
    </row>
    <row r="46" spans="1:9" hidden="1" x14ac:dyDescent="0.35">
      <c r="A46" t="s">
        <v>16</v>
      </c>
      <c r="B46" t="s">
        <v>130</v>
      </c>
      <c r="C46" t="s">
        <v>83</v>
      </c>
      <c r="D46" t="s">
        <v>83</v>
      </c>
      <c r="E46" t="s">
        <v>313</v>
      </c>
      <c r="F46" t="s">
        <v>276</v>
      </c>
      <c r="G46">
        <v>0.32500000000000001</v>
      </c>
      <c r="H46">
        <f>VLOOKUP(CONCATENATE(A46,B46,D46,F46),admin1_old!A:K,11,FALSE)</f>
        <v>0.34100000000000003</v>
      </c>
      <c r="I46" t="b">
        <f>IF(ISNA(H46),VLOOKUP(CONCATENATE(A46,D46,F46),admin1_old!B:J,5,FALSE))</f>
        <v>0</v>
      </c>
    </row>
    <row r="47" spans="1:9" hidden="1" x14ac:dyDescent="0.35">
      <c r="A47" t="s">
        <v>16</v>
      </c>
      <c r="B47" t="s">
        <v>130</v>
      </c>
      <c r="C47" t="s">
        <v>83</v>
      </c>
      <c r="D47" t="s">
        <v>83</v>
      </c>
      <c r="E47" t="s">
        <v>313</v>
      </c>
      <c r="F47" t="s">
        <v>277</v>
      </c>
      <c r="G47">
        <v>0.313</v>
      </c>
      <c r="H47">
        <f>VLOOKUP(CONCATENATE(A47,B47,D47,F47),admin1_old!A:K,11,FALSE)</f>
        <v>0.36399999999999999</v>
      </c>
      <c r="I47" t="b">
        <f>IF(ISNA(H47),VLOOKUP(CONCATENATE(A47,D47,F47),admin1_old!B:J,5,FALSE))</f>
        <v>0</v>
      </c>
    </row>
    <row r="48" spans="1:9" hidden="1" x14ac:dyDescent="0.35">
      <c r="A48" t="s">
        <v>16</v>
      </c>
      <c r="B48" t="s">
        <v>130</v>
      </c>
      <c r="C48" t="s">
        <v>83</v>
      </c>
      <c r="D48" t="s">
        <v>83</v>
      </c>
      <c r="E48" t="s">
        <v>313</v>
      </c>
      <c r="F48" t="s">
        <v>166</v>
      </c>
      <c r="G48">
        <v>0.39400000000000002</v>
      </c>
      <c r="H48">
        <f>VLOOKUP(CONCATENATE(A48,B48,D48,F48),admin1_old!A:K,11,FALSE)</f>
        <v>0.38900000000000001</v>
      </c>
      <c r="I48" t="b">
        <f>IF(ISNA(H48),VLOOKUP(CONCATENATE(A48,D48,F48),admin1_old!B:J,5,FALSE))</f>
        <v>0</v>
      </c>
    </row>
    <row r="49" spans="1:9" hidden="1" x14ac:dyDescent="0.35">
      <c r="A49" t="s">
        <v>16</v>
      </c>
      <c r="B49" t="s">
        <v>130</v>
      </c>
      <c r="C49" t="s">
        <v>83</v>
      </c>
      <c r="D49" t="s">
        <v>83</v>
      </c>
      <c r="E49" t="s">
        <v>313</v>
      </c>
      <c r="F49" t="s">
        <v>278</v>
      </c>
      <c r="G49">
        <v>0.23100000000000001</v>
      </c>
      <c r="H49">
        <f>VLOOKUP(CONCATENATE(A49,B49,D49,F49),admin1_old!A:K,11,FALSE)</f>
        <v>0.26500000000000001</v>
      </c>
      <c r="I49" t="b">
        <f>IF(ISNA(H49),VLOOKUP(CONCATENATE(A49,D49,F49),admin1_old!B:J,5,FALSE))</f>
        <v>0</v>
      </c>
    </row>
    <row r="50" spans="1:9" x14ac:dyDescent="0.35">
      <c r="A50" t="s">
        <v>76</v>
      </c>
      <c r="B50" s="5" t="s">
        <v>157</v>
      </c>
      <c r="C50" t="s">
        <v>83</v>
      </c>
      <c r="D50" t="s">
        <v>83</v>
      </c>
      <c r="E50" t="s">
        <v>313</v>
      </c>
      <c r="F50" t="s">
        <v>271</v>
      </c>
      <c r="G50">
        <v>0.153</v>
      </c>
      <c r="H50" t="e">
        <f>VLOOKUP(CONCATENATE(A50,B50,D50,F50),admin1_old!A:K,11,FALSE)</f>
        <v>#N/A</v>
      </c>
      <c r="I50" s="4" t="str">
        <f>IF(ISNA(H50),VLOOKUP(CONCATENATE(A50,D50,F50),admin1_old!B:J,5,FALSE))</f>
        <v>cash_frais_med</v>
      </c>
    </row>
    <row r="51" spans="1:9" hidden="1" x14ac:dyDescent="0.35">
      <c r="A51" t="s">
        <v>16</v>
      </c>
      <c r="B51" t="s">
        <v>130</v>
      </c>
      <c r="C51" t="s">
        <v>83</v>
      </c>
      <c r="D51" t="s">
        <v>83</v>
      </c>
      <c r="E51" t="s">
        <v>313</v>
      </c>
      <c r="F51" t="s">
        <v>167</v>
      </c>
      <c r="G51">
        <v>0.36299999999999999</v>
      </c>
      <c r="H51">
        <f>VLOOKUP(CONCATENATE(A51,B51,D51,F51),admin1_old!A:K,11,FALSE)</f>
        <v>0.37</v>
      </c>
      <c r="I51" t="b">
        <f>IF(ISNA(H51),VLOOKUP(CONCATENATE(A51,D51,F51),admin1_old!B:J,5,FALSE))</f>
        <v>0</v>
      </c>
    </row>
    <row r="52" spans="1:9" hidden="1" x14ac:dyDescent="0.35">
      <c r="A52" t="s">
        <v>16</v>
      </c>
      <c r="B52" t="s">
        <v>130</v>
      </c>
      <c r="C52" t="s">
        <v>83</v>
      </c>
      <c r="D52" t="s">
        <v>83</v>
      </c>
      <c r="E52" t="s">
        <v>313</v>
      </c>
      <c r="F52" t="s">
        <v>280</v>
      </c>
      <c r="G52">
        <v>0.38200000000000001</v>
      </c>
      <c r="H52">
        <f>VLOOKUP(CONCATENATE(A52,B52,D52,F52),admin1_old!A:K,11,FALSE)</f>
        <v>0.36</v>
      </c>
      <c r="I52" t="b">
        <f>IF(ISNA(H52),VLOOKUP(CONCATENATE(A52,D52,F52),admin1_old!B:J,5,FALSE))</f>
        <v>0</v>
      </c>
    </row>
    <row r="53" spans="1:9" x14ac:dyDescent="0.35">
      <c r="A53" t="s">
        <v>74</v>
      </c>
      <c r="B53" s="5" t="s">
        <v>156</v>
      </c>
      <c r="C53" t="s">
        <v>83</v>
      </c>
      <c r="D53" t="s">
        <v>83</v>
      </c>
      <c r="E53" t="s">
        <v>313</v>
      </c>
      <c r="F53" t="s">
        <v>271</v>
      </c>
      <c r="G53">
        <v>0.14899999999999999</v>
      </c>
      <c r="H53" t="e">
        <f>VLOOKUP(CONCATENATE(A53,B53,D53,F53),admin1_old!A:K,11,FALSE)</f>
        <v>#N/A</v>
      </c>
      <c r="I53" s="4" t="str">
        <f>IF(ISNA(H53),VLOOKUP(CONCATENATE(A53,D53,F53),admin1_old!B:J,5,FALSE))</f>
        <v>cash_intrant_elev</v>
      </c>
    </row>
    <row r="54" spans="1:9" hidden="1" x14ac:dyDescent="0.35">
      <c r="A54" t="s">
        <v>20</v>
      </c>
      <c r="B54" t="s">
        <v>131</v>
      </c>
      <c r="C54" t="s">
        <v>83</v>
      </c>
      <c r="D54" t="s">
        <v>83</v>
      </c>
      <c r="E54" t="s">
        <v>313</v>
      </c>
      <c r="F54" t="s">
        <v>170</v>
      </c>
      <c r="G54">
        <v>0.314</v>
      </c>
      <c r="H54">
        <f>VLOOKUP(CONCATENATE(A54,B54,D54,F54),admin1_old!A:K,11,FALSE)</f>
        <v>0.317</v>
      </c>
      <c r="I54" t="b">
        <f>IF(ISNA(H54),VLOOKUP(CONCATENATE(A54,D54,F54),admin1_old!B:J,5,FALSE))</f>
        <v>0</v>
      </c>
    </row>
    <row r="55" spans="1:9" hidden="1" x14ac:dyDescent="0.35">
      <c r="A55" t="s">
        <v>20</v>
      </c>
      <c r="B55" t="s">
        <v>131</v>
      </c>
      <c r="C55" t="s">
        <v>83</v>
      </c>
      <c r="D55" t="s">
        <v>83</v>
      </c>
      <c r="E55" t="s">
        <v>313</v>
      </c>
      <c r="F55" t="s">
        <v>272</v>
      </c>
      <c r="G55">
        <v>0.379</v>
      </c>
      <c r="H55">
        <f>VLOOKUP(CONCATENATE(A55,B55,D55,F55),admin1_old!A:K,11,FALSE)</f>
        <v>0.39100000000000001</v>
      </c>
      <c r="I55" t="b">
        <f>IF(ISNA(H55),VLOOKUP(CONCATENATE(A55,D55,F55),admin1_old!B:J,5,FALSE))</f>
        <v>0</v>
      </c>
    </row>
    <row r="56" spans="1:9" hidden="1" x14ac:dyDescent="0.35">
      <c r="A56" t="s">
        <v>20</v>
      </c>
      <c r="B56" t="s">
        <v>131</v>
      </c>
      <c r="C56" t="s">
        <v>83</v>
      </c>
      <c r="D56" t="s">
        <v>83</v>
      </c>
      <c r="E56" t="s">
        <v>313</v>
      </c>
      <c r="F56" t="s">
        <v>171</v>
      </c>
      <c r="G56">
        <v>0.29499999999999998</v>
      </c>
      <c r="H56">
        <f>VLOOKUP(CONCATENATE(A56,B56,D56,F56),admin1_old!A:K,11,FALSE)</f>
        <v>0.25</v>
      </c>
      <c r="I56" t="b">
        <f>IF(ISNA(H56),VLOOKUP(CONCATENATE(A56,D56,F56),admin1_old!B:J,5,FALSE))</f>
        <v>0</v>
      </c>
    </row>
    <row r="57" spans="1:9" hidden="1" x14ac:dyDescent="0.35">
      <c r="A57" t="s">
        <v>20</v>
      </c>
      <c r="B57" t="s">
        <v>152</v>
      </c>
      <c r="C57" t="s">
        <v>83</v>
      </c>
      <c r="D57" t="s">
        <v>83</v>
      </c>
      <c r="E57" t="s">
        <v>313</v>
      </c>
      <c r="F57" t="s">
        <v>165</v>
      </c>
      <c r="G57">
        <v>0.23799999999999999</v>
      </c>
      <c r="H57">
        <f>VLOOKUP(CONCATENATE(A57,B57,D57,F57),admin1_old!A:K,11,FALSE)</f>
        <v>0.22900000000000001</v>
      </c>
      <c r="I57" t="b">
        <f>IF(ISNA(H57),VLOOKUP(CONCATENATE(A57,D57,F57),admin1_old!B:J,5,FALSE))</f>
        <v>0</v>
      </c>
    </row>
    <row r="58" spans="1:9" hidden="1" x14ac:dyDescent="0.35">
      <c r="A58" t="s">
        <v>20</v>
      </c>
      <c r="B58" t="s">
        <v>131</v>
      </c>
      <c r="C58" t="s">
        <v>83</v>
      </c>
      <c r="D58" t="s">
        <v>83</v>
      </c>
      <c r="E58" t="s">
        <v>313</v>
      </c>
      <c r="F58" t="s">
        <v>169</v>
      </c>
      <c r="G58">
        <v>0.34699999999999998</v>
      </c>
      <c r="H58">
        <f>VLOOKUP(CONCATENATE(A58,B58,D58,F58),admin1_old!A:K,11,FALSE)</f>
        <v>0.33900000000000002</v>
      </c>
      <c r="I58" t="b">
        <f>IF(ISNA(H58),VLOOKUP(CONCATENATE(A58,D58,F58),admin1_old!B:J,5,FALSE))</f>
        <v>0</v>
      </c>
    </row>
    <row r="59" spans="1:9" x14ac:dyDescent="0.35">
      <c r="A59" t="s">
        <v>78</v>
      </c>
      <c r="B59" s="5" t="s">
        <v>184</v>
      </c>
      <c r="C59" t="s">
        <v>83</v>
      </c>
      <c r="D59" t="s">
        <v>83</v>
      </c>
      <c r="E59" t="s">
        <v>313</v>
      </c>
      <c r="F59" t="s">
        <v>271</v>
      </c>
      <c r="G59">
        <v>0.16800000000000001</v>
      </c>
      <c r="H59" t="e">
        <f>VLOOKUP(CONCATENATE(A59,B59,D59,F59),admin1_old!A:K,11,FALSE)</f>
        <v>#N/A</v>
      </c>
      <c r="I59" s="4" t="str">
        <f>IF(ISNA(H59),VLOOKUP(CONCATENATE(A59,D59,F59),admin1_old!B:J,5,FALSE))</f>
        <v>qualite_insuff</v>
      </c>
    </row>
    <row r="60" spans="1:9" x14ac:dyDescent="0.35">
      <c r="A60" t="s">
        <v>58</v>
      </c>
      <c r="B60" s="5" t="s">
        <v>159</v>
      </c>
      <c r="C60" t="s">
        <v>83</v>
      </c>
      <c r="D60" t="s">
        <v>83</v>
      </c>
      <c r="E60" t="s">
        <v>313</v>
      </c>
      <c r="F60" t="s">
        <v>271</v>
      </c>
      <c r="G60">
        <v>0.224</v>
      </c>
      <c r="H60" t="e">
        <f>VLOOKUP(CONCATENATE(A60,B60,D60,F60),admin1_old!A:K,11,FALSE)</f>
        <v>#N/A</v>
      </c>
      <c r="I60" s="4" t="str">
        <f>IF(ISNA(H60),VLOOKUP(CONCATENATE(A60,D60,F60),admin1_old!B:J,5,FALSE))</f>
        <v>sanitaire</v>
      </c>
    </row>
    <row r="61" spans="1:9" hidden="1" x14ac:dyDescent="0.35">
      <c r="A61" t="s">
        <v>20</v>
      </c>
      <c r="B61" t="s">
        <v>131</v>
      </c>
      <c r="C61" t="s">
        <v>83</v>
      </c>
      <c r="D61" t="s">
        <v>83</v>
      </c>
      <c r="E61" t="s">
        <v>313</v>
      </c>
      <c r="F61" t="s">
        <v>275</v>
      </c>
      <c r="G61">
        <v>0.27600000000000002</v>
      </c>
      <c r="H61">
        <f>VLOOKUP(CONCATENATE(A61,B61,D61,F61),admin1_old!A:K,11,FALSE)</f>
        <v>0.33700000000000002</v>
      </c>
      <c r="I61" t="b">
        <f>IF(ISNA(H61),VLOOKUP(CONCATENATE(A61,D61,F61),admin1_old!B:J,5,FALSE))</f>
        <v>0</v>
      </c>
    </row>
    <row r="62" spans="1:9" hidden="1" x14ac:dyDescent="0.35">
      <c r="A62" t="s">
        <v>20</v>
      </c>
      <c r="B62" t="s">
        <v>131</v>
      </c>
      <c r="C62" t="s">
        <v>83</v>
      </c>
      <c r="D62" t="s">
        <v>83</v>
      </c>
      <c r="E62" t="s">
        <v>313</v>
      </c>
      <c r="F62" t="s">
        <v>168</v>
      </c>
      <c r="G62">
        <v>0.255</v>
      </c>
      <c r="H62">
        <f>VLOOKUP(CONCATENATE(A62,B62,D62,F62),admin1_old!A:K,11,FALSE)</f>
        <v>0.26500000000000001</v>
      </c>
      <c r="I62" t="b">
        <f>IF(ISNA(H62),VLOOKUP(CONCATENATE(A62,D62,F62),admin1_old!B:J,5,FALSE))</f>
        <v>0</v>
      </c>
    </row>
    <row r="63" spans="1:9" x14ac:dyDescent="0.35">
      <c r="A63" t="s">
        <v>80</v>
      </c>
      <c r="B63" s="5" t="s">
        <v>199</v>
      </c>
      <c r="C63" t="s">
        <v>83</v>
      </c>
      <c r="D63" t="s">
        <v>83</v>
      </c>
      <c r="E63" t="s">
        <v>313</v>
      </c>
      <c r="F63" t="s">
        <v>271</v>
      </c>
      <c r="G63">
        <v>0.214</v>
      </c>
      <c r="H63" t="e">
        <f>VLOOKUP(CONCATENATE(A63,B63,D63,F63),admin1_old!A:K,11,FALSE)</f>
        <v>#N/A</v>
      </c>
      <c r="I63" s="4" t="str">
        <f>IF(ISNA(H63),VLOOKUP(CONCATENATE(A63,D63,F63),admin1_old!B:J,5,FALSE))</f>
        <v>environment</v>
      </c>
    </row>
    <row r="64" spans="1:9" hidden="1" x14ac:dyDescent="0.35">
      <c r="A64" t="s">
        <v>20</v>
      </c>
      <c r="B64" t="s">
        <v>131</v>
      </c>
      <c r="C64" t="s">
        <v>83</v>
      </c>
      <c r="D64" t="s">
        <v>83</v>
      </c>
      <c r="E64" t="s">
        <v>313</v>
      </c>
      <c r="F64" t="s">
        <v>277</v>
      </c>
      <c r="G64">
        <v>0.29199999999999998</v>
      </c>
      <c r="H64">
        <f>VLOOKUP(CONCATENATE(A64,B64,D64,F64),admin1_old!A:K,11,FALSE)</f>
        <v>0.28000000000000003</v>
      </c>
      <c r="I64" t="b">
        <f>IF(ISNA(H64),VLOOKUP(CONCATENATE(A64,D64,F64),admin1_old!B:J,5,FALSE))</f>
        <v>0</v>
      </c>
    </row>
    <row r="65" spans="1:9" hidden="1" x14ac:dyDescent="0.35">
      <c r="A65" t="s">
        <v>20</v>
      </c>
      <c r="B65" t="s">
        <v>131</v>
      </c>
      <c r="C65" t="s">
        <v>83</v>
      </c>
      <c r="D65" t="s">
        <v>83</v>
      </c>
      <c r="E65" t="s">
        <v>313</v>
      </c>
      <c r="F65" t="s">
        <v>166</v>
      </c>
      <c r="G65">
        <v>0.32300000000000001</v>
      </c>
      <c r="H65">
        <f>VLOOKUP(CONCATENATE(A65,B65,D65,F65),admin1_old!A:K,11,FALSE)</f>
        <v>0.318</v>
      </c>
      <c r="I65" t="b">
        <f>IF(ISNA(H65),VLOOKUP(CONCATENATE(A65,D65,F65),admin1_old!B:J,5,FALSE))</f>
        <v>0</v>
      </c>
    </row>
    <row r="66" spans="1:9" x14ac:dyDescent="0.35">
      <c r="A66" t="s">
        <v>20</v>
      </c>
      <c r="B66" s="5" t="s">
        <v>178</v>
      </c>
      <c r="C66" t="s">
        <v>83</v>
      </c>
      <c r="D66" t="s">
        <v>83</v>
      </c>
      <c r="E66" t="s">
        <v>313</v>
      </c>
      <c r="F66" t="s">
        <v>271</v>
      </c>
      <c r="G66">
        <v>0.248</v>
      </c>
      <c r="H66" t="e">
        <f>VLOOKUP(CONCATENATE(A66,B66,D66,F66),admin1_old!A:K,11,FALSE)</f>
        <v>#N/A</v>
      </c>
      <c r="I66" s="4" t="str">
        <f>IF(ISNA(H66),VLOOKUP(CONCATENATE(A66,D66,F66),admin1_old!B:J,5,FALSE))</f>
        <v>distance</v>
      </c>
    </row>
    <row r="67" spans="1:9" hidden="1" x14ac:dyDescent="0.35">
      <c r="A67" t="s">
        <v>20</v>
      </c>
      <c r="B67" t="s">
        <v>131</v>
      </c>
      <c r="C67" t="s">
        <v>83</v>
      </c>
      <c r="D67" t="s">
        <v>83</v>
      </c>
      <c r="E67" t="s">
        <v>313</v>
      </c>
      <c r="F67" t="s">
        <v>279</v>
      </c>
      <c r="G67">
        <v>0.215</v>
      </c>
      <c r="H67">
        <f>VLOOKUP(CONCATENATE(A67,B67,D67,F67),admin1_old!A:K,11,FALSE)</f>
        <v>0.26800000000000002</v>
      </c>
      <c r="I67" t="b">
        <f>IF(ISNA(H67),VLOOKUP(CONCATENATE(A67,D67,F67),admin1_old!B:J,5,FALSE))</f>
        <v>0</v>
      </c>
    </row>
    <row r="68" spans="1:9" hidden="1" x14ac:dyDescent="0.35">
      <c r="A68" t="s">
        <v>20</v>
      </c>
      <c r="B68" t="s">
        <v>131</v>
      </c>
      <c r="C68" t="s">
        <v>83</v>
      </c>
      <c r="D68" t="s">
        <v>83</v>
      </c>
      <c r="E68" t="s">
        <v>313</v>
      </c>
      <c r="F68" t="s">
        <v>167</v>
      </c>
      <c r="G68">
        <v>0.224</v>
      </c>
      <c r="H68">
        <f>VLOOKUP(CONCATENATE(A68,B68,D68,F68),admin1_old!A:K,11,FALSE)</f>
        <v>0.26200000000000001</v>
      </c>
      <c r="I68" t="b">
        <f>IF(ISNA(H68),VLOOKUP(CONCATENATE(A68,D68,F68),admin1_old!B:J,5,FALSE))</f>
        <v>0</v>
      </c>
    </row>
    <row r="69" spans="1:9" hidden="1" x14ac:dyDescent="0.35">
      <c r="A69" t="s">
        <v>20</v>
      </c>
      <c r="B69" t="s">
        <v>131</v>
      </c>
      <c r="C69" t="s">
        <v>83</v>
      </c>
      <c r="D69" t="s">
        <v>83</v>
      </c>
      <c r="E69" t="s">
        <v>313</v>
      </c>
      <c r="F69" t="s">
        <v>280</v>
      </c>
      <c r="G69">
        <v>0.24099999999999999</v>
      </c>
      <c r="H69">
        <f>VLOOKUP(CONCATENATE(A69,B69,D69,F69),admin1_old!A:K,11,FALSE)</f>
        <v>0.27800000000000002</v>
      </c>
      <c r="I69" t="b">
        <f>IF(ISNA(H69),VLOOKUP(CONCATENATE(A69,D69,F69),admin1_old!B:J,5,FALSE))</f>
        <v>0</v>
      </c>
    </row>
    <row r="70" spans="1:9" hidden="1" x14ac:dyDescent="0.35">
      <c r="A70" t="s">
        <v>22</v>
      </c>
      <c r="B70" t="s">
        <v>132</v>
      </c>
      <c r="C70" t="s">
        <v>83</v>
      </c>
      <c r="D70" t="s">
        <v>83</v>
      </c>
      <c r="E70" t="s">
        <v>313</v>
      </c>
      <c r="F70" t="s">
        <v>271</v>
      </c>
      <c r="G70">
        <v>0.21099999999999999</v>
      </c>
      <c r="H70">
        <f>VLOOKUP(CONCATENATE(A70,B70,D70,F70),admin1_old!A:K,11,FALSE)</f>
        <v>0.183</v>
      </c>
      <c r="I70" t="b">
        <f>IF(ISNA(H70),VLOOKUP(CONCATENATE(A70,D70,F70),admin1_old!B:J,5,FALSE))</f>
        <v>0</v>
      </c>
    </row>
    <row r="71" spans="1:9" hidden="1" x14ac:dyDescent="0.35">
      <c r="A71" t="s">
        <v>22</v>
      </c>
      <c r="B71" t="s">
        <v>132</v>
      </c>
      <c r="C71" t="s">
        <v>83</v>
      </c>
      <c r="D71" t="s">
        <v>83</v>
      </c>
      <c r="E71" t="s">
        <v>313</v>
      </c>
      <c r="F71" t="s">
        <v>170</v>
      </c>
      <c r="G71">
        <v>0.23100000000000001</v>
      </c>
      <c r="H71">
        <f>VLOOKUP(CONCATENATE(A71,B71,D71,F71),admin1_old!A:K,11,FALSE)</f>
        <v>0.248</v>
      </c>
      <c r="I71" t="b">
        <f>IF(ISNA(H71),VLOOKUP(CONCATENATE(A71,D71,F71),admin1_old!B:J,5,FALSE))</f>
        <v>0</v>
      </c>
    </row>
    <row r="72" spans="1:9" hidden="1" x14ac:dyDescent="0.35">
      <c r="A72" t="s">
        <v>22</v>
      </c>
      <c r="B72" t="s">
        <v>143</v>
      </c>
      <c r="C72" t="s">
        <v>83</v>
      </c>
      <c r="D72" t="s">
        <v>83</v>
      </c>
      <c r="E72" t="s">
        <v>313</v>
      </c>
      <c r="F72" t="s">
        <v>272</v>
      </c>
      <c r="G72">
        <v>0.25</v>
      </c>
      <c r="H72">
        <f>VLOOKUP(CONCATENATE(A72,B72,D72,F72),admin1_old!A:K,11,FALSE)</f>
        <v>0.23799999999999999</v>
      </c>
      <c r="I72" t="b">
        <f>IF(ISNA(H72),VLOOKUP(CONCATENATE(A72,D72,F72),admin1_old!B:J,5,FALSE))</f>
        <v>0</v>
      </c>
    </row>
    <row r="73" spans="1:9" x14ac:dyDescent="0.35">
      <c r="A73" t="s">
        <v>44</v>
      </c>
      <c r="B73" s="5" t="s">
        <v>142</v>
      </c>
      <c r="C73" t="s">
        <v>83</v>
      </c>
      <c r="D73" t="s">
        <v>83</v>
      </c>
      <c r="E73" t="s">
        <v>313</v>
      </c>
      <c r="F73" t="s">
        <v>271</v>
      </c>
      <c r="G73">
        <v>0.223</v>
      </c>
      <c r="H73" t="e">
        <f>VLOOKUP(CONCATENATE(A73,B73,D73,F73),admin1_old!A:K,11,FALSE)</f>
        <v>#N/A</v>
      </c>
      <c r="I73" s="4" t="str">
        <f>IF(ISNA(H73),VLOOKUP(CONCATENATE(A73,D73,F73),admin1_old!B:J,5,FALSE))</f>
        <v>route_non_access</v>
      </c>
    </row>
    <row r="74" spans="1:9" hidden="1" x14ac:dyDescent="0.35">
      <c r="A74" t="s">
        <v>22</v>
      </c>
      <c r="B74" t="s">
        <v>132</v>
      </c>
      <c r="C74" t="s">
        <v>83</v>
      </c>
      <c r="D74" t="s">
        <v>83</v>
      </c>
      <c r="E74" t="s">
        <v>313</v>
      </c>
      <c r="F74" t="s">
        <v>165</v>
      </c>
      <c r="G74">
        <v>0.19600000000000001</v>
      </c>
      <c r="H74">
        <f>VLOOKUP(CONCATENATE(A74,B74,D74,F74),admin1_old!A:K,11,FALSE)</f>
        <v>0.17699999999999999</v>
      </c>
      <c r="I74" t="b">
        <f>IF(ISNA(H74),VLOOKUP(CONCATENATE(A74,D74,F74),admin1_old!B:J,5,FALSE))</f>
        <v>0</v>
      </c>
    </row>
    <row r="75" spans="1:9" hidden="1" x14ac:dyDescent="0.35">
      <c r="A75" t="s">
        <v>22</v>
      </c>
      <c r="B75" t="s">
        <v>143</v>
      </c>
      <c r="C75" t="s">
        <v>83</v>
      </c>
      <c r="D75" t="s">
        <v>83</v>
      </c>
      <c r="E75" t="s">
        <v>313</v>
      </c>
      <c r="F75" t="s">
        <v>169</v>
      </c>
      <c r="G75">
        <v>0.24399999999999999</v>
      </c>
      <c r="H75">
        <f>VLOOKUP(CONCATENATE(A75,B75,D75,F75),admin1_old!A:K,11,FALSE)</f>
        <v>0.245</v>
      </c>
      <c r="I75" t="b">
        <f>IF(ISNA(H75),VLOOKUP(CONCATENATE(A75,D75,F75),admin1_old!B:J,5,FALSE))</f>
        <v>0</v>
      </c>
    </row>
    <row r="76" spans="1:9" x14ac:dyDescent="0.35">
      <c r="A76" t="s">
        <v>66</v>
      </c>
      <c r="B76" s="5" t="s">
        <v>152</v>
      </c>
      <c r="C76" t="s">
        <v>83</v>
      </c>
      <c r="D76" t="s">
        <v>83</v>
      </c>
      <c r="E76" t="s">
        <v>313</v>
      </c>
      <c r="F76" t="s">
        <v>271</v>
      </c>
      <c r="G76">
        <v>0.16400000000000001</v>
      </c>
      <c r="H76" t="e">
        <f>VLOOKUP(CONCATENATE(A76,B76,D76,F76),admin1_old!A:K,11,FALSE)</f>
        <v>#N/A</v>
      </c>
      <c r="I76" s="4" t="str">
        <f>IF(ISNA(H76),VLOOKUP(CONCATENATE(A76,D76,F76),admin1_old!B:J,5,FALSE))</f>
        <v>route_dangereux</v>
      </c>
    </row>
    <row r="77" spans="1:9" hidden="1" x14ac:dyDescent="0.35">
      <c r="A77" t="s">
        <v>22</v>
      </c>
      <c r="B77" t="s">
        <v>153</v>
      </c>
      <c r="C77" t="s">
        <v>83</v>
      </c>
      <c r="D77" t="s">
        <v>83</v>
      </c>
      <c r="E77" t="s">
        <v>313</v>
      </c>
      <c r="F77" t="s">
        <v>274</v>
      </c>
      <c r="G77">
        <v>0.221</v>
      </c>
      <c r="H77">
        <f>VLOOKUP(CONCATENATE(A77,B77,D77,F77),admin1_old!A:K,11,FALSE)</f>
        <v>0.224</v>
      </c>
      <c r="I77" t="b">
        <f>IF(ISNA(H77),VLOOKUP(CONCATENATE(A77,D77,F77),admin1_old!B:J,5,FALSE))</f>
        <v>0</v>
      </c>
    </row>
    <row r="78" spans="1:9" hidden="1" x14ac:dyDescent="0.35">
      <c r="A78" t="s">
        <v>22</v>
      </c>
      <c r="B78" t="s">
        <v>132</v>
      </c>
      <c r="C78" t="s">
        <v>83</v>
      </c>
      <c r="D78" t="s">
        <v>83</v>
      </c>
      <c r="E78" t="s">
        <v>313</v>
      </c>
      <c r="F78" t="s">
        <v>275</v>
      </c>
      <c r="G78">
        <v>0.22700000000000001</v>
      </c>
      <c r="H78">
        <f>VLOOKUP(CONCATENATE(A78,B78,D78,F78),admin1_old!A:K,11,FALSE)</f>
        <v>0.26500000000000001</v>
      </c>
      <c r="I78" t="b">
        <f>IF(ISNA(H78),VLOOKUP(CONCATENATE(A78,D78,F78),admin1_old!B:J,5,FALSE))</f>
        <v>0</v>
      </c>
    </row>
    <row r="79" spans="1:9" hidden="1" x14ac:dyDescent="0.35">
      <c r="A79" t="s">
        <v>22</v>
      </c>
      <c r="B79" t="s">
        <v>160</v>
      </c>
      <c r="C79" t="s">
        <v>83</v>
      </c>
      <c r="D79" t="s">
        <v>83</v>
      </c>
      <c r="E79" t="s">
        <v>313</v>
      </c>
      <c r="F79" t="s">
        <v>168</v>
      </c>
      <c r="G79">
        <v>0.22800000000000001</v>
      </c>
      <c r="H79">
        <f>VLOOKUP(CONCATENATE(A79,B79,D79,F79),admin1_old!A:K,11,FALSE)</f>
        <v>0.17100000000000001</v>
      </c>
      <c r="I79" t="b">
        <f>IF(ISNA(H79),VLOOKUP(CONCATENATE(A79,D79,F79),admin1_old!B:J,5,FALSE))</f>
        <v>0</v>
      </c>
    </row>
    <row r="80" spans="1:9" hidden="1" x14ac:dyDescent="0.35">
      <c r="A80" t="s">
        <v>22</v>
      </c>
      <c r="B80" t="s">
        <v>160</v>
      </c>
      <c r="C80" t="s">
        <v>83</v>
      </c>
      <c r="D80" t="s">
        <v>83</v>
      </c>
      <c r="E80" t="s">
        <v>313</v>
      </c>
      <c r="F80" t="s">
        <v>276</v>
      </c>
      <c r="G80">
        <v>0.183</v>
      </c>
      <c r="H80">
        <f>VLOOKUP(CONCATENATE(A80,B80,D80,F80),admin1_old!A:K,11,FALSE)</f>
        <v>0.224</v>
      </c>
      <c r="I80" t="b">
        <f>IF(ISNA(H80),VLOOKUP(CONCATENATE(A80,D80,F80),admin1_old!B:J,5,FALSE))</f>
        <v>0</v>
      </c>
    </row>
    <row r="81" spans="1:9" hidden="1" x14ac:dyDescent="0.35">
      <c r="A81" t="s">
        <v>22</v>
      </c>
      <c r="B81" t="s">
        <v>143</v>
      </c>
      <c r="C81" t="s">
        <v>83</v>
      </c>
      <c r="D81" t="s">
        <v>83</v>
      </c>
      <c r="E81" t="s">
        <v>313</v>
      </c>
      <c r="F81" t="s">
        <v>277</v>
      </c>
      <c r="G81">
        <v>0.26700000000000002</v>
      </c>
      <c r="H81">
        <f>VLOOKUP(CONCATENATE(A81,B81,D81,F81),admin1_old!A:K,11,FALSE)</f>
        <v>0.17499999999999999</v>
      </c>
      <c r="I81" t="b">
        <f>IF(ISNA(H81),VLOOKUP(CONCATENATE(A81,D81,F81),admin1_old!B:J,5,FALSE))</f>
        <v>0</v>
      </c>
    </row>
    <row r="82" spans="1:9" hidden="1" x14ac:dyDescent="0.35">
      <c r="A82" t="s">
        <v>22</v>
      </c>
      <c r="B82" t="s">
        <v>153</v>
      </c>
      <c r="C82" t="s">
        <v>83</v>
      </c>
      <c r="D82" t="s">
        <v>83</v>
      </c>
      <c r="E82" t="s">
        <v>313</v>
      </c>
      <c r="F82" t="s">
        <v>166</v>
      </c>
      <c r="G82">
        <v>0.19</v>
      </c>
      <c r="H82">
        <f>VLOOKUP(CONCATENATE(A82,B82,D82,F82),admin1_old!A:K,11,FALSE)</f>
        <v>0.2</v>
      </c>
      <c r="I82" t="b">
        <f>IF(ISNA(H82),VLOOKUP(CONCATENATE(A82,D82,F82),admin1_old!B:J,5,FALSE))</f>
        <v>0</v>
      </c>
    </row>
    <row r="83" spans="1:9" hidden="1" x14ac:dyDescent="0.35">
      <c r="A83" t="s">
        <v>22</v>
      </c>
      <c r="B83" t="s">
        <v>173</v>
      </c>
      <c r="C83" t="s">
        <v>83</v>
      </c>
      <c r="D83" t="s">
        <v>83</v>
      </c>
      <c r="E83" t="s">
        <v>313</v>
      </c>
      <c r="F83" t="s">
        <v>278</v>
      </c>
      <c r="G83">
        <v>0.21099999999999999</v>
      </c>
      <c r="H83">
        <f>VLOOKUP(CONCATENATE(A83,B83,D83,F83),admin1_old!A:K,11,FALSE)</f>
        <v>0.17799999999999999</v>
      </c>
      <c r="I83" t="b">
        <f>IF(ISNA(H83),VLOOKUP(CONCATENATE(A83,D83,F83),admin1_old!B:J,5,FALSE))</f>
        <v>0</v>
      </c>
    </row>
    <row r="84" spans="1:9" hidden="1" x14ac:dyDescent="0.35">
      <c r="A84" t="s">
        <v>22</v>
      </c>
      <c r="B84" t="s">
        <v>153</v>
      </c>
      <c r="C84" t="s">
        <v>83</v>
      </c>
      <c r="D84" t="s">
        <v>83</v>
      </c>
      <c r="E84" t="s">
        <v>313</v>
      </c>
      <c r="F84" t="s">
        <v>279</v>
      </c>
      <c r="G84">
        <v>0.20100000000000001</v>
      </c>
      <c r="H84">
        <f>VLOOKUP(CONCATENATE(A84,B84,D84,F84),admin1_old!A:K,11,FALSE)</f>
        <v>0.17100000000000001</v>
      </c>
      <c r="I84" t="b">
        <f>IF(ISNA(H84),VLOOKUP(CONCATENATE(A84,D84,F84),admin1_old!B:J,5,FALSE))</f>
        <v>0</v>
      </c>
    </row>
    <row r="85" spans="1:9" x14ac:dyDescent="0.35">
      <c r="A85" t="s">
        <v>9</v>
      </c>
      <c r="B85" s="5" t="s">
        <v>176</v>
      </c>
      <c r="C85" t="s">
        <v>309</v>
      </c>
      <c r="D85" t="s">
        <v>116</v>
      </c>
      <c r="E85" t="s">
        <v>313</v>
      </c>
      <c r="F85" t="s">
        <v>271</v>
      </c>
      <c r="G85">
        <v>0.28799999999999998</v>
      </c>
      <c r="H85" t="e">
        <f>VLOOKUP(CONCATENATE(A85,B85,D85,F85),admin1_old!A:K,11,FALSE)</f>
        <v>#N/A</v>
      </c>
      <c r="I85" s="4" t="str">
        <f>IF(ISNA(H85),VLOOKUP(CONCATENATE(A85,D85,F85),admin1_old!B:J,5,FALSE))</f>
        <v>financier</v>
      </c>
    </row>
    <row r="86" spans="1:9" hidden="1" x14ac:dyDescent="0.35">
      <c r="A86" t="s">
        <v>22</v>
      </c>
      <c r="B86" t="s">
        <v>160</v>
      </c>
      <c r="C86" t="s">
        <v>83</v>
      </c>
      <c r="D86" t="s">
        <v>83</v>
      </c>
      <c r="E86" t="s">
        <v>313</v>
      </c>
      <c r="F86" t="s">
        <v>280</v>
      </c>
      <c r="G86">
        <v>0.24199999999999999</v>
      </c>
      <c r="H86">
        <f>VLOOKUP(CONCATENATE(A86,B86,D86,F86),admin1_old!A:K,11,FALSE)</f>
        <v>0.217</v>
      </c>
      <c r="I86" t="b">
        <f>IF(ISNA(H86),VLOOKUP(CONCATENATE(A86,D86,F86),admin1_old!B:J,5,FALSE))</f>
        <v>0</v>
      </c>
    </row>
    <row r="87" spans="1:9" hidden="1" x14ac:dyDescent="0.35">
      <c r="A87" t="s">
        <v>24</v>
      </c>
      <c r="B87" t="s">
        <v>133</v>
      </c>
      <c r="C87" t="s">
        <v>83</v>
      </c>
      <c r="D87" t="s">
        <v>83</v>
      </c>
      <c r="E87" t="s">
        <v>313</v>
      </c>
      <c r="F87" t="s">
        <v>271</v>
      </c>
      <c r="G87">
        <v>0.221</v>
      </c>
      <c r="H87">
        <f>VLOOKUP(CONCATENATE(A87,B87,D87,F87),admin1_old!A:K,11,FALSE)</f>
        <v>0.19900000000000001</v>
      </c>
      <c r="I87" t="b">
        <f>IF(ISNA(H87),VLOOKUP(CONCATENATE(A87,D87,F87),admin1_old!B:J,5,FALSE))</f>
        <v>0</v>
      </c>
    </row>
    <row r="88" spans="1:9" hidden="1" x14ac:dyDescent="0.35">
      <c r="A88" t="s">
        <v>24</v>
      </c>
      <c r="B88" t="s">
        <v>133</v>
      </c>
      <c r="C88" t="s">
        <v>83</v>
      </c>
      <c r="D88" t="s">
        <v>83</v>
      </c>
      <c r="E88" t="s">
        <v>313</v>
      </c>
      <c r="F88" t="s">
        <v>170</v>
      </c>
      <c r="G88">
        <v>0.222</v>
      </c>
      <c r="H88">
        <f>VLOOKUP(CONCATENATE(A88,B88,D88,F88),admin1_old!A:K,11,FALSE)</f>
        <v>0.23400000000000001</v>
      </c>
      <c r="I88" t="b">
        <f>IF(ISNA(H88),VLOOKUP(CONCATENATE(A88,D88,F88),admin1_old!B:J,5,FALSE))</f>
        <v>0</v>
      </c>
    </row>
    <row r="89" spans="1:9" hidden="1" x14ac:dyDescent="0.35">
      <c r="A89" t="s">
        <v>24</v>
      </c>
      <c r="B89" t="s">
        <v>144</v>
      </c>
      <c r="C89" t="s">
        <v>83</v>
      </c>
      <c r="D89" t="s">
        <v>83</v>
      </c>
      <c r="E89" t="s">
        <v>313</v>
      </c>
      <c r="F89" t="s">
        <v>272</v>
      </c>
      <c r="G89">
        <v>0.221</v>
      </c>
      <c r="H89">
        <f>VLOOKUP(CONCATENATE(A89,B89,D89,F89),admin1_old!A:K,11,FALSE)</f>
        <v>0.22600000000000001</v>
      </c>
      <c r="I89" t="b">
        <f>IF(ISNA(H89),VLOOKUP(CONCATENATE(A89,D89,F89),admin1_old!B:J,5,FALSE))</f>
        <v>0</v>
      </c>
    </row>
    <row r="90" spans="1:9" hidden="1" x14ac:dyDescent="0.35">
      <c r="A90" t="s">
        <v>24</v>
      </c>
      <c r="B90" t="s">
        <v>133</v>
      </c>
      <c r="C90" t="s">
        <v>83</v>
      </c>
      <c r="D90" t="s">
        <v>83</v>
      </c>
      <c r="E90" t="s">
        <v>313</v>
      </c>
      <c r="F90" t="s">
        <v>171</v>
      </c>
      <c r="G90">
        <v>0.245</v>
      </c>
      <c r="H90">
        <f>VLOOKUP(CONCATENATE(A90,B90,D90,F90),admin1_old!A:K,11,FALSE)</f>
        <v>0.25700000000000001</v>
      </c>
      <c r="I90" t="b">
        <f>IF(ISNA(H90),VLOOKUP(CONCATENATE(A90,D90,F90),admin1_old!B:J,5,FALSE))</f>
        <v>0</v>
      </c>
    </row>
    <row r="91" spans="1:9" hidden="1" x14ac:dyDescent="0.35">
      <c r="A91" t="s">
        <v>24</v>
      </c>
      <c r="B91" t="s">
        <v>133</v>
      </c>
      <c r="C91" t="s">
        <v>83</v>
      </c>
      <c r="D91" t="s">
        <v>83</v>
      </c>
      <c r="E91" t="s">
        <v>313</v>
      </c>
      <c r="F91" t="s">
        <v>165</v>
      </c>
      <c r="G91">
        <v>0.219</v>
      </c>
      <c r="H91">
        <f>VLOOKUP(CONCATENATE(A91,B91,D91,F91),admin1_old!A:K,11,FALSE)</f>
        <v>0.221</v>
      </c>
      <c r="I91" t="b">
        <f>IF(ISNA(H91),VLOOKUP(CONCATENATE(A91,D91,F91),admin1_old!B:J,5,FALSE))</f>
        <v>0</v>
      </c>
    </row>
    <row r="92" spans="1:9" hidden="1" x14ac:dyDescent="0.35">
      <c r="A92" t="s">
        <v>24</v>
      </c>
      <c r="B92" t="s">
        <v>144</v>
      </c>
      <c r="C92" t="s">
        <v>83</v>
      </c>
      <c r="D92" t="s">
        <v>83</v>
      </c>
      <c r="E92" t="s">
        <v>313</v>
      </c>
      <c r="F92" t="s">
        <v>169</v>
      </c>
      <c r="G92">
        <v>0.20300000000000001</v>
      </c>
      <c r="H92">
        <f>VLOOKUP(CONCATENATE(A92,B92,D92,F92),admin1_old!A:K,11,FALSE)</f>
        <v>0.23100000000000001</v>
      </c>
      <c r="I92" t="b">
        <f>IF(ISNA(H92),VLOOKUP(CONCATENATE(A92,D92,F92),admin1_old!B:J,5,FALSE))</f>
        <v>0</v>
      </c>
    </row>
    <row r="93" spans="1:9" x14ac:dyDescent="0.35">
      <c r="A93" t="s">
        <v>9</v>
      </c>
      <c r="B93" s="5" t="s">
        <v>139</v>
      </c>
      <c r="C93" t="s">
        <v>309</v>
      </c>
      <c r="D93" t="s">
        <v>117</v>
      </c>
      <c r="E93" t="s">
        <v>313</v>
      </c>
      <c r="F93" t="s">
        <v>271</v>
      </c>
      <c r="G93">
        <v>0.17499999999999999</v>
      </c>
      <c r="H93" t="e">
        <f>VLOOKUP(CONCATENATE(A93,B93,D93,F93),admin1_old!A:K,11,FALSE)</f>
        <v>#N/A</v>
      </c>
      <c r="I93" s="4" t="str">
        <f>IF(ISNA(H93),VLOOKUP(CONCATENATE(A93,D93,F93),admin1_old!B:J,5,FALSE))</f>
        <v>financier</v>
      </c>
    </row>
    <row r="94" spans="1:9" hidden="1" x14ac:dyDescent="0.35">
      <c r="A94" t="s">
        <v>24</v>
      </c>
      <c r="B94" t="s">
        <v>144</v>
      </c>
      <c r="C94" t="s">
        <v>83</v>
      </c>
      <c r="D94" t="s">
        <v>83</v>
      </c>
      <c r="E94" t="s">
        <v>313</v>
      </c>
      <c r="F94" t="s">
        <v>274</v>
      </c>
      <c r="G94">
        <v>0.222</v>
      </c>
      <c r="H94">
        <f>VLOOKUP(CONCATENATE(A94,B94,D94,F94),admin1_old!A:K,11,FALSE)</f>
        <v>0.21299999999999999</v>
      </c>
      <c r="I94" t="b">
        <f>IF(ISNA(H94),VLOOKUP(CONCATENATE(A94,D94,F94),admin1_old!B:J,5,FALSE))</f>
        <v>0</v>
      </c>
    </row>
    <row r="95" spans="1:9" hidden="1" x14ac:dyDescent="0.35">
      <c r="A95" t="s">
        <v>24</v>
      </c>
      <c r="B95" t="s">
        <v>133</v>
      </c>
      <c r="C95" t="s">
        <v>83</v>
      </c>
      <c r="D95" t="s">
        <v>83</v>
      </c>
      <c r="E95" t="s">
        <v>313</v>
      </c>
      <c r="F95" t="s">
        <v>275</v>
      </c>
      <c r="G95">
        <v>0.22700000000000001</v>
      </c>
      <c r="H95">
        <f>VLOOKUP(CONCATENATE(A95,B95,D95,F95),admin1_old!A:K,11,FALSE)</f>
        <v>0.254</v>
      </c>
      <c r="I95" t="b">
        <f>IF(ISNA(H95),VLOOKUP(CONCATENATE(A95,D95,F95),admin1_old!B:J,5,FALSE))</f>
        <v>0</v>
      </c>
    </row>
    <row r="96" spans="1:9" hidden="1" x14ac:dyDescent="0.35">
      <c r="A96" t="s">
        <v>24</v>
      </c>
      <c r="B96" t="s">
        <v>133</v>
      </c>
      <c r="C96" t="s">
        <v>83</v>
      </c>
      <c r="D96" t="s">
        <v>83</v>
      </c>
      <c r="E96" t="s">
        <v>313</v>
      </c>
      <c r="F96" t="s">
        <v>168</v>
      </c>
      <c r="G96">
        <v>0.29199999999999998</v>
      </c>
      <c r="H96">
        <f>VLOOKUP(CONCATENATE(A96,B96,D96,F96),admin1_old!A:K,11,FALSE)</f>
        <v>0.245</v>
      </c>
      <c r="I96" t="b">
        <f>IF(ISNA(H96),VLOOKUP(CONCATENATE(A96,D96,F96),admin1_old!B:J,5,FALSE))</f>
        <v>0</v>
      </c>
    </row>
    <row r="97" spans="1:9" hidden="1" x14ac:dyDescent="0.35">
      <c r="A97" t="s">
        <v>24</v>
      </c>
      <c r="B97" t="s">
        <v>133</v>
      </c>
      <c r="C97" t="s">
        <v>83</v>
      </c>
      <c r="D97" t="s">
        <v>83</v>
      </c>
      <c r="E97" t="s">
        <v>313</v>
      </c>
      <c r="F97" t="s">
        <v>276</v>
      </c>
      <c r="G97">
        <v>0.27700000000000002</v>
      </c>
      <c r="H97">
        <f>VLOOKUP(CONCATENATE(A97,B97,D97,F97),admin1_old!A:K,11,FALSE)</f>
        <v>0.25</v>
      </c>
      <c r="I97" t="b">
        <f>IF(ISNA(H97),VLOOKUP(CONCATENATE(A97,D97,F97),admin1_old!B:J,5,FALSE))</f>
        <v>0</v>
      </c>
    </row>
    <row r="98" spans="1:9" hidden="1" x14ac:dyDescent="0.35">
      <c r="A98" t="s">
        <v>24</v>
      </c>
      <c r="B98" t="s">
        <v>133</v>
      </c>
      <c r="C98" t="s">
        <v>83</v>
      </c>
      <c r="D98" t="s">
        <v>83</v>
      </c>
      <c r="E98" t="s">
        <v>313</v>
      </c>
      <c r="F98" t="s">
        <v>277</v>
      </c>
      <c r="G98">
        <v>0.19500000000000001</v>
      </c>
      <c r="H98">
        <f>VLOOKUP(CONCATENATE(A98,B98,D98,F98),admin1_old!A:K,11,FALSE)</f>
        <v>0.19800000000000001</v>
      </c>
      <c r="I98" t="b">
        <f>IF(ISNA(H98),VLOOKUP(CONCATENATE(A98,D98,F98),admin1_old!B:J,5,FALSE))</f>
        <v>0</v>
      </c>
    </row>
    <row r="99" spans="1:9" hidden="1" x14ac:dyDescent="0.35">
      <c r="A99" t="s">
        <v>24</v>
      </c>
      <c r="B99" t="s">
        <v>144</v>
      </c>
      <c r="C99" t="s">
        <v>83</v>
      </c>
      <c r="D99" t="s">
        <v>83</v>
      </c>
      <c r="E99" t="s">
        <v>313</v>
      </c>
      <c r="F99" t="s">
        <v>166</v>
      </c>
      <c r="G99">
        <v>0.222</v>
      </c>
      <c r="H99">
        <f>VLOOKUP(CONCATENATE(A99,B99,D99,F99),admin1_old!A:K,11,FALSE)</f>
        <v>0.22900000000000001</v>
      </c>
      <c r="I99" t="b">
        <f>IF(ISNA(H99),VLOOKUP(CONCATENATE(A99,D99,F99),admin1_old!B:J,5,FALSE))</f>
        <v>0</v>
      </c>
    </row>
    <row r="100" spans="1:9" hidden="1" x14ac:dyDescent="0.35">
      <c r="A100" t="s">
        <v>24</v>
      </c>
      <c r="B100" t="s">
        <v>133</v>
      </c>
      <c r="C100" t="s">
        <v>83</v>
      </c>
      <c r="D100" t="s">
        <v>83</v>
      </c>
      <c r="E100" t="s">
        <v>313</v>
      </c>
      <c r="F100" t="s">
        <v>278</v>
      </c>
      <c r="G100">
        <v>0.26800000000000002</v>
      </c>
      <c r="H100">
        <f>VLOOKUP(CONCATENATE(A100,B100,D100,F100),admin1_old!A:K,11,FALSE)</f>
        <v>0.248</v>
      </c>
      <c r="I100" t="b">
        <f>IF(ISNA(H100),VLOOKUP(CONCATENATE(A100,D100,F100),admin1_old!B:J,5,FALSE))</f>
        <v>0</v>
      </c>
    </row>
    <row r="101" spans="1:9" x14ac:dyDescent="0.35">
      <c r="A101" t="s">
        <v>38</v>
      </c>
      <c r="B101" s="5" t="s">
        <v>149</v>
      </c>
      <c r="C101" t="s">
        <v>309</v>
      </c>
      <c r="D101" t="s">
        <v>116</v>
      </c>
      <c r="E101" t="s">
        <v>313</v>
      </c>
      <c r="F101" t="s">
        <v>271</v>
      </c>
      <c r="G101">
        <v>0.24</v>
      </c>
      <c r="H101" t="e">
        <f>VLOOKUP(CONCATENATE(A101,B101,D101,F101),admin1_old!A:K,11,FALSE)</f>
        <v>#N/A</v>
      </c>
      <c r="I101" s="4" t="str">
        <f>IF(ISNA(H101),VLOOKUP(CONCATENATE(A101,D101,F101),admin1_old!B:J,5,FALSE))</f>
        <v>autre</v>
      </c>
    </row>
    <row r="102" spans="1:9" hidden="1" x14ac:dyDescent="0.35">
      <c r="A102" t="s">
        <v>24</v>
      </c>
      <c r="B102" t="s">
        <v>133</v>
      </c>
      <c r="C102" t="s">
        <v>83</v>
      </c>
      <c r="D102" t="s">
        <v>83</v>
      </c>
      <c r="E102" t="s">
        <v>313</v>
      </c>
      <c r="F102" t="s">
        <v>167</v>
      </c>
      <c r="G102">
        <v>0.23599999999999999</v>
      </c>
      <c r="H102">
        <f>VLOOKUP(CONCATENATE(A102,B102,D102,F102),admin1_old!A:K,11,FALSE)</f>
        <v>0.20699999999999999</v>
      </c>
      <c r="I102" t="b">
        <f>IF(ISNA(H102),VLOOKUP(CONCATENATE(A102,D102,F102),admin1_old!B:J,5,FALSE))</f>
        <v>0</v>
      </c>
    </row>
    <row r="103" spans="1:9" hidden="1" x14ac:dyDescent="0.35">
      <c r="A103" t="s">
        <v>24</v>
      </c>
      <c r="B103" t="s">
        <v>154</v>
      </c>
      <c r="C103" t="s">
        <v>83</v>
      </c>
      <c r="D103" t="s">
        <v>83</v>
      </c>
      <c r="E103" t="s">
        <v>313</v>
      </c>
      <c r="F103" t="s">
        <v>280</v>
      </c>
      <c r="G103">
        <v>0.315</v>
      </c>
      <c r="H103">
        <f>VLOOKUP(CONCATENATE(A103,B103,D103,F103),admin1_old!A:K,11,FALSE)</f>
        <v>0.27500000000000002</v>
      </c>
      <c r="I103" t="b">
        <f>IF(ISNA(H103),VLOOKUP(CONCATENATE(A103,D103,F103),admin1_old!B:J,5,FALSE))</f>
        <v>0</v>
      </c>
    </row>
    <row r="104" spans="1:9" hidden="1" x14ac:dyDescent="0.35">
      <c r="A104" t="s">
        <v>26</v>
      </c>
      <c r="B104" t="s">
        <v>134</v>
      </c>
      <c r="C104" t="s">
        <v>83</v>
      </c>
      <c r="D104" t="s">
        <v>83</v>
      </c>
      <c r="E104" t="s">
        <v>313</v>
      </c>
      <c r="F104" t="s">
        <v>271</v>
      </c>
      <c r="G104">
        <v>0.3</v>
      </c>
      <c r="H104">
        <f>VLOOKUP(CONCATENATE(A104,B104,D104,F104),admin1_old!A:K,11,FALSE)</f>
        <v>0.26500000000000001</v>
      </c>
      <c r="I104" t="b">
        <f>IF(ISNA(H104),VLOOKUP(CONCATENATE(A104,D104,F104),admin1_old!B:J,5,FALSE))</f>
        <v>0</v>
      </c>
    </row>
    <row r="105" spans="1:9" hidden="1" x14ac:dyDescent="0.35">
      <c r="A105" t="s">
        <v>26</v>
      </c>
      <c r="B105" t="s">
        <v>134</v>
      </c>
      <c r="C105" t="s">
        <v>83</v>
      </c>
      <c r="D105" t="s">
        <v>83</v>
      </c>
      <c r="E105" t="s">
        <v>313</v>
      </c>
      <c r="F105" t="s">
        <v>170</v>
      </c>
      <c r="G105">
        <v>0.29099999999999998</v>
      </c>
      <c r="H105">
        <f>VLOOKUP(CONCATENATE(A105,B105,D105,F105),admin1_old!A:K,11,FALSE)</f>
        <v>0.30299999999999999</v>
      </c>
      <c r="I105" t="b">
        <f>IF(ISNA(H105),VLOOKUP(CONCATENATE(A105,D105,F105),admin1_old!B:J,5,FALSE))</f>
        <v>0</v>
      </c>
    </row>
    <row r="106" spans="1:9" hidden="1" x14ac:dyDescent="0.35">
      <c r="A106" t="s">
        <v>26</v>
      </c>
      <c r="B106" t="s">
        <v>134</v>
      </c>
      <c r="C106" t="s">
        <v>83</v>
      </c>
      <c r="D106" t="s">
        <v>83</v>
      </c>
      <c r="E106" t="s">
        <v>313</v>
      </c>
      <c r="F106" t="s">
        <v>272</v>
      </c>
      <c r="G106">
        <v>0.27900000000000003</v>
      </c>
      <c r="H106">
        <f>VLOOKUP(CONCATENATE(A106,B106,D106,F106),admin1_old!A:K,11,FALSE)</f>
        <v>0.25700000000000001</v>
      </c>
      <c r="I106" t="b">
        <f>IF(ISNA(H106),VLOOKUP(CONCATENATE(A106,D106,F106),admin1_old!B:J,5,FALSE))</f>
        <v>0</v>
      </c>
    </row>
    <row r="107" spans="1:9" hidden="1" x14ac:dyDescent="0.35">
      <c r="A107" t="s">
        <v>26</v>
      </c>
      <c r="B107" t="s">
        <v>134</v>
      </c>
      <c r="C107" t="s">
        <v>83</v>
      </c>
      <c r="D107" t="s">
        <v>83</v>
      </c>
      <c r="E107" t="s">
        <v>313</v>
      </c>
      <c r="F107" t="s">
        <v>171</v>
      </c>
      <c r="G107">
        <v>0.251</v>
      </c>
      <c r="H107">
        <f>VLOOKUP(CONCATENATE(A107,B107,D107,F107),admin1_old!A:K,11,FALSE)</f>
        <v>0.25900000000000001</v>
      </c>
      <c r="I107" t="b">
        <f>IF(ISNA(H107),VLOOKUP(CONCATENATE(A107,D107,F107),admin1_old!B:J,5,FALSE))</f>
        <v>0</v>
      </c>
    </row>
    <row r="108" spans="1:9" hidden="1" x14ac:dyDescent="0.35">
      <c r="A108" t="s">
        <v>26</v>
      </c>
      <c r="B108" t="s">
        <v>18</v>
      </c>
      <c r="C108" t="s">
        <v>83</v>
      </c>
      <c r="D108" t="s">
        <v>83</v>
      </c>
      <c r="E108" t="s">
        <v>313</v>
      </c>
      <c r="F108" t="s">
        <v>165</v>
      </c>
      <c r="G108">
        <v>0.27</v>
      </c>
      <c r="H108">
        <f>VLOOKUP(CONCATENATE(A108,B108,D108,F108),admin1_old!A:K,11,FALSE)</f>
        <v>0.25600000000000001</v>
      </c>
      <c r="I108" t="b">
        <f>IF(ISNA(H108),VLOOKUP(CONCATENATE(A108,D108,F108),admin1_old!B:J,5,FALSE))</f>
        <v>0</v>
      </c>
    </row>
    <row r="109" spans="1:9" hidden="1" x14ac:dyDescent="0.35">
      <c r="A109" t="s">
        <v>26</v>
      </c>
      <c r="B109" t="s">
        <v>134</v>
      </c>
      <c r="C109" t="s">
        <v>83</v>
      </c>
      <c r="D109" t="s">
        <v>83</v>
      </c>
      <c r="E109" t="s">
        <v>313</v>
      </c>
      <c r="F109" t="s">
        <v>169</v>
      </c>
      <c r="G109">
        <v>0.222</v>
      </c>
      <c r="H109">
        <f>VLOOKUP(CONCATENATE(A109,B109,D109,F109),admin1_old!A:K,11,FALSE)</f>
        <v>0.22600000000000001</v>
      </c>
      <c r="I109" t="b">
        <f>IF(ISNA(H109),VLOOKUP(CONCATENATE(A109,D109,F109),admin1_old!B:J,5,FALSE))</f>
        <v>0</v>
      </c>
    </row>
    <row r="110" spans="1:9" hidden="1" x14ac:dyDescent="0.35">
      <c r="A110" t="s">
        <v>26</v>
      </c>
      <c r="B110" t="s">
        <v>134</v>
      </c>
      <c r="C110" t="s">
        <v>83</v>
      </c>
      <c r="D110" t="s">
        <v>83</v>
      </c>
      <c r="E110" t="s">
        <v>313</v>
      </c>
      <c r="F110" t="s">
        <v>273</v>
      </c>
      <c r="G110">
        <v>0.26800000000000002</v>
      </c>
      <c r="H110">
        <f>VLOOKUP(CONCATENATE(A110,B110,D110,F110),admin1_old!A:K,11,FALSE)</f>
        <v>0.28799999999999998</v>
      </c>
      <c r="I110" t="b">
        <f>IF(ISNA(H110),VLOOKUP(CONCATENATE(A110,D110,F110),admin1_old!B:J,5,FALSE))</f>
        <v>0</v>
      </c>
    </row>
    <row r="111" spans="1:9" hidden="1" x14ac:dyDescent="0.35">
      <c r="A111" t="s">
        <v>26</v>
      </c>
      <c r="B111" t="s">
        <v>134</v>
      </c>
      <c r="C111" t="s">
        <v>83</v>
      </c>
      <c r="D111" t="s">
        <v>83</v>
      </c>
      <c r="E111" t="s">
        <v>313</v>
      </c>
      <c r="F111" t="s">
        <v>274</v>
      </c>
      <c r="G111">
        <v>0.28000000000000003</v>
      </c>
      <c r="H111">
        <f>VLOOKUP(CONCATENATE(A111,B111,D111,F111),admin1_old!A:K,11,FALSE)</f>
        <v>0.28899999999999998</v>
      </c>
      <c r="I111" t="b">
        <f>IF(ISNA(H111),VLOOKUP(CONCATENATE(A111,D111,F111),admin1_old!B:J,5,FALSE))</f>
        <v>0</v>
      </c>
    </row>
    <row r="112" spans="1:9" hidden="1" x14ac:dyDescent="0.35">
      <c r="A112" t="s">
        <v>26</v>
      </c>
      <c r="B112" t="s">
        <v>134</v>
      </c>
      <c r="C112" t="s">
        <v>83</v>
      </c>
      <c r="D112" t="s">
        <v>83</v>
      </c>
      <c r="E112" t="s">
        <v>313</v>
      </c>
      <c r="F112" t="s">
        <v>275</v>
      </c>
      <c r="G112">
        <v>0.30199999999999999</v>
      </c>
      <c r="H112">
        <f>VLOOKUP(CONCATENATE(A112,B112,D112,F112),admin1_old!A:K,11,FALSE)</f>
        <v>0.32200000000000001</v>
      </c>
      <c r="I112" t="b">
        <f>IF(ISNA(H112),VLOOKUP(CONCATENATE(A112,D112,F112),admin1_old!B:J,5,FALSE))</f>
        <v>0</v>
      </c>
    </row>
    <row r="113" spans="1:9" hidden="1" x14ac:dyDescent="0.35">
      <c r="A113" t="s">
        <v>26</v>
      </c>
      <c r="B113" t="s">
        <v>134</v>
      </c>
      <c r="C113" t="s">
        <v>83</v>
      </c>
      <c r="D113" t="s">
        <v>83</v>
      </c>
      <c r="E113" t="s">
        <v>313</v>
      </c>
      <c r="F113" t="s">
        <v>168</v>
      </c>
      <c r="G113">
        <v>0.27200000000000002</v>
      </c>
      <c r="H113">
        <f>VLOOKUP(CONCATENATE(A113,B113,D113,F113),admin1_old!A:K,11,FALSE)</f>
        <v>0.26200000000000001</v>
      </c>
      <c r="I113" t="b">
        <f>IF(ISNA(H113),VLOOKUP(CONCATENATE(A113,D113,F113),admin1_old!B:J,5,FALSE))</f>
        <v>0</v>
      </c>
    </row>
    <row r="114" spans="1:9" hidden="1" x14ac:dyDescent="0.35">
      <c r="A114" t="s">
        <v>26</v>
      </c>
      <c r="B114" t="s">
        <v>134</v>
      </c>
      <c r="C114" t="s">
        <v>83</v>
      </c>
      <c r="D114" t="s">
        <v>83</v>
      </c>
      <c r="E114" t="s">
        <v>313</v>
      </c>
      <c r="F114" t="s">
        <v>276</v>
      </c>
      <c r="G114">
        <v>0.28999999999999998</v>
      </c>
      <c r="H114">
        <f>VLOOKUP(CONCATENATE(A114,B114,D114,F114),admin1_old!A:K,11,FALSE)</f>
        <v>0.31</v>
      </c>
      <c r="I114" t="b">
        <f>IF(ISNA(H114),VLOOKUP(CONCATENATE(A114,D114,F114),admin1_old!B:J,5,FALSE))</f>
        <v>0</v>
      </c>
    </row>
    <row r="115" spans="1:9" hidden="1" x14ac:dyDescent="0.35">
      <c r="A115" t="s">
        <v>26</v>
      </c>
      <c r="B115" t="s">
        <v>155</v>
      </c>
      <c r="C115" t="s">
        <v>83</v>
      </c>
      <c r="D115" t="s">
        <v>83</v>
      </c>
      <c r="E115" t="s">
        <v>313</v>
      </c>
      <c r="F115" t="s">
        <v>277</v>
      </c>
      <c r="G115">
        <v>0.27200000000000002</v>
      </c>
      <c r="H115">
        <f>VLOOKUP(CONCATENATE(A115,B115,D115,F115),admin1_old!A:K,11,FALSE)</f>
        <v>0.28000000000000003</v>
      </c>
      <c r="I115" t="b">
        <f>IF(ISNA(H115),VLOOKUP(CONCATENATE(A115,D115,F115),admin1_old!B:J,5,FALSE))</f>
        <v>0</v>
      </c>
    </row>
    <row r="116" spans="1:9" hidden="1" x14ac:dyDescent="0.35">
      <c r="A116" t="s">
        <v>26</v>
      </c>
      <c r="B116" t="s">
        <v>134</v>
      </c>
      <c r="C116" t="s">
        <v>83</v>
      </c>
      <c r="D116" t="s">
        <v>83</v>
      </c>
      <c r="E116" t="s">
        <v>313</v>
      </c>
      <c r="F116" t="s">
        <v>166</v>
      </c>
      <c r="G116">
        <v>0.26200000000000001</v>
      </c>
      <c r="H116">
        <f>VLOOKUP(CONCATENATE(A116,B116,D116,F116),admin1_old!A:K,11,FALSE)</f>
        <v>0.26500000000000001</v>
      </c>
      <c r="I116" t="b">
        <f>IF(ISNA(H116),VLOOKUP(CONCATENATE(A116,D116,F116),admin1_old!B:J,5,FALSE))</f>
        <v>0</v>
      </c>
    </row>
    <row r="117" spans="1:9" hidden="1" x14ac:dyDescent="0.35">
      <c r="A117" t="s">
        <v>26</v>
      </c>
      <c r="B117" t="s">
        <v>134</v>
      </c>
      <c r="C117" t="s">
        <v>83</v>
      </c>
      <c r="D117" t="s">
        <v>83</v>
      </c>
      <c r="E117" t="s">
        <v>313</v>
      </c>
      <c r="F117" t="s">
        <v>278</v>
      </c>
      <c r="G117">
        <v>0.34200000000000003</v>
      </c>
      <c r="H117">
        <f>VLOOKUP(CONCATENATE(A117,B117,D117,F117),admin1_old!A:K,11,FALSE)</f>
        <v>0.32600000000000001</v>
      </c>
      <c r="I117" t="b">
        <f>IF(ISNA(H117),VLOOKUP(CONCATENATE(A117,D117,F117),admin1_old!B:J,5,FALSE))</f>
        <v>0</v>
      </c>
    </row>
    <row r="118" spans="1:9" hidden="1" x14ac:dyDescent="0.35">
      <c r="A118" t="s">
        <v>26</v>
      </c>
      <c r="B118" t="s">
        <v>134</v>
      </c>
      <c r="C118" t="s">
        <v>83</v>
      </c>
      <c r="D118" t="s">
        <v>83</v>
      </c>
      <c r="E118" t="s">
        <v>313</v>
      </c>
      <c r="F118" t="s">
        <v>279</v>
      </c>
      <c r="G118">
        <v>0.25800000000000001</v>
      </c>
      <c r="H118">
        <f>VLOOKUP(CONCATENATE(A118,B118,D118,F118),admin1_old!A:K,11,FALSE)</f>
        <v>0.249</v>
      </c>
      <c r="I118" t="b">
        <f>IF(ISNA(H118),VLOOKUP(CONCATENATE(A118,D118,F118),admin1_old!B:J,5,FALSE))</f>
        <v>0</v>
      </c>
    </row>
    <row r="119" spans="1:9" x14ac:dyDescent="0.35">
      <c r="A119" t="s">
        <v>38</v>
      </c>
      <c r="B119" s="5" t="s">
        <v>128</v>
      </c>
      <c r="C119" t="s">
        <v>309</v>
      </c>
      <c r="D119" t="s">
        <v>117</v>
      </c>
      <c r="E119" t="s">
        <v>313</v>
      </c>
      <c r="F119" t="s">
        <v>271</v>
      </c>
      <c r="G119">
        <v>0.155</v>
      </c>
      <c r="H119" t="e">
        <f>VLOOKUP(CONCATENATE(A119,B119,D119,F119),admin1_old!A:K,11,FALSE)</f>
        <v>#N/A</v>
      </c>
      <c r="I119" s="4" t="str">
        <f>IF(ISNA(H119),VLOOKUP(CONCATENATE(A119,D119,F119),admin1_old!B:J,5,FALSE))</f>
        <v>aucune</v>
      </c>
    </row>
    <row r="120" spans="1:9" hidden="1" x14ac:dyDescent="0.35">
      <c r="A120" t="s">
        <v>26</v>
      </c>
      <c r="B120" t="s">
        <v>134</v>
      </c>
      <c r="C120" t="s">
        <v>83</v>
      </c>
      <c r="D120" t="s">
        <v>83</v>
      </c>
      <c r="E120" t="s">
        <v>313</v>
      </c>
      <c r="F120" t="s">
        <v>280</v>
      </c>
      <c r="G120">
        <v>0.30199999999999999</v>
      </c>
      <c r="H120">
        <f>VLOOKUP(CONCATENATE(A120,B120,D120,F120),admin1_old!A:K,11,FALSE)</f>
        <v>0.28399999999999997</v>
      </c>
      <c r="I120" t="b">
        <f>IF(ISNA(H120),VLOOKUP(CONCATENATE(A120,D120,F120),admin1_old!B:J,5,FALSE))</f>
        <v>0</v>
      </c>
    </row>
    <row r="121" spans="1:9" hidden="1" x14ac:dyDescent="0.35">
      <c r="A121" t="s">
        <v>28</v>
      </c>
      <c r="B121" t="s">
        <v>145</v>
      </c>
      <c r="C121" t="s">
        <v>83</v>
      </c>
      <c r="D121" t="s">
        <v>83</v>
      </c>
      <c r="E121" t="s">
        <v>313</v>
      </c>
      <c r="F121" t="s">
        <v>271</v>
      </c>
      <c r="G121">
        <v>0.23200000000000001</v>
      </c>
      <c r="H121">
        <f>VLOOKUP(CONCATENATE(A121,B121,D121,F121),admin1_old!A:K,11,FALSE)</f>
        <v>0.25600000000000001</v>
      </c>
      <c r="I121" t="b">
        <f>IF(ISNA(H121),VLOOKUP(CONCATENATE(A121,D121,F121),admin1_old!B:J,5,FALSE))</f>
        <v>0</v>
      </c>
    </row>
    <row r="122" spans="1:9" hidden="1" x14ac:dyDescent="0.35">
      <c r="A122" t="s">
        <v>28</v>
      </c>
      <c r="B122" t="s">
        <v>135</v>
      </c>
      <c r="C122" t="s">
        <v>83</v>
      </c>
      <c r="D122" t="s">
        <v>83</v>
      </c>
      <c r="E122" t="s">
        <v>313</v>
      </c>
      <c r="F122" t="s">
        <v>170</v>
      </c>
      <c r="G122">
        <v>0.23899999999999999</v>
      </c>
      <c r="H122">
        <f>VLOOKUP(CONCATENATE(A122,B122,D122,F122),admin1_old!A:K,11,FALSE)</f>
        <v>0.254</v>
      </c>
      <c r="I122" t="b">
        <f>IF(ISNA(H122),VLOOKUP(CONCATENATE(A122,D122,F122),admin1_old!B:J,5,FALSE))</f>
        <v>0</v>
      </c>
    </row>
    <row r="123" spans="1:9" hidden="1" x14ac:dyDescent="0.35">
      <c r="A123" t="s">
        <v>28</v>
      </c>
      <c r="B123" t="s">
        <v>145</v>
      </c>
      <c r="C123" t="s">
        <v>83</v>
      </c>
      <c r="D123" t="s">
        <v>83</v>
      </c>
      <c r="E123" t="s">
        <v>313</v>
      </c>
      <c r="F123" t="s">
        <v>272</v>
      </c>
      <c r="G123">
        <v>0.18099999999999999</v>
      </c>
      <c r="H123">
        <f>VLOOKUP(CONCATENATE(A123,B123,D123,F123),admin1_old!A:K,11,FALSE)</f>
        <v>0.17499999999999999</v>
      </c>
      <c r="I123" t="b">
        <f>IF(ISNA(H123),VLOOKUP(CONCATENATE(A123,D123,F123),admin1_old!B:J,5,FALSE))</f>
        <v>0</v>
      </c>
    </row>
    <row r="124" spans="1:9" hidden="1" x14ac:dyDescent="0.35">
      <c r="A124" t="s">
        <v>28</v>
      </c>
      <c r="B124" t="s">
        <v>135</v>
      </c>
      <c r="C124" t="s">
        <v>83</v>
      </c>
      <c r="D124" t="s">
        <v>83</v>
      </c>
      <c r="E124" t="s">
        <v>313</v>
      </c>
      <c r="F124" t="s">
        <v>171</v>
      </c>
      <c r="G124">
        <v>0.29099999999999998</v>
      </c>
      <c r="H124">
        <f>VLOOKUP(CONCATENATE(A124,B124,D124,F124),admin1_old!A:K,11,FALSE)</f>
        <v>0.27500000000000002</v>
      </c>
      <c r="I124" t="b">
        <f>IF(ISNA(H124),VLOOKUP(CONCATENATE(A124,D124,F124),admin1_old!B:J,5,FALSE))</f>
        <v>0</v>
      </c>
    </row>
    <row r="125" spans="1:9" hidden="1" x14ac:dyDescent="0.35">
      <c r="A125" t="s">
        <v>28</v>
      </c>
      <c r="B125" t="s">
        <v>135</v>
      </c>
      <c r="C125" t="s">
        <v>83</v>
      </c>
      <c r="D125" t="s">
        <v>83</v>
      </c>
      <c r="E125" t="s">
        <v>313</v>
      </c>
      <c r="F125" t="s">
        <v>165</v>
      </c>
      <c r="G125">
        <v>0.20300000000000001</v>
      </c>
      <c r="H125">
        <f>VLOOKUP(CONCATENATE(A125,B125,D125,F125),admin1_old!A:K,11,FALSE)</f>
        <v>0.222</v>
      </c>
      <c r="I125" t="b">
        <f>IF(ISNA(H125),VLOOKUP(CONCATENATE(A125,D125,F125),admin1_old!B:J,5,FALSE))</f>
        <v>0</v>
      </c>
    </row>
    <row r="126" spans="1:9" hidden="1" x14ac:dyDescent="0.35">
      <c r="A126" t="s">
        <v>28</v>
      </c>
      <c r="B126" t="s">
        <v>135</v>
      </c>
      <c r="C126" t="s">
        <v>83</v>
      </c>
      <c r="D126" t="s">
        <v>83</v>
      </c>
      <c r="E126" t="s">
        <v>313</v>
      </c>
      <c r="F126" t="s">
        <v>169</v>
      </c>
      <c r="G126">
        <v>0.21299999999999999</v>
      </c>
      <c r="H126">
        <f>VLOOKUP(CONCATENATE(A126,B126,D126,F126),admin1_old!A:K,11,FALSE)</f>
        <v>0.17199999999999999</v>
      </c>
      <c r="I126" t="b">
        <f>IF(ISNA(H126),VLOOKUP(CONCATENATE(A126,D126,F126),admin1_old!B:J,5,FALSE))</f>
        <v>0</v>
      </c>
    </row>
    <row r="127" spans="1:9" hidden="1" x14ac:dyDescent="0.35">
      <c r="A127" t="s">
        <v>28</v>
      </c>
      <c r="B127" t="s">
        <v>135</v>
      </c>
      <c r="C127" t="s">
        <v>83</v>
      </c>
      <c r="D127" t="s">
        <v>83</v>
      </c>
      <c r="E127" t="s">
        <v>313</v>
      </c>
      <c r="F127" t="s">
        <v>273</v>
      </c>
      <c r="G127">
        <v>0.24</v>
      </c>
      <c r="H127">
        <f>VLOOKUP(CONCATENATE(A127,B127,D127,F127),admin1_old!A:K,11,FALSE)</f>
        <v>0.224</v>
      </c>
      <c r="I127" t="b">
        <f>IF(ISNA(H127),VLOOKUP(CONCATENATE(A127,D127,F127),admin1_old!B:J,5,FALSE))</f>
        <v>0</v>
      </c>
    </row>
    <row r="128" spans="1:9" hidden="1" x14ac:dyDescent="0.35">
      <c r="A128" t="s">
        <v>28</v>
      </c>
      <c r="B128" t="s">
        <v>145</v>
      </c>
      <c r="C128" t="s">
        <v>83</v>
      </c>
      <c r="D128" t="s">
        <v>83</v>
      </c>
      <c r="E128" t="s">
        <v>313</v>
      </c>
      <c r="F128" t="s">
        <v>274</v>
      </c>
      <c r="G128">
        <v>0.221</v>
      </c>
      <c r="H128">
        <f>VLOOKUP(CONCATENATE(A128,B128,D128,F128),admin1_old!A:K,11,FALSE)</f>
        <v>0.20200000000000001</v>
      </c>
      <c r="I128" t="b">
        <f>IF(ISNA(H128),VLOOKUP(CONCATENATE(A128,D128,F128),admin1_old!B:J,5,FALSE))</f>
        <v>0</v>
      </c>
    </row>
    <row r="129" spans="1:9" x14ac:dyDescent="0.35">
      <c r="A129" t="s">
        <v>60</v>
      </c>
      <c r="B129" s="5" t="s">
        <v>282</v>
      </c>
      <c r="C129" t="s">
        <v>309</v>
      </c>
      <c r="D129" t="s">
        <v>116</v>
      </c>
      <c r="E129" t="s">
        <v>313</v>
      </c>
      <c r="F129" t="s">
        <v>271</v>
      </c>
      <c r="G129">
        <v>0.19</v>
      </c>
      <c r="H129" t="e">
        <f>VLOOKUP(CONCATENATE(A129,B129,D129,F129),admin1_old!A:K,11,FALSE)</f>
        <v>#N/A</v>
      </c>
      <c r="I129" s="4" t="str">
        <f>IF(ISNA(H129),VLOOKUP(CONCATENATE(A129,D129,F129),admin1_old!B:J,5,FALSE))</f>
        <v>logistique</v>
      </c>
    </row>
    <row r="130" spans="1:9" hidden="1" x14ac:dyDescent="0.35">
      <c r="A130" t="s">
        <v>28</v>
      </c>
      <c r="B130" t="s">
        <v>135</v>
      </c>
      <c r="C130" t="s">
        <v>83</v>
      </c>
      <c r="D130" t="s">
        <v>83</v>
      </c>
      <c r="E130" t="s">
        <v>313</v>
      </c>
      <c r="F130" t="s">
        <v>168</v>
      </c>
      <c r="G130">
        <v>0.249</v>
      </c>
      <c r="H130">
        <f>VLOOKUP(CONCATENATE(A130,B130,D130,F130),admin1_old!A:K,11,FALSE)</f>
        <v>0.217</v>
      </c>
      <c r="I130" t="b">
        <f>IF(ISNA(H130),VLOOKUP(CONCATENATE(A130,D130,F130),admin1_old!B:J,5,FALSE))</f>
        <v>0</v>
      </c>
    </row>
    <row r="131" spans="1:9" hidden="1" x14ac:dyDescent="0.35">
      <c r="A131" t="s">
        <v>28</v>
      </c>
      <c r="B131" t="s">
        <v>135</v>
      </c>
      <c r="C131" t="s">
        <v>83</v>
      </c>
      <c r="D131" t="s">
        <v>83</v>
      </c>
      <c r="E131" t="s">
        <v>313</v>
      </c>
      <c r="F131" t="s">
        <v>276</v>
      </c>
      <c r="G131">
        <v>0.28000000000000003</v>
      </c>
      <c r="H131">
        <f>VLOOKUP(CONCATENATE(A131,B131,D131,F131),admin1_old!A:K,11,FALSE)</f>
        <v>0.28000000000000003</v>
      </c>
      <c r="I131" t="b">
        <f>IF(ISNA(H131),VLOOKUP(CONCATENATE(A131,D131,F131),admin1_old!B:J,5,FALSE))</f>
        <v>0</v>
      </c>
    </row>
    <row r="132" spans="1:9" hidden="1" x14ac:dyDescent="0.35">
      <c r="A132" t="s">
        <v>28</v>
      </c>
      <c r="B132" t="s">
        <v>145</v>
      </c>
      <c r="C132" t="s">
        <v>83</v>
      </c>
      <c r="D132" t="s">
        <v>83</v>
      </c>
      <c r="E132" t="s">
        <v>313</v>
      </c>
      <c r="F132" t="s">
        <v>277</v>
      </c>
      <c r="G132">
        <v>0.19700000000000001</v>
      </c>
      <c r="H132">
        <f>VLOOKUP(CONCATENATE(A132,B132,D132,F132),admin1_old!A:K,11,FALSE)</f>
        <v>0.17799999999999999</v>
      </c>
      <c r="I132" t="b">
        <f>IF(ISNA(H132),VLOOKUP(CONCATENATE(A132,D132,F132),admin1_old!B:J,5,FALSE))</f>
        <v>0</v>
      </c>
    </row>
    <row r="133" spans="1:9" hidden="1" x14ac:dyDescent="0.35">
      <c r="A133" t="s">
        <v>28</v>
      </c>
      <c r="B133" t="s">
        <v>135</v>
      </c>
      <c r="C133" t="s">
        <v>83</v>
      </c>
      <c r="D133" t="s">
        <v>83</v>
      </c>
      <c r="E133" t="s">
        <v>313</v>
      </c>
      <c r="F133" t="s">
        <v>166</v>
      </c>
      <c r="G133">
        <v>0.23200000000000001</v>
      </c>
      <c r="H133">
        <f>VLOOKUP(CONCATENATE(A133,B133,D133,F133),admin1_old!A:K,11,FALSE)</f>
        <v>0.219</v>
      </c>
      <c r="I133" t="b">
        <f>IF(ISNA(H133),VLOOKUP(CONCATENATE(A133,D133,F133),admin1_old!B:J,5,FALSE))</f>
        <v>0</v>
      </c>
    </row>
    <row r="134" spans="1:9" x14ac:dyDescent="0.35">
      <c r="A134" t="s">
        <v>60</v>
      </c>
      <c r="B134" s="5" t="s">
        <v>149</v>
      </c>
      <c r="C134" t="s">
        <v>309</v>
      </c>
      <c r="D134" t="s">
        <v>117</v>
      </c>
      <c r="E134" t="s">
        <v>313</v>
      </c>
      <c r="F134" t="s">
        <v>271</v>
      </c>
      <c r="G134">
        <v>0.13700000000000001</v>
      </c>
      <c r="H134" t="e">
        <f>VLOOKUP(CONCATENATE(A134,B134,D134,F134),admin1_old!A:K,11,FALSE)</f>
        <v>#N/A</v>
      </c>
      <c r="I134" s="4" t="str">
        <f>IF(ISNA(H134),VLOOKUP(CONCATENATE(A134,D134,F134),admin1_old!B:J,5,FALSE))</f>
        <v>autre</v>
      </c>
    </row>
    <row r="135" spans="1:9" hidden="1" x14ac:dyDescent="0.35">
      <c r="A135" t="s">
        <v>28</v>
      </c>
      <c r="B135" t="s">
        <v>135</v>
      </c>
      <c r="C135" t="s">
        <v>83</v>
      </c>
      <c r="D135" t="s">
        <v>83</v>
      </c>
      <c r="E135" t="s">
        <v>313</v>
      </c>
      <c r="F135" t="s">
        <v>279</v>
      </c>
      <c r="G135">
        <v>0.23699999999999999</v>
      </c>
      <c r="H135">
        <f>VLOOKUP(CONCATENATE(A135,B135,D135,F135),admin1_old!A:K,11,FALSE)</f>
        <v>0.23200000000000001</v>
      </c>
      <c r="I135" t="b">
        <f>IF(ISNA(H135),VLOOKUP(CONCATENATE(A135,D135,F135),admin1_old!B:J,5,FALSE))</f>
        <v>0</v>
      </c>
    </row>
    <row r="136" spans="1:9" hidden="1" x14ac:dyDescent="0.35">
      <c r="A136" t="s">
        <v>28</v>
      </c>
      <c r="B136" t="s">
        <v>135</v>
      </c>
      <c r="C136" t="s">
        <v>83</v>
      </c>
      <c r="D136" t="s">
        <v>83</v>
      </c>
      <c r="E136" t="s">
        <v>313</v>
      </c>
      <c r="F136" t="s">
        <v>167</v>
      </c>
      <c r="G136">
        <v>0.221</v>
      </c>
      <c r="H136">
        <f>VLOOKUP(CONCATENATE(A136,B136,D136,F136),admin1_old!A:K,11,FALSE)</f>
        <v>0.23799999999999999</v>
      </c>
      <c r="I136" t="b">
        <f>IF(ISNA(H136),VLOOKUP(CONCATENATE(A136,D136,F136),admin1_old!B:J,5,FALSE))</f>
        <v>0</v>
      </c>
    </row>
    <row r="137" spans="1:9" hidden="1" x14ac:dyDescent="0.35">
      <c r="A137" t="s">
        <v>28</v>
      </c>
      <c r="B137" t="s">
        <v>135</v>
      </c>
      <c r="C137" t="s">
        <v>83</v>
      </c>
      <c r="D137" t="s">
        <v>83</v>
      </c>
      <c r="E137" t="s">
        <v>313</v>
      </c>
      <c r="F137" t="s">
        <v>280</v>
      </c>
      <c r="G137">
        <v>0.24199999999999999</v>
      </c>
      <c r="H137">
        <f>VLOOKUP(CONCATENATE(A137,B137,D137,F137),admin1_old!A:K,11,FALSE)</f>
        <v>0.25</v>
      </c>
      <c r="I137" t="b">
        <f>IF(ISNA(H137),VLOOKUP(CONCATENATE(A137,D137,F137),admin1_old!B:J,5,FALSE))</f>
        <v>0</v>
      </c>
    </row>
    <row r="138" spans="1:9" x14ac:dyDescent="0.35">
      <c r="A138" t="s">
        <v>60</v>
      </c>
      <c r="B138" s="5" t="s">
        <v>139</v>
      </c>
      <c r="C138" t="s">
        <v>309</v>
      </c>
      <c r="D138" t="s">
        <v>119</v>
      </c>
      <c r="E138" t="s">
        <v>313</v>
      </c>
      <c r="F138" t="s">
        <v>271</v>
      </c>
      <c r="G138">
        <v>0.222</v>
      </c>
      <c r="H138" t="e">
        <f>VLOOKUP(CONCATENATE(A138,B138,D138,F138),admin1_old!A:K,11,FALSE)</f>
        <v>#N/A</v>
      </c>
      <c r="I138" s="4" t="str">
        <f>IF(ISNA(H138),VLOOKUP(CONCATENATE(A138,D138,F138),admin1_old!B:J,5,FALSE))</f>
        <v>non_fonct</v>
      </c>
    </row>
    <row r="139" spans="1:9" hidden="1" x14ac:dyDescent="0.35">
      <c r="A139" t="s">
        <v>30</v>
      </c>
      <c r="B139" t="s">
        <v>146</v>
      </c>
      <c r="C139" t="s">
        <v>83</v>
      </c>
      <c r="D139" t="s">
        <v>83</v>
      </c>
      <c r="E139" t="s">
        <v>313</v>
      </c>
      <c r="F139" t="s">
        <v>170</v>
      </c>
      <c r="G139">
        <v>0.16200000000000001</v>
      </c>
      <c r="H139">
        <f>VLOOKUP(CONCATENATE(A139,B139,D139,F139),admin1_old!A:K,11,FALSE)</f>
        <v>0.185</v>
      </c>
      <c r="I139" t="b">
        <f>IF(ISNA(H139),VLOOKUP(CONCATENATE(A139,D139,F139),admin1_old!B:J,5,FALSE))</f>
        <v>0</v>
      </c>
    </row>
    <row r="140" spans="1:9" hidden="1" x14ac:dyDescent="0.35">
      <c r="A140" t="s">
        <v>30</v>
      </c>
      <c r="B140" t="s">
        <v>136</v>
      </c>
      <c r="C140" t="s">
        <v>83</v>
      </c>
      <c r="D140" t="s">
        <v>83</v>
      </c>
      <c r="E140" t="s">
        <v>313</v>
      </c>
      <c r="F140" t="s">
        <v>272</v>
      </c>
      <c r="G140">
        <v>0.24199999999999999</v>
      </c>
      <c r="H140">
        <f>VLOOKUP(CONCATENATE(A140,B140,D140,F140),admin1_old!A:K,11,FALSE)</f>
        <v>0.27200000000000002</v>
      </c>
      <c r="I140" t="b">
        <f>IF(ISNA(H140),VLOOKUP(CONCATENATE(A140,D140,F140),admin1_old!B:J,5,FALSE))</f>
        <v>0</v>
      </c>
    </row>
    <row r="141" spans="1:9" hidden="1" x14ac:dyDescent="0.35">
      <c r="A141" t="s">
        <v>30</v>
      </c>
      <c r="B141" t="s">
        <v>136</v>
      </c>
      <c r="C141" t="s">
        <v>83</v>
      </c>
      <c r="D141" t="s">
        <v>83</v>
      </c>
      <c r="E141" t="s">
        <v>313</v>
      </c>
      <c r="F141" t="s">
        <v>171</v>
      </c>
      <c r="G141">
        <v>0.25600000000000001</v>
      </c>
      <c r="H141">
        <f>VLOOKUP(CONCATENATE(A141,B141,D141,F141),admin1_old!A:K,11,FALSE)</f>
        <v>0.24299999999999999</v>
      </c>
      <c r="I141" t="b">
        <f>IF(ISNA(H141),VLOOKUP(CONCATENATE(A141,D141,F141),admin1_old!B:J,5,FALSE))</f>
        <v>0</v>
      </c>
    </row>
    <row r="142" spans="1:9" hidden="1" x14ac:dyDescent="0.35">
      <c r="A142" t="s">
        <v>30</v>
      </c>
      <c r="B142" t="s">
        <v>136</v>
      </c>
      <c r="C142" t="s">
        <v>83</v>
      </c>
      <c r="D142" t="s">
        <v>83</v>
      </c>
      <c r="E142" t="s">
        <v>313</v>
      </c>
      <c r="F142" t="s">
        <v>165</v>
      </c>
      <c r="G142">
        <v>0.17299999999999999</v>
      </c>
      <c r="H142">
        <f>VLOOKUP(CONCATENATE(A142,B142,D142,F142),admin1_old!A:K,11,FALSE)</f>
        <v>0.17499999999999999</v>
      </c>
      <c r="I142" t="b">
        <f>IF(ISNA(H142),VLOOKUP(CONCATENATE(A142,D142,F142),admin1_old!B:J,5,FALSE))</f>
        <v>0</v>
      </c>
    </row>
    <row r="143" spans="1:9" hidden="1" x14ac:dyDescent="0.35">
      <c r="A143" t="s">
        <v>30</v>
      </c>
      <c r="B143" t="s">
        <v>136</v>
      </c>
      <c r="C143" t="s">
        <v>83</v>
      </c>
      <c r="D143" t="s">
        <v>83</v>
      </c>
      <c r="E143" t="s">
        <v>313</v>
      </c>
      <c r="F143" t="s">
        <v>169</v>
      </c>
      <c r="G143">
        <v>0.249</v>
      </c>
      <c r="H143">
        <f>VLOOKUP(CONCATENATE(A143,B143,D143,F143),admin1_old!A:K,11,FALSE)</f>
        <v>0.246</v>
      </c>
      <c r="I143" t="b">
        <f>IF(ISNA(H143),VLOOKUP(CONCATENATE(A143,D143,F143),admin1_old!B:J,5,FALSE))</f>
        <v>0</v>
      </c>
    </row>
    <row r="144" spans="1:9" hidden="1" x14ac:dyDescent="0.35">
      <c r="A144" t="s">
        <v>30</v>
      </c>
      <c r="B144" t="s">
        <v>136</v>
      </c>
      <c r="C144" t="s">
        <v>83</v>
      </c>
      <c r="D144" t="s">
        <v>83</v>
      </c>
      <c r="E144" t="s">
        <v>313</v>
      </c>
      <c r="F144" t="s">
        <v>273</v>
      </c>
      <c r="G144">
        <v>0.24399999999999999</v>
      </c>
      <c r="H144">
        <f>VLOOKUP(CONCATENATE(A144,B144,D144,F144),admin1_old!A:K,11,FALSE)</f>
        <v>0.22700000000000001</v>
      </c>
      <c r="I144" t="b">
        <f>IF(ISNA(H144),VLOOKUP(CONCATENATE(A144,D144,F144),admin1_old!B:J,5,FALSE))</f>
        <v>0</v>
      </c>
    </row>
    <row r="145" spans="1:9" hidden="1" x14ac:dyDescent="0.35">
      <c r="A145" t="s">
        <v>30</v>
      </c>
      <c r="B145" t="s">
        <v>136</v>
      </c>
      <c r="C145" t="s">
        <v>83</v>
      </c>
      <c r="D145" t="s">
        <v>83</v>
      </c>
      <c r="E145" t="s">
        <v>313</v>
      </c>
      <c r="F145" t="s">
        <v>274</v>
      </c>
      <c r="G145">
        <v>0.20100000000000001</v>
      </c>
      <c r="H145">
        <f>VLOOKUP(CONCATENATE(A145,B145,D145,F145),admin1_old!A:K,11,FALSE)</f>
        <v>0.20699999999999999</v>
      </c>
      <c r="I145" t="b">
        <f>IF(ISNA(H145),VLOOKUP(CONCATENATE(A145,D145,F145),admin1_old!B:J,5,FALSE))</f>
        <v>0</v>
      </c>
    </row>
    <row r="146" spans="1:9" hidden="1" x14ac:dyDescent="0.35">
      <c r="A146" t="s">
        <v>30</v>
      </c>
      <c r="B146" t="s">
        <v>146</v>
      </c>
      <c r="C146" t="s">
        <v>83</v>
      </c>
      <c r="D146" t="s">
        <v>83</v>
      </c>
      <c r="E146" t="s">
        <v>313</v>
      </c>
      <c r="F146" t="s">
        <v>275</v>
      </c>
      <c r="G146">
        <v>0.22900000000000001</v>
      </c>
      <c r="H146">
        <f>VLOOKUP(CONCATENATE(A146,B146,D146,F146),admin1_old!A:K,11,FALSE)</f>
        <v>0.20200000000000001</v>
      </c>
      <c r="I146" t="b">
        <f>IF(ISNA(H146),VLOOKUP(CONCATENATE(A146,D146,F146),admin1_old!B:J,5,FALSE))</f>
        <v>0</v>
      </c>
    </row>
    <row r="147" spans="1:9" x14ac:dyDescent="0.35">
      <c r="A147" t="s">
        <v>48</v>
      </c>
      <c r="B147" s="5" t="s">
        <v>154</v>
      </c>
      <c r="C147" t="s">
        <v>309</v>
      </c>
      <c r="D147" t="s">
        <v>116</v>
      </c>
      <c r="E147" t="s">
        <v>313</v>
      </c>
      <c r="F147" t="s">
        <v>271</v>
      </c>
      <c r="G147">
        <v>0.154</v>
      </c>
      <c r="H147" t="e">
        <f>VLOOKUP(CONCATENATE(A147,B147,D147,F147),admin1_old!A:K,11,FALSE)</f>
        <v>#N/A</v>
      </c>
      <c r="I147" s="4" t="str">
        <f>IF(ISNA(H147),VLOOKUP(CONCATENATE(A147,D147,F147),admin1_old!B:J,5,FALSE))</f>
        <v>acces_repas</v>
      </c>
    </row>
    <row r="148" spans="1:9" hidden="1" x14ac:dyDescent="0.35">
      <c r="A148" t="s">
        <v>30</v>
      </c>
      <c r="B148" t="s">
        <v>146</v>
      </c>
      <c r="C148" t="s">
        <v>83</v>
      </c>
      <c r="D148" t="s">
        <v>83</v>
      </c>
      <c r="E148" t="s">
        <v>313</v>
      </c>
      <c r="F148" t="s">
        <v>276</v>
      </c>
      <c r="G148">
        <v>0.27700000000000002</v>
      </c>
      <c r="H148">
        <f>VLOOKUP(CONCATENATE(A148,B148,D148,F148),admin1_old!A:K,11,FALSE)</f>
        <v>0.26800000000000002</v>
      </c>
      <c r="I148" t="b">
        <f>IF(ISNA(H148),VLOOKUP(CONCATENATE(A148,D148,F148),admin1_old!B:J,5,FALSE))</f>
        <v>0</v>
      </c>
    </row>
    <row r="149" spans="1:9" hidden="1" x14ac:dyDescent="0.35">
      <c r="A149" t="s">
        <v>30</v>
      </c>
      <c r="B149" t="s">
        <v>136</v>
      </c>
      <c r="C149" t="s">
        <v>83</v>
      </c>
      <c r="D149" t="s">
        <v>83</v>
      </c>
      <c r="E149" t="s">
        <v>313</v>
      </c>
      <c r="F149" t="s">
        <v>277</v>
      </c>
      <c r="G149">
        <v>0.20599999999999999</v>
      </c>
      <c r="H149">
        <f>VLOOKUP(CONCATENATE(A149,B149,D149,F149),admin1_old!A:K,11,FALSE)</f>
        <v>0.245</v>
      </c>
      <c r="I149" t="b">
        <f>IF(ISNA(H149),VLOOKUP(CONCATENATE(A149,D149,F149),admin1_old!B:J,5,FALSE))</f>
        <v>0</v>
      </c>
    </row>
    <row r="150" spans="1:9" hidden="1" x14ac:dyDescent="0.35">
      <c r="A150" t="s">
        <v>30</v>
      </c>
      <c r="B150" t="s">
        <v>146</v>
      </c>
      <c r="C150" t="s">
        <v>83</v>
      </c>
      <c r="D150" t="s">
        <v>83</v>
      </c>
      <c r="E150" t="s">
        <v>313</v>
      </c>
      <c r="F150" t="s">
        <v>166</v>
      </c>
      <c r="G150">
        <v>0.16200000000000001</v>
      </c>
      <c r="H150">
        <f>VLOOKUP(CONCATENATE(A150,B150,D150,F150),admin1_old!A:K,11,FALSE)</f>
        <v>0.16900000000000001</v>
      </c>
      <c r="I150" t="b">
        <f>IF(ISNA(H150),VLOOKUP(CONCATENATE(A150,D150,F150),admin1_old!B:J,5,FALSE))</f>
        <v>0</v>
      </c>
    </row>
    <row r="151" spans="1:9" hidden="1" x14ac:dyDescent="0.35">
      <c r="A151" t="s">
        <v>30</v>
      </c>
      <c r="B151" t="s">
        <v>136</v>
      </c>
      <c r="C151" t="s">
        <v>83</v>
      </c>
      <c r="D151" t="s">
        <v>83</v>
      </c>
      <c r="E151" t="s">
        <v>313</v>
      </c>
      <c r="F151" t="s">
        <v>278</v>
      </c>
      <c r="G151">
        <v>0.26300000000000001</v>
      </c>
      <c r="H151">
        <f>VLOOKUP(CONCATENATE(A151,B151,D151,F151),admin1_old!A:K,11,FALSE)</f>
        <v>0.27800000000000002</v>
      </c>
      <c r="I151" t="b">
        <f>IF(ISNA(H151),VLOOKUP(CONCATENATE(A151,D151,F151),admin1_old!B:J,5,FALSE))</f>
        <v>0</v>
      </c>
    </row>
    <row r="152" spans="1:9" hidden="1" x14ac:dyDescent="0.35">
      <c r="A152" t="s">
        <v>30</v>
      </c>
      <c r="B152" t="s">
        <v>136</v>
      </c>
      <c r="C152" t="s">
        <v>83</v>
      </c>
      <c r="D152" t="s">
        <v>83</v>
      </c>
      <c r="E152" t="s">
        <v>313</v>
      </c>
      <c r="F152" t="s">
        <v>279</v>
      </c>
      <c r="G152">
        <v>0.18</v>
      </c>
      <c r="H152">
        <f>VLOOKUP(CONCATENATE(A152,B152,D152,F152),admin1_old!A:K,11,FALSE)</f>
        <v>0.186</v>
      </c>
      <c r="I152" t="b">
        <f>IF(ISNA(H152),VLOOKUP(CONCATENATE(A152,D152,F152),admin1_old!B:J,5,FALSE))</f>
        <v>0</v>
      </c>
    </row>
    <row r="153" spans="1:9" hidden="1" x14ac:dyDescent="0.35">
      <c r="A153" t="s">
        <v>30</v>
      </c>
      <c r="B153" t="s">
        <v>136</v>
      </c>
      <c r="C153" t="s">
        <v>83</v>
      </c>
      <c r="D153" t="s">
        <v>83</v>
      </c>
      <c r="E153" t="s">
        <v>313</v>
      </c>
      <c r="F153" t="s">
        <v>167</v>
      </c>
      <c r="G153">
        <v>0.193</v>
      </c>
      <c r="H153">
        <f>VLOOKUP(CONCATENATE(A153,B153,D153,F153),admin1_old!A:K,11,FALSE)</f>
        <v>0.17899999999999999</v>
      </c>
      <c r="I153" t="b">
        <f>IF(ISNA(H153),VLOOKUP(CONCATENATE(A153,D153,F153),admin1_old!B:J,5,FALSE))</f>
        <v>0</v>
      </c>
    </row>
    <row r="154" spans="1:9" x14ac:dyDescent="0.35">
      <c r="A154" t="s">
        <v>48</v>
      </c>
      <c r="B154" s="5" t="s">
        <v>181</v>
      </c>
      <c r="C154" t="s">
        <v>309</v>
      </c>
      <c r="D154" t="s">
        <v>119</v>
      </c>
      <c r="E154" t="s">
        <v>313</v>
      </c>
      <c r="F154" t="s">
        <v>271</v>
      </c>
      <c r="G154">
        <v>0.152</v>
      </c>
      <c r="H154" t="e">
        <f>VLOOKUP(CONCATENATE(A154,B154,D154,F154),admin1_old!A:K,11,FALSE)</f>
        <v>#N/A</v>
      </c>
      <c r="I154" s="4" t="str">
        <f>IF(ISNA(H154),VLOOKUP(CONCATENATE(A154,D154,F154),admin1_old!B:J,5,FALSE))</f>
        <v>cash_fournitures</v>
      </c>
    </row>
    <row r="155" spans="1:9" hidden="1" x14ac:dyDescent="0.35">
      <c r="A155" t="s">
        <v>33</v>
      </c>
      <c r="B155" t="s">
        <v>137</v>
      </c>
      <c r="C155" t="s">
        <v>83</v>
      </c>
      <c r="D155" t="s">
        <v>83</v>
      </c>
      <c r="E155" t="s">
        <v>313</v>
      </c>
      <c r="F155" t="s">
        <v>271</v>
      </c>
      <c r="G155">
        <v>0.28499999999999998</v>
      </c>
      <c r="H155">
        <f>VLOOKUP(CONCATENATE(A155,B155,D155,F155),admin1_old!A:K,11,FALSE)</f>
        <v>0.28699999999999998</v>
      </c>
      <c r="I155" t="b">
        <f>IF(ISNA(H155),VLOOKUP(CONCATENATE(A155,D155,F155),admin1_old!B:J,5,FALSE))</f>
        <v>0</v>
      </c>
    </row>
    <row r="156" spans="1:9" hidden="1" x14ac:dyDescent="0.35">
      <c r="A156" t="s">
        <v>33</v>
      </c>
      <c r="B156" t="s">
        <v>137</v>
      </c>
      <c r="C156" t="s">
        <v>83</v>
      </c>
      <c r="D156" t="s">
        <v>83</v>
      </c>
      <c r="E156" t="s">
        <v>313</v>
      </c>
      <c r="F156" t="s">
        <v>170</v>
      </c>
      <c r="G156">
        <v>0.31</v>
      </c>
      <c r="H156">
        <f>VLOOKUP(CONCATENATE(A156,B156,D156,F156),admin1_old!A:K,11,FALSE)</f>
        <v>0.307</v>
      </c>
      <c r="I156" t="b">
        <f>IF(ISNA(H156),VLOOKUP(CONCATENATE(A156,D156,F156),admin1_old!B:J,5,FALSE))</f>
        <v>0</v>
      </c>
    </row>
    <row r="157" spans="1:9" hidden="1" x14ac:dyDescent="0.35">
      <c r="A157" t="s">
        <v>33</v>
      </c>
      <c r="B157" t="s">
        <v>137</v>
      </c>
      <c r="C157" t="s">
        <v>83</v>
      </c>
      <c r="D157" t="s">
        <v>83</v>
      </c>
      <c r="E157" t="s">
        <v>313</v>
      </c>
      <c r="F157" t="s">
        <v>272</v>
      </c>
      <c r="G157">
        <v>0.22700000000000001</v>
      </c>
      <c r="H157">
        <f>VLOOKUP(CONCATENATE(A157,B157,D157,F157),admin1_old!A:K,11,FALSE)</f>
        <v>0.21299999999999999</v>
      </c>
      <c r="I157" t="b">
        <f>IF(ISNA(H157),VLOOKUP(CONCATENATE(A157,D157,F157),admin1_old!B:J,5,FALSE))</f>
        <v>0</v>
      </c>
    </row>
    <row r="158" spans="1:9" hidden="1" x14ac:dyDescent="0.35">
      <c r="A158" t="s">
        <v>33</v>
      </c>
      <c r="B158" t="s">
        <v>147</v>
      </c>
      <c r="C158" t="s">
        <v>83</v>
      </c>
      <c r="D158" t="s">
        <v>83</v>
      </c>
      <c r="E158" t="s">
        <v>313</v>
      </c>
      <c r="F158" t="s">
        <v>171</v>
      </c>
      <c r="G158">
        <v>0.23200000000000001</v>
      </c>
      <c r="H158">
        <f>VLOOKUP(CONCATENATE(A158,B158,D158,F158),admin1_old!A:K,11,FALSE)</f>
        <v>0.21</v>
      </c>
      <c r="I158" t="b">
        <f>IF(ISNA(H158),VLOOKUP(CONCATENATE(A158,D158,F158),admin1_old!B:J,5,FALSE))</f>
        <v>0</v>
      </c>
    </row>
    <row r="159" spans="1:9" hidden="1" x14ac:dyDescent="0.35">
      <c r="A159" t="s">
        <v>33</v>
      </c>
      <c r="B159" t="s">
        <v>147</v>
      </c>
      <c r="C159" t="s">
        <v>83</v>
      </c>
      <c r="D159" t="s">
        <v>83</v>
      </c>
      <c r="E159" t="s">
        <v>313</v>
      </c>
      <c r="F159" t="s">
        <v>165</v>
      </c>
      <c r="G159">
        <v>0.26</v>
      </c>
      <c r="H159">
        <f>VLOOKUP(CONCATENATE(A159,B159,D159,F159),admin1_old!A:K,11,FALSE)</f>
        <v>0.248</v>
      </c>
      <c r="I159" t="b">
        <f>IF(ISNA(H159),VLOOKUP(CONCATENATE(A159,D159,F159),admin1_old!B:J,5,FALSE))</f>
        <v>0</v>
      </c>
    </row>
    <row r="160" spans="1:9" hidden="1" x14ac:dyDescent="0.35">
      <c r="A160" t="s">
        <v>33</v>
      </c>
      <c r="B160" t="s">
        <v>137</v>
      </c>
      <c r="C160" t="s">
        <v>83</v>
      </c>
      <c r="D160" t="s">
        <v>83</v>
      </c>
      <c r="E160" t="s">
        <v>313</v>
      </c>
      <c r="F160" t="s">
        <v>169</v>
      </c>
      <c r="G160">
        <v>0.22900000000000001</v>
      </c>
      <c r="H160">
        <f>VLOOKUP(CONCATENATE(A160,B160,D160,F160),admin1_old!A:K,11,FALSE)</f>
        <v>0.251</v>
      </c>
      <c r="I160" t="b">
        <f>IF(ISNA(H160),VLOOKUP(CONCATENATE(A160,D160,F160),admin1_old!B:J,5,FALSE))</f>
        <v>0</v>
      </c>
    </row>
    <row r="161" spans="1:9" hidden="1" x14ac:dyDescent="0.35">
      <c r="A161" t="s">
        <v>33</v>
      </c>
      <c r="B161" t="s">
        <v>137</v>
      </c>
      <c r="C161" t="s">
        <v>83</v>
      </c>
      <c r="D161" t="s">
        <v>83</v>
      </c>
      <c r="E161" t="s">
        <v>313</v>
      </c>
      <c r="F161" t="s">
        <v>273</v>
      </c>
      <c r="G161">
        <v>0.22700000000000001</v>
      </c>
      <c r="H161">
        <f>VLOOKUP(CONCATENATE(A161,B161,D161,F161),admin1_old!A:K,11,FALSE)</f>
        <v>0.216</v>
      </c>
      <c r="I161" t="b">
        <f>IF(ISNA(H161),VLOOKUP(CONCATENATE(A161,D161,F161),admin1_old!B:J,5,FALSE))</f>
        <v>0</v>
      </c>
    </row>
    <row r="162" spans="1:9" hidden="1" x14ac:dyDescent="0.35">
      <c r="A162" t="s">
        <v>33</v>
      </c>
      <c r="B162" t="s">
        <v>137</v>
      </c>
      <c r="C162" t="s">
        <v>83</v>
      </c>
      <c r="D162" t="s">
        <v>83</v>
      </c>
      <c r="E162" t="s">
        <v>313</v>
      </c>
      <c r="F162" t="s">
        <v>274</v>
      </c>
      <c r="G162">
        <v>0.28499999999999998</v>
      </c>
      <c r="H162">
        <f>VLOOKUP(CONCATENATE(A162,B162,D162,F162),admin1_old!A:K,11,FALSE)</f>
        <v>0.25800000000000001</v>
      </c>
      <c r="I162" t="b">
        <f>IF(ISNA(H162),VLOOKUP(CONCATENATE(A162,D162,F162),admin1_old!B:J,5,FALSE))</f>
        <v>0</v>
      </c>
    </row>
    <row r="163" spans="1:9" hidden="1" x14ac:dyDescent="0.35">
      <c r="A163" t="s">
        <v>33</v>
      </c>
      <c r="B163" t="s">
        <v>137</v>
      </c>
      <c r="C163" t="s">
        <v>83</v>
      </c>
      <c r="D163" t="s">
        <v>83</v>
      </c>
      <c r="E163" t="s">
        <v>313</v>
      </c>
      <c r="F163" t="s">
        <v>275</v>
      </c>
      <c r="G163">
        <v>0.26600000000000001</v>
      </c>
      <c r="H163">
        <f>VLOOKUP(CONCATENATE(A163,B163,D163,F163),admin1_old!A:K,11,FALSE)</f>
        <v>0.246</v>
      </c>
      <c r="I163" t="b">
        <f>IF(ISNA(H163),VLOOKUP(CONCATENATE(A163,D163,F163),admin1_old!B:J,5,FALSE))</f>
        <v>0</v>
      </c>
    </row>
    <row r="164" spans="1:9" hidden="1" x14ac:dyDescent="0.35">
      <c r="A164" t="s">
        <v>33</v>
      </c>
      <c r="B164" t="s">
        <v>137</v>
      </c>
      <c r="C164" t="s">
        <v>83</v>
      </c>
      <c r="D164" t="s">
        <v>83</v>
      </c>
      <c r="E164" t="s">
        <v>313</v>
      </c>
      <c r="F164" t="s">
        <v>168</v>
      </c>
      <c r="G164">
        <v>0.28199999999999997</v>
      </c>
      <c r="H164">
        <f>VLOOKUP(CONCATENATE(A164,B164,D164,F164),admin1_old!A:K,11,FALSE)</f>
        <v>0.28899999999999998</v>
      </c>
      <c r="I164" t="b">
        <f>IF(ISNA(H164),VLOOKUP(CONCATENATE(A164,D164,F164),admin1_old!B:J,5,FALSE))</f>
        <v>0</v>
      </c>
    </row>
    <row r="165" spans="1:9" hidden="1" x14ac:dyDescent="0.35">
      <c r="A165" t="s">
        <v>33</v>
      </c>
      <c r="B165" t="s">
        <v>147</v>
      </c>
      <c r="C165" t="s">
        <v>83</v>
      </c>
      <c r="D165" t="s">
        <v>83</v>
      </c>
      <c r="E165" t="s">
        <v>313</v>
      </c>
      <c r="F165" t="s">
        <v>276</v>
      </c>
      <c r="G165">
        <v>0.249</v>
      </c>
      <c r="H165">
        <f>VLOOKUP(CONCATENATE(A165,B165,D165,F165),admin1_old!A:K,11,FALSE)</f>
        <v>0.253</v>
      </c>
      <c r="I165" t="b">
        <f>IF(ISNA(H165),VLOOKUP(CONCATENATE(A165,D165,F165),admin1_old!B:J,5,FALSE))</f>
        <v>0</v>
      </c>
    </row>
    <row r="166" spans="1:9" hidden="1" x14ac:dyDescent="0.35">
      <c r="A166" t="s">
        <v>33</v>
      </c>
      <c r="B166" t="s">
        <v>147</v>
      </c>
      <c r="C166" t="s">
        <v>83</v>
      </c>
      <c r="D166" t="s">
        <v>83</v>
      </c>
      <c r="E166" t="s">
        <v>313</v>
      </c>
      <c r="F166" t="s">
        <v>277</v>
      </c>
      <c r="G166">
        <v>0.26600000000000001</v>
      </c>
      <c r="H166">
        <f>VLOOKUP(CONCATENATE(A166,B166,D166,F166),admin1_old!A:K,11,FALSE)</f>
        <v>0.25800000000000001</v>
      </c>
      <c r="I166" t="b">
        <f>IF(ISNA(H166),VLOOKUP(CONCATENATE(A166,D166,F166),admin1_old!B:J,5,FALSE))</f>
        <v>0</v>
      </c>
    </row>
    <row r="167" spans="1:9" hidden="1" x14ac:dyDescent="0.35">
      <c r="A167" t="s">
        <v>33</v>
      </c>
      <c r="B167" t="s">
        <v>137</v>
      </c>
      <c r="C167" t="s">
        <v>83</v>
      </c>
      <c r="D167" t="s">
        <v>83</v>
      </c>
      <c r="E167" t="s">
        <v>313</v>
      </c>
      <c r="F167" t="s">
        <v>166</v>
      </c>
      <c r="G167">
        <v>0.23899999999999999</v>
      </c>
      <c r="H167">
        <f>VLOOKUP(CONCATENATE(A167,B167,D167,F167),admin1_old!A:K,11,FALSE)</f>
        <v>0.23300000000000001</v>
      </c>
      <c r="I167" t="b">
        <f>IF(ISNA(H167),VLOOKUP(CONCATENATE(A167,D167,F167),admin1_old!B:J,5,FALSE))</f>
        <v>0</v>
      </c>
    </row>
    <row r="168" spans="1:9" hidden="1" x14ac:dyDescent="0.35">
      <c r="A168" t="s">
        <v>33</v>
      </c>
      <c r="B168" t="s">
        <v>137</v>
      </c>
      <c r="C168" t="s">
        <v>83</v>
      </c>
      <c r="D168" t="s">
        <v>83</v>
      </c>
      <c r="E168" t="s">
        <v>313</v>
      </c>
      <c r="F168" t="s">
        <v>278</v>
      </c>
      <c r="G168">
        <v>0.27300000000000002</v>
      </c>
      <c r="H168">
        <f>VLOOKUP(CONCATENATE(A168,B168,D168,F168),admin1_old!A:K,11,FALSE)</f>
        <v>0.27400000000000002</v>
      </c>
      <c r="I168" t="b">
        <f>IF(ISNA(H168),VLOOKUP(CONCATENATE(A168,D168,F168),admin1_old!B:J,5,FALSE))</f>
        <v>0</v>
      </c>
    </row>
    <row r="169" spans="1:9" hidden="1" x14ac:dyDescent="0.35">
      <c r="A169" t="s">
        <v>33</v>
      </c>
      <c r="B169" t="s">
        <v>137</v>
      </c>
      <c r="C169" t="s">
        <v>83</v>
      </c>
      <c r="D169" t="s">
        <v>83</v>
      </c>
      <c r="E169" t="s">
        <v>313</v>
      </c>
      <c r="F169" t="s">
        <v>279</v>
      </c>
      <c r="G169">
        <v>0.29499999999999998</v>
      </c>
      <c r="H169">
        <f>VLOOKUP(CONCATENATE(A169,B169,D169,F169),admin1_old!A:K,11,FALSE)</f>
        <v>0.29099999999999998</v>
      </c>
      <c r="I169" t="b">
        <f>IF(ISNA(H169),VLOOKUP(CONCATENATE(A169,D169,F169),admin1_old!B:J,5,FALSE))</f>
        <v>0</v>
      </c>
    </row>
    <row r="170" spans="1:9" hidden="1" x14ac:dyDescent="0.35">
      <c r="A170" t="s">
        <v>33</v>
      </c>
      <c r="B170" t="s">
        <v>147</v>
      </c>
      <c r="C170" t="s">
        <v>83</v>
      </c>
      <c r="D170" t="s">
        <v>83</v>
      </c>
      <c r="E170" t="s">
        <v>313</v>
      </c>
      <c r="F170" t="s">
        <v>167</v>
      </c>
      <c r="G170">
        <v>0.249</v>
      </c>
      <c r="H170">
        <f>VLOOKUP(CONCATENATE(A170,B170,D170,F170),admin1_old!A:K,11,FALSE)</f>
        <v>0.24399999999999999</v>
      </c>
      <c r="I170" t="b">
        <f>IF(ISNA(H170),VLOOKUP(CONCATENATE(A170,D170,F170),admin1_old!B:J,5,FALSE))</f>
        <v>0</v>
      </c>
    </row>
    <row r="171" spans="1:9" hidden="1" x14ac:dyDescent="0.35">
      <c r="A171" t="s">
        <v>33</v>
      </c>
      <c r="B171" t="s">
        <v>147</v>
      </c>
      <c r="C171" t="s">
        <v>83</v>
      </c>
      <c r="D171" t="s">
        <v>83</v>
      </c>
      <c r="E171" t="s">
        <v>313</v>
      </c>
      <c r="F171" t="s">
        <v>280</v>
      </c>
      <c r="G171">
        <v>0.26900000000000002</v>
      </c>
      <c r="H171">
        <f>VLOOKUP(CONCATENATE(A171,B171,D171,F171),admin1_old!A:K,11,FALSE)</f>
        <v>0.26300000000000001</v>
      </c>
      <c r="I171" t="b">
        <f>IF(ISNA(H171),VLOOKUP(CONCATENATE(A171,D171,F171),admin1_old!B:J,5,FALSE))</f>
        <v>0</v>
      </c>
    </row>
    <row r="172" spans="1:9" hidden="1" x14ac:dyDescent="0.35">
      <c r="A172" t="s">
        <v>36</v>
      </c>
      <c r="B172" t="s">
        <v>138</v>
      </c>
      <c r="C172" t="s">
        <v>83</v>
      </c>
      <c r="D172" t="s">
        <v>83</v>
      </c>
      <c r="E172" t="s">
        <v>313</v>
      </c>
      <c r="F172" t="s">
        <v>271</v>
      </c>
      <c r="G172">
        <v>0.35299999999999998</v>
      </c>
      <c r="H172">
        <f>VLOOKUP(CONCATENATE(A172,B172,D172,F172),admin1_old!A:K,11,FALSE)</f>
        <v>0.33800000000000002</v>
      </c>
      <c r="I172" t="b">
        <f>IF(ISNA(H172),VLOOKUP(CONCATENATE(A172,D172,F172),admin1_old!B:J,5,FALSE))</f>
        <v>0</v>
      </c>
    </row>
    <row r="173" spans="1:9" hidden="1" x14ac:dyDescent="0.35">
      <c r="A173" t="s">
        <v>36</v>
      </c>
      <c r="B173" t="s">
        <v>138</v>
      </c>
      <c r="C173" t="s">
        <v>83</v>
      </c>
      <c r="D173" t="s">
        <v>83</v>
      </c>
      <c r="E173" t="s">
        <v>313</v>
      </c>
      <c r="F173" t="s">
        <v>170</v>
      </c>
      <c r="G173">
        <v>0.34799999999999998</v>
      </c>
      <c r="H173">
        <f>VLOOKUP(CONCATENATE(A173,B173,D173,F173),admin1_old!A:K,11,FALSE)</f>
        <v>0.33800000000000002</v>
      </c>
      <c r="I173" t="b">
        <f>IF(ISNA(H173),VLOOKUP(CONCATENATE(A173,D173,F173),admin1_old!B:J,5,FALSE))</f>
        <v>0</v>
      </c>
    </row>
    <row r="174" spans="1:9" hidden="1" x14ac:dyDescent="0.35">
      <c r="A174" t="s">
        <v>36</v>
      </c>
      <c r="B174" t="s">
        <v>138</v>
      </c>
      <c r="C174" t="s">
        <v>83</v>
      </c>
      <c r="D174" t="s">
        <v>83</v>
      </c>
      <c r="E174" t="s">
        <v>313</v>
      </c>
      <c r="F174" t="s">
        <v>272</v>
      </c>
      <c r="G174">
        <v>0.32200000000000001</v>
      </c>
      <c r="H174">
        <f>VLOOKUP(CONCATENATE(A174,B174,D174,F174),admin1_old!A:K,11,FALSE)</f>
        <v>0.35399999999999998</v>
      </c>
      <c r="I174" t="b">
        <f>IF(ISNA(H174),VLOOKUP(CONCATENATE(A174,D174,F174),admin1_old!B:J,5,FALSE))</f>
        <v>0</v>
      </c>
    </row>
    <row r="175" spans="1:9" hidden="1" x14ac:dyDescent="0.35">
      <c r="A175" t="s">
        <v>36</v>
      </c>
      <c r="B175" t="s">
        <v>138</v>
      </c>
      <c r="C175" t="s">
        <v>83</v>
      </c>
      <c r="D175" t="s">
        <v>83</v>
      </c>
      <c r="E175" t="s">
        <v>313</v>
      </c>
      <c r="F175" t="s">
        <v>171</v>
      </c>
      <c r="G175">
        <v>0.29299999999999998</v>
      </c>
      <c r="H175">
        <f>VLOOKUP(CONCATENATE(A175,B175,D175,F175),admin1_old!A:K,11,FALSE)</f>
        <v>0.30499999999999999</v>
      </c>
      <c r="I175" t="b">
        <f>IF(ISNA(H175),VLOOKUP(CONCATENATE(A175,D175,F175),admin1_old!B:J,5,FALSE))</f>
        <v>0</v>
      </c>
    </row>
    <row r="176" spans="1:9" hidden="1" x14ac:dyDescent="0.35">
      <c r="A176" t="s">
        <v>36</v>
      </c>
      <c r="B176" t="s">
        <v>138</v>
      </c>
      <c r="C176" t="s">
        <v>83</v>
      </c>
      <c r="D176" t="s">
        <v>83</v>
      </c>
      <c r="E176" t="s">
        <v>313</v>
      </c>
      <c r="F176" t="s">
        <v>165</v>
      </c>
      <c r="G176">
        <v>0.35899999999999999</v>
      </c>
      <c r="H176">
        <f>VLOOKUP(CONCATENATE(A176,B176,D176,F176),admin1_old!A:K,11,FALSE)</f>
        <v>0.35099999999999998</v>
      </c>
      <c r="I176" t="b">
        <f>IF(ISNA(H176),VLOOKUP(CONCATENATE(A176,D176,F176),admin1_old!B:J,5,FALSE))</f>
        <v>0</v>
      </c>
    </row>
    <row r="177" spans="1:9" hidden="1" x14ac:dyDescent="0.35">
      <c r="A177" t="s">
        <v>36</v>
      </c>
      <c r="B177" t="s">
        <v>138</v>
      </c>
      <c r="C177" t="s">
        <v>83</v>
      </c>
      <c r="D177" t="s">
        <v>83</v>
      </c>
      <c r="E177" t="s">
        <v>313</v>
      </c>
      <c r="F177" t="s">
        <v>169</v>
      </c>
      <c r="G177">
        <v>0.36699999999999999</v>
      </c>
      <c r="H177">
        <f>VLOOKUP(CONCATENATE(A177,B177,D177,F177),admin1_old!A:K,11,FALSE)</f>
        <v>0.36799999999999999</v>
      </c>
      <c r="I177" t="b">
        <f>IF(ISNA(H177),VLOOKUP(CONCATENATE(A177,D177,F177),admin1_old!B:J,5,FALSE))</f>
        <v>0</v>
      </c>
    </row>
    <row r="178" spans="1:9" hidden="1" x14ac:dyDescent="0.35">
      <c r="A178" t="s">
        <v>36</v>
      </c>
      <c r="B178" t="s">
        <v>138</v>
      </c>
      <c r="C178" t="s">
        <v>83</v>
      </c>
      <c r="D178" t="s">
        <v>83</v>
      </c>
      <c r="E178" t="s">
        <v>313</v>
      </c>
      <c r="F178" t="s">
        <v>273</v>
      </c>
      <c r="G178">
        <v>0.35799999999999998</v>
      </c>
      <c r="H178">
        <f>VLOOKUP(CONCATENATE(A178,B178,D178,F178),admin1_old!A:K,11,FALSE)</f>
        <v>0.34599999999999997</v>
      </c>
      <c r="I178" t="b">
        <f>IF(ISNA(H178),VLOOKUP(CONCATENATE(A178,D178,F178),admin1_old!B:J,5,FALSE))</f>
        <v>0</v>
      </c>
    </row>
    <row r="179" spans="1:9" hidden="1" x14ac:dyDescent="0.35">
      <c r="A179" t="s">
        <v>36</v>
      </c>
      <c r="B179" t="s">
        <v>138</v>
      </c>
      <c r="C179" t="s">
        <v>83</v>
      </c>
      <c r="D179" t="s">
        <v>83</v>
      </c>
      <c r="E179" t="s">
        <v>313</v>
      </c>
      <c r="F179" t="s">
        <v>274</v>
      </c>
      <c r="G179">
        <v>0.35199999999999998</v>
      </c>
      <c r="H179">
        <f>VLOOKUP(CONCATENATE(A179,B179,D179,F179),admin1_old!A:K,11,FALSE)</f>
        <v>0.34499999999999997</v>
      </c>
      <c r="I179" t="b">
        <f>IF(ISNA(H179),VLOOKUP(CONCATENATE(A179,D179,F179),admin1_old!B:J,5,FALSE))</f>
        <v>0</v>
      </c>
    </row>
    <row r="180" spans="1:9" x14ac:dyDescent="0.35">
      <c r="A180" t="s">
        <v>70</v>
      </c>
      <c r="B180" s="5" t="s">
        <v>183</v>
      </c>
      <c r="C180" t="s">
        <v>309</v>
      </c>
      <c r="D180" t="s">
        <v>116</v>
      </c>
      <c r="E180" t="s">
        <v>313</v>
      </c>
      <c r="F180" t="s">
        <v>271</v>
      </c>
      <c r="G180">
        <v>0.14299999999999999</v>
      </c>
      <c r="H180" t="e">
        <f>VLOOKUP(CONCATENATE(A180,B180,D180,F180),admin1_old!A:K,11,FALSE)</f>
        <v>#N/A</v>
      </c>
      <c r="I180" s="4" t="str">
        <f>IF(ISNA(H180),VLOOKUP(CONCATENATE(A180,D180,F180),admin1_old!B:J,5,FALSE))</f>
        <v>prov_fournitures</v>
      </c>
    </row>
    <row r="181" spans="1:9" hidden="1" x14ac:dyDescent="0.35">
      <c r="A181" t="s">
        <v>36</v>
      </c>
      <c r="B181" t="s">
        <v>138</v>
      </c>
      <c r="C181" t="s">
        <v>83</v>
      </c>
      <c r="D181" t="s">
        <v>83</v>
      </c>
      <c r="E181" t="s">
        <v>313</v>
      </c>
      <c r="F181" t="s">
        <v>168</v>
      </c>
      <c r="G181">
        <v>0.36699999999999999</v>
      </c>
      <c r="H181">
        <f>VLOOKUP(CONCATENATE(A181,B181,D181,F181),admin1_old!A:K,11,FALSE)</f>
        <v>0.36299999999999999</v>
      </c>
      <c r="I181" t="b">
        <f>IF(ISNA(H181),VLOOKUP(CONCATENATE(A181,D181,F181),admin1_old!B:J,5,FALSE))</f>
        <v>0</v>
      </c>
    </row>
    <row r="182" spans="1:9" hidden="1" x14ac:dyDescent="0.35">
      <c r="A182" t="s">
        <v>36</v>
      </c>
      <c r="B182" t="s">
        <v>138</v>
      </c>
      <c r="C182" t="s">
        <v>83</v>
      </c>
      <c r="D182" t="s">
        <v>83</v>
      </c>
      <c r="E182" t="s">
        <v>313</v>
      </c>
      <c r="F182" t="s">
        <v>276</v>
      </c>
      <c r="G182">
        <v>0.33900000000000002</v>
      </c>
      <c r="H182">
        <f>VLOOKUP(CONCATENATE(A182,B182,D182,F182),admin1_old!A:K,11,FALSE)</f>
        <v>0.33700000000000002</v>
      </c>
      <c r="I182" t="b">
        <f>IF(ISNA(H182),VLOOKUP(CONCATENATE(A182,D182,F182),admin1_old!B:J,5,FALSE))</f>
        <v>0</v>
      </c>
    </row>
    <row r="183" spans="1:9" hidden="1" x14ac:dyDescent="0.35">
      <c r="A183" t="s">
        <v>36</v>
      </c>
      <c r="B183" t="s">
        <v>138</v>
      </c>
      <c r="C183" t="s">
        <v>83</v>
      </c>
      <c r="D183" t="s">
        <v>83</v>
      </c>
      <c r="E183" t="s">
        <v>313</v>
      </c>
      <c r="F183" t="s">
        <v>277</v>
      </c>
      <c r="G183">
        <v>0.35199999999999998</v>
      </c>
      <c r="H183">
        <f>VLOOKUP(CONCATENATE(A183,B183,D183,F183),admin1_old!A:K,11,FALSE)</f>
        <v>0.34300000000000003</v>
      </c>
      <c r="I183" t="b">
        <f>IF(ISNA(H183),VLOOKUP(CONCATENATE(A183,D183,F183),admin1_old!B:J,5,FALSE))</f>
        <v>0</v>
      </c>
    </row>
    <row r="184" spans="1:9" hidden="1" x14ac:dyDescent="0.35">
      <c r="A184" t="s">
        <v>36</v>
      </c>
      <c r="B184" t="s">
        <v>138</v>
      </c>
      <c r="C184" t="s">
        <v>83</v>
      </c>
      <c r="D184" t="s">
        <v>83</v>
      </c>
      <c r="E184" t="s">
        <v>313</v>
      </c>
      <c r="F184" t="s">
        <v>166</v>
      </c>
      <c r="G184">
        <v>0.34599999999999997</v>
      </c>
      <c r="H184">
        <f>VLOOKUP(CONCATENATE(A184,B184,D184,F184),admin1_old!A:K,11,FALSE)</f>
        <v>0.34499999999999997</v>
      </c>
      <c r="I184" t="b">
        <f>IF(ISNA(H184),VLOOKUP(CONCATENATE(A184,D184,F184),admin1_old!B:J,5,FALSE))</f>
        <v>0</v>
      </c>
    </row>
    <row r="185" spans="1:9" hidden="1" x14ac:dyDescent="0.35">
      <c r="A185" t="s">
        <v>36</v>
      </c>
      <c r="B185" t="s">
        <v>138</v>
      </c>
      <c r="C185" t="s">
        <v>83</v>
      </c>
      <c r="D185" t="s">
        <v>83</v>
      </c>
      <c r="E185" t="s">
        <v>313</v>
      </c>
      <c r="F185" t="s">
        <v>278</v>
      </c>
      <c r="G185">
        <v>0.38</v>
      </c>
      <c r="H185">
        <f>VLOOKUP(CONCATENATE(A185,B185,D185,F185),admin1_old!A:K,11,FALSE)</f>
        <v>0.38200000000000001</v>
      </c>
      <c r="I185" t="b">
        <f>IF(ISNA(H185),VLOOKUP(CONCATENATE(A185,D185,F185),admin1_old!B:J,5,FALSE))</f>
        <v>0</v>
      </c>
    </row>
    <row r="186" spans="1:9" hidden="1" x14ac:dyDescent="0.35">
      <c r="A186" t="s">
        <v>36</v>
      </c>
      <c r="B186" t="s">
        <v>138</v>
      </c>
      <c r="C186" t="s">
        <v>83</v>
      </c>
      <c r="D186" t="s">
        <v>83</v>
      </c>
      <c r="E186" t="s">
        <v>313</v>
      </c>
      <c r="F186" t="s">
        <v>279</v>
      </c>
      <c r="G186">
        <v>0.315</v>
      </c>
      <c r="H186">
        <f>VLOOKUP(CONCATENATE(A186,B186,D186,F186),admin1_old!A:K,11,FALSE)</f>
        <v>0.32800000000000001</v>
      </c>
      <c r="I186" t="b">
        <f>IF(ISNA(H186),VLOOKUP(CONCATENATE(A186,D186,F186),admin1_old!B:J,5,FALSE))</f>
        <v>0</v>
      </c>
    </row>
    <row r="187" spans="1:9" hidden="1" x14ac:dyDescent="0.35">
      <c r="A187" t="s">
        <v>36</v>
      </c>
      <c r="B187" t="s">
        <v>138</v>
      </c>
      <c r="C187" t="s">
        <v>83</v>
      </c>
      <c r="D187" t="s">
        <v>83</v>
      </c>
      <c r="E187" t="s">
        <v>313</v>
      </c>
      <c r="F187" t="s">
        <v>167</v>
      </c>
      <c r="G187">
        <v>0.32100000000000001</v>
      </c>
      <c r="H187">
        <f>VLOOKUP(CONCATENATE(A187,B187,D187,F187),admin1_old!A:K,11,FALSE)</f>
        <v>0.32500000000000001</v>
      </c>
      <c r="I187" t="b">
        <f>IF(ISNA(H187),VLOOKUP(CONCATENATE(A187,D187,F187),admin1_old!B:J,5,FALSE))</f>
        <v>0</v>
      </c>
    </row>
    <row r="188" spans="1:9" hidden="1" x14ac:dyDescent="0.35">
      <c r="A188" t="s">
        <v>36</v>
      </c>
      <c r="B188" t="s">
        <v>138</v>
      </c>
      <c r="C188" t="s">
        <v>83</v>
      </c>
      <c r="D188" t="s">
        <v>83</v>
      </c>
      <c r="E188" t="s">
        <v>313</v>
      </c>
      <c r="F188" t="s">
        <v>280</v>
      </c>
      <c r="G188">
        <v>0.30299999999999999</v>
      </c>
      <c r="H188">
        <f>VLOOKUP(CONCATENATE(A188,B188,D188,F188),admin1_old!A:K,11,FALSE)</f>
        <v>0.33500000000000002</v>
      </c>
      <c r="I188" t="b">
        <f>IF(ISNA(H188),VLOOKUP(CONCATENATE(A188,D188,F188),admin1_old!B:J,5,FALSE))</f>
        <v>0</v>
      </c>
    </row>
    <row r="189" spans="1:9" x14ac:dyDescent="0.35">
      <c r="A189" t="s">
        <v>70</v>
      </c>
      <c r="B189" s="5" t="s">
        <v>144</v>
      </c>
      <c r="C189" t="s">
        <v>309</v>
      </c>
      <c r="D189" t="s">
        <v>119</v>
      </c>
      <c r="E189" t="s">
        <v>313</v>
      </c>
      <c r="F189" t="s">
        <v>271</v>
      </c>
      <c r="G189">
        <v>0.13800000000000001</v>
      </c>
      <c r="H189" t="e">
        <f>VLOOKUP(CONCATENATE(A189,B189,D189,F189),admin1_old!A:K,11,FALSE)</f>
        <v>#N/A</v>
      </c>
      <c r="I189" s="4" t="str">
        <f>IF(ISNA(H189),VLOOKUP(CONCATENATE(A189,D189,F189),admin1_old!B:J,5,FALSE))</f>
        <v>prov_livres</v>
      </c>
    </row>
    <row r="190" spans="1:9" hidden="1" x14ac:dyDescent="0.35">
      <c r="A190" t="s">
        <v>38</v>
      </c>
      <c r="B190" t="s">
        <v>139</v>
      </c>
      <c r="C190" t="s">
        <v>83</v>
      </c>
      <c r="D190" t="s">
        <v>83</v>
      </c>
      <c r="E190" t="s">
        <v>313</v>
      </c>
      <c r="F190" t="s">
        <v>170</v>
      </c>
      <c r="G190">
        <v>0.11700000000000001</v>
      </c>
      <c r="H190">
        <f>VLOOKUP(CONCATENATE(A190,B190,D190,F190),admin1_old!A:K,11,FALSE)</f>
        <v>0.109</v>
      </c>
      <c r="I190" t="b">
        <f>IF(ISNA(H190),VLOOKUP(CONCATENATE(A190,D190,F190),admin1_old!B:J,5,FALSE))</f>
        <v>0</v>
      </c>
    </row>
    <row r="191" spans="1:9" x14ac:dyDescent="0.35">
      <c r="A191" t="s">
        <v>42</v>
      </c>
      <c r="B191" s="5" t="s">
        <v>187</v>
      </c>
      <c r="C191" t="s">
        <v>309</v>
      </c>
      <c r="D191" t="s">
        <v>119</v>
      </c>
      <c r="E191" t="s">
        <v>313</v>
      </c>
      <c r="F191" t="s">
        <v>271</v>
      </c>
      <c r="G191">
        <v>0.22800000000000001</v>
      </c>
      <c r="H191" t="e">
        <f>VLOOKUP(CONCATENATE(A191,B191,D191,F191),admin1_old!A:K,11,FALSE)</f>
        <v>#N/A</v>
      </c>
      <c r="I191" s="4" t="str">
        <f>IF(ISNA(H191),VLOOKUP(CONCATENATE(A191,D191,F191),admin1_old!B:J,5,FALSE))</f>
        <v>pche</v>
      </c>
    </row>
    <row r="192" spans="1:9" hidden="1" x14ac:dyDescent="0.35">
      <c r="A192" t="s">
        <v>38</v>
      </c>
      <c r="B192" t="s">
        <v>175</v>
      </c>
      <c r="C192" t="s">
        <v>83</v>
      </c>
      <c r="D192" t="s">
        <v>83</v>
      </c>
      <c r="E192" t="s">
        <v>313</v>
      </c>
      <c r="F192" t="s">
        <v>171</v>
      </c>
      <c r="G192">
        <v>0.161</v>
      </c>
      <c r="H192">
        <f>VLOOKUP(CONCATENATE(A192,B192,D192,F192),admin1_old!A:K,11,FALSE)</f>
        <v>0.122</v>
      </c>
      <c r="I192" t="b">
        <f>IF(ISNA(H192),VLOOKUP(CONCATENATE(A192,D192,F192),admin1_old!B:J,5,FALSE))</f>
        <v>0</v>
      </c>
    </row>
    <row r="193" spans="1:9" hidden="1" x14ac:dyDescent="0.35">
      <c r="A193" t="s">
        <v>38</v>
      </c>
      <c r="B193" t="s">
        <v>161</v>
      </c>
      <c r="C193" t="s">
        <v>83</v>
      </c>
      <c r="D193" t="s">
        <v>83</v>
      </c>
      <c r="E193" t="s">
        <v>313</v>
      </c>
      <c r="F193" t="s">
        <v>165</v>
      </c>
      <c r="G193">
        <v>0.20399999999999999</v>
      </c>
      <c r="H193">
        <f>VLOOKUP(CONCATENATE(A193,B193,D193,F193),admin1_old!A:K,11,FALSE)</f>
        <v>0.17599999999999999</v>
      </c>
      <c r="I193" t="b">
        <f>IF(ISNA(H193),VLOOKUP(CONCATENATE(A193,D193,F193),admin1_old!B:J,5,FALSE))</f>
        <v>0</v>
      </c>
    </row>
    <row r="194" spans="1:9" hidden="1" x14ac:dyDescent="0.35">
      <c r="A194" t="s">
        <v>38</v>
      </c>
      <c r="B194" t="s">
        <v>149</v>
      </c>
      <c r="C194" t="s">
        <v>83</v>
      </c>
      <c r="D194" t="s">
        <v>83</v>
      </c>
      <c r="E194" t="s">
        <v>313</v>
      </c>
      <c r="F194" t="s">
        <v>169</v>
      </c>
      <c r="G194">
        <v>0.127</v>
      </c>
      <c r="H194">
        <f>VLOOKUP(CONCATENATE(A194,B194,D194,F194),admin1_old!A:K,11,FALSE)</f>
        <v>0.125</v>
      </c>
      <c r="I194" t="b">
        <f>IF(ISNA(H194),VLOOKUP(CONCATENATE(A194,D194,F194),admin1_old!B:J,5,FALSE))</f>
        <v>0</v>
      </c>
    </row>
    <row r="195" spans="1:9" x14ac:dyDescent="0.35">
      <c r="A195" t="s">
        <v>64</v>
      </c>
      <c r="B195" s="5" t="s">
        <v>187</v>
      </c>
      <c r="C195" t="s">
        <v>309</v>
      </c>
      <c r="D195" t="s">
        <v>116</v>
      </c>
      <c r="E195" t="s">
        <v>313</v>
      </c>
      <c r="F195" t="s">
        <v>271</v>
      </c>
      <c r="G195">
        <v>0.156</v>
      </c>
      <c r="H195" t="e">
        <f>VLOOKUP(CONCATENATE(A195,B195,D195,F195),admin1_old!A:K,11,FALSE)</f>
        <v>#N/A</v>
      </c>
      <c r="I195" s="4" t="str">
        <f>IF(ISNA(H195),VLOOKUP(CONCATENATE(A195,D195,F195),admin1_old!B:J,5,FALSE))</f>
        <v>pche</v>
      </c>
    </row>
    <row r="196" spans="1:9" hidden="1" x14ac:dyDescent="0.35">
      <c r="A196" t="s">
        <v>38</v>
      </c>
      <c r="B196" t="s">
        <v>149</v>
      </c>
      <c r="C196" t="s">
        <v>83</v>
      </c>
      <c r="D196" t="s">
        <v>83</v>
      </c>
      <c r="E196" t="s">
        <v>313</v>
      </c>
      <c r="F196" t="s">
        <v>274</v>
      </c>
      <c r="G196">
        <v>0.113</v>
      </c>
      <c r="H196">
        <f>VLOOKUP(CONCATENATE(A196,B196,D196,F196),admin1_old!A:K,11,FALSE)</f>
        <v>0.13400000000000001</v>
      </c>
      <c r="I196" t="b">
        <f>IF(ISNA(H196),VLOOKUP(CONCATENATE(A196,D196,F196),admin1_old!B:J,5,FALSE))</f>
        <v>0</v>
      </c>
    </row>
    <row r="197" spans="1:9" x14ac:dyDescent="0.35">
      <c r="A197" t="s">
        <v>64</v>
      </c>
      <c r="B197" s="5" t="s">
        <v>187</v>
      </c>
      <c r="C197" t="s">
        <v>309</v>
      </c>
      <c r="D197" t="s">
        <v>117</v>
      </c>
      <c r="E197" t="s">
        <v>313</v>
      </c>
      <c r="F197" t="s">
        <v>271</v>
      </c>
      <c r="G197">
        <v>0.14899999999999999</v>
      </c>
      <c r="H197" t="e">
        <f>VLOOKUP(CONCATENATE(A197,B197,D197,F197),admin1_old!A:K,11,FALSE)</f>
        <v>#N/A</v>
      </c>
      <c r="I197" s="4" t="str">
        <f>IF(ISNA(H197),VLOOKUP(CONCATENATE(A197,D197,F197),admin1_old!B:J,5,FALSE))</f>
        <v>jtt_agric</v>
      </c>
    </row>
    <row r="198" spans="1:9" hidden="1" x14ac:dyDescent="0.35">
      <c r="A198" t="s">
        <v>38</v>
      </c>
      <c r="B198" t="s">
        <v>149</v>
      </c>
      <c r="C198" t="s">
        <v>83</v>
      </c>
      <c r="D198" t="s">
        <v>83</v>
      </c>
      <c r="E198" t="s">
        <v>313</v>
      </c>
      <c r="F198" t="s">
        <v>168</v>
      </c>
      <c r="G198">
        <v>0.153</v>
      </c>
      <c r="H198">
        <f>VLOOKUP(CONCATENATE(A198,B198,D198,F198),admin1_old!A:K,11,FALSE)</f>
        <v>0.124</v>
      </c>
      <c r="I198" t="b">
        <f>IF(ISNA(H198),VLOOKUP(CONCATENATE(A198,D198,F198),admin1_old!B:J,5,FALSE))</f>
        <v>0</v>
      </c>
    </row>
    <row r="199" spans="1:9" x14ac:dyDescent="0.35">
      <c r="A199" t="s">
        <v>64</v>
      </c>
      <c r="B199" s="5" t="s">
        <v>141</v>
      </c>
      <c r="C199" t="s">
        <v>309</v>
      </c>
      <c r="D199" t="s">
        <v>119</v>
      </c>
      <c r="E199" t="s">
        <v>313</v>
      </c>
      <c r="F199" t="s">
        <v>271</v>
      </c>
      <c r="G199">
        <v>0.217</v>
      </c>
      <c r="H199" t="e">
        <f>VLOOKUP(CONCATENATE(A199,B199,D199,F199),admin1_old!A:K,11,FALSE)</f>
        <v>#N/A</v>
      </c>
      <c r="I199" s="4" t="str">
        <f>IF(ISNA(H199),VLOOKUP(CONCATENATE(A199,D199,F199),admin1_old!B:J,5,FALSE))</f>
        <v>jtt_agric</v>
      </c>
    </row>
    <row r="200" spans="1:9" hidden="1" x14ac:dyDescent="0.35">
      <c r="A200" t="s">
        <v>38</v>
      </c>
      <c r="B200" t="s">
        <v>139</v>
      </c>
      <c r="C200" t="s">
        <v>83</v>
      </c>
      <c r="D200" t="s">
        <v>83</v>
      </c>
      <c r="E200" t="s">
        <v>313</v>
      </c>
      <c r="F200" t="s">
        <v>277</v>
      </c>
      <c r="G200">
        <v>0.19</v>
      </c>
      <c r="H200">
        <f>VLOOKUP(CONCATENATE(A200,B200,D200,F200),admin1_old!A:K,11,FALSE)</f>
        <v>0.16700000000000001</v>
      </c>
      <c r="I200" t="b">
        <f>IF(ISNA(H200),VLOOKUP(CONCATENATE(A200,D200,F200),admin1_old!B:J,5,FALSE))</f>
        <v>0</v>
      </c>
    </row>
    <row r="201" spans="1:9" x14ac:dyDescent="0.35">
      <c r="A201" t="s">
        <v>22</v>
      </c>
      <c r="B201" s="5" t="s">
        <v>132</v>
      </c>
      <c r="C201" t="s">
        <v>309</v>
      </c>
      <c r="D201" t="s">
        <v>117</v>
      </c>
      <c r="E201" t="s">
        <v>313</v>
      </c>
      <c r="F201" t="s">
        <v>271</v>
      </c>
      <c r="G201">
        <v>0.217</v>
      </c>
      <c r="H201" t="e">
        <f>VLOOKUP(CONCATENATE(A201,B201,D201,F201),admin1_old!A:K,11,FALSE)</f>
        <v>#N/A</v>
      </c>
      <c r="I201" s="4" t="str">
        <f>IF(ISNA(H201),VLOOKUP(CONCATENATE(A201,D201,F201),admin1_old!B:J,5,FALSE))</f>
        <v>argent_materiel</v>
      </c>
    </row>
    <row r="202" spans="1:9" x14ac:dyDescent="0.35">
      <c r="A202" t="s">
        <v>46</v>
      </c>
      <c r="B202" s="5" t="s">
        <v>132</v>
      </c>
      <c r="C202" t="s">
        <v>309</v>
      </c>
      <c r="D202" t="s">
        <v>116</v>
      </c>
      <c r="E202" t="s">
        <v>313</v>
      </c>
      <c r="F202" t="s">
        <v>271</v>
      </c>
      <c r="G202">
        <v>0.17</v>
      </c>
      <c r="H202" t="e">
        <f>VLOOKUP(CONCATENATE(A202,B202,D202,F202),admin1_old!A:K,11,FALSE)</f>
        <v>#N/A</v>
      </c>
      <c r="I202" s="4" t="str">
        <f>IF(ISNA(H202),VLOOKUP(CONCATENATE(A202,D202,F202),admin1_old!B:J,5,FALSE))</f>
        <v>provision_nfi_essentiels</v>
      </c>
    </row>
    <row r="203" spans="1:9" x14ac:dyDescent="0.35">
      <c r="A203" t="s">
        <v>46</v>
      </c>
      <c r="B203" s="5" t="s">
        <v>160</v>
      </c>
      <c r="C203" t="s">
        <v>309</v>
      </c>
      <c r="D203" t="s">
        <v>117</v>
      </c>
      <c r="E203" t="s">
        <v>313</v>
      </c>
      <c r="F203" t="s">
        <v>271</v>
      </c>
      <c r="G203">
        <v>0.21</v>
      </c>
      <c r="H203" t="e">
        <f>VLOOKUP(CONCATENATE(A203,B203,D203,F203),admin1_old!A:K,11,FALSE)</f>
        <v>#N/A</v>
      </c>
      <c r="I203" s="4" t="str">
        <f>IF(ISNA(H203),VLOOKUP(CONCATENATE(A203,D203,F203),admin1_old!B:J,5,FALSE))</f>
        <v>argent_nfi_essentiels</v>
      </c>
    </row>
    <row r="204" spans="1:9" hidden="1" x14ac:dyDescent="0.35">
      <c r="A204" t="s">
        <v>38</v>
      </c>
      <c r="B204" t="s">
        <v>139</v>
      </c>
      <c r="C204" t="s">
        <v>83</v>
      </c>
      <c r="D204" t="s">
        <v>83</v>
      </c>
      <c r="E204" t="s">
        <v>313</v>
      </c>
      <c r="F204" t="s">
        <v>167</v>
      </c>
      <c r="G204">
        <v>0.124</v>
      </c>
      <c r="H204">
        <f>VLOOKUP(CONCATENATE(A204,B204,D204,F204),admin1_old!A:K,11,FALSE)</f>
        <v>0.13100000000000001</v>
      </c>
      <c r="I204" t="b">
        <f>IF(ISNA(H204),VLOOKUP(CONCATENATE(A204,D204,F204),admin1_old!B:J,5,FALSE))</f>
        <v>0</v>
      </c>
    </row>
    <row r="205" spans="1:9" x14ac:dyDescent="0.35">
      <c r="A205" t="s">
        <v>46</v>
      </c>
      <c r="B205" s="5" t="s">
        <v>143</v>
      </c>
      <c r="C205" t="s">
        <v>309</v>
      </c>
      <c r="D205" t="s">
        <v>119</v>
      </c>
      <c r="E205" t="s">
        <v>313</v>
      </c>
      <c r="F205" t="s">
        <v>271</v>
      </c>
      <c r="G205">
        <v>0.21299999999999999</v>
      </c>
      <c r="H205" t="e">
        <f>VLOOKUP(CONCATENATE(A205,B205,D205,F205),admin1_old!A:K,11,FALSE)</f>
        <v>#N/A</v>
      </c>
      <c r="I205" s="4" t="str">
        <f>IF(ISNA(H205),VLOOKUP(CONCATENATE(A205,D205,F205),admin1_old!B:J,5,FALSE))</f>
        <v>argent_materiel</v>
      </c>
    </row>
    <row r="206" spans="1:9" hidden="1" x14ac:dyDescent="0.35">
      <c r="A206" t="s">
        <v>40</v>
      </c>
      <c r="B206" t="s">
        <v>150</v>
      </c>
      <c r="C206" t="s">
        <v>83</v>
      </c>
      <c r="D206" t="s">
        <v>83</v>
      </c>
      <c r="E206" t="s">
        <v>313</v>
      </c>
      <c r="F206" t="s">
        <v>271</v>
      </c>
      <c r="G206">
        <v>0.214</v>
      </c>
      <c r="H206">
        <f>VLOOKUP(CONCATENATE(A206,B206,D206,F206),admin1_old!A:K,11,FALSE)</f>
        <v>0.214</v>
      </c>
      <c r="I206" t="b">
        <f>IF(ISNA(H206),VLOOKUP(CONCATENATE(A206,D206,F206),admin1_old!B:J,5,FALSE))</f>
        <v>0</v>
      </c>
    </row>
    <row r="207" spans="1:9" x14ac:dyDescent="0.35">
      <c r="A207" t="s">
        <v>68</v>
      </c>
      <c r="B207" s="5" t="s">
        <v>190</v>
      </c>
      <c r="C207" t="s">
        <v>309</v>
      </c>
      <c r="D207" t="s">
        <v>116</v>
      </c>
      <c r="E207" t="s">
        <v>313</v>
      </c>
      <c r="F207" t="s">
        <v>271</v>
      </c>
      <c r="G207">
        <v>0.13400000000000001</v>
      </c>
      <c r="H207" t="e">
        <f>VLOOKUP(CONCATENATE(A207,B207,D207,F207),admin1_old!A:K,11,FALSE)</f>
        <v>#N/A</v>
      </c>
      <c r="I207" s="4" t="str">
        <f>IF(ISNA(H207),VLOOKUP(CONCATENATE(A207,D207,F207),admin1_old!B:J,5,FALSE))</f>
        <v>aide_securite</v>
      </c>
    </row>
    <row r="208" spans="1:9" hidden="1" x14ac:dyDescent="0.35">
      <c r="A208" t="s">
        <v>40</v>
      </c>
      <c r="B208" t="s">
        <v>129</v>
      </c>
      <c r="C208" t="s">
        <v>83</v>
      </c>
      <c r="D208" t="s">
        <v>83</v>
      </c>
      <c r="E208" t="s">
        <v>313</v>
      </c>
      <c r="F208" t="s">
        <v>272</v>
      </c>
      <c r="G208">
        <v>0.17199999999999999</v>
      </c>
      <c r="H208">
        <f>VLOOKUP(CONCATENATE(A208,B208,D208,F208),admin1_old!A:K,11,FALSE)</f>
        <v>0.19</v>
      </c>
      <c r="I208" t="b">
        <f>IF(ISNA(H208),VLOOKUP(CONCATENATE(A208,D208,F208),admin1_old!B:J,5,FALSE))</f>
        <v>0</v>
      </c>
    </row>
    <row r="209" spans="1:9" x14ac:dyDescent="0.35">
      <c r="A209" t="s">
        <v>68</v>
      </c>
      <c r="B209" s="5" t="s">
        <v>173</v>
      </c>
      <c r="C209" t="s">
        <v>309</v>
      </c>
      <c r="D209" t="s">
        <v>117</v>
      </c>
      <c r="E209" t="s">
        <v>313</v>
      </c>
      <c r="F209" t="s">
        <v>271</v>
      </c>
      <c r="G209">
        <v>0.16300000000000001</v>
      </c>
      <c r="H209" t="e">
        <f>VLOOKUP(CONCATENATE(A209,B209,D209,F209),admin1_old!A:K,11,FALSE)</f>
        <v>#N/A</v>
      </c>
      <c r="I209" s="4" t="str">
        <f>IF(ISNA(H209),VLOOKUP(CONCATENATE(A209,D209,F209),admin1_old!B:J,5,FALSE))</f>
        <v>provision_abri</v>
      </c>
    </row>
    <row r="210" spans="1:9" hidden="1" x14ac:dyDescent="0.35">
      <c r="A210" t="s">
        <v>40</v>
      </c>
      <c r="B210" t="s">
        <v>140</v>
      </c>
      <c r="C210" t="s">
        <v>83</v>
      </c>
      <c r="D210" t="s">
        <v>83</v>
      </c>
      <c r="E210" t="s">
        <v>313</v>
      </c>
      <c r="F210" t="s">
        <v>165</v>
      </c>
      <c r="G210">
        <v>0.14699999999999999</v>
      </c>
      <c r="H210">
        <f>VLOOKUP(CONCATENATE(A210,B210,D210,F210),admin1_old!A:K,11,FALSE)</f>
        <v>0.159</v>
      </c>
      <c r="I210" t="b">
        <f>IF(ISNA(H210),VLOOKUP(CONCATENATE(A210,D210,F210),admin1_old!B:J,5,FALSE))</f>
        <v>0</v>
      </c>
    </row>
    <row r="211" spans="1:9" hidden="1" x14ac:dyDescent="0.35">
      <c r="A211" t="s">
        <v>40</v>
      </c>
      <c r="B211" t="s">
        <v>172</v>
      </c>
      <c r="C211" t="s">
        <v>83</v>
      </c>
      <c r="D211" t="s">
        <v>83</v>
      </c>
      <c r="E211" t="s">
        <v>313</v>
      </c>
      <c r="F211" t="s">
        <v>169</v>
      </c>
      <c r="G211">
        <v>0.17699999999999999</v>
      </c>
      <c r="H211">
        <f>VLOOKUP(CONCATENATE(A211,B211,D211,F211),admin1_old!A:K,11,FALSE)</f>
        <v>0.17499999999999999</v>
      </c>
      <c r="I211" t="b">
        <f>IF(ISNA(H211),VLOOKUP(CONCATENATE(A211,D211,F211),admin1_old!B:J,5,FALSE))</f>
        <v>0</v>
      </c>
    </row>
    <row r="212" spans="1:9" hidden="1" x14ac:dyDescent="0.35">
      <c r="A212" t="s">
        <v>40</v>
      </c>
      <c r="B212" t="s">
        <v>150</v>
      </c>
      <c r="C212" t="s">
        <v>83</v>
      </c>
      <c r="D212" t="s">
        <v>83</v>
      </c>
      <c r="E212" t="s">
        <v>313</v>
      </c>
      <c r="F212" t="s">
        <v>273</v>
      </c>
      <c r="G212">
        <v>0.185</v>
      </c>
      <c r="H212">
        <f>VLOOKUP(CONCATENATE(A212,B212,D212,F212),admin1_old!A:K,11,FALSE)</f>
        <v>0.17599999999999999</v>
      </c>
      <c r="I212" t="b">
        <f>IF(ISNA(H212),VLOOKUP(CONCATENATE(A212,D212,F212),admin1_old!B:J,5,FALSE))</f>
        <v>0</v>
      </c>
    </row>
    <row r="213" spans="1:9" x14ac:dyDescent="0.35">
      <c r="A213" t="s">
        <v>68</v>
      </c>
      <c r="B213" s="5" t="s">
        <v>160</v>
      </c>
      <c r="C213" t="s">
        <v>309</v>
      </c>
      <c r="D213" t="s">
        <v>119</v>
      </c>
      <c r="E213" t="s">
        <v>313</v>
      </c>
      <c r="F213" t="s">
        <v>271</v>
      </c>
      <c r="G213">
        <v>0.111</v>
      </c>
      <c r="H213" t="e">
        <f>VLOOKUP(CONCATENATE(A213,B213,D213,F213),admin1_old!A:K,11,FALSE)</f>
        <v>#N/A</v>
      </c>
      <c r="I213" s="4" t="str">
        <f>IF(ISNA(H213),VLOOKUP(CONCATENATE(A213,D213,F213),admin1_old!B:J,5,FALSE))</f>
        <v>provision_nfi_essentiels</v>
      </c>
    </row>
    <row r="214" spans="1:9" hidden="1" x14ac:dyDescent="0.35">
      <c r="A214" t="s">
        <v>40</v>
      </c>
      <c r="B214" t="s">
        <v>150</v>
      </c>
      <c r="C214" t="s">
        <v>83</v>
      </c>
      <c r="D214" t="s">
        <v>83</v>
      </c>
      <c r="E214" t="s">
        <v>313</v>
      </c>
      <c r="F214" t="s">
        <v>275</v>
      </c>
      <c r="G214">
        <v>0.27900000000000003</v>
      </c>
      <c r="H214">
        <f>VLOOKUP(CONCATENATE(A214,B214,D214,F214),admin1_old!A:K,11,FALSE)</f>
        <v>0.215</v>
      </c>
      <c r="I214" t="b">
        <f>IF(ISNA(H214),VLOOKUP(CONCATENATE(A214,D214,F214),admin1_old!B:J,5,FALSE))</f>
        <v>0</v>
      </c>
    </row>
    <row r="215" spans="1:9" hidden="1" x14ac:dyDescent="0.35">
      <c r="A215" t="s">
        <v>40</v>
      </c>
      <c r="B215" t="s">
        <v>140</v>
      </c>
      <c r="C215" t="s">
        <v>83</v>
      </c>
      <c r="D215" t="s">
        <v>83</v>
      </c>
      <c r="E215" t="s">
        <v>313</v>
      </c>
      <c r="F215" t="s">
        <v>168</v>
      </c>
      <c r="G215">
        <v>0.21199999999999999</v>
      </c>
      <c r="H215">
        <f>VLOOKUP(CONCATENATE(A215,B215,D215,F215),admin1_old!A:K,11,FALSE)</f>
        <v>0.19700000000000001</v>
      </c>
      <c r="I215" t="b">
        <f>IF(ISNA(H215),VLOOKUP(CONCATENATE(A215,D215,F215),admin1_old!B:J,5,FALSE))</f>
        <v>0</v>
      </c>
    </row>
    <row r="216" spans="1:9" hidden="1" x14ac:dyDescent="0.35">
      <c r="A216" t="s">
        <v>40</v>
      </c>
      <c r="B216" t="s">
        <v>140</v>
      </c>
      <c r="C216" t="s">
        <v>83</v>
      </c>
      <c r="D216" t="s">
        <v>83</v>
      </c>
      <c r="E216" t="s">
        <v>313</v>
      </c>
      <c r="F216" t="s">
        <v>276</v>
      </c>
      <c r="G216">
        <v>0.191</v>
      </c>
      <c r="H216">
        <f>VLOOKUP(CONCATENATE(A216,B216,D216,F216),admin1_old!A:K,11,FALSE)</f>
        <v>0.221</v>
      </c>
      <c r="I216" t="b">
        <f>IF(ISNA(H216),VLOOKUP(CONCATENATE(A216,D216,F216),admin1_old!B:J,5,FALSE))</f>
        <v>0</v>
      </c>
    </row>
    <row r="217" spans="1:9" x14ac:dyDescent="0.35">
      <c r="A217" t="s">
        <v>26</v>
      </c>
      <c r="B217" s="5" t="s">
        <v>155</v>
      </c>
      <c r="C217" t="s">
        <v>309</v>
      </c>
      <c r="D217" t="s">
        <v>116</v>
      </c>
      <c r="E217" t="s">
        <v>313</v>
      </c>
      <c r="F217" t="s">
        <v>271</v>
      </c>
      <c r="G217">
        <v>0.28599999999999998</v>
      </c>
      <c r="H217" t="e">
        <f>VLOOKUP(CONCATENATE(A217,B217,D217,F217),admin1_old!A:K,11,FALSE)</f>
        <v>#N/A</v>
      </c>
      <c r="I217" s="4" t="str">
        <f>IF(ISNA(H217),VLOOKUP(CONCATENATE(A217,D217,F217),admin1_old!B:J,5,FALSE))</f>
        <v>secal</v>
      </c>
    </row>
    <row r="218" spans="1:9" hidden="1" x14ac:dyDescent="0.35">
      <c r="A218" t="s">
        <v>40</v>
      </c>
      <c r="B218" t="s">
        <v>140</v>
      </c>
      <c r="C218" t="s">
        <v>83</v>
      </c>
      <c r="D218" t="s">
        <v>83</v>
      </c>
      <c r="E218" t="s">
        <v>313</v>
      </c>
      <c r="F218" t="s">
        <v>166</v>
      </c>
      <c r="G218">
        <v>0.16200000000000001</v>
      </c>
      <c r="H218">
        <f>VLOOKUP(CONCATENATE(A218,B218,D218,F218),admin1_old!A:K,11,FALSE)</f>
        <v>0.154</v>
      </c>
      <c r="I218" t="b">
        <f>IF(ISNA(H218),VLOOKUP(CONCATENATE(A218,D218,F218),admin1_old!B:J,5,FALSE))</f>
        <v>0</v>
      </c>
    </row>
    <row r="219" spans="1:9" x14ac:dyDescent="0.35">
      <c r="A219" t="s">
        <v>50</v>
      </c>
      <c r="B219" s="5" t="s">
        <v>134</v>
      </c>
      <c r="C219" t="s">
        <v>309</v>
      </c>
      <c r="D219" t="s">
        <v>116</v>
      </c>
      <c r="E219" t="s">
        <v>313</v>
      </c>
      <c r="F219" t="s">
        <v>271</v>
      </c>
      <c r="G219">
        <v>0.26700000000000002</v>
      </c>
      <c r="H219" t="e">
        <f>VLOOKUP(CONCATENATE(A219,B219,D219,F219),admin1_old!A:K,11,FALSE)</f>
        <v>#N/A</v>
      </c>
      <c r="I219" s="4" t="str">
        <f>IF(ISNA(H219),VLOOKUP(CONCATENATE(A219,D219,F219),admin1_old!B:J,5,FALSE))</f>
        <v>sante</v>
      </c>
    </row>
    <row r="220" spans="1:9" x14ac:dyDescent="0.35">
      <c r="A220" t="s">
        <v>72</v>
      </c>
      <c r="B220" s="5" t="s">
        <v>288</v>
      </c>
      <c r="C220" t="s">
        <v>309</v>
      </c>
      <c r="D220" t="s">
        <v>119</v>
      </c>
      <c r="E220" t="s">
        <v>313</v>
      </c>
      <c r="F220" t="s">
        <v>271</v>
      </c>
      <c r="G220">
        <v>0.214</v>
      </c>
      <c r="H220" t="e">
        <f>VLOOKUP(CONCATENATE(A220,B220,D220,F220),admin1_old!A:K,11,FALSE)</f>
        <v>#N/A</v>
      </c>
      <c r="I220" s="4" t="str">
        <f>IF(ISNA(H220),VLOOKUP(CONCATENATE(A220,D220,F220),admin1_old!B:J,5,FALSE))</f>
        <v>sante</v>
      </c>
    </row>
    <row r="221" spans="1:9" hidden="1" x14ac:dyDescent="0.35">
      <c r="A221" t="s">
        <v>40</v>
      </c>
      <c r="B221" t="s">
        <v>140</v>
      </c>
      <c r="C221" t="s">
        <v>83</v>
      </c>
      <c r="D221" t="s">
        <v>83</v>
      </c>
      <c r="E221" t="s">
        <v>313</v>
      </c>
      <c r="F221" t="s">
        <v>167</v>
      </c>
      <c r="G221">
        <v>0.184</v>
      </c>
      <c r="H221">
        <f>VLOOKUP(CONCATENATE(A221,B221,D221,F221),admin1_old!A:K,11,FALSE)</f>
        <v>0.188</v>
      </c>
      <c r="I221" t="b">
        <f>IF(ISNA(H221),VLOOKUP(CONCATENATE(A221,D221,F221),admin1_old!B:J,5,FALSE))</f>
        <v>0</v>
      </c>
    </row>
    <row r="222" spans="1:9" hidden="1" x14ac:dyDescent="0.35">
      <c r="A222" t="s">
        <v>40</v>
      </c>
      <c r="B222" t="s">
        <v>140</v>
      </c>
      <c r="C222" t="s">
        <v>83</v>
      </c>
      <c r="D222" t="s">
        <v>83</v>
      </c>
      <c r="E222" t="s">
        <v>313</v>
      </c>
      <c r="F222" t="s">
        <v>280</v>
      </c>
      <c r="G222">
        <v>0.22500000000000001</v>
      </c>
      <c r="H222">
        <f>VLOOKUP(CONCATENATE(A222,B222,D222,F222),admin1_old!A:K,11,FALSE)</f>
        <v>0.20799999999999999</v>
      </c>
      <c r="I222" t="b">
        <f>IF(ISNA(H222),VLOOKUP(CONCATENATE(A222,D222,F222),admin1_old!B:J,5,FALSE))</f>
        <v>0</v>
      </c>
    </row>
    <row r="223" spans="1:9" hidden="1" x14ac:dyDescent="0.35">
      <c r="A223" t="s">
        <v>42</v>
      </c>
      <c r="B223" t="s">
        <v>141</v>
      </c>
      <c r="C223" t="s">
        <v>83</v>
      </c>
      <c r="D223" t="s">
        <v>83</v>
      </c>
      <c r="E223" t="s">
        <v>313</v>
      </c>
      <c r="F223" t="s">
        <v>271</v>
      </c>
      <c r="G223">
        <v>0.20899999999999999</v>
      </c>
      <c r="H223">
        <f>VLOOKUP(CONCATENATE(A223,B223,D223,F223),admin1_old!A:K,11,FALSE)</f>
        <v>0.128</v>
      </c>
      <c r="I223" t="b">
        <f>IF(ISNA(H223),VLOOKUP(CONCATENATE(A223,D223,F223),admin1_old!B:J,5,FALSE))</f>
        <v>0</v>
      </c>
    </row>
    <row r="224" spans="1:9" hidden="1" x14ac:dyDescent="0.35">
      <c r="A224" t="s">
        <v>42</v>
      </c>
      <c r="B224" t="s">
        <v>141</v>
      </c>
      <c r="C224" t="s">
        <v>83</v>
      </c>
      <c r="D224" t="s">
        <v>83</v>
      </c>
      <c r="E224" t="s">
        <v>313</v>
      </c>
      <c r="F224" t="s">
        <v>170</v>
      </c>
      <c r="G224">
        <v>0.17699999999999999</v>
      </c>
      <c r="H224">
        <f>VLOOKUP(CONCATENATE(A224,B224,D224,F224),admin1_old!A:K,11,FALSE)</f>
        <v>0.16900000000000001</v>
      </c>
      <c r="I224" t="b">
        <f>IF(ISNA(H224),VLOOKUP(CONCATENATE(A224,D224,F224),admin1_old!B:J,5,FALSE))</f>
        <v>0</v>
      </c>
    </row>
    <row r="225" spans="1:9" hidden="1" x14ac:dyDescent="0.35">
      <c r="A225" t="s">
        <v>42</v>
      </c>
      <c r="B225" t="s">
        <v>141</v>
      </c>
      <c r="C225" t="s">
        <v>83</v>
      </c>
      <c r="D225" t="s">
        <v>83</v>
      </c>
      <c r="E225" t="s">
        <v>313</v>
      </c>
      <c r="F225" t="s">
        <v>272</v>
      </c>
      <c r="G225">
        <v>0.17399999999999999</v>
      </c>
      <c r="H225">
        <f>VLOOKUP(CONCATENATE(A225,B225,D225,F225),admin1_old!A:K,11,FALSE)</f>
        <v>0.17299999999999999</v>
      </c>
      <c r="I225" t="b">
        <f>IF(ISNA(H225),VLOOKUP(CONCATENATE(A225,D225,F225),admin1_old!B:J,5,FALSE))</f>
        <v>0</v>
      </c>
    </row>
    <row r="226" spans="1:9" x14ac:dyDescent="0.35">
      <c r="A226" t="s">
        <v>30</v>
      </c>
      <c r="B226" s="5" t="s">
        <v>196</v>
      </c>
      <c r="C226" t="s">
        <v>309</v>
      </c>
      <c r="D226" t="s">
        <v>116</v>
      </c>
      <c r="E226" t="s">
        <v>313</v>
      </c>
      <c r="F226" t="s">
        <v>271</v>
      </c>
      <c r="G226">
        <v>0.23300000000000001</v>
      </c>
      <c r="H226" t="e">
        <f>VLOOKUP(CONCATENATE(A226,B226,D226,F226),admin1_old!A:K,11,FALSE)</f>
        <v>#N/A</v>
      </c>
      <c r="I226" s="4" t="str">
        <f>IF(ISNA(H226),VLOOKUP(CONCATENATE(A226,D226,F226),admin1_old!B:J,5,FALSE))</f>
        <v>cash_frais_med</v>
      </c>
    </row>
    <row r="227" spans="1:9" hidden="1" x14ac:dyDescent="0.35">
      <c r="A227" t="s">
        <v>42</v>
      </c>
      <c r="B227" t="s">
        <v>177</v>
      </c>
      <c r="C227" t="s">
        <v>83</v>
      </c>
      <c r="D227" t="s">
        <v>83</v>
      </c>
      <c r="E227" t="s">
        <v>313</v>
      </c>
      <c r="F227" t="s">
        <v>165</v>
      </c>
      <c r="G227">
        <v>0.20699999999999999</v>
      </c>
      <c r="H227">
        <f>VLOOKUP(CONCATENATE(A227,B227,D227,F227),admin1_old!A:K,11,FALSE)</f>
        <v>0.20399999999999999</v>
      </c>
      <c r="I227" t="b">
        <f>IF(ISNA(H227),VLOOKUP(CONCATENATE(A227,D227,F227),admin1_old!B:J,5,FALSE))</f>
        <v>0</v>
      </c>
    </row>
    <row r="228" spans="1:9" hidden="1" x14ac:dyDescent="0.35">
      <c r="A228" t="s">
        <v>42</v>
      </c>
      <c r="B228" t="s">
        <v>141</v>
      </c>
      <c r="C228" t="s">
        <v>83</v>
      </c>
      <c r="D228" t="s">
        <v>83</v>
      </c>
      <c r="E228" t="s">
        <v>313</v>
      </c>
      <c r="F228" t="s">
        <v>169</v>
      </c>
      <c r="G228">
        <v>0.21199999999999999</v>
      </c>
      <c r="H228">
        <f>VLOOKUP(CONCATENATE(A228,B228,D228,F228),admin1_old!A:K,11,FALSE)</f>
        <v>0.19400000000000001</v>
      </c>
      <c r="I228" t="b">
        <f>IF(ISNA(H228),VLOOKUP(CONCATENATE(A228,D228,F228),admin1_old!B:J,5,FALSE))</f>
        <v>0</v>
      </c>
    </row>
    <row r="229" spans="1:9" hidden="1" x14ac:dyDescent="0.35">
      <c r="A229" t="s">
        <v>42</v>
      </c>
      <c r="B229" t="s">
        <v>141</v>
      </c>
      <c r="C229" t="s">
        <v>83</v>
      </c>
      <c r="D229" t="s">
        <v>83</v>
      </c>
      <c r="E229" t="s">
        <v>313</v>
      </c>
      <c r="F229" t="s">
        <v>273</v>
      </c>
      <c r="G229">
        <v>0.187</v>
      </c>
      <c r="H229">
        <f>VLOOKUP(CONCATENATE(A229,B229,D229,F229),admin1_old!A:K,11,FALSE)</f>
        <v>0.186</v>
      </c>
      <c r="I229" t="b">
        <f>IF(ISNA(H229),VLOOKUP(CONCATENATE(A229,D229,F229),admin1_old!B:J,5,FALSE))</f>
        <v>0</v>
      </c>
    </row>
    <row r="230" spans="1:9" hidden="1" x14ac:dyDescent="0.35">
      <c r="A230" t="s">
        <v>42</v>
      </c>
      <c r="B230" t="s">
        <v>141</v>
      </c>
      <c r="C230" t="s">
        <v>83</v>
      </c>
      <c r="D230" t="s">
        <v>83</v>
      </c>
      <c r="E230" t="s">
        <v>313</v>
      </c>
      <c r="F230" t="s">
        <v>274</v>
      </c>
      <c r="G230">
        <v>0.17699999999999999</v>
      </c>
      <c r="H230">
        <f>VLOOKUP(CONCATENATE(A230,B230,D230,F230),admin1_old!A:K,11,FALSE)</f>
        <v>0.19700000000000001</v>
      </c>
      <c r="I230" t="b">
        <f>IF(ISNA(H230),VLOOKUP(CONCATENATE(A230,D230,F230),admin1_old!B:J,5,FALSE))</f>
        <v>0</v>
      </c>
    </row>
    <row r="231" spans="1:9" hidden="1" x14ac:dyDescent="0.35">
      <c r="A231" t="s">
        <v>42</v>
      </c>
      <c r="B231" t="s">
        <v>141</v>
      </c>
      <c r="C231" t="s">
        <v>83</v>
      </c>
      <c r="D231" t="s">
        <v>83</v>
      </c>
      <c r="E231" t="s">
        <v>313</v>
      </c>
      <c r="F231" t="s">
        <v>275</v>
      </c>
      <c r="G231">
        <v>0.21199999999999999</v>
      </c>
      <c r="H231">
        <f>VLOOKUP(CONCATENATE(A231,B231,D231,F231),admin1_old!A:K,11,FALSE)</f>
        <v>0.20100000000000001</v>
      </c>
      <c r="I231" t="b">
        <f>IF(ISNA(H231),VLOOKUP(CONCATENATE(A231,D231,F231),admin1_old!B:J,5,FALSE))</f>
        <v>0</v>
      </c>
    </row>
    <row r="232" spans="1:9" hidden="1" x14ac:dyDescent="0.35">
      <c r="A232" t="s">
        <v>42</v>
      </c>
      <c r="B232" t="s">
        <v>141</v>
      </c>
      <c r="C232" t="s">
        <v>83</v>
      </c>
      <c r="D232" t="s">
        <v>83</v>
      </c>
      <c r="E232" t="s">
        <v>313</v>
      </c>
      <c r="F232" t="s">
        <v>168</v>
      </c>
      <c r="G232">
        <v>0.218</v>
      </c>
      <c r="H232">
        <f>VLOOKUP(CONCATENATE(A232,B232,D232,F232),admin1_old!A:K,11,FALSE)</f>
        <v>0.188</v>
      </c>
      <c r="I232" t="b">
        <f>IF(ISNA(H232),VLOOKUP(CONCATENATE(A232,D232,F232),admin1_old!B:J,5,FALSE))</f>
        <v>0</v>
      </c>
    </row>
    <row r="233" spans="1:9" x14ac:dyDescent="0.35">
      <c r="A233" t="s">
        <v>30</v>
      </c>
      <c r="B233" s="5" t="s">
        <v>146</v>
      </c>
      <c r="C233" t="s">
        <v>309</v>
      </c>
      <c r="D233" t="s">
        <v>117</v>
      </c>
      <c r="E233" t="s">
        <v>313</v>
      </c>
      <c r="F233" t="s">
        <v>271</v>
      </c>
      <c r="G233">
        <v>0.184</v>
      </c>
      <c r="H233" t="e">
        <f>VLOOKUP(CONCATENATE(A233,B233,D233,F233),admin1_old!A:K,11,FALSE)</f>
        <v>#N/A</v>
      </c>
      <c r="I233" s="4" t="str">
        <f>IF(ISNA(H233),VLOOKUP(CONCATENATE(A233,D233,F233),admin1_old!B:J,5,FALSE))</f>
        <v>acces_transport</v>
      </c>
    </row>
    <row r="234" spans="1:9" hidden="1" x14ac:dyDescent="0.35">
      <c r="A234" t="s">
        <v>42</v>
      </c>
      <c r="B234" t="s">
        <v>141</v>
      </c>
      <c r="C234" t="s">
        <v>83</v>
      </c>
      <c r="D234" t="s">
        <v>83</v>
      </c>
      <c r="E234" t="s">
        <v>313</v>
      </c>
      <c r="F234" t="s">
        <v>277</v>
      </c>
      <c r="G234">
        <v>0.26300000000000001</v>
      </c>
      <c r="H234">
        <f>VLOOKUP(CONCATENATE(A234,B234,D234,F234),admin1_old!A:K,11,FALSE)</f>
        <v>0.2</v>
      </c>
      <c r="I234" t="b">
        <f>IF(ISNA(H234),VLOOKUP(CONCATENATE(A234,D234,F234),admin1_old!B:J,5,FALSE))</f>
        <v>0</v>
      </c>
    </row>
    <row r="235" spans="1:9" hidden="1" x14ac:dyDescent="0.35">
      <c r="A235" t="s">
        <v>42</v>
      </c>
      <c r="B235" t="s">
        <v>151</v>
      </c>
      <c r="C235" t="s">
        <v>83</v>
      </c>
      <c r="D235" t="s">
        <v>83</v>
      </c>
      <c r="E235" t="s">
        <v>313</v>
      </c>
      <c r="F235" t="s">
        <v>166</v>
      </c>
      <c r="G235">
        <v>0.19500000000000001</v>
      </c>
      <c r="H235">
        <f>VLOOKUP(CONCATENATE(A235,B235,D235,F235),admin1_old!A:K,11,FALSE)</f>
        <v>0.187</v>
      </c>
      <c r="I235" t="b">
        <f>IF(ISNA(H235),VLOOKUP(CONCATENATE(A235,D235,F235),admin1_old!B:J,5,FALSE))</f>
        <v>0</v>
      </c>
    </row>
    <row r="236" spans="1:9" hidden="1" x14ac:dyDescent="0.35">
      <c r="A236" t="s">
        <v>42</v>
      </c>
      <c r="B236" t="s">
        <v>141</v>
      </c>
      <c r="C236" t="s">
        <v>83</v>
      </c>
      <c r="D236" t="s">
        <v>83</v>
      </c>
      <c r="E236" t="s">
        <v>313</v>
      </c>
      <c r="F236" t="s">
        <v>278</v>
      </c>
      <c r="G236">
        <v>0.22900000000000001</v>
      </c>
      <c r="H236">
        <f>VLOOKUP(CONCATENATE(A236,B236,D236,F236),admin1_old!A:K,11,FALSE)</f>
        <v>0.17699999999999999</v>
      </c>
      <c r="I236" t="b">
        <f>IF(ISNA(H236),VLOOKUP(CONCATENATE(A236,D236,F236),admin1_old!B:J,5,FALSE))</f>
        <v>0</v>
      </c>
    </row>
    <row r="237" spans="1:9" x14ac:dyDescent="0.35">
      <c r="A237" t="s">
        <v>30</v>
      </c>
      <c r="B237" s="5" t="s">
        <v>146</v>
      </c>
      <c r="C237" t="s">
        <v>309</v>
      </c>
      <c r="D237" t="s">
        <v>119</v>
      </c>
      <c r="E237" t="s">
        <v>313</v>
      </c>
      <c r="F237" t="s">
        <v>271</v>
      </c>
      <c r="G237">
        <v>0.18</v>
      </c>
      <c r="H237" t="e">
        <f>VLOOKUP(CONCATENATE(A237,B237,D237,F237),admin1_old!A:K,11,FALSE)</f>
        <v>#N/A</v>
      </c>
      <c r="I237" s="4" t="str">
        <f>IF(ISNA(H237),VLOOKUP(CONCATENATE(A237,D237,F237),admin1_old!B:J,5,FALSE))</f>
        <v>acces_staff_cs</v>
      </c>
    </row>
    <row r="238" spans="1:9" hidden="1" x14ac:dyDescent="0.35">
      <c r="A238" t="s">
        <v>42</v>
      </c>
      <c r="B238" t="s">
        <v>141</v>
      </c>
      <c r="C238" t="s">
        <v>83</v>
      </c>
      <c r="D238" t="s">
        <v>83</v>
      </c>
      <c r="E238" t="s">
        <v>313</v>
      </c>
      <c r="F238" t="s">
        <v>167</v>
      </c>
      <c r="G238">
        <v>0.22800000000000001</v>
      </c>
      <c r="H238">
        <f>VLOOKUP(CONCATENATE(A238,B238,D238,F238),admin1_old!A:K,11,FALSE)</f>
        <v>0.17799999999999999</v>
      </c>
      <c r="I238" t="b">
        <f>IF(ISNA(H238),VLOOKUP(CONCATENATE(A238,D238,F238),admin1_old!B:J,5,FALSE))</f>
        <v>0</v>
      </c>
    </row>
    <row r="239" spans="1:9" hidden="1" x14ac:dyDescent="0.35">
      <c r="A239" t="s">
        <v>42</v>
      </c>
      <c r="B239" t="s">
        <v>151</v>
      </c>
      <c r="C239" t="s">
        <v>83</v>
      </c>
      <c r="D239" t="s">
        <v>83</v>
      </c>
      <c r="E239" t="s">
        <v>313</v>
      </c>
      <c r="F239" t="s">
        <v>280</v>
      </c>
      <c r="G239">
        <v>0.23499999999999999</v>
      </c>
      <c r="H239">
        <f>VLOOKUP(CONCATENATE(A239,B239,D239,F239),admin1_old!A:K,11,FALSE)</f>
        <v>0.20599999999999999</v>
      </c>
      <c r="I239" t="b">
        <f>IF(ISNA(H239),VLOOKUP(CONCATENATE(A239,D239,F239),admin1_old!B:J,5,FALSE))</f>
        <v>0</v>
      </c>
    </row>
    <row r="240" spans="1:9" x14ac:dyDescent="0.35">
      <c r="A240" t="s">
        <v>54</v>
      </c>
      <c r="B240" s="5" t="s">
        <v>183</v>
      </c>
      <c r="C240" t="s">
        <v>309</v>
      </c>
      <c r="D240" t="s">
        <v>116</v>
      </c>
      <c r="E240" t="s">
        <v>313</v>
      </c>
      <c r="F240" t="s">
        <v>271</v>
      </c>
      <c r="G240">
        <v>0.16300000000000001</v>
      </c>
      <c r="H240" t="e">
        <f>VLOOKUP(CONCATENATE(A240,B240,D240,F240),admin1_old!A:K,11,FALSE)</f>
        <v>#N/A</v>
      </c>
      <c r="I240" s="4" t="str">
        <f>IF(ISNA(H240),VLOOKUP(CONCATENATE(A240,D240,F240),admin1_old!B:J,5,FALSE))</f>
        <v>prov_medicament</v>
      </c>
    </row>
    <row r="241" spans="1:9" hidden="1" x14ac:dyDescent="0.35">
      <c r="A241" t="s">
        <v>44</v>
      </c>
      <c r="B241" t="s">
        <v>152</v>
      </c>
      <c r="C241" t="s">
        <v>83</v>
      </c>
      <c r="D241" t="s">
        <v>83</v>
      </c>
      <c r="E241" t="s">
        <v>313</v>
      </c>
      <c r="F241" t="s">
        <v>170</v>
      </c>
      <c r="G241">
        <v>0.20200000000000001</v>
      </c>
      <c r="H241">
        <f>VLOOKUP(CONCATENATE(A241,B241,D241,F241),admin1_old!A:K,11,FALSE)</f>
        <v>0.2</v>
      </c>
      <c r="I241" t="b">
        <f>IF(ISNA(H241),VLOOKUP(CONCATENATE(A241,D241,F241),admin1_old!B:J,5,FALSE))</f>
        <v>0</v>
      </c>
    </row>
    <row r="242" spans="1:9" hidden="1" x14ac:dyDescent="0.35">
      <c r="A242" t="s">
        <v>44</v>
      </c>
      <c r="B242" t="s">
        <v>142</v>
      </c>
      <c r="C242" t="s">
        <v>83</v>
      </c>
      <c r="D242" t="s">
        <v>83</v>
      </c>
      <c r="E242" t="s">
        <v>313</v>
      </c>
      <c r="F242" t="s">
        <v>272</v>
      </c>
      <c r="G242">
        <v>0.14699999999999999</v>
      </c>
      <c r="H242">
        <f>VLOOKUP(CONCATENATE(A242,B242,D242,F242),admin1_old!A:K,11,FALSE)</f>
        <v>0.109</v>
      </c>
      <c r="I242" t="b">
        <f>IF(ISNA(H242),VLOOKUP(CONCATENATE(A242,D242,F242),admin1_old!B:J,5,FALSE))</f>
        <v>0</v>
      </c>
    </row>
    <row r="243" spans="1:9" hidden="1" x14ac:dyDescent="0.35">
      <c r="A243" t="s">
        <v>44</v>
      </c>
      <c r="B243" t="s">
        <v>152</v>
      </c>
      <c r="C243" t="s">
        <v>83</v>
      </c>
      <c r="D243" t="s">
        <v>83</v>
      </c>
      <c r="E243" t="s">
        <v>313</v>
      </c>
      <c r="F243" t="s">
        <v>171</v>
      </c>
      <c r="G243">
        <v>0.22500000000000001</v>
      </c>
      <c r="H243">
        <f>VLOOKUP(CONCATENATE(A243,B243,D243,F243),admin1_old!A:K,11,FALSE)</f>
        <v>0.22900000000000001</v>
      </c>
      <c r="I243" t="b">
        <f>IF(ISNA(H243),VLOOKUP(CONCATENATE(A243,D243,F243),admin1_old!B:J,5,FALSE))</f>
        <v>0</v>
      </c>
    </row>
    <row r="244" spans="1:9" hidden="1" x14ac:dyDescent="0.35">
      <c r="A244" t="s">
        <v>44</v>
      </c>
      <c r="B244" t="s">
        <v>131</v>
      </c>
      <c r="C244" t="s">
        <v>83</v>
      </c>
      <c r="D244" t="s">
        <v>83</v>
      </c>
      <c r="E244" t="s">
        <v>313</v>
      </c>
      <c r="F244" t="s">
        <v>165</v>
      </c>
      <c r="G244">
        <v>0.17</v>
      </c>
      <c r="H244">
        <f>VLOOKUP(CONCATENATE(A244,B244,D244,F244),admin1_old!A:K,11,FALSE)</f>
        <v>0.188</v>
      </c>
      <c r="I244" t="b">
        <f>IF(ISNA(H244),VLOOKUP(CONCATENATE(A244,D244,F244),admin1_old!B:J,5,FALSE))</f>
        <v>0</v>
      </c>
    </row>
    <row r="245" spans="1:9" hidden="1" x14ac:dyDescent="0.35">
      <c r="A245" t="s">
        <v>44</v>
      </c>
      <c r="B245" t="s">
        <v>152</v>
      </c>
      <c r="C245" t="s">
        <v>83</v>
      </c>
      <c r="D245" t="s">
        <v>83</v>
      </c>
      <c r="E245" t="s">
        <v>313</v>
      </c>
      <c r="F245" t="s">
        <v>169</v>
      </c>
      <c r="G245">
        <v>0.127</v>
      </c>
      <c r="H245">
        <f>VLOOKUP(CONCATENATE(A245,B245,D245,F245),admin1_old!A:K,11,FALSE)</f>
        <v>0.152</v>
      </c>
      <c r="I245" t="b">
        <f>IF(ISNA(H245),VLOOKUP(CONCATENATE(A245,D245,F245),admin1_old!B:J,5,FALSE))</f>
        <v>0</v>
      </c>
    </row>
    <row r="246" spans="1:9" x14ac:dyDescent="0.35">
      <c r="A246" t="s">
        <v>54</v>
      </c>
      <c r="B246" s="5" t="s">
        <v>196</v>
      </c>
      <c r="C246" t="s">
        <v>309</v>
      </c>
      <c r="D246" t="s">
        <v>117</v>
      </c>
      <c r="E246" t="s">
        <v>313</v>
      </c>
      <c r="F246" t="s">
        <v>271</v>
      </c>
      <c r="G246">
        <v>0.159</v>
      </c>
      <c r="H246" t="e">
        <f>VLOOKUP(CONCATENATE(A246,B246,D246,F246),admin1_old!A:K,11,FALSE)</f>
        <v>#N/A</v>
      </c>
      <c r="I246" s="4" t="str">
        <f>IF(ISNA(H246),VLOOKUP(CONCATENATE(A246,D246,F246),admin1_old!B:J,5,FALSE))</f>
        <v>cash_frais_med</v>
      </c>
    </row>
    <row r="247" spans="1:9" x14ac:dyDescent="0.35">
      <c r="A247" t="s">
        <v>54</v>
      </c>
      <c r="B247" s="5" t="s">
        <v>157</v>
      </c>
      <c r="C247" t="s">
        <v>309</v>
      </c>
      <c r="D247" t="s">
        <v>119</v>
      </c>
      <c r="E247" t="s">
        <v>313</v>
      </c>
      <c r="F247" t="s">
        <v>271</v>
      </c>
      <c r="G247">
        <v>0.16800000000000001</v>
      </c>
      <c r="H247" t="e">
        <f>VLOOKUP(CONCATENATE(A247,B247,D247,F247),admin1_old!A:K,11,FALSE)</f>
        <v>#N/A</v>
      </c>
      <c r="I247" s="4" t="str">
        <f>IF(ISNA(H247),VLOOKUP(CONCATENATE(A247,D247,F247),admin1_old!B:J,5,FALSE))</f>
        <v>acces_transport</v>
      </c>
    </row>
    <row r="248" spans="1:9" x14ac:dyDescent="0.35">
      <c r="A248" t="s">
        <v>76</v>
      </c>
      <c r="B248" s="5" t="s">
        <v>146</v>
      </c>
      <c r="C248" t="s">
        <v>309</v>
      </c>
      <c r="D248" t="s">
        <v>116</v>
      </c>
      <c r="E248" t="s">
        <v>313</v>
      </c>
      <c r="F248" t="s">
        <v>271</v>
      </c>
      <c r="G248">
        <v>0.16</v>
      </c>
      <c r="H248" t="e">
        <f>VLOOKUP(CONCATENATE(A248,B248,D248,F248),admin1_old!A:K,11,FALSE)</f>
        <v>#N/A</v>
      </c>
      <c r="I248" s="4" t="str">
        <f>IF(ISNA(H248),VLOOKUP(CONCATENATE(A248,D248,F248),admin1_old!B:J,5,FALSE))</f>
        <v>prov_vaccins</v>
      </c>
    </row>
    <row r="249" spans="1:9" hidden="1" x14ac:dyDescent="0.35">
      <c r="A249" t="s">
        <v>44</v>
      </c>
      <c r="B249" t="s">
        <v>142</v>
      </c>
      <c r="C249" t="s">
        <v>83</v>
      </c>
      <c r="D249" t="s">
        <v>83</v>
      </c>
      <c r="E249" t="s">
        <v>313</v>
      </c>
      <c r="F249" t="s">
        <v>168</v>
      </c>
      <c r="G249">
        <v>0.19700000000000001</v>
      </c>
      <c r="H249">
        <f>VLOOKUP(CONCATENATE(A249,B249,D249,F249),admin1_old!A:K,11,FALSE)</f>
        <v>0.16300000000000001</v>
      </c>
      <c r="I249" t="b">
        <f>IF(ISNA(H249),VLOOKUP(CONCATENATE(A249,D249,F249),admin1_old!B:J,5,FALSE))</f>
        <v>0</v>
      </c>
    </row>
    <row r="250" spans="1:9" x14ac:dyDescent="0.35">
      <c r="A250" t="s">
        <v>76</v>
      </c>
      <c r="B250" s="5" t="s">
        <v>183</v>
      </c>
      <c r="C250" t="s">
        <v>309</v>
      </c>
      <c r="D250" t="s">
        <v>119</v>
      </c>
      <c r="E250" t="s">
        <v>313</v>
      </c>
      <c r="F250" t="s">
        <v>271</v>
      </c>
      <c r="G250">
        <v>0.16</v>
      </c>
      <c r="H250" t="e">
        <f>VLOOKUP(CONCATENATE(A250,B250,D250,F250),admin1_old!A:K,11,FALSE)</f>
        <v>#N/A</v>
      </c>
      <c r="I250" s="4" t="str">
        <f>IF(ISNA(H250),VLOOKUP(CONCATENATE(A250,D250,F250),admin1_old!B:J,5,FALSE))</f>
        <v>prov_vaccins</v>
      </c>
    </row>
    <row r="251" spans="1:9" x14ac:dyDescent="0.35">
      <c r="A251" t="s">
        <v>52</v>
      </c>
      <c r="B251" s="5" t="s">
        <v>194</v>
      </c>
      <c r="C251" t="s">
        <v>309</v>
      </c>
      <c r="D251" t="s">
        <v>116</v>
      </c>
      <c r="E251" t="s">
        <v>313</v>
      </c>
      <c r="F251" t="s">
        <v>271</v>
      </c>
      <c r="G251">
        <v>0.191</v>
      </c>
      <c r="H251" t="e">
        <f>VLOOKUP(CONCATENATE(A251,B251,D251,F251),admin1_old!A:K,11,FALSE)</f>
        <v>#N/A</v>
      </c>
      <c r="I251" s="4" t="str">
        <f>IF(ISNA(H251),VLOOKUP(CONCATENATE(A251,D251,F251),admin1_old!B:J,5,FALSE))</f>
        <v>cash_nourrit</v>
      </c>
    </row>
    <row r="252" spans="1:9" hidden="1" x14ac:dyDescent="0.35">
      <c r="A252" t="s">
        <v>44</v>
      </c>
      <c r="B252" t="s">
        <v>152</v>
      </c>
      <c r="C252" t="s">
        <v>83</v>
      </c>
      <c r="D252" t="s">
        <v>83</v>
      </c>
      <c r="E252" t="s">
        <v>313</v>
      </c>
      <c r="F252" t="s">
        <v>166</v>
      </c>
      <c r="G252">
        <v>0.153</v>
      </c>
      <c r="H252">
        <f>VLOOKUP(CONCATENATE(A252,B252,D252,F252),admin1_old!A:K,11,FALSE)</f>
        <v>0.14799999999999999</v>
      </c>
      <c r="I252" t="b">
        <f>IF(ISNA(H252),VLOOKUP(CONCATENATE(A252,D252,F252),admin1_old!B:J,5,FALSE))</f>
        <v>0</v>
      </c>
    </row>
    <row r="253" spans="1:9" x14ac:dyDescent="0.35">
      <c r="A253" t="s">
        <v>74</v>
      </c>
      <c r="B253" s="5" t="s">
        <v>135</v>
      </c>
      <c r="C253" t="s">
        <v>309</v>
      </c>
      <c r="D253" t="s">
        <v>116</v>
      </c>
      <c r="E253" t="s">
        <v>313</v>
      </c>
      <c r="F253" t="s">
        <v>271</v>
      </c>
      <c r="G253">
        <v>0.188</v>
      </c>
      <c r="H253" t="e">
        <f>VLOOKUP(CONCATENATE(A253,B253,D253,F253),admin1_old!A:K,11,FALSE)</f>
        <v>#N/A</v>
      </c>
      <c r="I253" s="4" t="str">
        <f>IF(ISNA(H253),VLOOKUP(CONCATENATE(A253,D253,F253),admin1_old!B:J,5,FALSE))</f>
        <v>cash_intrant_elev</v>
      </c>
    </row>
    <row r="254" spans="1:9" hidden="1" x14ac:dyDescent="0.35">
      <c r="A254" t="s">
        <v>44</v>
      </c>
      <c r="B254" t="s">
        <v>142</v>
      </c>
      <c r="C254" t="s">
        <v>83</v>
      </c>
      <c r="D254" t="s">
        <v>83</v>
      </c>
      <c r="E254" t="s">
        <v>313</v>
      </c>
      <c r="F254" t="s">
        <v>279</v>
      </c>
      <c r="G254">
        <v>0.15</v>
      </c>
      <c r="H254">
        <f>VLOOKUP(CONCATENATE(A254,B254,D254,F254),admin1_old!A:K,11,FALSE)</f>
        <v>0.14299999999999999</v>
      </c>
      <c r="I254" t="b">
        <f>IF(ISNA(H254),VLOOKUP(CONCATENATE(A254,D254,F254),admin1_old!B:J,5,FALSE))</f>
        <v>0</v>
      </c>
    </row>
    <row r="255" spans="1:9" hidden="1" x14ac:dyDescent="0.35">
      <c r="A255" t="s">
        <v>44</v>
      </c>
      <c r="B255" t="s">
        <v>152</v>
      </c>
      <c r="C255" t="s">
        <v>83</v>
      </c>
      <c r="D255" t="s">
        <v>83</v>
      </c>
      <c r="E255" t="s">
        <v>313</v>
      </c>
      <c r="F255" t="s">
        <v>167</v>
      </c>
      <c r="G255">
        <v>0.191</v>
      </c>
      <c r="H255">
        <f>VLOOKUP(CONCATENATE(A255,B255,D255,F255),admin1_old!A:K,11,FALSE)</f>
        <v>0.13700000000000001</v>
      </c>
      <c r="I255" t="b">
        <f>IF(ISNA(H255),VLOOKUP(CONCATENATE(A255,D255,F255),admin1_old!B:J,5,FALSE))</f>
        <v>0</v>
      </c>
    </row>
    <row r="256" spans="1:9" hidden="1" x14ac:dyDescent="0.35">
      <c r="A256" t="s">
        <v>44</v>
      </c>
      <c r="B256" t="s">
        <v>142</v>
      </c>
      <c r="C256" t="s">
        <v>83</v>
      </c>
      <c r="D256" t="s">
        <v>83</v>
      </c>
      <c r="E256" t="s">
        <v>313</v>
      </c>
      <c r="F256" t="s">
        <v>280</v>
      </c>
      <c r="G256">
        <v>0.15</v>
      </c>
      <c r="H256">
        <f>VLOOKUP(CONCATENATE(A256,B256,D256,F256),admin1_old!A:K,11,FALSE)</f>
        <v>0.154</v>
      </c>
      <c r="I256" t="b">
        <f>IF(ISNA(H256),VLOOKUP(CONCATENATE(A256,D256,F256),admin1_old!B:J,5,FALSE))</f>
        <v>0</v>
      </c>
    </row>
    <row r="257" spans="1:9" hidden="1" x14ac:dyDescent="0.35">
      <c r="A257" t="s">
        <v>46</v>
      </c>
      <c r="B257" t="s">
        <v>160</v>
      </c>
      <c r="C257" t="s">
        <v>83</v>
      </c>
      <c r="D257" t="s">
        <v>83</v>
      </c>
      <c r="E257" t="s">
        <v>313</v>
      </c>
      <c r="F257" t="s">
        <v>271</v>
      </c>
      <c r="G257">
        <v>0.191</v>
      </c>
      <c r="H257">
        <f>VLOOKUP(CONCATENATE(A257,B257,D257,F257),admin1_old!A:K,11,FALSE)</f>
        <v>0.16</v>
      </c>
      <c r="I257" t="b">
        <f>IF(ISNA(H257),VLOOKUP(CONCATENATE(A257,D257,F257),admin1_old!B:J,5,FALSE))</f>
        <v>0</v>
      </c>
    </row>
    <row r="258" spans="1:9" hidden="1" x14ac:dyDescent="0.35">
      <c r="A258" t="s">
        <v>46</v>
      </c>
      <c r="B258" t="s">
        <v>160</v>
      </c>
      <c r="C258" t="s">
        <v>83</v>
      </c>
      <c r="D258" t="s">
        <v>83</v>
      </c>
      <c r="E258" t="s">
        <v>313</v>
      </c>
      <c r="F258" t="s">
        <v>170</v>
      </c>
      <c r="G258">
        <v>0.184</v>
      </c>
      <c r="H258">
        <f>VLOOKUP(CONCATENATE(A258,B258,D258,F258),admin1_old!A:K,11,FALSE)</f>
        <v>0.17299999999999999</v>
      </c>
      <c r="I258" t="b">
        <f>IF(ISNA(H258),VLOOKUP(CONCATENATE(A258,D258,F258),admin1_old!B:J,5,FALSE))</f>
        <v>0</v>
      </c>
    </row>
    <row r="259" spans="1:9" hidden="1" x14ac:dyDescent="0.35">
      <c r="A259" t="s">
        <v>46</v>
      </c>
      <c r="B259" t="s">
        <v>153</v>
      </c>
      <c r="C259" t="s">
        <v>83</v>
      </c>
      <c r="D259" t="s">
        <v>83</v>
      </c>
      <c r="E259" t="s">
        <v>313</v>
      </c>
      <c r="F259" t="s">
        <v>272</v>
      </c>
      <c r="G259">
        <v>0.214</v>
      </c>
      <c r="H259">
        <f>VLOOKUP(CONCATENATE(A259,B259,D259,F259),admin1_old!A:K,11,FALSE)</f>
        <v>0.185</v>
      </c>
      <c r="I259" t="b">
        <f>IF(ISNA(H259),VLOOKUP(CONCATENATE(A259,D259,F259),admin1_old!B:J,5,FALSE))</f>
        <v>0</v>
      </c>
    </row>
    <row r="260" spans="1:9" x14ac:dyDescent="0.35">
      <c r="A260" t="s">
        <v>74</v>
      </c>
      <c r="B260" s="5" t="s">
        <v>290</v>
      </c>
      <c r="C260" t="s">
        <v>309</v>
      </c>
      <c r="D260" t="s">
        <v>119</v>
      </c>
      <c r="E260" t="s">
        <v>313</v>
      </c>
      <c r="F260" t="s">
        <v>271</v>
      </c>
      <c r="G260">
        <v>0.20200000000000001</v>
      </c>
      <c r="H260" t="e">
        <f>VLOOKUP(CONCATENATE(A260,B260,D260,F260),admin1_old!A:K,11,FALSE)</f>
        <v>#N/A</v>
      </c>
      <c r="I260" s="4" t="str">
        <f>IF(ISNA(H260),VLOOKUP(CONCATENATE(A260,D260,F260),admin1_old!B:J,5,FALSE))</f>
        <v>cash_intrant_elev</v>
      </c>
    </row>
    <row r="261" spans="1:9" x14ac:dyDescent="0.35">
      <c r="A261" t="s">
        <v>33</v>
      </c>
      <c r="B261" s="5" t="s">
        <v>147</v>
      </c>
      <c r="C261" t="s">
        <v>309</v>
      </c>
      <c r="D261" t="s">
        <v>116</v>
      </c>
      <c r="E261" t="s">
        <v>313</v>
      </c>
      <c r="F261" t="s">
        <v>271</v>
      </c>
      <c r="G261">
        <v>0.26700000000000002</v>
      </c>
      <c r="H261" t="e">
        <f>VLOOKUP(CONCATENATE(A261,B261,D261,F261),admin1_old!A:K,11,FALSE)</f>
        <v>#N/A</v>
      </c>
      <c r="I261" s="4" t="str">
        <f>IF(ISNA(H261),VLOOKUP(CONCATENATE(A261,D261,F261),admin1_old!B:J,5,FALSE))</f>
        <v>quantite_insuff</v>
      </c>
    </row>
    <row r="262" spans="1:9" hidden="1" x14ac:dyDescent="0.35">
      <c r="A262" t="s">
        <v>46</v>
      </c>
      <c r="B262" t="s">
        <v>132</v>
      </c>
      <c r="C262" t="s">
        <v>83</v>
      </c>
      <c r="D262" t="s">
        <v>83</v>
      </c>
      <c r="E262" t="s">
        <v>313</v>
      </c>
      <c r="F262" t="s">
        <v>169</v>
      </c>
      <c r="G262">
        <v>0.157</v>
      </c>
      <c r="H262">
        <f>VLOOKUP(CONCATENATE(A262,B262,D262,F262),admin1_old!A:K,11,FALSE)</f>
        <v>0.14399999999999999</v>
      </c>
      <c r="I262" t="b">
        <f>IF(ISNA(H262),VLOOKUP(CONCATENATE(A262,D262,F262),admin1_old!B:J,5,FALSE))</f>
        <v>0</v>
      </c>
    </row>
    <row r="263" spans="1:9" x14ac:dyDescent="0.35">
      <c r="A263" t="s">
        <v>56</v>
      </c>
      <c r="B263" s="5" t="s">
        <v>137</v>
      </c>
      <c r="C263" t="s">
        <v>309</v>
      </c>
      <c r="D263" t="s">
        <v>116</v>
      </c>
      <c r="E263" t="s">
        <v>313</v>
      </c>
      <c r="F263" t="s">
        <v>271</v>
      </c>
      <c r="G263">
        <v>0.26700000000000002</v>
      </c>
      <c r="H263" t="e">
        <f>VLOOKUP(CONCATENATE(A263,B263,D263,F263),admin1_old!A:K,11,FALSE)</f>
        <v>#N/A</v>
      </c>
      <c r="I263" s="4" t="str">
        <f>IF(ISNA(H263),VLOOKUP(CONCATENATE(A263,D263,F263),admin1_old!B:J,5,FALSE))</f>
        <v>qualite_insuff</v>
      </c>
    </row>
    <row r="264" spans="1:9" hidden="1" x14ac:dyDescent="0.35">
      <c r="A264" t="s">
        <v>46</v>
      </c>
      <c r="B264" t="s">
        <v>143</v>
      </c>
      <c r="C264" t="s">
        <v>83</v>
      </c>
      <c r="D264" t="s">
        <v>83</v>
      </c>
      <c r="E264" t="s">
        <v>313</v>
      </c>
      <c r="F264" t="s">
        <v>274</v>
      </c>
      <c r="G264">
        <v>0.17100000000000001</v>
      </c>
      <c r="H264">
        <f>VLOOKUP(CONCATENATE(A264,B264,D264,F264),admin1_old!A:K,11,FALSE)</f>
        <v>0.17799999999999999</v>
      </c>
      <c r="I264" t="b">
        <f>IF(ISNA(H264),VLOOKUP(CONCATENATE(A264,D264,F264),admin1_old!B:J,5,FALSE))</f>
        <v>0</v>
      </c>
    </row>
    <row r="265" spans="1:9" hidden="1" x14ac:dyDescent="0.35">
      <c r="A265" t="s">
        <v>46</v>
      </c>
      <c r="B265" t="s">
        <v>160</v>
      </c>
      <c r="C265" t="s">
        <v>83</v>
      </c>
      <c r="D265" t="s">
        <v>83</v>
      </c>
      <c r="E265" t="s">
        <v>313</v>
      </c>
      <c r="F265" t="s">
        <v>275</v>
      </c>
      <c r="G265">
        <v>0.223</v>
      </c>
      <c r="H265">
        <f>VLOOKUP(CONCATENATE(A265,B265,D265,F265),admin1_old!A:K,11,FALSE)</f>
        <v>0.19</v>
      </c>
      <c r="I265" t="b">
        <f>IF(ISNA(H265),VLOOKUP(CONCATENATE(A265,D265,F265),admin1_old!B:J,5,FALSE))</f>
        <v>0</v>
      </c>
    </row>
    <row r="266" spans="1:9" x14ac:dyDescent="0.35">
      <c r="A266" t="s">
        <v>56</v>
      </c>
      <c r="B266" s="5" t="s">
        <v>184</v>
      </c>
      <c r="C266" t="s">
        <v>309</v>
      </c>
      <c r="D266" t="s">
        <v>117</v>
      </c>
      <c r="E266" t="s">
        <v>313</v>
      </c>
      <c r="F266" t="s">
        <v>271</v>
      </c>
      <c r="G266">
        <v>0.17100000000000001</v>
      </c>
      <c r="H266" t="e">
        <f>VLOOKUP(CONCATENATE(A266,B266,D266,F266),admin1_old!A:K,11,FALSE)</f>
        <v>#N/A</v>
      </c>
      <c r="I266" s="4" t="str">
        <f>IF(ISNA(H266),VLOOKUP(CONCATENATE(A266,D266,F266),admin1_old!B:J,5,FALSE))</f>
        <v>hygiene_insuff</v>
      </c>
    </row>
    <row r="267" spans="1:9" hidden="1" x14ac:dyDescent="0.35">
      <c r="A267" t="s">
        <v>46</v>
      </c>
      <c r="B267" t="s">
        <v>153</v>
      </c>
      <c r="C267" t="s">
        <v>83</v>
      </c>
      <c r="D267" t="s">
        <v>83</v>
      </c>
      <c r="E267" t="s">
        <v>313</v>
      </c>
      <c r="F267" t="s">
        <v>276</v>
      </c>
      <c r="G267">
        <v>0.182</v>
      </c>
      <c r="H267">
        <f>VLOOKUP(CONCATENATE(A267,B267,D267,F267),admin1_old!A:K,11,FALSE)</f>
        <v>0.185</v>
      </c>
      <c r="I267" t="b">
        <f>IF(ISNA(H267),VLOOKUP(CONCATENATE(A267,D267,F267),admin1_old!B:J,5,FALSE))</f>
        <v>0</v>
      </c>
    </row>
    <row r="268" spans="1:9" x14ac:dyDescent="0.35">
      <c r="A268" t="s">
        <v>56</v>
      </c>
      <c r="B268" s="5" t="s">
        <v>184</v>
      </c>
      <c r="C268" t="s">
        <v>309</v>
      </c>
      <c r="D268" t="s">
        <v>119</v>
      </c>
      <c r="E268" t="s">
        <v>313</v>
      </c>
      <c r="F268" t="s">
        <v>271</v>
      </c>
      <c r="G268">
        <v>0.25900000000000001</v>
      </c>
      <c r="H268" t="e">
        <f>VLOOKUP(CONCATENATE(A268,B268,D268,F268),admin1_old!A:K,11,FALSE)</f>
        <v>#N/A</v>
      </c>
      <c r="I268" s="4" t="str">
        <f>IF(ISNA(H268),VLOOKUP(CONCATENATE(A268,D268,F268),admin1_old!B:J,5,FALSE))</f>
        <v>hygiene_insuff</v>
      </c>
    </row>
    <row r="269" spans="1:9" hidden="1" x14ac:dyDescent="0.35">
      <c r="A269" t="s">
        <v>46</v>
      </c>
      <c r="B269" t="s">
        <v>180</v>
      </c>
      <c r="C269" t="s">
        <v>83</v>
      </c>
      <c r="D269" t="s">
        <v>83</v>
      </c>
      <c r="E269" t="s">
        <v>313</v>
      </c>
      <c r="F269" t="s">
        <v>166</v>
      </c>
      <c r="G269">
        <v>0.184</v>
      </c>
      <c r="H269">
        <f>VLOOKUP(CONCATENATE(A269,B269,D269,F269),admin1_old!A:K,11,FALSE)</f>
        <v>0.16900000000000001</v>
      </c>
      <c r="I269" t="b">
        <f>IF(ISNA(H269),VLOOKUP(CONCATENATE(A269,D269,F269),admin1_old!B:J,5,FALSE))</f>
        <v>0</v>
      </c>
    </row>
    <row r="270" spans="1:9" hidden="1" x14ac:dyDescent="0.35">
      <c r="A270" t="s">
        <v>46</v>
      </c>
      <c r="B270" t="s">
        <v>160</v>
      </c>
      <c r="C270" t="s">
        <v>83</v>
      </c>
      <c r="D270" t="s">
        <v>83</v>
      </c>
      <c r="E270" t="s">
        <v>313</v>
      </c>
      <c r="F270" t="s">
        <v>278</v>
      </c>
      <c r="G270">
        <v>0.20399999999999999</v>
      </c>
      <c r="H270">
        <f>VLOOKUP(CONCATENATE(A270,B270,D270,F270),admin1_old!A:K,11,FALSE)</f>
        <v>0.17299999999999999</v>
      </c>
      <c r="I270" t="b">
        <f>IF(ISNA(H270),VLOOKUP(CONCATENATE(A270,D270,F270),admin1_old!B:J,5,FALSE))</f>
        <v>0</v>
      </c>
    </row>
    <row r="271" spans="1:9" hidden="1" x14ac:dyDescent="0.35">
      <c r="A271" t="s">
        <v>46</v>
      </c>
      <c r="B271" t="s">
        <v>132</v>
      </c>
      <c r="C271" t="s">
        <v>83</v>
      </c>
      <c r="D271" t="s">
        <v>83</v>
      </c>
      <c r="E271" t="s">
        <v>313</v>
      </c>
      <c r="F271" t="s">
        <v>279</v>
      </c>
      <c r="G271">
        <v>0.182</v>
      </c>
      <c r="H271">
        <f>VLOOKUP(CONCATENATE(A271,B271,D271,F271),admin1_old!A:K,11,FALSE)</f>
        <v>0.17100000000000001</v>
      </c>
      <c r="I271" t="b">
        <f>IF(ISNA(H271),VLOOKUP(CONCATENATE(A271,D271,F271),admin1_old!B:J,5,FALSE))</f>
        <v>0</v>
      </c>
    </row>
    <row r="272" spans="1:9" x14ac:dyDescent="0.35">
      <c r="A272" t="s">
        <v>78</v>
      </c>
      <c r="B272" s="5" t="s">
        <v>184</v>
      </c>
      <c r="C272" t="s">
        <v>309</v>
      </c>
      <c r="D272" t="s">
        <v>116</v>
      </c>
      <c r="E272" t="s">
        <v>313</v>
      </c>
      <c r="F272" t="s">
        <v>271</v>
      </c>
      <c r="G272">
        <v>0.17699999999999999</v>
      </c>
      <c r="H272" t="e">
        <f>VLOOKUP(CONCATENATE(A272,B272,D272,F272),admin1_old!A:K,11,FALSE)</f>
        <v>#N/A</v>
      </c>
      <c r="I272" s="4" t="str">
        <f>IF(ISNA(H272),VLOOKUP(CONCATENATE(A272,D272,F272),admin1_old!B:J,5,FALSE))</f>
        <v>hygiene_insuff</v>
      </c>
    </row>
    <row r="273" spans="1:9" hidden="1" x14ac:dyDescent="0.35">
      <c r="A273" t="s">
        <v>46</v>
      </c>
      <c r="B273" t="s">
        <v>132</v>
      </c>
      <c r="C273" t="s">
        <v>83</v>
      </c>
      <c r="D273" t="s">
        <v>83</v>
      </c>
      <c r="E273" t="s">
        <v>313</v>
      </c>
      <c r="F273" t="s">
        <v>280</v>
      </c>
      <c r="G273">
        <v>0.221</v>
      </c>
      <c r="H273">
        <f>VLOOKUP(CONCATENATE(A273,B273,D273,F273),admin1_old!A:K,11,FALSE)</f>
        <v>0.21</v>
      </c>
      <c r="I273" t="b">
        <f>IF(ISNA(H273),VLOOKUP(CONCATENATE(A273,D273,F273),admin1_old!B:J,5,FALSE))</f>
        <v>0</v>
      </c>
    </row>
    <row r="274" spans="1:9" hidden="1" x14ac:dyDescent="0.35">
      <c r="A274" t="s">
        <v>48</v>
      </c>
      <c r="B274" t="s">
        <v>154</v>
      </c>
      <c r="C274" t="s">
        <v>83</v>
      </c>
      <c r="D274" t="s">
        <v>83</v>
      </c>
      <c r="E274" t="s">
        <v>313</v>
      </c>
      <c r="F274" t="s">
        <v>271</v>
      </c>
      <c r="G274">
        <v>0.218</v>
      </c>
      <c r="H274">
        <f>VLOOKUP(CONCATENATE(A274,B274,D274,F274),admin1_old!A:K,11,FALSE)</f>
        <v>0.16800000000000001</v>
      </c>
      <c r="I274" t="b">
        <f>IF(ISNA(H274),VLOOKUP(CONCATENATE(A274,D274,F274),admin1_old!B:J,5,FALSE))</f>
        <v>0</v>
      </c>
    </row>
    <row r="275" spans="1:9" hidden="1" x14ac:dyDescent="0.35">
      <c r="A275" t="s">
        <v>48</v>
      </c>
      <c r="B275" t="s">
        <v>154</v>
      </c>
      <c r="C275" t="s">
        <v>83</v>
      </c>
      <c r="D275" t="s">
        <v>83</v>
      </c>
      <c r="E275" t="s">
        <v>313</v>
      </c>
      <c r="F275" t="s">
        <v>170</v>
      </c>
      <c r="G275">
        <v>0.20100000000000001</v>
      </c>
      <c r="H275">
        <f>VLOOKUP(CONCATENATE(A275,B275,D275,F275),admin1_old!A:K,11,FALSE)</f>
        <v>0.19700000000000001</v>
      </c>
      <c r="I275" t="b">
        <f>IF(ISNA(H275),VLOOKUP(CONCATENATE(A275,D275,F275),admin1_old!B:J,5,FALSE))</f>
        <v>0</v>
      </c>
    </row>
    <row r="276" spans="1:9" x14ac:dyDescent="0.35">
      <c r="A276" t="s">
        <v>78</v>
      </c>
      <c r="B276" s="5" t="s">
        <v>147</v>
      </c>
      <c r="C276" t="s">
        <v>309</v>
      </c>
      <c r="D276" t="s">
        <v>117</v>
      </c>
      <c r="E276" t="s">
        <v>313</v>
      </c>
      <c r="F276" t="s">
        <v>271</v>
      </c>
      <c r="G276">
        <v>0.16800000000000001</v>
      </c>
      <c r="H276" t="e">
        <f>VLOOKUP(CONCATENATE(A276,B276,D276,F276),admin1_old!A:K,11,FALSE)</f>
        <v>#N/A</v>
      </c>
      <c r="I276" s="4" t="str">
        <f>IF(ISNA(H276),VLOOKUP(CONCATENATE(A276,D276,F276),admin1_old!B:J,5,FALSE))</f>
        <v>qualite_insuff</v>
      </c>
    </row>
    <row r="277" spans="1:9" x14ac:dyDescent="0.35">
      <c r="A277" t="s">
        <v>78</v>
      </c>
      <c r="B277" s="5" t="s">
        <v>161</v>
      </c>
      <c r="C277" t="s">
        <v>309</v>
      </c>
      <c r="D277" t="s">
        <v>119</v>
      </c>
      <c r="E277" t="s">
        <v>313</v>
      </c>
      <c r="F277" t="s">
        <v>271</v>
      </c>
      <c r="G277">
        <v>0.191</v>
      </c>
      <c r="H277" t="e">
        <f>VLOOKUP(CONCATENATE(A277,B277,D277,F277),admin1_old!A:K,11,FALSE)</f>
        <v>#N/A</v>
      </c>
      <c r="I277" s="4" t="str">
        <f>IF(ISNA(H277),VLOOKUP(CONCATENATE(A277,D277,F277),admin1_old!B:J,5,FALSE))</f>
        <v>qualite_insuff</v>
      </c>
    </row>
    <row r="278" spans="1:9" hidden="1" x14ac:dyDescent="0.35">
      <c r="A278" t="s">
        <v>48</v>
      </c>
      <c r="B278" t="s">
        <v>154</v>
      </c>
      <c r="C278" t="s">
        <v>83</v>
      </c>
      <c r="D278" t="s">
        <v>83</v>
      </c>
      <c r="E278" t="s">
        <v>313</v>
      </c>
      <c r="F278" t="s">
        <v>165</v>
      </c>
      <c r="G278">
        <v>0.17799999999999999</v>
      </c>
      <c r="H278">
        <f>VLOOKUP(CONCATENATE(A278,B278,D278,F278),admin1_old!A:K,11,FALSE)</f>
        <v>0.17799999999999999</v>
      </c>
      <c r="I278" t="b">
        <f>IF(ISNA(H278),VLOOKUP(CONCATENATE(A278,D278,F278),admin1_old!B:J,5,FALSE))</f>
        <v>0</v>
      </c>
    </row>
    <row r="279" spans="1:9" x14ac:dyDescent="0.35">
      <c r="A279" t="s">
        <v>58</v>
      </c>
      <c r="B279" s="5" t="s">
        <v>199</v>
      </c>
      <c r="C279" t="s">
        <v>309</v>
      </c>
      <c r="D279" t="s">
        <v>116</v>
      </c>
      <c r="E279" t="s">
        <v>313</v>
      </c>
      <c r="F279" t="s">
        <v>271</v>
      </c>
      <c r="G279">
        <v>0.24399999999999999</v>
      </c>
      <c r="H279" t="e">
        <f>VLOOKUP(CONCATENATE(A279,B279,D279,F279),admin1_old!A:K,11,FALSE)</f>
        <v>#N/A</v>
      </c>
      <c r="I279" s="4" t="str">
        <f>IF(ISNA(H279),VLOOKUP(CONCATENATE(A279,D279,F279),admin1_old!B:J,5,FALSE))</f>
        <v>sanitaire</v>
      </c>
    </row>
    <row r="280" spans="1:9" x14ac:dyDescent="0.35">
      <c r="A280" t="s">
        <v>58</v>
      </c>
      <c r="B280" s="5" t="s">
        <v>199</v>
      </c>
      <c r="C280" t="s">
        <v>309</v>
      </c>
      <c r="D280" t="s">
        <v>117</v>
      </c>
      <c r="E280" t="s">
        <v>313</v>
      </c>
      <c r="F280" t="s">
        <v>271</v>
      </c>
      <c r="G280">
        <v>0.22700000000000001</v>
      </c>
      <c r="H280" t="e">
        <f>VLOOKUP(CONCATENATE(A280,B280,D280,F280),admin1_old!A:K,11,FALSE)</f>
        <v>#N/A</v>
      </c>
      <c r="I280" s="4" t="str">
        <f>IF(ISNA(H280),VLOOKUP(CONCATENATE(A280,D280,F280),admin1_old!B:J,5,FALSE))</f>
        <v>sanitaire</v>
      </c>
    </row>
    <row r="281" spans="1:9" x14ac:dyDescent="0.35">
      <c r="A281" t="s">
        <v>80</v>
      </c>
      <c r="B281" s="5" t="s">
        <v>148</v>
      </c>
      <c r="C281" t="s">
        <v>309</v>
      </c>
      <c r="D281" t="s">
        <v>116</v>
      </c>
      <c r="E281" t="s">
        <v>313</v>
      </c>
      <c r="F281" t="s">
        <v>271</v>
      </c>
      <c r="G281">
        <v>0.222</v>
      </c>
      <c r="H281" t="e">
        <f>VLOOKUP(CONCATENATE(A281,B281,D281,F281),admin1_old!A:K,11,FALSE)</f>
        <v>#N/A</v>
      </c>
      <c r="I281" s="4" t="str">
        <f>IF(ISNA(H281),VLOOKUP(CONCATENATE(A281,D281,F281),admin1_old!B:J,5,FALSE))</f>
        <v>hygiene</v>
      </c>
    </row>
    <row r="282" spans="1:9" hidden="1" x14ac:dyDescent="0.35">
      <c r="A282" t="s">
        <v>48</v>
      </c>
      <c r="B282" t="s">
        <v>154</v>
      </c>
      <c r="C282" t="s">
        <v>83</v>
      </c>
      <c r="D282" t="s">
        <v>83</v>
      </c>
      <c r="E282" t="s">
        <v>313</v>
      </c>
      <c r="F282" t="s">
        <v>275</v>
      </c>
      <c r="G282">
        <v>0.19900000000000001</v>
      </c>
      <c r="H282">
        <f>VLOOKUP(CONCATENATE(A282,B282,D282,F282),admin1_old!A:K,11,FALSE)</f>
        <v>0.222</v>
      </c>
      <c r="I282" t="b">
        <f>IF(ISNA(H282),VLOOKUP(CONCATENATE(A282,D282,F282),admin1_old!B:J,5,FALSE))</f>
        <v>0</v>
      </c>
    </row>
    <row r="283" spans="1:9" x14ac:dyDescent="0.35">
      <c r="A283" t="s">
        <v>80</v>
      </c>
      <c r="B283" s="5" t="s">
        <v>159</v>
      </c>
      <c r="C283" t="s">
        <v>309</v>
      </c>
      <c r="D283" t="s">
        <v>117</v>
      </c>
      <c r="E283" t="s">
        <v>313</v>
      </c>
      <c r="F283" t="s">
        <v>271</v>
      </c>
      <c r="G283">
        <v>0.223</v>
      </c>
      <c r="H283" t="e">
        <f>VLOOKUP(CONCATENATE(A283,B283,D283,F283),admin1_old!A:K,11,FALSE)</f>
        <v>#N/A</v>
      </c>
      <c r="I283" s="4" t="str">
        <f>IF(ISNA(H283),VLOOKUP(CONCATENATE(A283,D283,F283),admin1_old!B:J,5,FALSE))</f>
        <v>hygiene</v>
      </c>
    </row>
    <row r="284" spans="1:9" hidden="1" x14ac:dyDescent="0.35">
      <c r="A284" t="s">
        <v>48</v>
      </c>
      <c r="B284" t="s">
        <v>154</v>
      </c>
      <c r="C284" t="s">
        <v>83</v>
      </c>
      <c r="D284" t="s">
        <v>83</v>
      </c>
      <c r="E284" t="s">
        <v>313</v>
      </c>
      <c r="F284" t="s">
        <v>276</v>
      </c>
      <c r="G284">
        <v>0.19700000000000001</v>
      </c>
      <c r="H284">
        <f>VLOOKUP(CONCATENATE(A284,B284,D284,F284),admin1_old!A:K,11,FALSE)</f>
        <v>0.20699999999999999</v>
      </c>
      <c r="I284" t="b">
        <f>IF(ISNA(H284),VLOOKUP(CONCATENATE(A284,D284,F284),admin1_old!B:J,5,FALSE))</f>
        <v>0</v>
      </c>
    </row>
    <row r="285" spans="1:9" hidden="1" x14ac:dyDescent="0.35">
      <c r="A285" t="s">
        <v>48</v>
      </c>
      <c r="B285" t="s">
        <v>154</v>
      </c>
      <c r="C285" t="s">
        <v>83</v>
      </c>
      <c r="D285" t="s">
        <v>83</v>
      </c>
      <c r="E285" t="s">
        <v>313</v>
      </c>
      <c r="F285" t="s">
        <v>277</v>
      </c>
      <c r="G285">
        <v>0.188</v>
      </c>
      <c r="H285">
        <f>VLOOKUP(CONCATENATE(A285,B285,D285,F285),admin1_old!A:K,11,FALSE)</f>
        <v>0.17799999999999999</v>
      </c>
      <c r="I285" t="b">
        <f>IF(ISNA(H285),VLOOKUP(CONCATENATE(A285,D285,F285),admin1_old!B:J,5,FALSE))</f>
        <v>0</v>
      </c>
    </row>
    <row r="286" spans="1:9" x14ac:dyDescent="0.35">
      <c r="A286" t="s">
        <v>80</v>
      </c>
      <c r="B286" s="5" t="s">
        <v>199</v>
      </c>
      <c r="C286" t="s">
        <v>309</v>
      </c>
      <c r="D286" t="s">
        <v>119</v>
      </c>
      <c r="E286" t="s">
        <v>313</v>
      </c>
      <c r="F286" t="s">
        <v>271</v>
      </c>
      <c r="G286">
        <v>0.23799999999999999</v>
      </c>
      <c r="H286" t="e">
        <f>VLOOKUP(CONCATENATE(A286,B286,D286,F286),admin1_old!A:K,11,FALSE)</f>
        <v>#N/A</v>
      </c>
      <c r="I286" s="4" t="str">
        <f>IF(ISNA(H286),VLOOKUP(CONCATENATE(A286,D286,F286),admin1_old!B:J,5,FALSE))</f>
        <v>environment</v>
      </c>
    </row>
    <row r="287" spans="1:9" hidden="1" x14ac:dyDescent="0.35">
      <c r="A287" t="s">
        <v>48</v>
      </c>
      <c r="B287" t="s">
        <v>154</v>
      </c>
      <c r="C287" t="s">
        <v>83</v>
      </c>
      <c r="D287" t="s">
        <v>83</v>
      </c>
      <c r="E287" t="s">
        <v>313</v>
      </c>
      <c r="F287" t="s">
        <v>278</v>
      </c>
      <c r="G287">
        <v>0.23100000000000001</v>
      </c>
      <c r="H287">
        <f>VLOOKUP(CONCATENATE(A287,B287,D287,F287),admin1_old!A:K,11,FALSE)</f>
        <v>0.22600000000000001</v>
      </c>
      <c r="I287" t="b">
        <f>IF(ISNA(H287),VLOOKUP(CONCATENATE(A287,D287,F287),admin1_old!B:J,5,FALSE))</f>
        <v>0</v>
      </c>
    </row>
    <row r="288" spans="1:9" x14ac:dyDescent="0.35">
      <c r="A288" t="s">
        <v>12</v>
      </c>
      <c r="B288" s="5" t="s">
        <v>140</v>
      </c>
      <c r="C288" t="s">
        <v>309</v>
      </c>
      <c r="D288" t="s">
        <v>116</v>
      </c>
      <c r="E288" t="s">
        <v>313</v>
      </c>
      <c r="F288" t="s">
        <v>271</v>
      </c>
      <c r="G288">
        <v>0.25900000000000001</v>
      </c>
      <c r="H288" t="e">
        <f>VLOOKUP(CONCATENATE(A288,B288,D288,F288),admin1_old!A:K,11,FALSE)</f>
        <v>#N/A</v>
      </c>
      <c r="I288" s="4" t="str">
        <f>IF(ISNA(H288),VLOOKUP(CONCATENATE(A288,D288,F288),admin1_old!B:J,5,FALSE))</f>
        <v>cash_recipient_eau</v>
      </c>
    </row>
    <row r="289" spans="1:9" hidden="1" x14ac:dyDescent="0.35">
      <c r="A289" t="s">
        <v>48</v>
      </c>
      <c r="B289" t="s">
        <v>144</v>
      </c>
      <c r="C289" t="s">
        <v>83</v>
      </c>
      <c r="D289" t="s">
        <v>83</v>
      </c>
      <c r="E289" t="s">
        <v>313</v>
      </c>
      <c r="F289" t="s">
        <v>167</v>
      </c>
      <c r="G289">
        <v>0.16500000000000001</v>
      </c>
      <c r="H289">
        <f>VLOOKUP(CONCATENATE(A289,B289,D289,F289),admin1_old!A:K,11,FALSE)</f>
        <v>0.19800000000000001</v>
      </c>
      <c r="I289" t="b">
        <f>IF(ISNA(H289),VLOOKUP(CONCATENATE(A289,D289,F289),admin1_old!B:J,5,FALSE))</f>
        <v>0</v>
      </c>
    </row>
    <row r="290" spans="1:9" hidden="1" x14ac:dyDescent="0.35">
      <c r="A290" t="s">
        <v>48</v>
      </c>
      <c r="B290" t="s">
        <v>133</v>
      </c>
      <c r="C290" t="s">
        <v>83</v>
      </c>
      <c r="D290" t="s">
        <v>83</v>
      </c>
      <c r="E290" t="s">
        <v>313</v>
      </c>
      <c r="F290" t="s">
        <v>280</v>
      </c>
      <c r="G290">
        <v>0.248</v>
      </c>
      <c r="H290">
        <f>VLOOKUP(CONCATENATE(A290,B290,D290,F290),admin1_old!A:K,11,FALSE)</f>
        <v>0.25900000000000001</v>
      </c>
      <c r="I290" t="b">
        <f>IF(ISNA(H290),VLOOKUP(CONCATENATE(A290,D290,F290),admin1_old!B:J,5,FALSE))</f>
        <v>0</v>
      </c>
    </row>
    <row r="291" spans="1:9" hidden="1" x14ac:dyDescent="0.35">
      <c r="A291" t="s">
        <v>50</v>
      </c>
      <c r="B291" t="s">
        <v>18</v>
      </c>
      <c r="C291" t="s">
        <v>83</v>
      </c>
      <c r="D291" t="s">
        <v>83</v>
      </c>
      <c r="E291" t="s">
        <v>313</v>
      </c>
      <c r="F291" t="s">
        <v>271</v>
      </c>
      <c r="G291">
        <v>0.22800000000000001</v>
      </c>
      <c r="H291">
        <f>VLOOKUP(CONCATENATE(A291,B291,D291,F291),admin1_old!A:K,11,FALSE)</f>
        <v>0.251</v>
      </c>
      <c r="I291" t="b">
        <f>IF(ISNA(H291),VLOOKUP(CONCATENATE(A291,D291,F291),admin1_old!B:J,5,FALSE))</f>
        <v>0</v>
      </c>
    </row>
    <row r="292" spans="1:9" hidden="1" x14ac:dyDescent="0.35">
      <c r="A292" t="s">
        <v>50</v>
      </c>
      <c r="B292" t="s">
        <v>18</v>
      </c>
      <c r="C292" t="s">
        <v>83</v>
      </c>
      <c r="D292" t="s">
        <v>83</v>
      </c>
      <c r="E292" t="s">
        <v>313</v>
      </c>
      <c r="F292" t="s">
        <v>170</v>
      </c>
      <c r="G292">
        <v>0.21</v>
      </c>
      <c r="H292">
        <f>VLOOKUP(CONCATENATE(A292,B292,D292,F292),admin1_old!A:K,11,FALSE)</f>
        <v>0.217</v>
      </c>
      <c r="I292" t="b">
        <f>IF(ISNA(H292),VLOOKUP(CONCATENATE(A292,D292,F292),admin1_old!B:J,5,FALSE))</f>
        <v>0</v>
      </c>
    </row>
    <row r="293" spans="1:9" hidden="1" x14ac:dyDescent="0.35">
      <c r="A293" t="s">
        <v>50</v>
      </c>
      <c r="B293" t="s">
        <v>164</v>
      </c>
      <c r="C293" t="s">
        <v>83</v>
      </c>
      <c r="D293" t="s">
        <v>83</v>
      </c>
      <c r="E293" t="s">
        <v>313</v>
      </c>
      <c r="F293" t="s">
        <v>272</v>
      </c>
      <c r="G293">
        <v>0.22900000000000001</v>
      </c>
      <c r="H293">
        <f>VLOOKUP(CONCATENATE(A293,B293,D293,F293),admin1_old!A:K,11,FALSE)</f>
        <v>0.217</v>
      </c>
      <c r="I293" t="b">
        <f>IF(ISNA(H293),VLOOKUP(CONCATENATE(A293,D293,F293),admin1_old!B:J,5,FALSE))</f>
        <v>0</v>
      </c>
    </row>
    <row r="294" spans="1:9" hidden="1" x14ac:dyDescent="0.35">
      <c r="A294" t="s">
        <v>50</v>
      </c>
      <c r="B294" t="s">
        <v>155</v>
      </c>
      <c r="C294" t="s">
        <v>83</v>
      </c>
      <c r="D294" t="s">
        <v>83</v>
      </c>
      <c r="E294" t="s">
        <v>313</v>
      </c>
      <c r="F294" t="s">
        <v>171</v>
      </c>
      <c r="G294">
        <v>0.22900000000000001</v>
      </c>
      <c r="H294">
        <f>VLOOKUP(CONCATENATE(A294,B294,D294,F294),admin1_old!A:K,11,FALSE)</f>
        <v>0.218</v>
      </c>
      <c r="I294" t="b">
        <f>IF(ISNA(H294),VLOOKUP(CONCATENATE(A294,D294,F294),admin1_old!B:J,5,FALSE))</f>
        <v>0</v>
      </c>
    </row>
    <row r="295" spans="1:9" hidden="1" x14ac:dyDescent="0.35">
      <c r="A295" t="s">
        <v>50</v>
      </c>
      <c r="B295" t="s">
        <v>155</v>
      </c>
      <c r="C295" t="s">
        <v>83</v>
      </c>
      <c r="D295" t="s">
        <v>83</v>
      </c>
      <c r="E295" t="s">
        <v>313</v>
      </c>
      <c r="F295" t="s">
        <v>165</v>
      </c>
      <c r="G295">
        <v>0.248</v>
      </c>
      <c r="H295">
        <f>VLOOKUP(CONCATENATE(A295,B295,D295,F295),admin1_old!A:K,11,FALSE)</f>
        <v>0.24399999999999999</v>
      </c>
      <c r="I295" t="b">
        <f>IF(ISNA(H295),VLOOKUP(CONCATENATE(A295,D295,F295),admin1_old!B:J,5,FALSE))</f>
        <v>0</v>
      </c>
    </row>
    <row r="296" spans="1:9" x14ac:dyDescent="0.35">
      <c r="A296" t="s">
        <v>40</v>
      </c>
      <c r="B296" s="5" t="s">
        <v>150</v>
      </c>
      <c r="C296" t="s">
        <v>309</v>
      </c>
      <c r="D296" t="s">
        <v>116</v>
      </c>
      <c r="E296" t="s">
        <v>313</v>
      </c>
      <c r="F296" t="s">
        <v>271</v>
      </c>
      <c r="G296">
        <v>0.255</v>
      </c>
      <c r="H296" t="e">
        <f>VLOOKUP(CONCATENATE(A296,B296,D296,F296),admin1_old!A:K,11,FALSE)</f>
        <v>#N/A</v>
      </c>
      <c r="I296" s="4" t="str">
        <f>IF(ISNA(H296),VLOOKUP(CONCATENATE(A296,D296,F296),admin1_old!B:J,5,FALSE))</f>
        <v>cash_infra</v>
      </c>
    </row>
    <row r="297" spans="1:9" x14ac:dyDescent="0.35">
      <c r="A297" t="s">
        <v>40</v>
      </c>
      <c r="B297" s="5" t="s">
        <v>140</v>
      </c>
      <c r="C297" t="s">
        <v>309</v>
      </c>
      <c r="D297" t="s">
        <v>119</v>
      </c>
      <c r="E297" t="s">
        <v>313</v>
      </c>
      <c r="F297" t="s">
        <v>271</v>
      </c>
      <c r="G297">
        <v>0.29799999999999999</v>
      </c>
      <c r="H297" t="e">
        <f>VLOOKUP(CONCATENATE(A297,B297,D297,F297),admin1_old!A:K,11,FALSE)</f>
        <v>#N/A</v>
      </c>
      <c r="I297" s="4" t="str">
        <f>IF(ISNA(H297),VLOOKUP(CONCATENATE(A297,D297,F297),admin1_old!B:J,5,FALSE))</f>
        <v>cash_hygiene</v>
      </c>
    </row>
    <row r="298" spans="1:9" hidden="1" x14ac:dyDescent="0.35">
      <c r="A298" t="s">
        <v>50</v>
      </c>
      <c r="B298" t="s">
        <v>18</v>
      </c>
      <c r="C298" t="s">
        <v>83</v>
      </c>
      <c r="D298" t="s">
        <v>83</v>
      </c>
      <c r="E298" t="s">
        <v>313</v>
      </c>
      <c r="F298" t="s">
        <v>274</v>
      </c>
      <c r="G298">
        <v>0.22900000000000001</v>
      </c>
      <c r="H298">
        <f>VLOOKUP(CONCATENATE(A298,B298,D298,F298),admin1_old!A:K,11,FALSE)</f>
        <v>0.20399999999999999</v>
      </c>
      <c r="I298" t="b">
        <f>IF(ISNA(H298),VLOOKUP(CONCATENATE(A298,D298,F298),admin1_old!B:J,5,FALSE))</f>
        <v>0</v>
      </c>
    </row>
    <row r="299" spans="1:9" hidden="1" x14ac:dyDescent="0.35">
      <c r="A299" t="s">
        <v>50</v>
      </c>
      <c r="B299" t="s">
        <v>18</v>
      </c>
      <c r="C299" t="s">
        <v>83</v>
      </c>
      <c r="D299" t="s">
        <v>83</v>
      </c>
      <c r="E299" t="s">
        <v>313</v>
      </c>
      <c r="F299" t="s">
        <v>275</v>
      </c>
      <c r="G299">
        <v>0.20699999999999999</v>
      </c>
      <c r="H299">
        <f>VLOOKUP(CONCATENATE(A299,B299,D299,F299),admin1_old!A:K,11,FALSE)</f>
        <v>0.23</v>
      </c>
      <c r="I299" t="b">
        <f>IF(ISNA(H299),VLOOKUP(CONCATENATE(A299,D299,F299),admin1_old!B:J,5,FALSE))</f>
        <v>0</v>
      </c>
    </row>
    <row r="300" spans="1:9" hidden="1" x14ac:dyDescent="0.35">
      <c r="A300" t="s">
        <v>50</v>
      </c>
      <c r="B300" t="s">
        <v>18</v>
      </c>
      <c r="C300" t="s">
        <v>83</v>
      </c>
      <c r="D300" t="s">
        <v>83</v>
      </c>
      <c r="E300" t="s">
        <v>313</v>
      </c>
      <c r="F300" t="s">
        <v>168</v>
      </c>
      <c r="G300">
        <v>0.23699999999999999</v>
      </c>
      <c r="H300">
        <f>VLOOKUP(CONCATENATE(A300,B300,D300,F300),admin1_old!A:K,11,FALSE)</f>
        <v>0.20499999999999999</v>
      </c>
      <c r="I300" t="b">
        <f>IF(ISNA(H300),VLOOKUP(CONCATENATE(A300,D300,F300),admin1_old!B:J,5,FALSE))</f>
        <v>0</v>
      </c>
    </row>
    <row r="301" spans="1:9" x14ac:dyDescent="0.35">
      <c r="A301" t="s">
        <v>62</v>
      </c>
      <c r="B301" s="5" t="s">
        <v>129</v>
      </c>
      <c r="C301" t="s">
        <v>309</v>
      </c>
      <c r="D301" t="s">
        <v>116</v>
      </c>
      <c r="E301" t="s">
        <v>313</v>
      </c>
      <c r="F301" t="s">
        <v>271</v>
      </c>
      <c r="G301">
        <v>0.218</v>
      </c>
      <c r="H301" t="e">
        <f>VLOOKUP(CONCATENATE(A301,B301,D301,F301),admin1_old!A:K,11,FALSE)</f>
        <v>#N/A</v>
      </c>
      <c r="I301" s="4" t="str">
        <f>IF(ISNA(H301),VLOOKUP(CONCATENATE(A301,D301,F301),admin1_old!B:J,5,FALSE))</f>
        <v>cash_hygiene</v>
      </c>
    </row>
    <row r="302" spans="1:9" hidden="1" x14ac:dyDescent="0.35">
      <c r="A302" t="s">
        <v>50</v>
      </c>
      <c r="B302" t="s">
        <v>134</v>
      </c>
      <c r="C302" t="s">
        <v>83</v>
      </c>
      <c r="D302" t="s">
        <v>83</v>
      </c>
      <c r="E302" t="s">
        <v>313</v>
      </c>
      <c r="F302" t="s">
        <v>277</v>
      </c>
      <c r="G302">
        <v>0.26200000000000001</v>
      </c>
      <c r="H302">
        <f>VLOOKUP(CONCATENATE(A302,B302,D302,F302),admin1_old!A:K,11,FALSE)</f>
        <v>0.22800000000000001</v>
      </c>
      <c r="I302" t="b">
        <f>IF(ISNA(H302),VLOOKUP(CONCATENATE(A302,D302,F302),admin1_old!B:J,5,FALSE))</f>
        <v>0</v>
      </c>
    </row>
    <row r="303" spans="1:9" hidden="1" x14ac:dyDescent="0.35">
      <c r="A303" t="s">
        <v>50</v>
      </c>
      <c r="B303" t="s">
        <v>18</v>
      </c>
      <c r="C303" t="s">
        <v>83</v>
      </c>
      <c r="D303" t="s">
        <v>83</v>
      </c>
      <c r="E303" t="s">
        <v>313</v>
      </c>
      <c r="F303" t="s">
        <v>166</v>
      </c>
      <c r="G303">
        <v>0.23100000000000001</v>
      </c>
      <c r="H303">
        <f>VLOOKUP(CONCATENATE(A303,B303,D303,F303),admin1_old!A:K,11,FALSE)</f>
        <v>0.23100000000000001</v>
      </c>
      <c r="I303" t="b">
        <f>IF(ISNA(H303),VLOOKUP(CONCATENATE(A303,D303,F303),admin1_old!B:J,5,FALSE))</f>
        <v>0</v>
      </c>
    </row>
    <row r="304" spans="1:9" hidden="1" x14ac:dyDescent="0.35">
      <c r="A304" t="s">
        <v>50</v>
      </c>
      <c r="B304" t="s">
        <v>155</v>
      </c>
      <c r="C304" t="s">
        <v>83</v>
      </c>
      <c r="D304" t="s">
        <v>83</v>
      </c>
      <c r="E304" t="s">
        <v>313</v>
      </c>
      <c r="F304" t="s">
        <v>278</v>
      </c>
      <c r="G304">
        <v>0.27200000000000002</v>
      </c>
      <c r="H304">
        <f>VLOOKUP(CONCATENATE(A304,B304,D304,F304),admin1_old!A:K,11,FALSE)</f>
        <v>0.23699999999999999</v>
      </c>
      <c r="I304" t="b">
        <f>IF(ISNA(H304),VLOOKUP(CONCATENATE(A304,D304,F304),admin1_old!B:J,5,FALSE))</f>
        <v>0</v>
      </c>
    </row>
    <row r="305" spans="1:9" hidden="1" x14ac:dyDescent="0.35">
      <c r="A305" t="s">
        <v>50</v>
      </c>
      <c r="B305" t="s">
        <v>18</v>
      </c>
      <c r="C305" t="s">
        <v>83</v>
      </c>
      <c r="D305" t="s">
        <v>83</v>
      </c>
      <c r="E305" t="s">
        <v>313</v>
      </c>
      <c r="F305" t="s">
        <v>279</v>
      </c>
      <c r="G305">
        <v>0.20699999999999999</v>
      </c>
      <c r="H305">
        <f>VLOOKUP(CONCATENATE(A305,B305,D305,F305),admin1_old!A:K,11,FALSE)</f>
        <v>0.21199999999999999</v>
      </c>
      <c r="I305" t="b">
        <f>IF(ISNA(H305),VLOOKUP(CONCATENATE(A305,D305,F305),admin1_old!B:J,5,FALSE))</f>
        <v>0</v>
      </c>
    </row>
    <row r="306" spans="1:9" x14ac:dyDescent="0.35">
      <c r="A306" t="s">
        <v>62</v>
      </c>
      <c r="B306" s="5" t="s">
        <v>150</v>
      </c>
      <c r="C306" t="s">
        <v>309</v>
      </c>
      <c r="D306" t="s">
        <v>119</v>
      </c>
      <c r="E306" t="s">
        <v>313</v>
      </c>
      <c r="F306" t="s">
        <v>271</v>
      </c>
      <c r="G306">
        <v>0.28199999999999997</v>
      </c>
      <c r="H306" t="e">
        <f>VLOOKUP(CONCATENATE(A306,B306,D306,F306),admin1_old!A:K,11,FALSE)</f>
        <v>#N/A</v>
      </c>
      <c r="I306" s="4" t="str">
        <f>IF(ISNA(H306),VLOOKUP(CONCATENATE(A306,D306,F306),admin1_old!B:J,5,FALSE))</f>
        <v>cash_infra</v>
      </c>
    </row>
    <row r="307" spans="1:9" hidden="1" x14ac:dyDescent="0.35">
      <c r="A307" t="s">
        <v>50</v>
      </c>
      <c r="B307" t="s">
        <v>155</v>
      </c>
      <c r="C307" t="s">
        <v>83</v>
      </c>
      <c r="D307" t="s">
        <v>83</v>
      </c>
      <c r="E307" t="s">
        <v>313</v>
      </c>
      <c r="F307" t="s">
        <v>280</v>
      </c>
      <c r="G307">
        <v>0.22700000000000001</v>
      </c>
      <c r="H307">
        <f>VLOOKUP(CONCATENATE(A307,B307,D307,F307),admin1_old!A:K,11,FALSE)</f>
        <v>0.223</v>
      </c>
      <c r="I307" t="b">
        <f>IF(ISNA(H307),VLOOKUP(CONCATENATE(A307,D307,F307),admin1_old!B:J,5,FALSE))</f>
        <v>0</v>
      </c>
    </row>
    <row r="308" spans="1:9" hidden="1" x14ac:dyDescent="0.35">
      <c r="A308" t="s">
        <v>52</v>
      </c>
      <c r="B308" t="s">
        <v>135</v>
      </c>
      <c r="C308" t="s">
        <v>83</v>
      </c>
      <c r="D308" t="s">
        <v>83</v>
      </c>
      <c r="E308" t="s">
        <v>313</v>
      </c>
      <c r="F308" t="s">
        <v>271</v>
      </c>
      <c r="G308">
        <v>0.221</v>
      </c>
      <c r="H308">
        <f>VLOOKUP(CONCATENATE(A308,B308,D308,F308),admin1_old!A:K,11,FALSE)</f>
        <v>0.20100000000000001</v>
      </c>
      <c r="I308" t="b">
        <f>IF(ISNA(H308),VLOOKUP(CONCATENATE(A308,D308,F308),admin1_old!B:J,5,FALSE))</f>
        <v>0</v>
      </c>
    </row>
    <row r="309" spans="1:9" hidden="1" x14ac:dyDescent="0.35">
      <c r="A309" t="s">
        <v>52</v>
      </c>
      <c r="B309" t="s">
        <v>145</v>
      </c>
      <c r="C309" t="s">
        <v>83</v>
      </c>
      <c r="D309" t="s">
        <v>83</v>
      </c>
      <c r="E309" t="s">
        <v>313</v>
      </c>
      <c r="F309" t="s">
        <v>170</v>
      </c>
      <c r="G309">
        <v>0.22800000000000001</v>
      </c>
      <c r="H309">
        <f>VLOOKUP(CONCATENATE(A309,B309,D309,F309),admin1_old!A:K,11,FALSE)</f>
        <v>0.214</v>
      </c>
      <c r="I309" t="b">
        <f>IF(ISNA(H309),VLOOKUP(CONCATENATE(A309,D309,F309),admin1_old!B:J,5,FALSE))</f>
        <v>0</v>
      </c>
    </row>
    <row r="310" spans="1:9" hidden="1" x14ac:dyDescent="0.35">
      <c r="A310" t="s">
        <v>52</v>
      </c>
      <c r="B310" t="s">
        <v>135</v>
      </c>
      <c r="C310" t="s">
        <v>83</v>
      </c>
      <c r="D310" t="s">
        <v>83</v>
      </c>
      <c r="E310" t="s">
        <v>313</v>
      </c>
      <c r="F310" t="s">
        <v>272</v>
      </c>
      <c r="G310">
        <v>0.17</v>
      </c>
      <c r="H310">
        <f>VLOOKUP(CONCATENATE(A310,B310,D310,F310),admin1_old!A:K,11,FALSE)</f>
        <v>0.17499999999999999</v>
      </c>
      <c r="I310" t="b">
        <f>IF(ISNA(H310),VLOOKUP(CONCATENATE(A310,D310,F310),admin1_old!B:J,5,FALSE))</f>
        <v>0</v>
      </c>
    </row>
    <row r="311" spans="1:9" hidden="1" x14ac:dyDescent="0.35">
      <c r="A311" t="s">
        <v>52</v>
      </c>
      <c r="B311" t="s">
        <v>145</v>
      </c>
      <c r="C311" t="s">
        <v>83</v>
      </c>
      <c r="D311" t="s">
        <v>83</v>
      </c>
      <c r="E311" t="s">
        <v>313</v>
      </c>
      <c r="F311" t="s">
        <v>171</v>
      </c>
      <c r="G311">
        <v>0.19400000000000001</v>
      </c>
      <c r="H311">
        <f>VLOOKUP(CONCATENATE(A311,B311,D311,F311),admin1_old!A:K,11,FALSE)</f>
        <v>0.223</v>
      </c>
      <c r="I311" t="b">
        <f>IF(ISNA(H311),VLOOKUP(CONCATENATE(A311,D311,F311),admin1_old!B:J,5,FALSE))</f>
        <v>0</v>
      </c>
    </row>
    <row r="312" spans="1:9" hidden="1" x14ac:dyDescent="0.35">
      <c r="A312" t="s">
        <v>52</v>
      </c>
      <c r="B312" t="s">
        <v>182</v>
      </c>
      <c r="C312" t="s">
        <v>83</v>
      </c>
      <c r="D312" t="s">
        <v>83</v>
      </c>
      <c r="E312" t="s">
        <v>313</v>
      </c>
      <c r="F312" t="s">
        <v>165</v>
      </c>
      <c r="G312">
        <v>0.189</v>
      </c>
      <c r="H312">
        <f>VLOOKUP(CONCATENATE(A312,B312,D312,F312),admin1_old!A:K,11,FALSE)</f>
        <v>0.19400000000000001</v>
      </c>
      <c r="I312" t="b">
        <f>IF(ISNA(H312),VLOOKUP(CONCATENATE(A312,D312,F312),admin1_old!B:J,5,FALSE))</f>
        <v>0</v>
      </c>
    </row>
    <row r="313" spans="1:9" x14ac:dyDescent="0.35">
      <c r="A313" t="s">
        <v>20</v>
      </c>
      <c r="B313" s="5" t="s">
        <v>178</v>
      </c>
      <c r="C313" t="s">
        <v>309</v>
      </c>
      <c r="D313" t="s">
        <v>117</v>
      </c>
      <c r="E313" t="s">
        <v>313</v>
      </c>
      <c r="F313" t="s">
        <v>271</v>
      </c>
      <c r="G313">
        <v>0.26800000000000002</v>
      </c>
      <c r="H313" t="e">
        <f>VLOOKUP(CONCATENATE(A313,B313,D313,F313),admin1_old!A:K,11,FALSE)</f>
        <v>#N/A</v>
      </c>
      <c r="I313" s="4" t="str">
        <f>IF(ISNA(H313),VLOOKUP(CONCATENATE(A313,D313,F313),admin1_old!B:J,5,FALSE))</f>
        <v>distance</v>
      </c>
    </row>
    <row r="314" spans="1:9" hidden="1" x14ac:dyDescent="0.35">
      <c r="A314" t="s">
        <v>52</v>
      </c>
      <c r="B314" t="s">
        <v>145</v>
      </c>
      <c r="C314" t="s">
        <v>83</v>
      </c>
      <c r="D314" t="s">
        <v>83</v>
      </c>
      <c r="E314" t="s">
        <v>313</v>
      </c>
      <c r="F314" t="s">
        <v>273</v>
      </c>
      <c r="G314">
        <v>0.192</v>
      </c>
      <c r="H314">
        <f>VLOOKUP(CONCATENATE(A314,B314,D314,F314),admin1_old!A:K,11,FALSE)</f>
        <v>0.20799999999999999</v>
      </c>
      <c r="I314" t="b">
        <f>IF(ISNA(H314),VLOOKUP(CONCATENATE(A314,D314,F314),admin1_old!B:J,5,FALSE))</f>
        <v>0</v>
      </c>
    </row>
    <row r="315" spans="1:9" hidden="1" x14ac:dyDescent="0.35">
      <c r="A315" t="s">
        <v>52</v>
      </c>
      <c r="B315" t="s">
        <v>135</v>
      </c>
      <c r="C315" t="s">
        <v>83</v>
      </c>
      <c r="D315" t="s">
        <v>83</v>
      </c>
      <c r="E315" t="s">
        <v>313</v>
      </c>
      <c r="F315" t="s">
        <v>274</v>
      </c>
      <c r="G315">
        <v>0.159</v>
      </c>
      <c r="H315">
        <f>VLOOKUP(CONCATENATE(A315,B315,D315,F315),admin1_old!A:K,11,FALSE)</f>
        <v>0.17399999999999999</v>
      </c>
      <c r="I315" t="b">
        <f>IF(ISNA(H315),VLOOKUP(CONCATENATE(A315,D315,F315),admin1_old!B:J,5,FALSE))</f>
        <v>0</v>
      </c>
    </row>
    <row r="316" spans="1:9" x14ac:dyDescent="0.35">
      <c r="A316" t="s">
        <v>44</v>
      </c>
      <c r="B316" s="5" t="s">
        <v>142</v>
      </c>
      <c r="C316" t="s">
        <v>309</v>
      </c>
      <c r="D316" t="s">
        <v>117</v>
      </c>
      <c r="E316" t="s">
        <v>313</v>
      </c>
      <c r="F316" t="s">
        <v>271</v>
      </c>
      <c r="G316">
        <v>0.21299999999999999</v>
      </c>
      <c r="H316" t="e">
        <f>VLOOKUP(CONCATENATE(A316,B316,D316,F316),admin1_old!A:K,11,FALSE)</f>
        <v>#N/A</v>
      </c>
      <c r="I316" s="4" t="str">
        <f>IF(ISNA(H316),VLOOKUP(CONCATENATE(A316,D316,F316),admin1_old!B:J,5,FALSE))</f>
        <v>route_non_access</v>
      </c>
    </row>
    <row r="317" spans="1:9" x14ac:dyDescent="0.35">
      <c r="A317" t="s">
        <v>66</v>
      </c>
      <c r="B317" s="5" t="s">
        <v>152</v>
      </c>
      <c r="C317" t="s">
        <v>309</v>
      </c>
      <c r="D317" t="s">
        <v>116</v>
      </c>
      <c r="E317" t="s">
        <v>313</v>
      </c>
      <c r="F317" t="s">
        <v>271</v>
      </c>
      <c r="G317">
        <v>0.187</v>
      </c>
      <c r="H317" t="e">
        <f>VLOOKUP(CONCATENATE(A317,B317,D317,F317),admin1_old!A:K,11,FALSE)</f>
        <v>#N/A</v>
      </c>
      <c r="I317" s="4" t="str">
        <f>IF(ISNA(H317),VLOOKUP(CONCATENATE(A317,D317,F317),admin1_old!B:J,5,FALSE))</f>
        <v>route_dangereux</v>
      </c>
    </row>
    <row r="318" spans="1:9" hidden="1" x14ac:dyDescent="0.35">
      <c r="A318" t="s">
        <v>52</v>
      </c>
      <c r="B318" t="s">
        <v>145</v>
      </c>
      <c r="C318" t="s">
        <v>83</v>
      </c>
      <c r="D318" t="s">
        <v>83</v>
      </c>
      <c r="E318" t="s">
        <v>313</v>
      </c>
      <c r="F318" t="s">
        <v>276</v>
      </c>
      <c r="G318">
        <v>0.214</v>
      </c>
      <c r="H318">
        <f>VLOOKUP(CONCATENATE(A318,B318,D318,F318),admin1_old!A:K,11,FALSE)</f>
        <v>0.224</v>
      </c>
      <c r="I318" t="b">
        <f>IF(ISNA(H318),VLOOKUP(CONCATENATE(A318,D318,F318),admin1_old!B:J,5,FALSE))</f>
        <v>0</v>
      </c>
    </row>
    <row r="319" spans="1:9" hidden="1" x14ac:dyDescent="0.35">
      <c r="A319" t="s">
        <v>52</v>
      </c>
      <c r="B319" t="s">
        <v>135</v>
      </c>
      <c r="C319" t="s">
        <v>83</v>
      </c>
      <c r="D319" t="s">
        <v>83</v>
      </c>
      <c r="E319" t="s">
        <v>313</v>
      </c>
      <c r="F319" t="s">
        <v>277</v>
      </c>
      <c r="G319">
        <v>0.19</v>
      </c>
      <c r="H319">
        <f>VLOOKUP(CONCATENATE(A319,B319,D319,F319),admin1_old!A:K,11,FALSE)</f>
        <v>0.17399999999999999</v>
      </c>
      <c r="I319" t="b">
        <f>IF(ISNA(H319),VLOOKUP(CONCATENATE(A319,D319,F319),admin1_old!B:J,5,FALSE))</f>
        <v>0</v>
      </c>
    </row>
    <row r="320" spans="1:9" hidden="1" x14ac:dyDescent="0.35">
      <c r="A320" t="s">
        <v>52</v>
      </c>
      <c r="B320" t="s">
        <v>145</v>
      </c>
      <c r="C320" t="s">
        <v>83</v>
      </c>
      <c r="D320" t="s">
        <v>83</v>
      </c>
      <c r="E320" t="s">
        <v>313</v>
      </c>
      <c r="F320" t="s">
        <v>166</v>
      </c>
      <c r="G320">
        <v>0.191</v>
      </c>
      <c r="H320">
        <f>VLOOKUP(CONCATENATE(A320,B320,D320,F320),admin1_old!A:K,11,FALSE)</f>
        <v>0.17499999999999999</v>
      </c>
      <c r="I320" t="b">
        <f>IF(ISNA(H320),VLOOKUP(CONCATENATE(A320,D320,F320),admin1_old!B:J,5,FALSE))</f>
        <v>0</v>
      </c>
    </row>
    <row r="321" spans="1:9" x14ac:dyDescent="0.35">
      <c r="A321" t="s">
        <v>66</v>
      </c>
      <c r="B321" s="5" t="s">
        <v>131</v>
      </c>
      <c r="C321" t="s">
        <v>309</v>
      </c>
      <c r="D321" t="s">
        <v>119</v>
      </c>
      <c r="E321" t="s">
        <v>313</v>
      </c>
      <c r="F321" t="s">
        <v>271</v>
      </c>
      <c r="G321">
        <v>0.121</v>
      </c>
      <c r="H321" t="e">
        <f>VLOOKUP(CONCATENATE(A321,B321,D321,F321),admin1_old!A:K,11,FALSE)</f>
        <v>#N/A</v>
      </c>
      <c r="I321" s="4" t="str">
        <f>IF(ISNA(H321),VLOOKUP(CONCATENATE(A321,D321,F321),admin1_old!B:J,5,FALSE))</f>
        <v>route_dangereux</v>
      </c>
    </row>
    <row r="322" spans="1:9" x14ac:dyDescent="0.35">
      <c r="A322" t="s">
        <v>46</v>
      </c>
      <c r="B322" s="5" t="s">
        <v>160</v>
      </c>
      <c r="C322" t="s">
        <v>83</v>
      </c>
      <c r="D322" t="s">
        <v>83</v>
      </c>
      <c r="E322" t="s">
        <v>313</v>
      </c>
      <c r="F322" t="s">
        <v>165</v>
      </c>
      <c r="G322">
        <v>0.153</v>
      </c>
      <c r="H322" t="e">
        <f>VLOOKUP(CONCATENATE(A322,B322,D322,F322),admin1_old!A:K,11,FALSE)</f>
        <v>#N/A</v>
      </c>
      <c r="I322" s="4" t="str">
        <f>IF(ISNA(H322),VLOOKUP(CONCATENATE(A322,D322,F322),admin1_old!B:J,5,FALSE))</f>
        <v>argent_loyer</v>
      </c>
    </row>
    <row r="323" spans="1:9" x14ac:dyDescent="0.35">
      <c r="A323" t="s">
        <v>68</v>
      </c>
      <c r="B323" s="5" t="s">
        <v>143</v>
      </c>
      <c r="C323" t="s">
        <v>83</v>
      </c>
      <c r="D323" t="s">
        <v>83</v>
      </c>
      <c r="E323" t="s">
        <v>313</v>
      </c>
      <c r="F323" t="s">
        <v>165</v>
      </c>
      <c r="G323">
        <v>0.111</v>
      </c>
      <c r="H323" t="e">
        <f>VLOOKUP(CONCATENATE(A323,B323,D323,F323),admin1_old!A:K,11,FALSE)</f>
        <v>#N/A</v>
      </c>
      <c r="I323" s="4" t="str">
        <f>IF(ISNA(H323),VLOOKUP(CONCATENATE(A323,D323,F323),admin1_old!B:J,5,FALSE))</f>
        <v>argent_materiel</v>
      </c>
    </row>
    <row r="324" spans="1:9" hidden="1" x14ac:dyDescent="0.35">
      <c r="A324" t="s">
        <v>52</v>
      </c>
      <c r="B324" t="s">
        <v>145</v>
      </c>
      <c r="C324" t="s">
        <v>83</v>
      </c>
      <c r="D324" t="s">
        <v>83</v>
      </c>
      <c r="E324" t="s">
        <v>313</v>
      </c>
      <c r="F324" t="s">
        <v>280</v>
      </c>
      <c r="G324">
        <v>0.19400000000000001</v>
      </c>
      <c r="H324">
        <f>VLOOKUP(CONCATENATE(A324,B324,D324,F324),admin1_old!A:K,11,FALSE)</f>
        <v>0.186</v>
      </c>
      <c r="I324" t="b">
        <f>IF(ISNA(H324),VLOOKUP(CONCATENATE(A324,D324,F324),admin1_old!B:J,5,FALSE))</f>
        <v>0</v>
      </c>
    </row>
    <row r="325" spans="1:9" x14ac:dyDescent="0.35">
      <c r="A325" t="s">
        <v>62</v>
      </c>
      <c r="B325" s="5" t="s">
        <v>172</v>
      </c>
      <c r="C325" t="s">
        <v>83</v>
      </c>
      <c r="D325" t="s">
        <v>83</v>
      </c>
      <c r="E325" t="s">
        <v>313</v>
      </c>
      <c r="F325" t="s">
        <v>165</v>
      </c>
      <c r="G325">
        <v>0.125</v>
      </c>
      <c r="H325" t="e">
        <f>VLOOKUP(CONCATENATE(A325,B325,D325,F325),admin1_old!A:K,11,FALSE)</f>
        <v>#N/A</v>
      </c>
      <c r="I325" s="4" t="str">
        <f>IF(ISNA(H325),VLOOKUP(CONCATENATE(A325,D325,F325),admin1_old!B:J,5,FALSE))</f>
        <v>cash_hygiene</v>
      </c>
    </row>
    <row r="326" spans="1:9" x14ac:dyDescent="0.35">
      <c r="A326" t="s">
        <v>9</v>
      </c>
      <c r="B326" s="5" t="s">
        <v>128</v>
      </c>
      <c r="C326" t="s">
        <v>309</v>
      </c>
      <c r="D326" t="s">
        <v>117</v>
      </c>
      <c r="E326" t="s">
        <v>313</v>
      </c>
      <c r="F326" t="s">
        <v>165</v>
      </c>
      <c r="G326">
        <v>0.22</v>
      </c>
      <c r="H326" t="e">
        <f>VLOOKUP(CONCATENATE(A326,B326,D326,F326),admin1_old!A:K,11,FALSE)</f>
        <v>#N/A</v>
      </c>
      <c r="I326" s="4" t="str">
        <f>IF(ISNA(H326),VLOOKUP(CONCATENATE(A326,D326,F326),admin1_old!B:J,5,FALSE))</f>
        <v>aucune</v>
      </c>
    </row>
    <row r="327" spans="1:9" x14ac:dyDescent="0.35">
      <c r="A327" t="s">
        <v>38</v>
      </c>
      <c r="B327" s="5" t="s">
        <v>161</v>
      </c>
      <c r="C327" t="s">
        <v>309</v>
      </c>
      <c r="D327" t="s">
        <v>117</v>
      </c>
      <c r="E327" t="s">
        <v>313</v>
      </c>
      <c r="F327" t="s">
        <v>165</v>
      </c>
      <c r="G327">
        <v>0.216</v>
      </c>
      <c r="H327" t="e">
        <f>VLOOKUP(CONCATENATE(A327,B327,D327,F327),admin1_old!A:K,11,FALSE)</f>
        <v>#N/A</v>
      </c>
      <c r="I327" s="4" t="str">
        <f>IF(ISNA(H327),VLOOKUP(CONCATENATE(A327,D327,F327),admin1_old!B:J,5,FALSE))</f>
        <v>financier</v>
      </c>
    </row>
    <row r="328" spans="1:9" x14ac:dyDescent="0.35">
      <c r="A328" t="s">
        <v>38</v>
      </c>
      <c r="B328" s="5" t="s">
        <v>139</v>
      </c>
      <c r="C328" t="s">
        <v>309</v>
      </c>
      <c r="D328" t="s">
        <v>116</v>
      </c>
      <c r="E328" t="s">
        <v>313</v>
      </c>
      <c r="F328" t="s">
        <v>165</v>
      </c>
      <c r="G328">
        <v>0.11799999999999999</v>
      </c>
      <c r="H328" t="e">
        <f>VLOOKUP(CONCATENATE(A328,B328,D328,F328),admin1_old!A:K,11,FALSE)</f>
        <v>#N/A</v>
      </c>
      <c r="I328" s="4" t="str">
        <f>IF(ISNA(H328),VLOOKUP(CONCATENATE(A328,D328,F328),admin1_old!B:J,5,FALSE))</f>
        <v>aucune</v>
      </c>
    </row>
    <row r="329" spans="1:9" hidden="1" x14ac:dyDescent="0.35">
      <c r="A329" t="s">
        <v>54</v>
      </c>
      <c r="B329" t="s">
        <v>157</v>
      </c>
      <c r="C329" t="s">
        <v>83</v>
      </c>
      <c r="D329" t="s">
        <v>83</v>
      </c>
      <c r="E329" t="s">
        <v>313</v>
      </c>
      <c r="F329" t="s">
        <v>165</v>
      </c>
      <c r="G329">
        <v>0.16600000000000001</v>
      </c>
      <c r="H329">
        <f>VLOOKUP(CONCATENATE(A329,B329,D329,F329),admin1_old!A:K,11,FALSE)</f>
        <v>0.16200000000000001</v>
      </c>
      <c r="I329" t="b">
        <f>IF(ISNA(H329),VLOOKUP(CONCATENATE(A329,D329,F329),admin1_old!B:J,5,FALSE))</f>
        <v>0</v>
      </c>
    </row>
    <row r="330" spans="1:9" x14ac:dyDescent="0.35">
      <c r="A330" t="s">
        <v>60</v>
      </c>
      <c r="B330" s="5" t="s">
        <v>174</v>
      </c>
      <c r="C330" t="s">
        <v>309</v>
      </c>
      <c r="D330" t="s">
        <v>116</v>
      </c>
      <c r="E330" t="s">
        <v>313</v>
      </c>
      <c r="F330" t="s">
        <v>165</v>
      </c>
      <c r="G330">
        <v>0.108</v>
      </c>
      <c r="H330" t="e">
        <f>VLOOKUP(CONCATENATE(A330,B330,D330,F330),admin1_old!A:K,11,FALSE)</f>
        <v>#N/A</v>
      </c>
      <c r="I330" s="4" t="str">
        <f>IF(ISNA(H330),VLOOKUP(CONCATENATE(A330,D330,F330),admin1_old!B:J,5,FALSE))</f>
        <v>autre</v>
      </c>
    </row>
    <row r="331" spans="1:9" hidden="1" x14ac:dyDescent="0.35">
      <c r="A331" t="s">
        <v>54</v>
      </c>
      <c r="B331" t="s">
        <v>146</v>
      </c>
      <c r="C331" t="s">
        <v>83</v>
      </c>
      <c r="D331" t="s">
        <v>83</v>
      </c>
      <c r="E331" t="s">
        <v>313</v>
      </c>
      <c r="F331" t="s">
        <v>273</v>
      </c>
      <c r="G331">
        <v>0.19700000000000001</v>
      </c>
      <c r="H331">
        <f>VLOOKUP(CONCATENATE(A331,B331,D331,F331),admin1_old!A:K,11,FALSE)</f>
        <v>0.17699999999999999</v>
      </c>
      <c r="I331" t="b">
        <f>IF(ISNA(H331),VLOOKUP(CONCATENATE(A331,D331,F331),admin1_old!B:J,5,FALSE))</f>
        <v>0</v>
      </c>
    </row>
    <row r="332" spans="1:9" hidden="1" x14ac:dyDescent="0.35">
      <c r="A332" t="s">
        <v>54</v>
      </c>
      <c r="B332" t="s">
        <v>146</v>
      </c>
      <c r="C332" t="s">
        <v>83</v>
      </c>
      <c r="D332" t="s">
        <v>83</v>
      </c>
      <c r="E332" t="s">
        <v>313</v>
      </c>
      <c r="F332" t="s">
        <v>274</v>
      </c>
      <c r="G332">
        <v>0.18</v>
      </c>
      <c r="H332">
        <f>VLOOKUP(CONCATENATE(A332,B332,D332,F332),admin1_old!A:K,11,FALSE)</f>
        <v>0.192</v>
      </c>
      <c r="I332" t="b">
        <f>IF(ISNA(H332),VLOOKUP(CONCATENATE(A332,D332,F332),admin1_old!B:J,5,FALSE))</f>
        <v>0</v>
      </c>
    </row>
    <row r="333" spans="1:9" hidden="1" x14ac:dyDescent="0.35">
      <c r="A333" t="s">
        <v>54</v>
      </c>
      <c r="B333" t="s">
        <v>136</v>
      </c>
      <c r="C333" t="s">
        <v>83</v>
      </c>
      <c r="D333" t="s">
        <v>83</v>
      </c>
      <c r="E333" t="s">
        <v>313</v>
      </c>
      <c r="F333" t="s">
        <v>275</v>
      </c>
      <c r="G333">
        <v>0.16500000000000001</v>
      </c>
      <c r="H333">
        <f>VLOOKUP(CONCATENATE(A333,B333,D333,F333),admin1_old!A:K,11,FALSE)</f>
        <v>0.17199999999999999</v>
      </c>
      <c r="I333" t="b">
        <f>IF(ISNA(H333),VLOOKUP(CONCATENATE(A333,D333,F333),admin1_old!B:J,5,FALSE))</f>
        <v>0</v>
      </c>
    </row>
    <row r="334" spans="1:9" hidden="1" x14ac:dyDescent="0.35">
      <c r="A334" t="s">
        <v>54</v>
      </c>
      <c r="B334" t="s">
        <v>136</v>
      </c>
      <c r="C334" t="s">
        <v>83</v>
      </c>
      <c r="D334" t="s">
        <v>83</v>
      </c>
      <c r="E334" t="s">
        <v>313</v>
      </c>
      <c r="F334" t="s">
        <v>168</v>
      </c>
      <c r="G334">
        <v>0.2</v>
      </c>
      <c r="H334">
        <f>VLOOKUP(CONCATENATE(A334,B334,D334,F334),admin1_old!A:K,11,FALSE)</f>
        <v>0.216</v>
      </c>
      <c r="I334" t="b">
        <f>IF(ISNA(H334),VLOOKUP(CONCATENATE(A334,D334,F334),admin1_old!B:J,5,FALSE))</f>
        <v>0</v>
      </c>
    </row>
    <row r="335" spans="1:9" hidden="1" x14ac:dyDescent="0.35">
      <c r="A335" t="s">
        <v>54</v>
      </c>
      <c r="B335" t="s">
        <v>136</v>
      </c>
      <c r="C335" t="s">
        <v>83</v>
      </c>
      <c r="D335" t="s">
        <v>83</v>
      </c>
      <c r="E335" t="s">
        <v>313</v>
      </c>
      <c r="F335" t="s">
        <v>276</v>
      </c>
      <c r="G335">
        <v>0.20200000000000001</v>
      </c>
      <c r="H335">
        <f>VLOOKUP(CONCATENATE(A335,B335,D335,F335),admin1_old!A:K,11,FALSE)</f>
        <v>0.185</v>
      </c>
      <c r="I335" t="b">
        <f>IF(ISNA(H335),VLOOKUP(CONCATENATE(A335,D335,F335),admin1_old!B:J,5,FALSE))</f>
        <v>0</v>
      </c>
    </row>
    <row r="336" spans="1:9" x14ac:dyDescent="0.35">
      <c r="A336" t="s">
        <v>70</v>
      </c>
      <c r="B336" s="5" t="s">
        <v>192</v>
      </c>
      <c r="C336" t="s">
        <v>309</v>
      </c>
      <c r="D336" t="s">
        <v>119</v>
      </c>
      <c r="E336" t="s">
        <v>313</v>
      </c>
      <c r="F336" t="s">
        <v>165</v>
      </c>
      <c r="G336">
        <v>0.13700000000000001</v>
      </c>
      <c r="H336" t="e">
        <f>VLOOKUP(CONCATENATE(A336,B336,D336,F336),admin1_old!A:K,11,FALSE)</f>
        <v>#N/A</v>
      </c>
      <c r="I336" s="4" t="str">
        <f>IF(ISNA(H336),VLOOKUP(CONCATENATE(A336,D336,F336),admin1_old!B:J,5,FALSE))</f>
        <v>prov_fournitures</v>
      </c>
    </row>
    <row r="337" spans="1:9" x14ac:dyDescent="0.35">
      <c r="A337" t="s">
        <v>22</v>
      </c>
      <c r="B337" s="5" t="s">
        <v>179</v>
      </c>
      <c r="C337" t="s">
        <v>309</v>
      </c>
      <c r="D337" t="s">
        <v>116</v>
      </c>
      <c r="E337" t="s">
        <v>313</v>
      </c>
      <c r="F337" t="s">
        <v>165</v>
      </c>
      <c r="G337">
        <v>0.191</v>
      </c>
      <c r="H337" t="e">
        <f>VLOOKUP(CONCATENATE(A337,B337,D337,F337),admin1_old!A:K,11,FALSE)</f>
        <v>#N/A</v>
      </c>
      <c r="I337" s="4" t="str">
        <f>IF(ISNA(H337),VLOOKUP(CONCATENATE(A337,D337,F337),admin1_old!B:J,5,FALSE))</f>
        <v>argent_nfi_essentiels</v>
      </c>
    </row>
    <row r="338" spans="1:9" hidden="1" x14ac:dyDescent="0.35">
      <c r="A338" t="s">
        <v>54</v>
      </c>
      <c r="B338" t="s">
        <v>146</v>
      </c>
      <c r="C338" t="s">
        <v>83</v>
      </c>
      <c r="D338" t="s">
        <v>83</v>
      </c>
      <c r="E338" t="s">
        <v>313</v>
      </c>
      <c r="F338" t="s">
        <v>278</v>
      </c>
      <c r="G338">
        <v>0.14799999999999999</v>
      </c>
      <c r="H338">
        <f>VLOOKUP(CONCATENATE(A338,B338,D338,F338),admin1_old!A:K,11,FALSE)</f>
        <v>0.191</v>
      </c>
      <c r="I338" t="b">
        <f>IF(ISNA(H338),VLOOKUP(CONCATENATE(A338,D338,F338),admin1_old!B:J,5,FALSE))</f>
        <v>0</v>
      </c>
    </row>
    <row r="339" spans="1:9" hidden="1" x14ac:dyDescent="0.35">
      <c r="A339" t="s">
        <v>54</v>
      </c>
      <c r="B339" t="s">
        <v>146</v>
      </c>
      <c r="C339" t="s">
        <v>83</v>
      </c>
      <c r="D339" t="s">
        <v>83</v>
      </c>
      <c r="E339" t="s">
        <v>313</v>
      </c>
      <c r="F339" t="s">
        <v>279</v>
      </c>
      <c r="G339">
        <v>0.158</v>
      </c>
      <c r="H339">
        <f>VLOOKUP(CONCATENATE(A339,B339,D339,F339),admin1_old!A:K,11,FALSE)</f>
        <v>0.17199999999999999</v>
      </c>
      <c r="I339" t="b">
        <f>IF(ISNA(H339),VLOOKUP(CONCATENATE(A339,D339,F339),admin1_old!B:J,5,FALSE))</f>
        <v>0</v>
      </c>
    </row>
    <row r="340" spans="1:9" hidden="1" x14ac:dyDescent="0.35">
      <c r="A340" t="s">
        <v>54</v>
      </c>
      <c r="B340" t="s">
        <v>146</v>
      </c>
      <c r="C340" t="s">
        <v>83</v>
      </c>
      <c r="D340" t="s">
        <v>83</v>
      </c>
      <c r="E340" t="s">
        <v>313</v>
      </c>
      <c r="F340" t="s">
        <v>167</v>
      </c>
      <c r="G340">
        <v>0.192</v>
      </c>
      <c r="H340">
        <f>VLOOKUP(CONCATENATE(A340,B340,D340,F340),admin1_old!A:K,11,FALSE)</f>
        <v>0.16800000000000001</v>
      </c>
      <c r="I340" t="b">
        <f>IF(ISNA(H340),VLOOKUP(CONCATENATE(A340,D340,F340),admin1_old!B:J,5,FALSE))</f>
        <v>0</v>
      </c>
    </row>
    <row r="341" spans="1:9" x14ac:dyDescent="0.35">
      <c r="A341" t="s">
        <v>46</v>
      </c>
      <c r="B341" s="5" t="s">
        <v>132</v>
      </c>
      <c r="C341" t="s">
        <v>309</v>
      </c>
      <c r="D341" t="s">
        <v>116</v>
      </c>
      <c r="E341" t="s">
        <v>313</v>
      </c>
      <c r="F341" t="s">
        <v>165</v>
      </c>
      <c r="G341">
        <v>0.18</v>
      </c>
      <c r="H341" t="e">
        <f>VLOOKUP(CONCATENATE(A341,B341,D341,F341),admin1_old!A:K,11,FALSE)</f>
        <v>#N/A</v>
      </c>
      <c r="I341" s="4" t="str">
        <f>IF(ISNA(H341),VLOOKUP(CONCATENATE(A341,D341,F341),admin1_old!B:J,5,FALSE))</f>
        <v>argent_loyer</v>
      </c>
    </row>
    <row r="342" spans="1:9" hidden="1" x14ac:dyDescent="0.35">
      <c r="A342" t="s">
        <v>56</v>
      </c>
      <c r="B342" t="s">
        <v>147</v>
      </c>
      <c r="C342" t="s">
        <v>83</v>
      </c>
      <c r="D342" t="s">
        <v>83</v>
      </c>
      <c r="E342" t="s">
        <v>313</v>
      </c>
      <c r="F342" t="s">
        <v>271</v>
      </c>
      <c r="G342">
        <v>0.17699999999999999</v>
      </c>
      <c r="H342">
        <f>VLOOKUP(CONCATENATE(A342,B342,D342,F342),admin1_old!A:K,11,FALSE)</f>
        <v>0.217</v>
      </c>
      <c r="I342" t="b">
        <f>IF(ISNA(H342),VLOOKUP(CONCATENATE(A342,D342,F342),admin1_old!B:J,5,FALSE))</f>
        <v>0</v>
      </c>
    </row>
    <row r="343" spans="1:9" hidden="1" x14ac:dyDescent="0.35">
      <c r="A343" t="s">
        <v>56</v>
      </c>
      <c r="B343" t="s">
        <v>147</v>
      </c>
      <c r="C343" t="s">
        <v>83</v>
      </c>
      <c r="D343" t="s">
        <v>83</v>
      </c>
      <c r="E343" t="s">
        <v>313</v>
      </c>
      <c r="F343" t="s">
        <v>170</v>
      </c>
      <c r="G343">
        <v>0.184</v>
      </c>
      <c r="H343">
        <f>VLOOKUP(CONCATENATE(A343,B343,D343,F343),admin1_old!A:K,11,FALSE)</f>
        <v>0.17699999999999999</v>
      </c>
      <c r="I343" t="b">
        <f>IF(ISNA(H343),VLOOKUP(CONCATENATE(A343,D343,F343),admin1_old!B:J,5,FALSE))</f>
        <v>0</v>
      </c>
    </row>
    <row r="344" spans="1:9" hidden="1" x14ac:dyDescent="0.35">
      <c r="A344" t="s">
        <v>56</v>
      </c>
      <c r="B344" t="s">
        <v>158</v>
      </c>
      <c r="C344" t="s">
        <v>83</v>
      </c>
      <c r="D344" t="s">
        <v>83</v>
      </c>
      <c r="E344" t="s">
        <v>313</v>
      </c>
      <c r="F344" t="s">
        <v>272</v>
      </c>
      <c r="G344">
        <v>0.183</v>
      </c>
      <c r="H344">
        <f>VLOOKUP(CONCATENATE(A344,B344,D344,F344),admin1_old!A:K,11,FALSE)</f>
        <v>0.20499999999999999</v>
      </c>
      <c r="I344" t="b">
        <f>IF(ISNA(H344),VLOOKUP(CONCATENATE(A344,D344,F344),admin1_old!B:J,5,FALSE))</f>
        <v>0</v>
      </c>
    </row>
    <row r="345" spans="1:9" hidden="1" x14ac:dyDescent="0.35">
      <c r="A345" t="s">
        <v>56</v>
      </c>
      <c r="B345" t="s">
        <v>158</v>
      </c>
      <c r="C345" t="s">
        <v>83</v>
      </c>
      <c r="D345" t="s">
        <v>83</v>
      </c>
      <c r="E345" t="s">
        <v>313</v>
      </c>
      <c r="F345" t="s">
        <v>171</v>
      </c>
      <c r="G345">
        <v>0.192</v>
      </c>
      <c r="H345">
        <f>VLOOKUP(CONCATENATE(A345,B345,D345,F345),admin1_old!A:K,11,FALSE)</f>
        <v>0.21</v>
      </c>
      <c r="I345" t="b">
        <f>IF(ISNA(H345),VLOOKUP(CONCATENATE(A345,D345,F345),admin1_old!B:J,5,FALSE))</f>
        <v>0</v>
      </c>
    </row>
    <row r="346" spans="1:9" hidden="1" x14ac:dyDescent="0.35">
      <c r="A346" t="s">
        <v>56</v>
      </c>
      <c r="B346" t="s">
        <v>137</v>
      </c>
      <c r="C346" t="s">
        <v>83</v>
      </c>
      <c r="D346" t="s">
        <v>83</v>
      </c>
      <c r="E346" t="s">
        <v>313</v>
      </c>
      <c r="F346" t="s">
        <v>165</v>
      </c>
      <c r="G346">
        <v>0.23300000000000001</v>
      </c>
      <c r="H346">
        <f>VLOOKUP(CONCATENATE(A346,B346,D346,F346),admin1_old!A:K,11,FALSE)</f>
        <v>0.246</v>
      </c>
      <c r="I346" t="b">
        <f>IF(ISNA(H346),VLOOKUP(CONCATENATE(A346,D346,F346),admin1_old!B:J,5,FALSE))</f>
        <v>0</v>
      </c>
    </row>
    <row r="347" spans="1:9" hidden="1" x14ac:dyDescent="0.35">
      <c r="A347" t="s">
        <v>56</v>
      </c>
      <c r="B347" t="s">
        <v>147</v>
      </c>
      <c r="C347" t="s">
        <v>83</v>
      </c>
      <c r="D347" t="s">
        <v>83</v>
      </c>
      <c r="E347" t="s">
        <v>313</v>
      </c>
      <c r="F347" t="s">
        <v>169</v>
      </c>
      <c r="G347">
        <v>0.21099999999999999</v>
      </c>
      <c r="H347">
        <f>VLOOKUP(CONCATENATE(A347,B347,D347,F347),admin1_old!A:K,11,FALSE)</f>
        <v>0.192</v>
      </c>
      <c r="I347" t="b">
        <f>IF(ISNA(H347),VLOOKUP(CONCATENATE(A347,D347,F347),admin1_old!B:J,5,FALSE))</f>
        <v>0</v>
      </c>
    </row>
    <row r="348" spans="1:9" hidden="1" x14ac:dyDescent="0.35">
      <c r="A348" t="s">
        <v>56</v>
      </c>
      <c r="B348" t="s">
        <v>147</v>
      </c>
      <c r="C348" t="s">
        <v>83</v>
      </c>
      <c r="D348" t="s">
        <v>83</v>
      </c>
      <c r="E348" t="s">
        <v>313</v>
      </c>
      <c r="F348" t="s">
        <v>273</v>
      </c>
      <c r="G348">
        <v>0.18099999999999999</v>
      </c>
      <c r="H348">
        <f>VLOOKUP(CONCATENATE(A348,B348,D348,F348),admin1_old!A:K,11,FALSE)</f>
        <v>0.20300000000000001</v>
      </c>
      <c r="I348" t="b">
        <f>IF(ISNA(H348),VLOOKUP(CONCATENATE(A348,D348,F348),admin1_old!B:J,5,FALSE))</f>
        <v>0</v>
      </c>
    </row>
    <row r="349" spans="1:9" hidden="1" x14ac:dyDescent="0.35">
      <c r="A349" t="s">
        <v>56</v>
      </c>
      <c r="B349" t="s">
        <v>147</v>
      </c>
      <c r="C349" t="s">
        <v>83</v>
      </c>
      <c r="D349" t="s">
        <v>83</v>
      </c>
      <c r="E349" t="s">
        <v>313</v>
      </c>
      <c r="F349" t="s">
        <v>274</v>
      </c>
      <c r="G349">
        <v>0.21299999999999999</v>
      </c>
      <c r="H349">
        <f>VLOOKUP(CONCATENATE(A349,B349,D349,F349),admin1_old!A:K,11,FALSE)</f>
        <v>0.218</v>
      </c>
      <c r="I349" t="b">
        <f>IF(ISNA(H349),VLOOKUP(CONCATENATE(A349,D349,F349),admin1_old!B:J,5,FALSE))</f>
        <v>0</v>
      </c>
    </row>
    <row r="350" spans="1:9" hidden="1" x14ac:dyDescent="0.35">
      <c r="A350" t="s">
        <v>56</v>
      </c>
      <c r="B350" t="s">
        <v>158</v>
      </c>
      <c r="C350" t="s">
        <v>83</v>
      </c>
      <c r="D350" t="s">
        <v>83</v>
      </c>
      <c r="E350" t="s">
        <v>313</v>
      </c>
      <c r="F350" t="s">
        <v>275</v>
      </c>
      <c r="G350">
        <v>0.20300000000000001</v>
      </c>
      <c r="H350">
        <f>VLOOKUP(CONCATENATE(A350,B350,D350,F350),admin1_old!A:K,11,FALSE)</f>
        <v>0.19</v>
      </c>
      <c r="I350" t="b">
        <f>IF(ISNA(H350),VLOOKUP(CONCATENATE(A350,D350,F350),admin1_old!B:J,5,FALSE))</f>
        <v>0</v>
      </c>
    </row>
    <row r="351" spans="1:9" hidden="1" x14ac:dyDescent="0.35">
      <c r="A351" t="s">
        <v>56</v>
      </c>
      <c r="B351" t="s">
        <v>147</v>
      </c>
      <c r="C351" t="s">
        <v>83</v>
      </c>
      <c r="D351" t="s">
        <v>83</v>
      </c>
      <c r="E351" t="s">
        <v>313</v>
      </c>
      <c r="F351" t="s">
        <v>168</v>
      </c>
      <c r="G351">
        <v>0.20499999999999999</v>
      </c>
      <c r="H351">
        <f>VLOOKUP(CONCATENATE(A351,B351,D351,F351),admin1_old!A:K,11,FALSE)</f>
        <v>0.22</v>
      </c>
      <c r="I351" t="b">
        <f>IF(ISNA(H351),VLOOKUP(CONCATENATE(A351,D351,F351),admin1_old!B:J,5,FALSE))</f>
        <v>0</v>
      </c>
    </row>
    <row r="352" spans="1:9" hidden="1" x14ac:dyDescent="0.35">
      <c r="A352" t="s">
        <v>56</v>
      </c>
      <c r="B352" t="s">
        <v>137</v>
      </c>
      <c r="C352" t="s">
        <v>83</v>
      </c>
      <c r="D352" t="s">
        <v>83</v>
      </c>
      <c r="E352" t="s">
        <v>313</v>
      </c>
      <c r="F352" t="s">
        <v>276</v>
      </c>
      <c r="G352">
        <v>0.217</v>
      </c>
      <c r="H352">
        <f>VLOOKUP(CONCATENATE(A352,B352,D352,F352),admin1_old!A:K,11,FALSE)</f>
        <v>0.224</v>
      </c>
      <c r="I352" t="b">
        <f>IF(ISNA(H352),VLOOKUP(CONCATENATE(A352,D352,F352),admin1_old!B:J,5,FALSE))</f>
        <v>0</v>
      </c>
    </row>
    <row r="353" spans="1:9" x14ac:dyDescent="0.35">
      <c r="A353" t="s">
        <v>68</v>
      </c>
      <c r="B353" s="5" t="s">
        <v>180</v>
      </c>
      <c r="C353" t="s">
        <v>309</v>
      </c>
      <c r="D353" t="s">
        <v>116</v>
      </c>
      <c r="E353" t="s">
        <v>313</v>
      </c>
      <c r="F353" t="s">
        <v>165</v>
      </c>
      <c r="G353">
        <v>0.12</v>
      </c>
      <c r="H353" t="e">
        <f>VLOOKUP(CONCATENATE(A353,B353,D353,F353),admin1_old!A:K,11,FALSE)</f>
        <v>#N/A</v>
      </c>
      <c r="I353" s="4" t="str">
        <f>IF(ISNA(H353),VLOOKUP(CONCATENATE(A353,D353,F353),admin1_old!B:J,5,FALSE))</f>
        <v>argent_materiel</v>
      </c>
    </row>
    <row r="354" spans="1:9" hidden="1" x14ac:dyDescent="0.35">
      <c r="A354" t="s">
        <v>56</v>
      </c>
      <c r="B354" t="s">
        <v>147</v>
      </c>
      <c r="C354" t="s">
        <v>83</v>
      </c>
      <c r="D354" t="s">
        <v>83</v>
      </c>
      <c r="E354" t="s">
        <v>313</v>
      </c>
      <c r="F354" t="s">
        <v>166</v>
      </c>
      <c r="G354">
        <v>0.23799999999999999</v>
      </c>
      <c r="H354">
        <f>VLOOKUP(CONCATENATE(A354,B354,D354,F354),admin1_old!A:K,11,FALSE)</f>
        <v>0.23100000000000001</v>
      </c>
      <c r="I354" t="b">
        <f>IF(ISNA(H354),VLOOKUP(CONCATENATE(A354,D354,F354),admin1_old!B:J,5,FALSE))</f>
        <v>0</v>
      </c>
    </row>
    <row r="355" spans="1:9" hidden="1" x14ac:dyDescent="0.35">
      <c r="A355" t="s">
        <v>56</v>
      </c>
      <c r="B355" t="s">
        <v>147</v>
      </c>
      <c r="C355" t="s">
        <v>83</v>
      </c>
      <c r="D355" t="s">
        <v>83</v>
      </c>
      <c r="E355" t="s">
        <v>313</v>
      </c>
      <c r="F355" t="s">
        <v>278</v>
      </c>
      <c r="G355">
        <v>0.23499999999999999</v>
      </c>
      <c r="H355">
        <f>VLOOKUP(CONCATENATE(A355,B355,D355,F355),admin1_old!A:K,11,FALSE)</f>
        <v>0.22800000000000001</v>
      </c>
      <c r="I355" t="b">
        <f>IF(ISNA(H355),VLOOKUP(CONCATENATE(A355,D355,F355),admin1_old!B:J,5,FALSE))</f>
        <v>0</v>
      </c>
    </row>
    <row r="356" spans="1:9" hidden="1" x14ac:dyDescent="0.35">
      <c r="A356" t="s">
        <v>56</v>
      </c>
      <c r="B356" t="s">
        <v>147</v>
      </c>
      <c r="C356" t="s">
        <v>83</v>
      </c>
      <c r="D356" t="s">
        <v>83</v>
      </c>
      <c r="E356" t="s">
        <v>313</v>
      </c>
      <c r="F356" t="s">
        <v>279</v>
      </c>
      <c r="G356">
        <v>0.22700000000000001</v>
      </c>
      <c r="H356">
        <f>VLOOKUP(CONCATENATE(A356,B356,D356,F356),admin1_old!A:K,11,FALSE)</f>
        <v>0.22700000000000001</v>
      </c>
      <c r="I356" t="b">
        <f>IF(ISNA(H356),VLOOKUP(CONCATENATE(A356,D356,F356),admin1_old!B:J,5,FALSE))</f>
        <v>0</v>
      </c>
    </row>
    <row r="357" spans="1:9" hidden="1" x14ac:dyDescent="0.35">
      <c r="A357" t="s">
        <v>56</v>
      </c>
      <c r="B357" t="s">
        <v>137</v>
      </c>
      <c r="C357" t="s">
        <v>83</v>
      </c>
      <c r="D357" t="s">
        <v>83</v>
      </c>
      <c r="E357" t="s">
        <v>313</v>
      </c>
      <c r="F357" t="s">
        <v>167</v>
      </c>
      <c r="G357">
        <v>0.22500000000000001</v>
      </c>
      <c r="H357">
        <f>VLOOKUP(CONCATENATE(A357,B357,D357,F357),admin1_old!A:K,11,FALSE)</f>
        <v>0.216</v>
      </c>
      <c r="I357" t="b">
        <f>IF(ISNA(H357),VLOOKUP(CONCATENATE(A357,D357,F357),admin1_old!B:J,5,FALSE))</f>
        <v>0</v>
      </c>
    </row>
    <row r="358" spans="1:9" hidden="1" x14ac:dyDescent="0.35">
      <c r="A358" t="s">
        <v>56</v>
      </c>
      <c r="B358" t="s">
        <v>184</v>
      </c>
      <c r="C358" t="s">
        <v>83</v>
      </c>
      <c r="D358" t="s">
        <v>83</v>
      </c>
      <c r="E358" t="s">
        <v>313</v>
      </c>
      <c r="F358" t="s">
        <v>280</v>
      </c>
      <c r="G358">
        <v>0.21</v>
      </c>
      <c r="H358">
        <f>VLOOKUP(CONCATENATE(A358,B358,D358,F358),admin1_old!A:K,11,FALSE)</f>
        <v>0.22900000000000001</v>
      </c>
      <c r="I358" t="b">
        <f>IF(ISNA(H358),VLOOKUP(CONCATENATE(A358,D358,F358),admin1_old!B:J,5,FALSE))</f>
        <v>0</v>
      </c>
    </row>
    <row r="359" spans="1:9" x14ac:dyDescent="0.35">
      <c r="A359" t="s">
        <v>68</v>
      </c>
      <c r="B359" s="5" t="s">
        <v>153</v>
      </c>
      <c r="C359" t="s">
        <v>309</v>
      </c>
      <c r="D359" t="s">
        <v>119</v>
      </c>
      <c r="E359" t="s">
        <v>313</v>
      </c>
      <c r="F359" t="s">
        <v>165</v>
      </c>
      <c r="G359">
        <v>0.13900000000000001</v>
      </c>
      <c r="H359" t="e">
        <f>VLOOKUP(CONCATENATE(A359,B359,D359,F359),admin1_old!A:K,11,FALSE)</f>
        <v>#N/A</v>
      </c>
      <c r="I359" s="4" t="str">
        <f>IF(ISNA(H359),VLOOKUP(CONCATENATE(A359,D359,F359),admin1_old!B:J,5,FALSE))</f>
        <v>argent_nfi_essentiels</v>
      </c>
    </row>
    <row r="360" spans="1:9" hidden="1" x14ac:dyDescent="0.35">
      <c r="A360" t="s">
        <v>58</v>
      </c>
      <c r="B360" t="s">
        <v>148</v>
      </c>
      <c r="C360" t="s">
        <v>83</v>
      </c>
      <c r="D360" t="s">
        <v>83</v>
      </c>
      <c r="E360" t="s">
        <v>313</v>
      </c>
      <c r="F360" t="s">
        <v>170</v>
      </c>
      <c r="G360">
        <v>0.215</v>
      </c>
      <c r="H360">
        <f>VLOOKUP(CONCATENATE(A360,B360,D360,F360),admin1_old!A:K,11,FALSE)</f>
        <v>0.224</v>
      </c>
      <c r="I360" t="b">
        <f>IF(ISNA(H360),VLOOKUP(CONCATENATE(A360,D360,F360),admin1_old!B:J,5,FALSE))</f>
        <v>0</v>
      </c>
    </row>
    <row r="361" spans="1:9" hidden="1" x14ac:dyDescent="0.35">
      <c r="A361" t="s">
        <v>58</v>
      </c>
      <c r="B361" t="s">
        <v>148</v>
      </c>
      <c r="C361" t="s">
        <v>83</v>
      </c>
      <c r="D361" t="s">
        <v>83</v>
      </c>
      <c r="E361" t="s">
        <v>313</v>
      </c>
      <c r="F361" t="s">
        <v>272</v>
      </c>
      <c r="G361">
        <v>0.254</v>
      </c>
      <c r="H361">
        <f>VLOOKUP(CONCATENATE(A361,B361,D361,F361),admin1_old!A:K,11,FALSE)</f>
        <v>0.251</v>
      </c>
      <c r="I361" t="b">
        <f>IF(ISNA(H361),VLOOKUP(CONCATENATE(A361,D361,F361),admin1_old!B:J,5,FALSE))</f>
        <v>0</v>
      </c>
    </row>
    <row r="362" spans="1:9" x14ac:dyDescent="0.35">
      <c r="A362" t="s">
        <v>26</v>
      </c>
      <c r="B362" s="5" t="s">
        <v>155</v>
      </c>
      <c r="C362" t="s">
        <v>309</v>
      </c>
      <c r="D362" t="s">
        <v>116</v>
      </c>
      <c r="E362" t="s">
        <v>313</v>
      </c>
      <c r="F362" t="s">
        <v>165</v>
      </c>
      <c r="G362">
        <v>0.255</v>
      </c>
      <c r="H362" t="e">
        <f>VLOOKUP(CONCATENATE(A362,B362,D362,F362),admin1_old!A:K,11,FALSE)</f>
        <v>#N/A</v>
      </c>
      <c r="I362" s="4" t="str">
        <f>IF(ISNA(H362),VLOOKUP(CONCATENATE(A362,D362,F362),admin1_old!B:J,5,FALSE))</f>
        <v>secal</v>
      </c>
    </row>
    <row r="363" spans="1:9" hidden="1" x14ac:dyDescent="0.35">
      <c r="A363" t="s">
        <v>58</v>
      </c>
      <c r="B363" t="s">
        <v>159</v>
      </c>
      <c r="C363" t="s">
        <v>83</v>
      </c>
      <c r="D363" t="s">
        <v>83</v>
      </c>
      <c r="E363" t="s">
        <v>313</v>
      </c>
      <c r="F363" t="s">
        <v>165</v>
      </c>
      <c r="G363">
        <v>0.21</v>
      </c>
      <c r="H363">
        <f>VLOOKUP(CONCATENATE(A363,B363,D363,F363),admin1_old!A:K,11,FALSE)</f>
        <v>0.20899999999999999</v>
      </c>
      <c r="I363" t="b">
        <f>IF(ISNA(H363),VLOOKUP(CONCATENATE(A363,D363,F363),admin1_old!B:J,5,FALSE))</f>
        <v>0</v>
      </c>
    </row>
    <row r="364" spans="1:9" hidden="1" x14ac:dyDescent="0.35">
      <c r="A364" t="s">
        <v>58</v>
      </c>
      <c r="B364" t="s">
        <v>148</v>
      </c>
      <c r="C364" t="s">
        <v>83</v>
      </c>
      <c r="D364" t="s">
        <v>83</v>
      </c>
      <c r="E364" t="s">
        <v>313</v>
      </c>
      <c r="F364" t="s">
        <v>169</v>
      </c>
      <c r="G364">
        <v>0.22900000000000001</v>
      </c>
      <c r="H364">
        <f>VLOOKUP(CONCATENATE(A364,B364,D364,F364),admin1_old!A:K,11,FALSE)</f>
        <v>0.22700000000000001</v>
      </c>
      <c r="I364" t="b">
        <f>IF(ISNA(H364),VLOOKUP(CONCATENATE(A364,D364,F364),admin1_old!B:J,5,FALSE))</f>
        <v>0</v>
      </c>
    </row>
    <row r="365" spans="1:9" hidden="1" x14ac:dyDescent="0.35">
      <c r="A365" t="s">
        <v>58</v>
      </c>
      <c r="B365" t="s">
        <v>148</v>
      </c>
      <c r="C365" t="s">
        <v>83</v>
      </c>
      <c r="D365" t="s">
        <v>83</v>
      </c>
      <c r="E365" t="s">
        <v>313</v>
      </c>
      <c r="F365" t="s">
        <v>273</v>
      </c>
      <c r="G365">
        <v>0.255</v>
      </c>
      <c r="H365">
        <f>VLOOKUP(CONCATENATE(A365,B365,D365,F365),admin1_old!A:K,11,FALSE)</f>
        <v>0.246</v>
      </c>
      <c r="I365" t="b">
        <f>IF(ISNA(H365),VLOOKUP(CONCATENATE(A365,D365,F365),admin1_old!B:J,5,FALSE))</f>
        <v>0</v>
      </c>
    </row>
    <row r="366" spans="1:9" hidden="1" x14ac:dyDescent="0.35">
      <c r="A366" t="s">
        <v>58</v>
      </c>
      <c r="B366" t="s">
        <v>148</v>
      </c>
      <c r="C366" t="s">
        <v>83</v>
      </c>
      <c r="D366" t="s">
        <v>83</v>
      </c>
      <c r="E366" t="s">
        <v>313</v>
      </c>
      <c r="F366" t="s">
        <v>274</v>
      </c>
      <c r="G366">
        <v>0.215</v>
      </c>
      <c r="H366">
        <f>VLOOKUP(CONCATENATE(A366,B366,D366,F366),admin1_old!A:K,11,FALSE)</f>
        <v>0.22</v>
      </c>
      <c r="I366" t="b">
        <f>IF(ISNA(H366),VLOOKUP(CONCATENATE(A366,D366,F366),admin1_old!B:J,5,FALSE))</f>
        <v>0</v>
      </c>
    </row>
    <row r="367" spans="1:9" x14ac:dyDescent="0.35">
      <c r="A367" t="s">
        <v>50</v>
      </c>
      <c r="B367" s="5" t="s">
        <v>134</v>
      </c>
      <c r="C367" t="s">
        <v>309</v>
      </c>
      <c r="D367" t="s">
        <v>116</v>
      </c>
      <c r="E367" t="s">
        <v>313</v>
      </c>
      <c r="F367" t="s">
        <v>165</v>
      </c>
      <c r="G367">
        <v>0.252</v>
      </c>
      <c r="H367" t="e">
        <f>VLOOKUP(CONCATENATE(A367,B367,D367,F367),admin1_old!A:K,11,FALSE)</f>
        <v>#N/A</v>
      </c>
      <c r="I367" s="4" t="str">
        <f>IF(ISNA(H367),VLOOKUP(CONCATENATE(A367,D367,F367),admin1_old!B:J,5,FALSE))</f>
        <v>sante</v>
      </c>
    </row>
    <row r="368" spans="1:9" hidden="1" x14ac:dyDescent="0.35">
      <c r="A368" t="s">
        <v>58</v>
      </c>
      <c r="B368" t="s">
        <v>148</v>
      </c>
      <c r="C368" t="s">
        <v>83</v>
      </c>
      <c r="D368" t="s">
        <v>83</v>
      </c>
      <c r="E368" t="s">
        <v>313</v>
      </c>
      <c r="F368" t="s">
        <v>168</v>
      </c>
      <c r="G368">
        <v>0.24099999999999999</v>
      </c>
      <c r="H368">
        <f>VLOOKUP(CONCATENATE(A368,B368,D368,F368),admin1_old!A:K,11,FALSE)</f>
        <v>0.24099999999999999</v>
      </c>
      <c r="I368" t="b">
        <f>IF(ISNA(H368),VLOOKUP(CONCATENATE(A368,D368,F368),admin1_old!B:J,5,FALSE))</f>
        <v>0</v>
      </c>
    </row>
    <row r="369" spans="1:9" hidden="1" x14ac:dyDescent="0.35">
      <c r="A369" t="s">
        <v>58</v>
      </c>
      <c r="B369" t="s">
        <v>148</v>
      </c>
      <c r="C369" t="s">
        <v>83</v>
      </c>
      <c r="D369" t="s">
        <v>83</v>
      </c>
      <c r="E369" t="s">
        <v>313</v>
      </c>
      <c r="F369" t="s">
        <v>276</v>
      </c>
      <c r="G369">
        <v>0.26300000000000001</v>
      </c>
      <c r="H369">
        <f>VLOOKUP(CONCATENATE(A369,B369,D369,F369),admin1_old!A:K,11,FALSE)</f>
        <v>0.254</v>
      </c>
      <c r="I369" t="b">
        <f>IF(ISNA(H369),VLOOKUP(CONCATENATE(A369,D369,F369),admin1_old!B:J,5,FALSE))</f>
        <v>0</v>
      </c>
    </row>
    <row r="370" spans="1:9" hidden="1" x14ac:dyDescent="0.35">
      <c r="A370" t="s">
        <v>58</v>
      </c>
      <c r="B370" t="s">
        <v>148</v>
      </c>
      <c r="C370" t="s">
        <v>83</v>
      </c>
      <c r="D370" t="s">
        <v>83</v>
      </c>
      <c r="E370" t="s">
        <v>313</v>
      </c>
      <c r="F370" t="s">
        <v>277</v>
      </c>
      <c r="G370">
        <v>0.23499999999999999</v>
      </c>
      <c r="H370">
        <f>VLOOKUP(CONCATENATE(A370,B370,D370,F370),admin1_old!A:K,11,FALSE)</f>
        <v>0.249</v>
      </c>
      <c r="I370" t="b">
        <f>IF(ISNA(H370),VLOOKUP(CONCATENATE(A370,D370,F370),admin1_old!B:J,5,FALSE))</f>
        <v>0</v>
      </c>
    </row>
    <row r="371" spans="1:9" hidden="1" x14ac:dyDescent="0.35">
      <c r="A371" t="s">
        <v>58</v>
      </c>
      <c r="B371" t="s">
        <v>148</v>
      </c>
      <c r="C371" t="s">
        <v>83</v>
      </c>
      <c r="D371" t="s">
        <v>83</v>
      </c>
      <c r="E371" t="s">
        <v>313</v>
      </c>
      <c r="F371" t="s">
        <v>166</v>
      </c>
      <c r="G371">
        <v>0.26200000000000001</v>
      </c>
      <c r="H371">
        <f>VLOOKUP(CONCATENATE(A371,B371,D371,F371),admin1_old!A:K,11,FALSE)</f>
        <v>0.26</v>
      </c>
      <c r="I371" t="b">
        <f>IF(ISNA(H371),VLOOKUP(CONCATENATE(A371,D371,F371),admin1_old!B:J,5,FALSE))</f>
        <v>0</v>
      </c>
    </row>
    <row r="372" spans="1:9" hidden="1" x14ac:dyDescent="0.35">
      <c r="A372" t="s">
        <v>58</v>
      </c>
      <c r="B372" t="s">
        <v>148</v>
      </c>
      <c r="C372" t="s">
        <v>83</v>
      </c>
      <c r="D372" t="s">
        <v>83</v>
      </c>
      <c r="E372" t="s">
        <v>313</v>
      </c>
      <c r="F372" t="s">
        <v>278</v>
      </c>
      <c r="G372">
        <v>0.21099999999999999</v>
      </c>
      <c r="H372">
        <f>VLOOKUP(CONCATENATE(A372,B372,D372,F372),admin1_old!A:K,11,FALSE)</f>
        <v>0.223</v>
      </c>
      <c r="I372" t="b">
        <f>IF(ISNA(H372),VLOOKUP(CONCATENATE(A372,D372,F372),admin1_old!B:J,5,FALSE))</f>
        <v>0</v>
      </c>
    </row>
    <row r="373" spans="1:9" x14ac:dyDescent="0.35">
      <c r="A373" t="s">
        <v>30</v>
      </c>
      <c r="B373" s="5" t="s">
        <v>136</v>
      </c>
      <c r="C373" t="s">
        <v>309</v>
      </c>
      <c r="D373" t="s">
        <v>117</v>
      </c>
      <c r="E373" t="s">
        <v>313</v>
      </c>
      <c r="F373" t="s">
        <v>165</v>
      </c>
      <c r="G373">
        <v>0.17499999999999999</v>
      </c>
      <c r="H373" t="e">
        <f>VLOOKUP(CONCATENATE(A373,B373,D373,F373),admin1_old!A:K,11,FALSE)</f>
        <v>#N/A</v>
      </c>
      <c r="I373" s="4" t="str">
        <f>IF(ISNA(H373),VLOOKUP(CONCATENATE(A373,D373,F373),admin1_old!B:J,5,FALSE))</f>
        <v>acces_staff_cs</v>
      </c>
    </row>
    <row r="374" spans="1:9" hidden="1" x14ac:dyDescent="0.35">
      <c r="A374" t="s">
        <v>58</v>
      </c>
      <c r="B374" t="s">
        <v>159</v>
      </c>
      <c r="C374" t="s">
        <v>83</v>
      </c>
      <c r="D374" t="s">
        <v>83</v>
      </c>
      <c r="E374" t="s">
        <v>313</v>
      </c>
      <c r="F374" t="s">
        <v>167</v>
      </c>
      <c r="G374">
        <v>0.248</v>
      </c>
      <c r="H374">
        <f>VLOOKUP(CONCATENATE(A374,B374,D374,F374),admin1_old!A:K,11,FALSE)</f>
        <v>0.24099999999999999</v>
      </c>
      <c r="I374" t="b">
        <f>IF(ISNA(H374),VLOOKUP(CONCATENATE(A374,D374,F374),admin1_old!B:J,5,FALSE))</f>
        <v>0</v>
      </c>
    </row>
    <row r="375" spans="1:9" hidden="1" x14ac:dyDescent="0.35">
      <c r="A375" t="s">
        <v>58</v>
      </c>
      <c r="B375" t="s">
        <v>148</v>
      </c>
      <c r="C375" t="s">
        <v>83</v>
      </c>
      <c r="D375" t="s">
        <v>83</v>
      </c>
      <c r="E375" t="s">
        <v>313</v>
      </c>
      <c r="F375" t="s">
        <v>280</v>
      </c>
      <c r="G375">
        <v>0.245</v>
      </c>
      <c r="H375">
        <f>VLOOKUP(CONCATENATE(A375,B375,D375,F375),admin1_old!A:K,11,FALSE)</f>
        <v>0.25</v>
      </c>
      <c r="I375" t="b">
        <f>IF(ISNA(H375),VLOOKUP(CONCATENATE(A375,D375,F375),admin1_old!B:J,5,FALSE))</f>
        <v>0</v>
      </c>
    </row>
    <row r="376" spans="1:9" x14ac:dyDescent="0.35">
      <c r="A376" t="s">
        <v>30</v>
      </c>
      <c r="B376" s="5" t="s">
        <v>136</v>
      </c>
      <c r="C376" t="s">
        <v>309</v>
      </c>
      <c r="D376" t="s">
        <v>119</v>
      </c>
      <c r="E376" t="s">
        <v>313</v>
      </c>
      <c r="F376" t="s">
        <v>165</v>
      </c>
      <c r="G376">
        <v>0.18</v>
      </c>
      <c r="H376" t="e">
        <f>VLOOKUP(CONCATENATE(A376,B376,D376,F376),admin1_old!A:K,11,FALSE)</f>
        <v>#N/A</v>
      </c>
      <c r="I376" s="4" t="str">
        <f>IF(ISNA(H376),VLOOKUP(CONCATENATE(A376,D376,F376),admin1_old!B:J,5,FALSE))</f>
        <v>acces_staff_cs</v>
      </c>
    </row>
    <row r="377" spans="1:9" hidden="1" x14ac:dyDescent="0.35">
      <c r="A377" t="s">
        <v>60</v>
      </c>
      <c r="B377" t="s">
        <v>174</v>
      </c>
      <c r="C377" t="s">
        <v>83</v>
      </c>
      <c r="D377" t="s">
        <v>83</v>
      </c>
      <c r="E377" t="s">
        <v>313</v>
      </c>
      <c r="F377" t="s">
        <v>170</v>
      </c>
      <c r="G377">
        <v>0.104</v>
      </c>
      <c r="H377">
        <f>VLOOKUP(CONCATENATE(A377,B377,D377,F377),admin1_old!A:K,11,FALSE)</f>
        <v>0.105</v>
      </c>
      <c r="I377" t="b">
        <f>IF(ISNA(H377),VLOOKUP(CONCATENATE(A377,D377,F377),admin1_old!B:J,5,FALSE))</f>
        <v>0</v>
      </c>
    </row>
    <row r="378" spans="1:9" hidden="1" x14ac:dyDescent="0.35">
      <c r="A378" t="s">
        <v>60</v>
      </c>
      <c r="B378" t="s">
        <v>149</v>
      </c>
      <c r="C378" t="s">
        <v>83</v>
      </c>
      <c r="D378" t="s">
        <v>83</v>
      </c>
      <c r="E378" t="s">
        <v>313</v>
      </c>
      <c r="F378" t="s">
        <v>272</v>
      </c>
      <c r="G378">
        <v>0.115</v>
      </c>
      <c r="H378">
        <f>VLOOKUP(CONCATENATE(A378,B378,D378,F378),admin1_old!A:K,11,FALSE)</f>
        <v>0.124</v>
      </c>
      <c r="I378" t="b">
        <f>IF(ISNA(H378),VLOOKUP(CONCATENATE(A378,D378,F378),admin1_old!B:J,5,FALSE))</f>
        <v>0</v>
      </c>
    </row>
    <row r="379" spans="1:9" x14ac:dyDescent="0.35">
      <c r="A379" t="s">
        <v>54</v>
      </c>
      <c r="B379" s="5" t="s">
        <v>197</v>
      </c>
      <c r="C379" t="s">
        <v>309</v>
      </c>
      <c r="D379" t="s">
        <v>117</v>
      </c>
      <c r="E379" t="s">
        <v>313</v>
      </c>
      <c r="F379" t="s">
        <v>165</v>
      </c>
      <c r="G379">
        <v>0.16600000000000001</v>
      </c>
      <c r="H379" t="e">
        <f>VLOOKUP(CONCATENATE(A379,B379,D379,F379),admin1_old!A:K,11,FALSE)</f>
        <v>#N/A</v>
      </c>
      <c r="I379" s="4" t="str">
        <f>IF(ISNA(H379),VLOOKUP(CONCATENATE(A379,D379,F379),admin1_old!B:J,5,FALSE))</f>
        <v>prov_medicament</v>
      </c>
    </row>
    <row r="380" spans="1:9" hidden="1" x14ac:dyDescent="0.35">
      <c r="A380" t="s">
        <v>60</v>
      </c>
      <c r="B380" t="s">
        <v>139</v>
      </c>
      <c r="C380" t="s">
        <v>83</v>
      </c>
      <c r="D380" t="s">
        <v>83</v>
      </c>
      <c r="E380" t="s">
        <v>313</v>
      </c>
      <c r="F380" t="s">
        <v>165</v>
      </c>
      <c r="G380">
        <v>0.157</v>
      </c>
      <c r="H380">
        <f>VLOOKUP(CONCATENATE(A380,B380,D380,F380),admin1_old!A:K,11,FALSE)</f>
        <v>0.14299999999999999</v>
      </c>
      <c r="I380" t="b">
        <f>IF(ISNA(H380),VLOOKUP(CONCATENATE(A380,D380,F380),admin1_old!B:J,5,FALSE))</f>
        <v>0</v>
      </c>
    </row>
    <row r="381" spans="1:9" x14ac:dyDescent="0.35">
      <c r="A381" t="s">
        <v>54</v>
      </c>
      <c r="B381" s="5" t="s">
        <v>157</v>
      </c>
      <c r="C381" t="s">
        <v>309</v>
      </c>
      <c r="D381" t="s">
        <v>119</v>
      </c>
      <c r="E381" t="s">
        <v>313</v>
      </c>
      <c r="F381" t="s">
        <v>165</v>
      </c>
      <c r="G381">
        <v>0.17</v>
      </c>
      <c r="H381" t="e">
        <f>VLOOKUP(CONCATENATE(A381,B381,D381,F381),admin1_old!A:K,11,FALSE)</f>
        <v>#N/A</v>
      </c>
      <c r="I381" s="4" t="str">
        <f>IF(ISNA(H381),VLOOKUP(CONCATENATE(A381,D381,F381),admin1_old!B:J,5,FALSE))</f>
        <v>prov_medicament</v>
      </c>
    </row>
    <row r="382" spans="1:9" x14ac:dyDescent="0.35">
      <c r="A382" t="s">
        <v>76</v>
      </c>
      <c r="B382" s="5" t="s">
        <v>157</v>
      </c>
      <c r="C382" t="s">
        <v>309</v>
      </c>
      <c r="D382" t="s">
        <v>117</v>
      </c>
      <c r="E382" t="s">
        <v>313</v>
      </c>
      <c r="F382" t="s">
        <v>165</v>
      </c>
      <c r="G382">
        <v>0.16600000000000001</v>
      </c>
      <c r="H382" t="e">
        <f>VLOOKUP(CONCATENATE(A382,B382,D382,F382),admin1_old!A:K,11,FALSE)</f>
        <v>#N/A</v>
      </c>
      <c r="I382" s="4" t="str">
        <f>IF(ISNA(H382),VLOOKUP(CONCATENATE(A382,D382,F382),admin1_old!B:J,5,FALSE))</f>
        <v>prov_cs_proximite</v>
      </c>
    </row>
    <row r="383" spans="1:9" hidden="1" x14ac:dyDescent="0.35">
      <c r="A383" t="s">
        <v>60</v>
      </c>
      <c r="B383" t="s">
        <v>174</v>
      </c>
      <c r="C383" t="s">
        <v>83</v>
      </c>
      <c r="D383" t="s">
        <v>83</v>
      </c>
      <c r="E383" t="s">
        <v>313</v>
      </c>
      <c r="F383" t="s">
        <v>274</v>
      </c>
      <c r="G383">
        <v>0.112</v>
      </c>
      <c r="H383">
        <f>VLOOKUP(CONCATENATE(A383,B383,D383,F383),admin1_old!A:K,11,FALSE)</f>
        <v>9.9299999999999999E-2</v>
      </c>
      <c r="I383" t="b">
        <f>IF(ISNA(H383),VLOOKUP(CONCATENATE(A383,D383,F383),admin1_old!B:J,5,FALSE))</f>
        <v>0</v>
      </c>
    </row>
    <row r="384" spans="1:9" x14ac:dyDescent="0.35">
      <c r="A384" t="s">
        <v>76</v>
      </c>
      <c r="B384" s="5" t="s">
        <v>200</v>
      </c>
      <c r="C384" t="s">
        <v>309</v>
      </c>
      <c r="D384" t="s">
        <v>116</v>
      </c>
      <c r="E384" t="s">
        <v>313</v>
      </c>
      <c r="F384" t="s">
        <v>165</v>
      </c>
      <c r="G384">
        <v>0.155</v>
      </c>
      <c r="H384" t="e">
        <f>VLOOKUP(CONCATENATE(A384,B384,D384,F384),admin1_old!A:K,11,FALSE)</f>
        <v>#N/A</v>
      </c>
      <c r="I384" s="4" t="str">
        <f>IF(ISNA(H384),VLOOKUP(CONCATENATE(A384,D384,F384),admin1_old!B:J,5,FALSE))</f>
        <v>acces_staff_cs</v>
      </c>
    </row>
    <row r="385" spans="1:9" hidden="1" x14ac:dyDescent="0.35">
      <c r="A385" t="s">
        <v>60</v>
      </c>
      <c r="B385" t="s">
        <v>161</v>
      </c>
      <c r="C385" t="s">
        <v>83</v>
      </c>
      <c r="D385" t="s">
        <v>83</v>
      </c>
      <c r="E385" t="s">
        <v>313</v>
      </c>
      <c r="F385" t="s">
        <v>168</v>
      </c>
      <c r="G385">
        <v>0.10199999999999999</v>
      </c>
      <c r="H385">
        <f>VLOOKUP(CONCATENATE(A385,B385,D385,F385),admin1_old!A:K,11,FALSE)</f>
        <v>0.105</v>
      </c>
      <c r="I385" t="b">
        <f>IF(ISNA(H385),VLOOKUP(CONCATENATE(A385,D385,F385),admin1_old!B:J,5,FALSE))</f>
        <v>0</v>
      </c>
    </row>
    <row r="386" spans="1:9" hidden="1" x14ac:dyDescent="0.35">
      <c r="A386" t="s">
        <v>60</v>
      </c>
      <c r="B386" t="s">
        <v>161</v>
      </c>
      <c r="C386" t="s">
        <v>83</v>
      </c>
      <c r="D386" t="s">
        <v>83</v>
      </c>
      <c r="E386" t="s">
        <v>313</v>
      </c>
      <c r="F386" t="s">
        <v>276</v>
      </c>
      <c r="G386">
        <v>0.121</v>
      </c>
      <c r="H386">
        <f>VLOOKUP(CONCATENATE(A386,B386,D386,F386),admin1_old!A:K,11,FALSE)</f>
        <v>0.14199999999999999</v>
      </c>
      <c r="I386" t="b">
        <f>IF(ISNA(H386),VLOOKUP(CONCATENATE(A386,D386,F386),admin1_old!B:J,5,FALSE))</f>
        <v>0</v>
      </c>
    </row>
    <row r="387" spans="1:9" hidden="1" x14ac:dyDescent="0.35">
      <c r="A387" t="s">
        <v>60</v>
      </c>
      <c r="B387" t="s">
        <v>185</v>
      </c>
      <c r="C387" t="s">
        <v>83</v>
      </c>
      <c r="D387" t="s">
        <v>83</v>
      </c>
      <c r="E387" t="s">
        <v>313</v>
      </c>
      <c r="F387" t="s">
        <v>277</v>
      </c>
      <c r="G387">
        <v>0.159</v>
      </c>
      <c r="H387">
        <f>VLOOKUP(CONCATENATE(A387,B387,D387,F387),admin1_old!A:K,11,FALSE)</f>
        <v>0.109</v>
      </c>
      <c r="I387" t="b">
        <f>IF(ISNA(H387),VLOOKUP(CONCATENATE(A387,D387,F387),admin1_old!B:J,5,FALSE))</f>
        <v>0</v>
      </c>
    </row>
    <row r="388" spans="1:9" x14ac:dyDescent="0.35">
      <c r="A388" t="s">
        <v>52</v>
      </c>
      <c r="B388" s="5" t="s">
        <v>182</v>
      </c>
      <c r="C388" t="s">
        <v>309</v>
      </c>
      <c r="D388" t="s">
        <v>117</v>
      </c>
      <c r="E388" t="s">
        <v>313</v>
      </c>
      <c r="F388" t="s">
        <v>165</v>
      </c>
      <c r="G388">
        <v>0.192</v>
      </c>
      <c r="H388" t="e">
        <f>VLOOKUP(CONCATENATE(A388,B388,D388,F388),admin1_old!A:K,11,FALSE)</f>
        <v>#N/A</v>
      </c>
      <c r="I388" s="4" t="str">
        <f>IF(ISNA(H388),VLOOKUP(CONCATENATE(A388,D388,F388),admin1_old!B:J,5,FALSE))</f>
        <v>cash_nfi</v>
      </c>
    </row>
    <row r="389" spans="1:9" hidden="1" x14ac:dyDescent="0.35">
      <c r="A389" t="s">
        <v>60</v>
      </c>
      <c r="B389" t="s">
        <v>149</v>
      </c>
      <c r="C389" t="s">
        <v>83</v>
      </c>
      <c r="D389" t="s">
        <v>83</v>
      </c>
      <c r="E389" t="s">
        <v>313</v>
      </c>
      <c r="F389" t="s">
        <v>278</v>
      </c>
      <c r="G389">
        <v>0.122</v>
      </c>
      <c r="H389">
        <f>VLOOKUP(CONCATENATE(A389,B389,D389,F389),admin1_old!A:K,11,FALSE)</f>
        <v>0.14799999999999999</v>
      </c>
      <c r="I389" t="b">
        <f>IF(ISNA(H389),VLOOKUP(CONCATENATE(A389,D389,F389),admin1_old!B:J,5,FALSE))</f>
        <v>0</v>
      </c>
    </row>
    <row r="390" spans="1:9" x14ac:dyDescent="0.35">
      <c r="A390" t="s">
        <v>74</v>
      </c>
      <c r="B390" s="5" t="s">
        <v>156</v>
      </c>
      <c r="C390" t="s">
        <v>309</v>
      </c>
      <c r="D390" t="s">
        <v>117</v>
      </c>
      <c r="E390" t="s">
        <v>313</v>
      </c>
      <c r="F390" t="s">
        <v>165</v>
      </c>
      <c r="G390">
        <v>0.185</v>
      </c>
      <c r="H390" t="e">
        <f>VLOOKUP(CONCATENATE(A390,B390,D390,F390),admin1_old!A:K,11,FALSE)</f>
        <v>#N/A</v>
      </c>
      <c r="I390" s="4" t="str">
        <f>IF(ISNA(H390),VLOOKUP(CONCATENATE(A390,D390,F390),admin1_old!B:J,5,FALSE))</f>
        <v>prov_nourrit</v>
      </c>
    </row>
    <row r="391" spans="1:9" x14ac:dyDescent="0.35">
      <c r="A391" t="s">
        <v>44</v>
      </c>
      <c r="B391" s="5" t="s">
        <v>131</v>
      </c>
      <c r="C391" t="s">
        <v>309</v>
      </c>
      <c r="D391" t="s">
        <v>117</v>
      </c>
      <c r="E391" t="s">
        <v>313</v>
      </c>
      <c r="F391" t="s">
        <v>165</v>
      </c>
      <c r="G391">
        <v>0.17499999999999999</v>
      </c>
      <c r="H391" t="e">
        <f>VLOOKUP(CONCATENATE(A391,B391,D391,F391),admin1_old!A:K,11,FALSE)</f>
        <v>#N/A</v>
      </c>
      <c r="I391" s="4" t="str">
        <f>IF(ISNA(H391),VLOOKUP(CONCATENATE(A391,D391,F391),admin1_old!B:J,5,FALSE))</f>
        <v>distance</v>
      </c>
    </row>
    <row r="392" spans="1:9" x14ac:dyDescent="0.35">
      <c r="A392" t="s">
        <v>66</v>
      </c>
      <c r="B392" s="5" t="s">
        <v>142</v>
      </c>
      <c r="C392" t="s">
        <v>309</v>
      </c>
      <c r="D392" t="s">
        <v>117</v>
      </c>
      <c r="E392" t="s">
        <v>313</v>
      </c>
      <c r="F392" t="s">
        <v>165</v>
      </c>
      <c r="G392">
        <v>0.16600000000000001</v>
      </c>
      <c r="H392" t="e">
        <f>VLOOKUP(CONCATENATE(A392,B392,D392,F392),admin1_old!A:K,11,FALSE)</f>
        <v>#N/A</v>
      </c>
      <c r="I392" s="4" t="str">
        <f>IF(ISNA(H392),VLOOKUP(CONCATENATE(A392,D392,F392),admin1_old!B:J,5,FALSE))</f>
        <v>manque_recip</v>
      </c>
    </row>
    <row r="393" spans="1:9" hidden="1" x14ac:dyDescent="0.35">
      <c r="A393" t="s">
        <v>62</v>
      </c>
      <c r="B393" t="s">
        <v>140</v>
      </c>
      <c r="C393" t="s">
        <v>83</v>
      </c>
      <c r="D393" t="s">
        <v>83</v>
      </c>
      <c r="E393" t="s">
        <v>313</v>
      </c>
      <c r="F393" t="s">
        <v>271</v>
      </c>
      <c r="G393">
        <v>0.16200000000000001</v>
      </c>
      <c r="H393">
        <f>VLOOKUP(CONCATENATE(A393,B393,D393,F393),admin1_old!A:K,11,FALSE)</f>
        <v>0.214</v>
      </c>
      <c r="I393" t="b">
        <f>IF(ISNA(H393),VLOOKUP(CONCATENATE(A393,D393,F393),admin1_old!B:J,5,FALSE))</f>
        <v>0</v>
      </c>
    </row>
    <row r="394" spans="1:9" x14ac:dyDescent="0.35">
      <c r="A394" t="s">
        <v>38</v>
      </c>
      <c r="B394" s="5" t="s">
        <v>176</v>
      </c>
      <c r="C394" t="s">
        <v>83</v>
      </c>
      <c r="D394" t="s">
        <v>83</v>
      </c>
      <c r="E394" t="s">
        <v>313</v>
      </c>
      <c r="F394" t="s">
        <v>272</v>
      </c>
      <c r="G394">
        <v>0.11799999999999999</v>
      </c>
      <c r="H394" t="e">
        <f>VLOOKUP(CONCATENATE(A394,B394,D394,F394),admin1_old!A:K,11,FALSE)</f>
        <v>#N/A</v>
      </c>
      <c r="I394" s="4" t="str">
        <f>IF(ISNA(H394),VLOOKUP(CONCATENATE(A394,D394,F394),admin1_old!B:J,5,FALSE))</f>
        <v>acces_dangereux</v>
      </c>
    </row>
    <row r="395" spans="1:9" hidden="1" x14ac:dyDescent="0.35">
      <c r="A395" t="s">
        <v>62</v>
      </c>
      <c r="B395" t="s">
        <v>150</v>
      </c>
      <c r="C395" t="s">
        <v>83</v>
      </c>
      <c r="D395" t="s">
        <v>83</v>
      </c>
      <c r="E395" t="s">
        <v>313</v>
      </c>
      <c r="F395" t="s">
        <v>272</v>
      </c>
      <c r="G395">
        <v>0.14299999999999999</v>
      </c>
      <c r="H395">
        <f>VLOOKUP(CONCATENATE(A395,B395,D395,F395),admin1_old!A:K,11,FALSE)</f>
        <v>0.152</v>
      </c>
      <c r="I395" t="b">
        <f>IF(ISNA(H395),VLOOKUP(CONCATENATE(A395,D395,F395),admin1_old!B:J,5,FALSE))</f>
        <v>0</v>
      </c>
    </row>
    <row r="396" spans="1:9" hidden="1" x14ac:dyDescent="0.35">
      <c r="A396" t="s">
        <v>62</v>
      </c>
      <c r="B396" t="s">
        <v>162</v>
      </c>
      <c r="C396" t="s">
        <v>83</v>
      </c>
      <c r="D396" t="s">
        <v>83</v>
      </c>
      <c r="E396" t="s">
        <v>313</v>
      </c>
      <c r="F396" t="s">
        <v>171</v>
      </c>
      <c r="G396">
        <v>0.17499999999999999</v>
      </c>
      <c r="H396">
        <f>VLOOKUP(CONCATENATE(A396,B396,D396,F396),admin1_old!A:K,11,FALSE)</f>
        <v>0.14099999999999999</v>
      </c>
      <c r="I396" t="b">
        <f>IF(ISNA(H396),VLOOKUP(CONCATENATE(A396,D396,F396),admin1_old!B:J,5,FALSE))</f>
        <v>0</v>
      </c>
    </row>
    <row r="397" spans="1:9" x14ac:dyDescent="0.35">
      <c r="A397" t="s">
        <v>48</v>
      </c>
      <c r="B397" s="5" t="s">
        <v>154</v>
      </c>
      <c r="C397" t="s">
        <v>83</v>
      </c>
      <c r="D397" t="s">
        <v>83</v>
      </c>
      <c r="E397" t="s">
        <v>313</v>
      </c>
      <c r="F397" t="s">
        <v>272</v>
      </c>
      <c r="G397">
        <v>0.153</v>
      </c>
      <c r="H397" t="e">
        <f>VLOOKUP(CONCATENATE(A397,B397,D397,F397),admin1_old!A:K,11,FALSE)</f>
        <v>#N/A</v>
      </c>
      <c r="I397" s="4" t="str">
        <f>IF(ISNA(H397),VLOOKUP(CONCATENATE(A397,D397,F397),admin1_old!B:J,5,FALSE))</f>
        <v>cash_frais</v>
      </c>
    </row>
    <row r="398" spans="1:9" x14ac:dyDescent="0.35">
      <c r="A398" t="s">
        <v>70</v>
      </c>
      <c r="B398" s="5" t="s">
        <v>133</v>
      </c>
      <c r="C398" t="s">
        <v>83</v>
      </c>
      <c r="D398" t="s">
        <v>83</v>
      </c>
      <c r="E398" t="s">
        <v>313</v>
      </c>
      <c r="F398" t="s">
        <v>272</v>
      </c>
      <c r="G398">
        <v>0.127</v>
      </c>
      <c r="H398" t="e">
        <f>VLOOKUP(CONCATENATE(A398,B398,D398,F398),admin1_old!A:K,11,FALSE)</f>
        <v>#N/A</v>
      </c>
      <c r="I398" s="4" t="str">
        <f>IF(ISNA(H398),VLOOKUP(CONCATENATE(A398,D398,F398),admin1_old!B:J,5,FALSE))</f>
        <v>cash_fournitures</v>
      </c>
    </row>
    <row r="399" spans="1:9" x14ac:dyDescent="0.35">
      <c r="A399" t="s">
        <v>72</v>
      </c>
      <c r="B399" s="5" t="s">
        <v>155</v>
      </c>
      <c r="C399" t="s">
        <v>83</v>
      </c>
      <c r="D399" t="s">
        <v>83</v>
      </c>
      <c r="E399" t="s">
        <v>313</v>
      </c>
      <c r="F399" t="s">
        <v>272</v>
      </c>
      <c r="G399">
        <v>0.188</v>
      </c>
      <c r="H399" t="e">
        <f>VLOOKUP(CONCATENATE(A399,B399,D399,F399),admin1_old!A:K,11,FALSE)</f>
        <v>#N/A</v>
      </c>
      <c r="I399" s="4" t="str">
        <f>IF(ISNA(H399),VLOOKUP(CONCATENATE(A399,D399,F399),admin1_old!B:J,5,FALSE))</f>
        <v>wash</v>
      </c>
    </row>
    <row r="400" spans="1:9" hidden="1" x14ac:dyDescent="0.35">
      <c r="A400" t="s">
        <v>62</v>
      </c>
      <c r="B400" t="s">
        <v>150</v>
      </c>
      <c r="C400" t="s">
        <v>83</v>
      </c>
      <c r="D400" t="s">
        <v>83</v>
      </c>
      <c r="E400" t="s">
        <v>313</v>
      </c>
      <c r="F400" t="s">
        <v>274</v>
      </c>
      <c r="G400">
        <v>0.159</v>
      </c>
      <c r="H400">
        <f>VLOOKUP(CONCATENATE(A400,B400,D400,F400),admin1_old!A:K,11,FALSE)</f>
        <v>0.157</v>
      </c>
      <c r="I400" t="b">
        <f>IF(ISNA(H400),VLOOKUP(CONCATENATE(A400,D400,F400),admin1_old!B:J,5,FALSE))</f>
        <v>0</v>
      </c>
    </row>
    <row r="401" spans="1:9" hidden="1" x14ac:dyDescent="0.35">
      <c r="A401" t="s">
        <v>62</v>
      </c>
      <c r="B401" t="s">
        <v>140</v>
      </c>
      <c r="C401" t="s">
        <v>83</v>
      </c>
      <c r="D401" t="s">
        <v>83</v>
      </c>
      <c r="E401" t="s">
        <v>313</v>
      </c>
      <c r="F401" t="s">
        <v>275</v>
      </c>
      <c r="G401">
        <v>0.19400000000000001</v>
      </c>
      <c r="H401">
        <f>VLOOKUP(CONCATENATE(A401,B401,D401,F401),admin1_old!A:K,11,FALSE)</f>
        <v>0.215</v>
      </c>
      <c r="I401" t="b">
        <f>IF(ISNA(H401),VLOOKUP(CONCATENATE(A401,D401,F401),admin1_old!B:J,5,FALSE))</f>
        <v>0</v>
      </c>
    </row>
    <row r="402" spans="1:9" hidden="1" x14ac:dyDescent="0.35">
      <c r="A402" t="s">
        <v>62</v>
      </c>
      <c r="B402" t="s">
        <v>150</v>
      </c>
      <c r="C402" t="s">
        <v>83</v>
      </c>
      <c r="D402" t="s">
        <v>83</v>
      </c>
      <c r="E402" t="s">
        <v>313</v>
      </c>
      <c r="F402" t="s">
        <v>168</v>
      </c>
      <c r="G402">
        <v>0.17499999999999999</v>
      </c>
      <c r="H402">
        <f>VLOOKUP(CONCATENATE(A402,B402,D402,F402),admin1_old!A:K,11,FALSE)</f>
        <v>0.18099999999999999</v>
      </c>
      <c r="I402" t="b">
        <f>IF(ISNA(H402),VLOOKUP(CONCATENATE(A402,D402,F402),admin1_old!B:J,5,FALSE))</f>
        <v>0</v>
      </c>
    </row>
    <row r="403" spans="1:9" hidden="1" x14ac:dyDescent="0.35">
      <c r="A403" t="s">
        <v>62</v>
      </c>
      <c r="B403" t="s">
        <v>150</v>
      </c>
      <c r="C403" t="s">
        <v>83</v>
      </c>
      <c r="D403" t="s">
        <v>83</v>
      </c>
      <c r="E403" t="s">
        <v>313</v>
      </c>
      <c r="F403" t="s">
        <v>276</v>
      </c>
      <c r="G403">
        <v>0.17599999999999999</v>
      </c>
      <c r="H403">
        <f>VLOOKUP(CONCATENATE(A403,B403,D403,F403),admin1_old!A:K,11,FALSE)</f>
        <v>0.17799999999999999</v>
      </c>
      <c r="I403" t="b">
        <f>IF(ISNA(H403),VLOOKUP(CONCATENATE(A403,D403,F403),admin1_old!B:J,5,FALSE))</f>
        <v>0</v>
      </c>
    </row>
    <row r="404" spans="1:9" x14ac:dyDescent="0.35">
      <c r="A404" t="s">
        <v>54</v>
      </c>
      <c r="B404" s="5" t="s">
        <v>146</v>
      </c>
      <c r="C404" t="s">
        <v>83</v>
      </c>
      <c r="D404" t="s">
        <v>83</v>
      </c>
      <c r="E404" t="s">
        <v>313</v>
      </c>
      <c r="F404" t="s">
        <v>272</v>
      </c>
      <c r="G404">
        <v>0.16300000000000001</v>
      </c>
      <c r="H404" t="e">
        <f>VLOOKUP(CONCATENATE(A404,B404,D404,F404),admin1_old!A:K,11,FALSE)</f>
        <v>#N/A</v>
      </c>
      <c r="I404" s="4" t="str">
        <f>IF(ISNA(H404),VLOOKUP(CONCATENATE(A404,D404,F404),admin1_old!B:J,5,FALSE))</f>
        <v>acces_staff_cs</v>
      </c>
    </row>
    <row r="405" spans="1:9" hidden="1" x14ac:dyDescent="0.35">
      <c r="A405" t="s">
        <v>62</v>
      </c>
      <c r="B405" t="s">
        <v>162</v>
      </c>
      <c r="C405" t="s">
        <v>83</v>
      </c>
      <c r="D405" t="s">
        <v>83</v>
      </c>
      <c r="E405" t="s">
        <v>313</v>
      </c>
      <c r="F405" t="s">
        <v>166</v>
      </c>
      <c r="G405">
        <v>0.13700000000000001</v>
      </c>
      <c r="H405">
        <f>VLOOKUP(CONCATENATE(A405,B405,D405,F405),admin1_old!A:K,11,FALSE)</f>
        <v>0.14299999999999999</v>
      </c>
      <c r="I405" t="b">
        <f>IF(ISNA(H405),VLOOKUP(CONCATENATE(A405,D405,F405),admin1_old!B:J,5,FALSE))</f>
        <v>0</v>
      </c>
    </row>
    <row r="406" spans="1:9" x14ac:dyDescent="0.35">
      <c r="A406" t="s">
        <v>76</v>
      </c>
      <c r="B406" s="5" t="s">
        <v>157</v>
      </c>
      <c r="C406" t="s">
        <v>83</v>
      </c>
      <c r="D406" t="s">
        <v>83</v>
      </c>
      <c r="E406" t="s">
        <v>313</v>
      </c>
      <c r="F406" t="s">
        <v>272</v>
      </c>
      <c r="G406">
        <v>0.157</v>
      </c>
      <c r="H406" t="e">
        <f>VLOOKUP(CONCATENATE(A406,B406,D406,F406),admin1_old!A:K,11,FALSE)</f>
        <v>#N/A</v>
      </c>
      <c r="I406" s="4" t="str">
        <f>IF(ISNA(H406),VLOOKUP(CONCATENATE(A406,D406,F406),admin1_old!B:J,5,FALSE))</f>
        <v>cash_frais_med</v>
      </c>
    </row>
    <row r="407" spans="1:9" x14ac:dyDescent="0.35">
      <c r="A407" t="s">
        <v>38</v>
      </c>
      <c r="B407" s="5" t="s">
        <v>176</v>
      </c>
      <c r="C407" t="s">
        <v>309</v>
      </c>
      <c r="D407" t="s">
        <v>117</v>
      </c>
      <c r="E407" t="s">
        <v>313</v>
      </c>
      <c r="F407" t="s">
        <v>272</v>
      </c>
      <c r="G407">
        <v>0.13500000000000001</v>
      </c>
      <c r="H407" t="e">
        <f>VLOOKUP(CONCATENATE(A407,B407,D407,F407),admin1_old!A:K,11,FALSE)</f>
        <v>#N/A</v>
      </c>
      <c r="I407" s="4" t="str">
        <f>IF(ISNA(H407),VLOOKUP(CONCATENATE(A407,D407,F407),admin1_old!B:J,5,FALSE))</f>
        <v>acces_dangereux</v>
      </c>
    </row>
    <row r="408" spans="1:9" hidden="1" x14ac:dyDescent="0.35">
      <c r="A408" t="s">
        <v>62</v>
      </c>
      <c r="B408" t="s">
        <v>162</v>
      </c>
      <c r="C408" t="s">
        <v>83</v>
      </c>
      <c r="D408" t="s">
        <v>83</v>
      </c>
      <c r="E408" t="s">
        <v>313</v>
      </c>
      <c r="F408" t="s">
        <v>167</v>
      </c>
      <c r="G408">
        <v>0.14399999999999999</v>
      </c>
      <c r="H408">
        <f>VLOOKUP(CONCATENATE(A408,B408,D408,F408),admin1_old!A:K,11,FALSE)</f>
        <v>0.16300000000000001</v>
      </c>
      <c r="I408" t="b">
        <f>IF(ISNA(H408),VLOOKUP(CONCATENATE(A408,D408,F408),admin1_old!B:J,5,FALSE))</f>
        <v>0</v>
      </c>
    </row>
    <row r="409" spans="1:9" hidden="1" x14ac:dyDescent="0.35">
      <c r="A409" t="s">
        <v>62</v>
      </c>
      <c r="B409" t="s">
        <v>162</v>
      </c>
      <c r="C409" t="s">
        <v>83</v>
      </c>
      <c r="D409" t="s">
        <v>83</v>
      </c>
      <c r="E409" t="s">
        <v>313</v>
      </c>
      <c r="F409" t="s">
        <v>280</v>
      </c>
      <c r="G409">
        <v>0.19700000000000001</v>
      </c>
      <c r="H409">
        <f>VLOOKUP(CONCATENATE(A409,B409,D409,F409),admin1_old!A:K,11,FALSE)</f>
        <v>0.17100000000000001</v>
      </c>
      <c r="I409" t="b">
        <f>IF(ISNA(H409),VLOOKUP(CONCATENATE(A409,D409,F409),admin1_old!B:J,5,FALSE))</f>
        <v>0</v>
      </c>
    </row>
    <row r="410" spans="1:9" x14ac:dyDescent="0.35">
      <c r="A410" t="s">
        <v>38</v>
      </c>
      <c r="B410" s="5" t="s">
        <v>201</v>
      </c>
      <c r="C410" t="s">
        <v>309</v>
      </c>
      <c r="D410" t="s">
        <v>116</v>
      </c>
      <c r="E410" t="s">
        <v>313</v>
      </c>
      <c r="F410" t="s">
        <v>272</v>
      </c>
      <c r="G410">
        <v>0.252</v>
      </c>
      <c r="H410" t="e">
        <f>VLOOKUP(CONCATENATE(A410,B410,D410,F410),admin1_old!A:K,11,FALSE)</f>
        <v>#N/A</v>
      </c>
      <c r="I410" s="4" t="str">
        <f>IF(ISNA(H410),VLOOKUP(CONCATENATE(A410,D410,F410),admin1_old!B:J,5,FALSE))</f>
        <v>logistique</v>
      </c>
    </row>
    <row r="411" spans="1:9" x14ac:dyDescent="0.35">
      <c r="A411" t="s">
        <v>60</v>
      </c>
      <c r="B411" s="5" t="s">
        <v>176</v>
      </c>
      <c r="C411" t="s">
        <v>309</v>
      </c>
      <c r="D411" t="s">
        <v>119</v>
      </c>
      <c r="E411" t="s">
        <v>313</v>
      </c>
      <c r="F411" t="s">
        <v>272</v>
      </c>
      <c r="G411">
        <v>0.10199999999999999</v>
      </c>
      <c r="H411" t="e">
        <f>VLOOKUP(CONCATENATE(A411,B411,D411,F411),admin1_old!A:K,11,FALSE)</f>
        <v>#N/A</v>
      </c>
      <c r="I411" s="4" t="str">
        <f>IF(ISNA(H411),VLOOKUP(CONCATENATE(A411,D411,F411),admin1_old!B:J,5,FALSE))</f>
        <v>logistique</v>
      </c>
    </row>
    <row r="412" spans="1:9" hidden="1" x14ac:dyDescent="0.35">
      <c r="A412" t="s">
        <v>64</v>
      </c>
      <c r="B412" t="s">
        <v>151</v>
      </c>
      <c r="C412" t="s">
        <v>83</v>
      </c>
      <c r="D412" t="s">
        <v>83</v>
      </c>
      <c r="E412" t="s">
        <v>313</v>
      </c>
      <c r="F412" t="s">
        <v>272</v>
      </c>
      <c r="G412">
        <v>0.17299999999999999</v>
      </c>
      <c r="H412">
        <f>VLOOKUP(CONCATENATE(A412,B412,D412,F412),admin1_old!A:K,11,FALSE)</f>
        <v>0.157</v>
      </c>
      <c r="I412" t="b">
        <f>IF(ISNA(H412),VLOOKUP(CONCATENATE(A412,D412,F412),admin1_old!B:J,5,FALSE))</f>
        <v>0</v>
      </c>
    </row>
    <row r="413" spans="1:9" x14ac:dyDescent="0.35">
      <c r="A413" t="s">
        <v>60</v>
      </c>
      <c r="B413" s="5" t="s">
        <v>174</v>
      </c>
      <c r="C413" t="s">
        <v>309</v>
      </c>
      <c r="D413" t="s">
        <v>117</v>
      </c>
      <c r="E413" t="s">
        <v>313</v>
      </c>
      <c r="F413" t="s">
        <v>272</v>
      </c>
      <c r="G413">
        <v>0.111</v>
      </c>
      <c r="H413" t="e">
        <f>VLOOKUP(CONCATENATE(A413,B413,D413,F413),admin1_old!A:K,11,FALSE)</f>
        <v>#N/A</v>
      </c>
      <c r="I413" s="4" t="str">
        <f>IF(ISNA(H413),VLOOKUP(CONCATENATE(A413,D413,F413),admin1_old!B:J,5,FALSE))</f>
        <v>non_fonct</v>
      </c>
    </row>
    <row r="414" spans="1:9" hidden="1" x14ac:dyDescent="0.35">
      <c r="A414" t="s">
        <v>64</v>
      </c>
      <c r="B414" t="s">
        <v>187</v>
      </c>
      <c r="C414" t="s">
        <v>83</v>
      </c>
      <c r="D414" t="s">
        <v>83</v>
      </c>
      <c r="E414" t="s">
        <v>313</v>
      </c>
      <c r="F414" t="s">
        <v>165</v>
      </c>
      <c r="G414">
        <v>9.9699999999999997E-2</v>
      </c>
      <c r="H414">
        <f>VLOOKUP(CONCATENATE(A414,B414,D414,F414),admin1_old!A:K,11,FALSE)</f>
        <v>9.6199999999999994E-2</v>
      </c>
      <c r="I414" t="b">
        <f>IF(ISNA(H414),VLOOKUP(CONCATENATE(A414,D414,F414),admin1_old!B:J,5,FALSE))</f>
        <v>0</v>
      </c>
    </row>
    <row r="415" spans="1:9" hidden="1" x14ac:dyDescent="0.35">
      <c r="A415" t="s">
        <v>64</v>
      </c>
      <c r="B415" t="s">
        <v>151</v>
      </c>
      <c r="C415" t="s">
        <v>83</v>
      </c>
      <c r="D415" t="s">
        <v>83</v>
      </c>
      <c r="E415" t="s">
        <v>313</v>
      </c>
      <c r="F415" t="s">
        <v>169</v>
      </c>
      <c r="G415">
        <v>9.74E-2</v>
      </c>
      <c r="H415">
        <f>VLOOKUP(CONCATENATE(A415,B415,D415,F415),admin1_old!A:K,11,FALSE)</f>
        <v>0.11600000000000001</v>
      </c>
      <c r="I415" t="b">
        <f>IF(ISNA(H415),VLOOKUP(CONCATENATE(A415,D415,F415),admin1_old!B:J,5,FALSE))</f>
        <v>0</v>
      </c>
    </row>
    <row r="416" spans="1:9" hidden="1" x14ac:dyDescent="0.35">
      <c r="A416" t="s">
        <v>64</v>
      </c>
      <c r="B416" t="s">
        <v>163</v>
      </c>
      <c r="C416" t="s">
        <v>83</v>
      </c>
      <c r="D416" t="s">
        <v>83</v>
      </c>
      <c r="E416" t="s">
        <v>313</v>
      </c>
      <c r="F416" t="s">
        <v>273</v>
      </c>
      <c r="G416">
        <v>0.123</v>
      </c>
      <c r="H416">
        <f>VLOOKUP(CONCATENATE(A416,B416,D416,F416),admin1_old!A:K,11,FALSE)</f>
        <v>0.11899999999999999</v>
      </c>
      <c r="I416" t="b">
        <f>IF(ISNA(H416),VLOOKUP(CONCATENATE(A416,D416,F416),admin1_old!B:J,5,FALSE))</f>
        <v>0</v>
      </c>
    </row>
    <row r="417" spans="1:9" hidden="1" x14ac:dyDescent="0.35">
      <c r="A417" t="s">
        <v>64</v>
      </c>
      <c r="B417" t="s">
        <v>163</v>
      </c>
      <c r="C417" t="s">
        <v>83</v>
      </c>
      <c r="D417" t="s">
        <v>83</v>
      </c>
      <c r="E417" t="s">
        <v>313</v>
      </c>
      <c r="F417" t="s">
        <v>274</v>
      </c>
      <c r="G417">
        <v>0.13600000000000001</v>
      </c>
      <c r="H417">
        <f>VLOOKUP(CONCATENATE(A417,B417,D417,F417),admin1_old!A:K,11,FALSE)</f>
        <v>0.13900000000000001</v>
      </c>
      <c r="I417" t="b">
        <f>IF(ISNA(H417),VLOOKUP(CONCATENATE(A417,D417,F417),admin1_old!B:J,5,FALSE))</f>
        <v>0</v>
      </c>
    </row>
    <row r="418" spans="1:9" hidden="1" x14ac:dyDescent="0.35">
      <c r="A418" t="s">
        <v>64</v>
      </c>
      <c r="B418" t="s">
        <v>151</v>
      </c>
      <c r="C418" t="s">
        <v>83</v>
      </c>
      <c r="D418" t="s">
        <v>83</v>
      </c>
      <c r="E418" t="s">
        <v>313</v>
      </c>
      <c r="F418" t="s">
        <v>275</v>
      </c>
      <c r="G418">
        <v>0.14299999999999999</v>
      </c>
      <c r="H418">
        <f>VLOOKUP(CONCATENATE(A418,B418,D418,F418),admin1_old!A:K,11,FALSE)</f>
        <v>0.121</v>
      </c>
      <c r="I418" t="b">
        <f>IF(ISNA(H418),VLOOKUP(CONCATENATE(A418,D418,F418),admin1_old!B:J,5,FALSE))</f>
        <v>0</v>
      </c>
    </row>
    <row r="419" spans="1:9" x14ac:dyDescent="0.35">
      <c r="A419" t="s">
        <v>24</v>
      </c>
      <c r="B419" s="5" t="s">
        <v>154</v>
      </c>
      <c r="C419" t="s">
        <v>309</v>
      </c>
      <c r="D419" t="s">
        <v>119</v>
      </c>
      <c r="E419" t="s">
        <v>313</v>
      </c>
      <c r="F419" t="s">
        <v>272</v>
      </c>
      <c r="G419">
        <v>0.24399999999999999</v>
      </c>
      <c r="H419" t="e">
        <f>VLOOKUP(CONCATENATE(A419,B419,D419,F419),admin1_old!A:K,11,FALSE)</f>
        <v>#N/A</v>
      </c>
      <c r="I419" s="4" t="str">
        <f>IF(ISNA(H419),VLOOKUP(CONCATENATE(A419,D419,F419),admin1_old!B:J,5,FALSE))</f>
        <v>prov_fournitures</v>
      </c>
    </row>
    <row r="420" spans="1:9" x14ac:dyDescent="0.35">
      <c r="A420" t="s">
        <v>48</v>
      </c>
      <c r="B420" s="5" t="s">
        <v>139</v>
      </c>
      <c r="C420" t="s">
        <v>309</v>
      </c>
      <c r="D420" t="s">
        <v>119</v>
      </c>
      <c r="E420" t="s">
        <v>313</v>
      </c>
      <c r="F420" t="s">
        <v>272</v>
      </c>
      <c r="G420">
        <v>0.20200000000000001</v>
      </c>
      <c r="H420" t="e">
        <f>VLOOKUP(CONCATENATE(A420,B420,D420,F420),admin1_old!A:K,11,FALSE)</f>
        <v>#N/A</v>
      </c>
      <c r="I420" s="4" t="str">
        <f>IF(ISNA(H420),VLOOKUP(CONCATENATE(A420,D420,F420),admin1_old!B:J,5,FALSE))</f>
        <v>prov_livres</v>
      </c>
    </row>
    <row r="421" spans="1:9" x14ac:dyDescent="0.35">
      <c r="A421" t="s">
        <v>48</v>
      </c>
      <c r="B421" s="5" t="s">
        <v>154</v>
      </c>
      <c r="C421" t="s">
        <v>309</v>
      </c>
      <c r="D421" t="s">
        <v>117</v>
      </c>
      <c r="E421" t="s">
        <v>313</v>
      </c>
      <c r="F421" t="s">
        <v>272</v>
      </c>
      <c r="G421">
        <v>0.13700000000000001</v>
      </c>
      <c r="H421" t="e">
        <f>VLOOKUP(CONCATENATE(A421,B421,D421,F421),admin1_old!A:K,11,FALSE)</f>
        <v>#N/A</v>
      </c>
      <c r="I421" s="4" t="str">
        <f>IF(ISNA(H421),VLOOKUP(CONCATENATE(A421,D421,F421),admin1_old!B:J,5,FALSE))</f>
        <v>cash_frais</v>
      </c>
    </row>
    <row r="422" spans="1:9" hidden="1" x14ac:dyDescent="0.35">
      <c r="A422" t="s">
        <v>64</v>
      </c>
      <c r="B422" t="s">
        <v>141</v>
      </c>
      <c r="C422" t="s">
        <v>83</v>
      </c>
      <c r="D422" t="s">
        <v>83</v>
      </c>
      <c r="E422" t="s">
        <v>313</v>
      </c>
      <c r="F422" t="s">
        <v>166</v>
      </c>
      <c r="G422">
        <v>0.112</v>
      </c>
      <c r="H422">
        <f>VLOOKUP(CONCATENATE(A422,B422,D422,F422),admin1_old!A:K,11,FALSE)</f>
        <v>0.113</v>
      </c>
      <c r="I422" t="b">
        <f>IF(ISNA(H422),VLOOKUP(CONCATENATE(A422,D422,F422),admin1_old!B:J,5,FALSE))</f>
        <v>0</v>
      </c>
    </row>
    <row r="423" spans="1:9" x14ac:dyDescent="0.35">
      <c r="A423" t="s">
        <v>70</v>
      </c>
      <c r="B423" s="5" t="s">
        <v>144</v>
      </c>
      <c r="C423" t="s">
        <v>309</v>
      </c>
      <c r="D423" t="s">
        <v>119</v>
      </c>
      <c r="E423" t="s">
        <v>313</v>
      </c>
      <c r="F423" t="s">
        <v>272</v>
      </c>
      <c r="G423">
        <v>0.16900000000000001</v>
      </c>
      <c r="H423" t="e">
        <f>VLOOKUP(CONCATENATE(A423,B423,D423,F423),admin1_old!A:K,11,FALSE)</f>
        <v>#N/A</v>
      </c>
      <c r="I423" s="4" t="str">
        <f>IF(ISNA(H423),VLOOKUP(CONCATENATE(A423,D423,F423),admin1_old!B:J,5,FALSE))</f>
        <v>cash_fournitures</v>
      </c>
    </row>
    <row r="424" spans="1:9" hidden="1" x14ac:dyDescent="0.35">
      <c r="A424" t="s">
        <v>64</v>
      </c>
      <c r="B424" t="s">
        <v>151</v>
      </c>
      <c r="C424" t="s">
        <v>83</v>
      </c>
      <c r="D424" t="s">
        <v>83</v>
      </c>
      <c r="E424" t="s">
        <v>313</v>
      </c>
      <c r="F424" t="s">
        <v>279</v>
      </c>
      <c r="G424">
        <v>0.151</v>
      </c>
      <c r="H424">
        <f>VLOOKUP(CONCATENATE(A424,B424,D424,F424),admin1_old!A:K,11,FALSE)</f>
        <v>0.186</v>
      </c>
      <c r="I424" t="b">
        <f>IF(ISNA(H424),VLOOKUP(CONCATENATE(A424,D424,F424),admin1_old!B:J,5,FALSE))</f>
        <v>0</v>
      </c>
    </row>
    <row r="425" spans="1:9" hidden="1" x14ac:dyDescent="0.35">
      <c r="A425" t="s">
        <v>64</v>
      </c>
      <c r="B425" t="s">
        <v>151</v>
      </c>
      <c r="C425" t="s">
        <v>83</v>
      </c>
      <c r="D425" t="s">
        <v>83</v>
      </c>
      <c r="E425" t="s">
        <v>313</v>
      </c>
      <c r="F425" t="s">
        <v>167</v>
      </c>
      <c r="G425">
        <v>0.13900000000000001</v>
      </c>
      <c r="H425">
        <f>VLOOKUP(CONCATENATE(A425,B425,D425,F425),admin1_old!A:K,11,FALSE)</f>
        <v>0.16300000000000001</v>
      </c>
      <c r="I425" t="b">
        <f>IF(ISNA(H425),VLOOKUP(CONCATENATE(A425,D425,F425),admin1_old!B:J,5,FALSE))</f>
        <v>0</v>
      </c>
    </row>
    <row r="426" spans="1:9" hidden="1" x14ac:dyDescent="0.35">
      <c r="A426" t="s">
        <v>64</v>
      </c>
      <c r="B426" t="s">
        <v>141</v>
      </c>
      <c r="C426" t="s">
        <v>83</v>
      </c>
      <c r="D426" t="s">
        <v>83</v>
      </c>
      <c r="E426" t="s">
        <v>313</v>
      </c>
      <c r="F426" t="s">
        <v>280</v>
      </c>
      <c r="G426">
        <v>0.128</v>
      </c>
      <c r="H426">
        <f>VLOOKUP(CONCATENATE(A426,B426,D426,F426),admin1_old!A:K,11,FALSE)</f>
        <v>0.13700000000000001</v>
      </c>
      <c r="I426" t="b">
        <f>IF(ISNA(H426),VLOOKUP(CONCATENATE(A426,D426,F426),admin1_old!B:J,5,FALSE))</f>
        <v>0</v>
      </c>
    </row>
    <row r="427" spans="1:9" x14ac:dyDescent="0.35">
      <c r="A427" t="s">
        <v>70</v>
      </c>
      <c r="B427" s="5" t="s">
        <v>181</v>
      </c>
      <c r="C427" t="s">
        <v>309</v>
      </c>
      <c r="D427" t="s">
        <v>117</v>
      </c>
      <c r="E427" t="s">
        <v>313</v>
      </c>
      <c r="F427" t="s">
        <v>272</v>
      </c>
      <c r="G427">
        <v>0.121</v>
      </c>
      <c r="H427" t="e">
        <f>VLOOKUP(CONCATENATE(A427,B427,D427,F427),admin1_old!A:K,11,FALSE)</f>
        <v>#N/A</v>
      </c>
      <c r="I427" s="4" t="str">
        <f>IF(ISNA(H427),VLOOKUP(CONCATENATE(A427,D427,F427),admin1_old!B:J,5,FALSE))</f>
        <v>cash_fournitures</v>
      </c>
    </row>
    <row r="428" spans="1:9" hidden="1" x14ac:dyDescent="0.35">
      <c r="A428" t="s">
        <v>66</v>
      </c>
      <c r="B428" t="s">
        <v>142</v>
      </c>
      <c r="C428" t="s">
        <v>83</v>
      </c>
      <c r="D428" t="s">
        <v>83</v>
      </c>
      <c r="E428" t="s">
        <v>313</v>
      </c>
      <c r="F428" t="s">
        <v>170</v>
      </c>
      <c r="G428">
        <v>0.159</v>
      </c>
      <c r="H428">
        <f>VLOOKUP(CONCATENATE(A428,B428,D428,F428),admin1_old!A:K,11,FALSE)</f>
        <v>0.159</v>
      </c>
      <c r="I428" t="b">
        <f>IF(ISNA(H428),VLOOKUP(CONCATENATE(A428,D428,F428),admin1_old!B:J,5,FALSE))</f>
        <v>0</v>
      </c>
    </row>
    <row r="429" spans="1:9" hidden="1" x14ac:dyDescent="0.35">
      <c r="A429" t="s">
        <v>66</v>
      </c>
      <c r="B429" t="s">
        <v>161</v>
      </c>
      <c r="C429" t="s">
        <v>83</v>
      </c>
      <c r="D429" t="s">
        <v>83</v>
      </c>
      <c r="E429" t="s">
        <v>313</v>
      </c>
      <c r="F429" t="s">
        <v>272</v>
      </c>
      <c r="G429">
        <v>0.115</v>
      </c>
      <c r="H429">
        <f>VLOOKUP(CONCATENATE(A429,B429,D429,F429),admin1_old!A:K,11,FALSE)</f>
        <v>0.107</v>
      </c>
      <c r="I429" t="b">
        <f>IF(ISNA(H429),VLOOKUP(CONCATENATE(A429,D429,F429),admin1_old!B:J,5,FALSE))</f>
        <v>0</v>
      </c>
    </row>
    <row r="430" spans="1:9" hidden="1" x14ac:dyDescent="0.35">
      <c r="A430" t="s">
        <v>66</v>
      </c>
      <c r="B430" t="s">
        <v>142</v>
      </c>
      <c r="C430" t="s">
        <v>83</v>
      </c>
      <c r="D430" t="s">
        <v>83</v>
      </c>
      <c r="E430" t="s">
        <v>313</v>
      </c>
      <c r="F430" t="s">
        <v>171</v>
      </c>
      <c r="G430">
        <v>0.13</v>
      </c>
      <c r="H430">
        <f>VLOOKUP(CONCATENATE(A430,B430,D430,F430),admin1_old!A:K,11,FALSE)</f>
        <v>0.156</v>
      </c>
      <c r="I430" t="b">
        <f>IF(ISNA(H430),VLOOKUP(CONCATENATE(A430,D430,F430),admin1_old!B:J,5,FALSE))</f>
        <v>0</v>
      </c>
    </row>
    <row r="431" spans="1:9" hidden="1" x14ac:dyDescent="0.35">
      <c r="A431" t="s">
        <v>66</v>
      </c>
      <c r="B431" t="s">
        <v>142</v>
      </c>
      <c r="C431" t="s">
        <v>83</v>
      </c>
      <c r="D431" t="s">
        <v>83</v>
      </c>
      <c r="E431" t="s">
        <v>313</v>
      </c>
      <c r="F431" t="s">
        <v>165</v>
      </c>
      <c r="G431">
        <v>0.16900000000000001</v>
      </c>
      <c r="H431">
        <f>VLOOKUP(CONCATENATE(A431,B431,D431,F431),admin1_old!A:K,11,FALSE)</f>
        <v>0.16800000000000001</v>
      </c>
      <c r="I431" t="b">
        <f>IF(ISNA(H431),VLOOKUP(CONCATENATE(A431,D431,F431),admin1_old!B:J,5,FALSE))</f>
        <v>0</v>
      </c>
    </row>
    <row r="432" spans="1:9" hidden="1" x14ac:dyDescent="0.35">
      <c r="A432" t="s">
        <v>66</v>
      </c>
      <c r="B432" t="s">
        <v>189</v>
      </c>
      <c r="C432" t="s">
        <v>83</v>
      </c>
      <c r="D432" t="s">
        <v>83</v>
      </c>
      <c r="E432" t="s">
        <v>313</v>
      </c>
      <c r="F432" t="s">
        <v>169</v>
      </c>
      <c r="G432">
        <v>0.126</v>
      </c>
      <c r="H432">
        <f>VLOOKUP(CONCATENATE(A432,B432,D432,F432),admin1_old!A:K,11,FALSE)</f>
        <v>0.126</v>
      </c>
      <c r="I432" t="b">
        <f>IF(ISNA(H432),VLOOKUP(CONCATENATE(A432,D432,F432),admin1_old!B:J,5,FALSE))</f>
        <v>0</v>
      </c>
    </row>
    <row r="433" spans="1:9" x14ac:dyDescent="0.35">
      <c r="A433" t="s">
        <v>22</v>
      </c>
      <c r="B433" s="5" t="s">
        <v>153</v>
      </c>
      <c r="C433" t="s">
        <v>309</v>
      </c>
      <c r="D433" t="s">
        <v>119</v>
      </c>
      <c r="E433" t="s">
        <v>313</v>
      </c>
      <c r="F433" t="s">
        <v>272</v>
      </c>
      <c r="G433">
        <v>0.24399999999999999</v>
      </c>
      <c r="H433" t="e">
        <f>VLOOKUP(CONCATENATE(A433,B433,D433,F433),admin1_old!A:K,11,FALSE)</f>
        <v>#N/A</v>
      </c>
      <c r="I433" s="4" t="str">
        <f>IF(ISNA(H433),VLOOKUP(CONCATENATE(A433,D433,F433),admin1_old!B:J,5,FALSE))</f>
        <v>argent_nfi_essentiels</v>
      </c>
    </row>
    <row r="434" spans="1:9" hidden="1" x14ac:dyDescent="0.35">
      <c r="A434" t="s">
        <v>66</v>
      </c>
      <c r="B434" t="s">
        <v>152</v>
      </c>
      <c r="C434" t="s">
        <v>83</v>
      </c>
      <c r="D434" t="s">
        <v>83</v>
      </c>
      <c r="E434" t="s">
        <v>313</v>
      </c>
      <c r="F434" t="s">
        <v>274</v>
      </c>
      <c r="G434">
        <v>0.161</v>
      </c>
      <c r="H434">
        <f>VLOOKUP(CONCATENATE(A434,B434,D434,F434),admin1_old!A:K,11,FALSE)</f>
        <v>0.13700000000000001</v>
      </c>
      <c r="I434" t="b">
        <f>IF(ISNA(H434),VLOOKUP(CONCATENATE(A434,D434,F434),admin1_old!B:J,5,FALSE))</f>
        <v>0</v>
      </c>
    </row>
    <row r="435" spans="1:9" x14ac:dyDescent="0.35">
      <c r="A435" t="s">
        <v>68</v>
      </c>
      <c r="B435" s="5" t="s">
        <v>132</v>
      </c>
      <c r="C435" t="s">
        <v>309</v>
      </c>
      <c r="D435" t="s">
        <v>119</v>
      </c>
      <c r="E435" t="s">
        <v>313</v>
      </c>
      <c r="F435" t="s">
        <v>272</v>
      </c>
      <c r="G435">
        <v>0.17299999999999999</v>
      </c>
      <c r="H435" t="e">
        <f>VLOOKUP(CONCATENATE(A435,B435,D435,F435),admin1_old!A:K,11,FALSE)</f>
        <v>#N/A</v>
      </c>
      <c r="I435" s="4" t="str">
        <f>IF(ISNA(H435),VLOOKUP(CONCATENATE(A435,D435,F435),admin1_old!B:J,5,FALSE))</f>
        <v>provision_abri</v>
      </c>
    </row>
    <row r="436" spans="1:9" hidden="1" x14ac:dyDescent="0.35">
      <c r="A436" t="s">
        <v>66</v>
      </c>
      <c r="B436" t="s">
        <v>152</v>
      </c>
      <c r="C436" t="s">
        <v>83</v>
      </c>
      <c r="D436" t="s">
        <v>83</v>
      </c>
      <c r="E436" t="s">
        <v>313</v>
      </c>
      <c r="F436" t="s">
        <v>168</v>
      </c>
      <c r="G436">
        <v>0.11700000000000001</v>
      </c>
      <c r="H436">
        <f>VLOOKUP(CONCATENATE(A436,B436,D436,F436),admin1_old!A:K,11,FALSE)</f>
        <v>0.11899999999999999</v>
      </c>
      <c r="I436" t="b">
        <f>IF(ISNA(H436),VLOOKUP(CONCATENATE(A436,D436,F436),admin1_old!B:J,5,FALSE))</f>
        <v>0</v>
      </c>
    </row>
    <row r="437" spans="1:9" hidden="1" x14ac:dyDescent="0.35">
      <c r="A437" t="s">
        <v>66</v>
      </c>
      <c r="B437" t="s">
        <v>152</v>
      </c>
      <c r="C437" t="s">
        <v>83</v>
      </c>
      <c r="D437" t="s">
        <v>83</v>
      </c>
      <c r="E437" t="s">
        <v>313</v>
      </c>
      <c r="F437" t="s">
        <v>276</v>
      </c>
      <c r="G437">
        <v>0.12</v>
      </c>
      <c r="H437">
        <f>VLOOKUP(CONCATENATE(A437,B437,D437,F437),admin1_old!A:K,11,FALSE)</f>
        <v>0.128</v>
      </c>
      <c r="I437" t="b">
        <f>IF(ISNA(H437),VLOOKUP(CONCATENATE(A437,D437,F437),admin1_old!B:J,5,FALSE))</f>
        <v>0</v>
      </c>
    </row>
    <row r="438" spans="1:9" x14ac:dyDescent="0.35">
      <c r="A438" t="s">
        <v>68</v>
      </c>
      <c r="B438" s="5" t="s">
        <v>177</v>
      </c>
      <c r="C438" t="s">
        <v>309</v>
      </c>
      <c r="D438" t="s">
        <v>116</v>
      </c>
      <c r="E438" t="s">
        <v>313</v>
      </c>
      <c r="F438" t="s">
        <v>272</v>
      </c>
      <c r="G438">
        <v>0.128</v>
      </c>
      <c r="H438" t="e">
        <f>VLOOKUP(CONCATENATE(A438,B438,D438,F438),admin1_old!A:K,11,FALSE)</f>
        <v>#N/A</v>
      </c>
      <c r="I438" s="4" t="str">
        <f>IF(ISNA(H438),VLOOKUP(CONCATENATE(A438,D438,F438),admin1_old!B:J,5,FALSE))</f>
        <v>argent_nfi_essentiels</v>
      </c>
    </row>
    <row r="439" spans="1:9" hidden="1" x14ac:dyDescent="0.35">
      <c r="A439" t="s">
        <v>66</v>
      </c>
      <c r="B439" t="s">
        <v>142</v>
      </c>
      <c r="C439" t="s">
        <v>83</v>
      </c>
      <c r="D439" t="s">
        <v>83</v>
      </c>
      <c r="E439" t="s">
        <v>313</v>
      </c>
      <c r="F439" t="s">
        <v>166</v>
      </c>
      <c r="G439">
        <v>0.123</v>
      </c>
      <c r="H439">
        <f>VLOOKUP(CONCATENATE(A439,B439,D439,F439),admin1_old!A:K,11,FALSE)</f>
        <v>0.13700000000000001</v>
      </c>
      <c r="I439" t="b">
        <f>IF(ISNA(H439),VLOOKUP(CONCATENATE(A439,D439,F439),admin1_old!B:J,5,FALSE))</f>
        <v>0</v>
      </c>
    </row>
    <row r="440" spans="1:9" x14ac:dyDescent="0.35">
      <c r="A440" t="s">
        <v>26</v>
      </c>
      <c r="B440" s="5" t="s">
        <v>164</v>
      </c>
      <c r="C440" t="s">
        <v>309</v>
      </c>
      <c r="D440" t="s">
        <v>116</v>
      </c>
      <c r="E440" t="s">
        <v>313</v>
      </c>
      <c r="F440" t="s">
        <v>272</v>
      </c>
      <c r="G440">
        <v>0.34</v>
      </c>
      <c r="H440" t="e">
        <f>VLOOKUP(CONCATENATE(A440,B440,D440,F440),admin1_old!A:K,11,FALSE)</f>
        <v>#N/A</v>
      </c>
      <c r="I440" s="4" t="str">
        <f>IF(ISNA(H440),VLOOKUP(CONCATENATE(A440,D440,F440),admin1_old!B:J,5,FALSE))</f>
        <v>secal</v>
      </c>
    </row>
    <row r="441" spans="1:9" hidden="1" x14ac:dyDescent="0.35">
      <c r="A441" t="s">
        <v>66</v>
      </c>
      <c r="B441" t="s">
        <v>152</v>
      </c>
      <c r="C441" t="s">
        <v>83</v>
      </c>
      <c r="D441" t="s">
        <v>83</v>
      </c>
      <c r="E441" t="s">
        <v>313</v>
      </c>
      <c r="F441" t="s">
        <v>279</v>
      </c>
      <c r="G441">
        <v>0.13900000000000001</v>
      </c>
      <c r="H441">
        <f>VLOOKUP(CONCATENATE(A441,B441,D441,F441),admin1_old!A:K,11,FALSE)</f>
        <v>0.13400000000000001</v>
      </c>
      <c r="I441" t="b">
        <f>IF(ISNA(H441),VLOOKUP(CONCATENATE(A441,D441,F441),admin1_old!B:J,5,FALSE))</f>
        <v>0</v>
      </c>
    </row>
    <row r="442" spans="1:9" hidden="1" x14ac:dyDescent="0.35">
      <c r="A442" t="s">
        <v>66</v>
      </c>
      <c r="B442" t="s">
        <v>142</v>
      </c>
      <c r="C442" t="s">
        <v>83</v>
      </c>
      <c r="D442" t="s">
        <v>83</v>
      </c>
      <c r="E442" t="s">
        <v>313</v>
      </c>
      <c r="F442" t="s">
        <v>167</v>
      </c>
      <c r="G442">
        <v>0.14099999999999999</v>
      </c>
      <c r="H442">
        <f>VLOOKUP(CONCATENATE(A442,B442,D442,F442),admin1_old!A:K,11,FALSE)</f>
        <v>0.112</v>
      </c>
      <c r="I442" t="b">
        <f>IF(ISNA(H442),VLOOKUP(CONCATENATE(A442,D442,F442),admin1_old!B:J,5,FALSE))</f>
        <v>0</v>
      </c>
    </row>
    <row r="443" spans="1:9" x14ac:dyDescent="0.35">
      <c r="A443" t="s">
        <v>50</v>
      </c>
      <c r="B443" s="5" t="s">
        <v>164</v>
      </c>
      <c r="C443" t="s">
        <v>309</v>
      </c>
      <c r="D443" t="s">
        <v>119</v>
      </c>
      <c r="E443" t="s">
        <v>313</v>
      </c>
      <c r="F443" t="s">
        <v>272</v>
      </c>
      <c r="G443">
        <v>0.20200000000000001</v>
      </c>
      <c r="H443" t="e">
        <f>VLOOKUP(CONCATENATE(A443,B443,D443,F443),admin1_old!A:K,11,FALSE)</f>
        <v>#N/A</v>
      </c>
      <c r="I443" s="4" t="str">
        <f>IF(ISNA(H443),VLOOKUP(CONCATENATE(A443,D443,F443),admin1_old!B:J,5,FALSE))</f>
        <v>sante</v>
      </c>
    </row>
    <row r="444" spans="1:9" hidden="1" x14ac:dyDescent="0.35">
      <c r="A444" t="s">
        <v>68</v>
      </c>
      <c r="B444" t="s">
        <v>153</v>
      </c>
      <c r="C444" t="s">
        <v>83</v>
      </c>
      <c r="D444" t="s">
        <v>83</v>
      </c>
      <c r="E444" t="s">
        <v>313</v>
      </c>
      <c r="F444" t="s">
        <v>271</v>
      </c>
      <c r="G444">
        <v>0.13300000000000001</v>
      </c>
      <c r="H444">
        <f>VLOOKUP(CONCATENATE(A444,B444,D444,F444),admin1_old!A:K,11,FALSE)</f>
        <v>0.14799999999999999</v>
      </c>
      <c r="I444" t="b">
        <f>IF(ISNA(H444),VLOOKUP(CONCATENATE(A444,D444,F444),admin1_old!B:J,5,FALSE))</f>
        <v>0</v>
      </c>
    </row>
    <row r="445" spans="1:9" hidden="1" x14ac:dyDescent="0.35">
      <c r="A445" t="s">
        <v>68</v>
      </c>
      <c r="B445" t="s">
        <v>143</v>
      </c>
      <c r="C445" t="s">
        <v>83</v>
      </c>
      <c r="D445" t="s">
        <v>83</v>
      </c>
      <c r="E445" t="s">
        <v>313</v>
      </c>
      <c r="F445" t="s">
        <v>170</v>
      </c>
      <c r="G445">
        <v>0.11600000000000001</v>
      </c>
      <c r="H445">
        <f>VLOOKUP(CONCATENATE(A445,B445,D445,F445),admin1_old!A:K,11,FALSE)</f>
        <v>0.16</v>
      </c>
      <c r="I445" t="b">
        <f>IF(ISNA(H445),VLOOKUP(CONCATENATE(A445,D445,F445),admin1_old!B:J,5,FALSE))</f>
        <v>0</v>
      </c>
    </row>
    <row r="446" spans="1:9" hidden="1" x14ac:dyDescent="0.35">
      <c r="A446" t="s">
        <v>68</v>
      </c>
      <c r="B446" t="s">
        <v>132</v>
      </c>
      <c r="C446" t="s">
        <v>83</v>
      </c>
      <c r="D446" t="s">
        <v>83</v>
      </c>
      <c r="E446" t="s">
        <v>313</v>
      </c>
      <c r="F446" t="s">
        <v>272</v>
      </c>
      <c r="G446">
        <v>0.16200000000000001</v>
      </c>
      <c r="H446">
        <f>VLOOKUP(CONCATENATE(A446,B446,D446,F446),admin1_old!A:K,11,FALSE)</f>
        <v>0.183</v>
      </c>
      <c r="I446" t="b">
        <f>IF(ISNA(H446),VLOOKUP(CONCATENATE(A446,D446,F446),admin1_old!B:J,5,FALSE))</f>
        <v>0</v>
      </c>
    </row>
    <row r="447" spans="1:9" x14ac:dyDescent="0.35">
      <c r="A447" t="s">
        <v>50</v>
      </c>
      <c r="B447" s="5" t="s">
        <v>164</v>
      </c>
      <c r="C447" t="s">
        <v>309</v>
      </c>
      <c r="D447" t="s">
        <v>117</v>
      </c>
      <c r="E447" t="s">
        <v>313</v>
      </c>
      <c r="F447" t="s">
        <v>272</v>
      </c>
      <c r="G447">
        <v>0.22800000000000001</v>
      </c>
      <c r="H447" t="e">
        <f>VLOOKUP(CONCATENATE(A447,B447,D447,F447),admin1_old!A:K,11,FALSE)</f>
        <v>#N/A</v>
      </c>
      <c r="I447" s="4" t="str">
        <f>IF(ISNA(H447),VLOOKUP(CONCATENATE(A447,D447,F447),admin1_old!B:J,5,FALSE))</f>
        <v>sante</v>
      </c>
    </row>
    <row r="448" spans="1:9" x14ac:dyDescent="0.35">
      <c r="A448" t="s">
        <v>50</v>
      </c>
      <c r="B448" s="5" t="s">
        <v>134</v>
      </c>
      <c r="C448" t="s">
        <v>309</v>
      </c>
      <c r="D448" t="s">
        <v>116</v>
      </c>
      <c r="E448" t="s">
        <v>313</v>
      </c>
      <c r="F448" t="s">
        <v>272</v>
      </c>
      <c r="G448">
        <v>0.31900000000000001</v>
      </c>
      <c r="H448" t="e">
        <f>VLOOKUP(CONCATENATE(A448,B448,D448,F448),admin1_old!A:K,11,FALSE)</f>
        <v>#N/A</v>
      </c>
      <c r="I448" s="4" t="str">
        <f>IF(ISNA(H448),VLOOKUP(CONCATENATE(A448,D448,F448),admin1_old!B:J,5,FALSE))</f>
        <v>nfi</v>
      </c>
    </row>
    <row r="449" spans="1:9" x14ac:dyDescent="0.35">
      <c r="A449" t="s">
        <v>72</v>
      </c>
      <c r="B449" s="5" t="s">
        <v>155</v>
      </c>
      <c r="C449" t="s">
        <v>309</v>
      </c>
      <c r="D449" t="s">
        <v>119</v>
      </c>
      <c r="E449" t="s">
        <v>313</v>
      </c>
      <c r="F449" t="s">
        <v>272</v>
      </c>
      <c r="G449">
        <v>0.19900000000000001</v>
      </c>
      <c r="H449" t="e">
        <f>VLOOKUP(CONCATENATE(A449,B449,D449,F449),admin1_old!A:K,11,FALSE)</f>
        <v>#N/A</v>
      </c>
      <c r="I449" s="4" t="str">
        <f>IF(ISNA(H449),VLOOKUP(CONCATENATE(A449,D449,F449),admin1_old!B:J,5,FALSE))</f>
        <v>wash</v>
      </c>
    </row>
    <row r="450" spans="1:9" hidden="1" x14ac:dyDescent="0.35">
      <c r="A450" t="s">
        <v>68</v>
      </c>
      <c r="B450" t="s">
        <v>160</v>
      </c>
      <c r="C450" t="s">
        <v>83</v>
      </c>
      <c r="D450" t="s">
        <v>83</v>
      </c>
      <c r="E450" t="s">
        <v>313</v>
      </c>
      <c r="F450" t="s">
        <v>273</v>
      </c>
      <c r="G450">
        <v>0.158</v>
      </c>
      <c r="H450">
        <f>VLOOKUP(CONCATENATE(A450,B450,D450,F450),admin1_old!A:K,11,FALSE)</f>
        <v>0.158</v>
      </c>
      <c r="I450" t="b">
        <f>IF(ISNA(H450),VLOOKUP(CONCATENATE(A450,D450,F450),admin1_old!B:J,5,FALSE))</f>
        <v>0</v>
      </c>
    </row>
    <row r="451" spans="1:9" hidden="1" x14ac:dyDescent="0.35">
      <c r="A451" t="s">
        <v>68</v>
      </c>
      <c r="B451" t="s">
        <v>160</v>
      </c>
      <c r="C451" t="s">
        <v>83</v>
      </c>
      <c r="D451" t="s">
        <v>83</v>
      </c>
      <c r="E451" t="s">
        <v>313</v>
      </c>
      <c r="F451" t="s">
        <v>274</v>
      </c>
      <c r="G451">
        <v>0.14899999999999999</v>
      </c>
      <c r="H451">
        <f>VLOOKUP(CONCATENATE(A451,B451,D451,F451),admin1_old!A:K,11,FALSE)</f>
        <v>0.14299999999999999</v>
      </c>
      <c r="I451" t="b">
        <f>IF(ISNA(H451),VLOOKUP(CONCATENATE(A451,D451,F451),admin1_old!B:J,5,FALSE))</f>
        <v>0</v>
      </c>
    </row>
    <row r="452" spans="1:9" hidden="1" x14ac:dyDescent="0.35">
      <c r="A452" t="s">
        <v>68</v>
      </c>
      <c r="B452" t="s">
        <v>190</v>
      </c>
      <c r="C452" t="s">
        <v>83</v>
      </c>
      <c r="D452" t="s">
        <v>83</v>
      </c>
      <c r="E452" t="s">
        <v>313</v>
      </c>
      <c r="F452" t="s">
        <v>275</v>
      </c>
      <c r="G452">
        <v>0.13900000000000001</v>
      </c>
      <c r="H452">
        <f>VLOOKUP(CONCATENATE(A452,B452,D452,F452),admin1_old!A:K,11,FALSE)</f>
        <v>0.13800000000000001</v>
      </c>
      <c r="I452" t="b">
        <f>IF(ISNA(H452),VLOOKUP(CONCATENATE(A452,D452,F452),admin1_old!B:J,5,FALSE))</f>
        <v>0</v>
      </c>
    </row>
    <row r="453" spans="1:9" x14ac:dyDescent="0.35">
      <c r="A453" t="s">
        <v>72</v>
      </c>
      <c r="B453" s="5" t="s">
        <v>155</v>
      </c>
      <c r="C453" t="s">
        <v>309</v>
      </c>
      <c r="D453" t="s">
        <v>116</v>
      </c>
      <c r="E453" t="s">
        <v>313</v>
      </c>
      <c r="F453" t="s">
        <v>272</v>
      </c>
      <c r="G453">
        <v>0.17100000000000001</v>
      </c>
      <c r="H453" t="e">
        <f>VLOOKUP(CONCATENATE(A453,B453,D453,F453),admin1_old!A:K,11,FALSE)</f>
        <v>#N/A</v>
      </c>
      <c r="I453" s="4" t="str">
        <f>IF(ISNA(H453),VLOOKUP(CONCATENATE(A453,D453,F453),admin1_old!B:J,5,FALSE))</f>
        <v>wash</v>
      </c>
    </row>
    <row r="454" spans="1:9" hidden="1" x14ac:dyDescent="0.35">
      <c r="A454" t="s">
        <v>68</v>
      </c>
      <c r="B454" t="s">
        <v>132</v>
      </c>
      <c r="C454" t="s">
        <v>83</v>
      </c>
      <c r="D454" t="s">
        <v>83</v>
      </c>
      <c r="E454" t="s">
        <v>313</v>
      </c>
      <c r="F454" t="s">
        <v>276</v>
      </c>
      <c r="G454">
        <v>0.16400000000000001</v>
      </c>
      <c r="H454">
        <f>VLOOKUP(CONCATENATE(A454,B454,D454,F454),admin1_old!A:K,11,FALSE)</f>
        <v>0.17799999999999999</v>
      </c>
      <c r="I454" t="b">
        <f>IF(ISNA(H454),VLOOKUP(CONCATENATE(A454,D454,F454),admin1_old!B:J,5,FALSE))</f>
        <v>0</v>
      </c>
    </row>
    <row r="455" spans="1:9" x14ac:dyDescent="0.35">
      <c r="A455" t="s">
        <v>54</v>
      </c>
      <c r="B455" s="5" t="s">
        <v>196</v>
      </c>
      <c r="C455" t="s">
        <v>309</v>
      </c>
      <c r="D455" t="s">
        <v>119</v>
      </c>
      <c r="E455" t="s">
        <v>313</v>
      </c>
      <c r="F455" t="s">
        <v>272</v>
      </c>
      <c r="G455">
        <v>0.16200000000000001</v>
      </c>
      <c r="H455" t="e">
        <f>VLOOKUP(CONCATENATE(A455,B455,D455,F455),admin1_old!A:K,11,FALSE)</f>
        <v>#N/A</v>
      </c>
      <c r="I455" s="4" t="str">
        <f>IF(ISNA(H455),VLOOKUP(CONCATENATE(A455,D455,F455),admin1_old!B:J,5,FALSE))</f>
        <v>acces_staff_cs</v>
      </c>
    </row>
    <row r="456" spans="1:9" hidden="1" x14ac:dyDescent="0.35">
      <c r="A456" t="s">
        <v>68</v>
      </c>
      <c r="B456" t="s">
        <v>190</v>
      </c>
      <c r="C456" t="s">
        <v>83</v>
      </c>
      <c r="D456" t="s">
        <v>83</v>
      </c>
      <c r="E456" t="s">
        <v>313</v>
      </c>
      <c r="F456" t="s">
        <v>166</v>
      </c>
      <c r="G456">
        <v>0.158</v>
      </c>
      <c r="H456">
        <f>VLOOKUP(CONCATENATE(A456,B456,D456,F456),admin1_old!A:K,11,FALSE)</f>
        <v>0.14699999999999999</v>
      </c>
      <c r="I456" t="b">
        <f>IF(ISNA(H456),VLOOKUP(CONCATENATE(A456,D456,F456),admin1_old!B:J,5,FALSE))</f>
        <v>0</v>
      </c>
    </row>
    <row r="457" spans="1:9" hidden="1" x14ac:dyDescent="0.35">
      <c r="A457" t="s">
        <v>68</v>
      </c>
      <c r="B457" t="s">
        <v>153</v>
      </c>
      <c r="C457" t="s">
        <v>83</v>
      </c>
      <c r="D457" t="s">
        <v>83</v>
      </c>
      <c r="E457" t="s">
        <v>313</v>
      </c>
      <c r="F457" t="s">
        <v>278</v>
      </c>
      <c r="G457">
        <v>0.13200000000000001</v>
      </c>
      <c r="H457">
        <f>VLOOKUP(CONCATENATE(A457,B457,D457,F457),admin1_old!A:K,11,FALSE)</f>
        <v>0.17299999999999999</v>
      </c>
      <c r="I457" t="b">
        <f>IF(ISNA(H457),VLOOKUP(CONCATENATE(A457,D457,F457),admin1_old!B:J,5,FALSE))</f>
        <v>0</v>
      </c>
    </row>
    <row r="458" spans="1:9" hidden="1" x14ac:dyDescent="0.35">
      <c r="A458" t="s">
        <v>68</v>
      </c>
      <c r="B458" t="s">
        <v>180</v>
      </c>
      <c r="C458" t="s">
        <v>83</v>
      </c>
      <c r="D458" t="s">
        <v>83</v>
      </c>
      <c r="E458" t="s">
        <v>313</v>
      </c>
      <c r="F458" t="s">
        <v>279</v>
      </c>
      <c r="G458">
        <v>0.126</v>
      </c>
      <c r="H458">
        <f>VLOOKUP(CONCATENATE(A458,B458,D458,F458),admin1_old!A:K,11,FALSE)</f>
        <v>0.13500000000000001</v>
      </c>
      <c r="I458" t="b">
        <f>IF(ISNA(H458),VLOOKUP(CONCATENATE(A458,D458,F458),admin1_old!B:J,5,FALSE))</f>
        <v>0</v>
      </c>
    </row>
    <row r="459" spans="1:9" x14ac:dyDescent="0.35">
      <c r="A459" t="s">
        <v>54</v>
      </c>
      <c r="B459" s="5" t="s">
        <v>198</v>
      </c>
      <c r="C459" t="s">
        <v>309</v>
      </c>
      <c r="D459" t="s">
        <v>116</v>
      </c>
      <c r="E459" t="s">
        <v>313</v>
      </c>
      <c r="F459" t="s">
        <v>272</v>
      </c>
      <c r="G459">
        <v>0.185</v>
      </c>
      <c r="H459" t="e">
        <f>VLOOKUP(CONCATENATE(A459,B459,D459,F459),admin1_old!A:K,11,FALSE)</f>
        <v>#N/A</v>
      </c>
      <c r="I459" s="4" t="str">
        <f>IF(ISNA(H459),VLOOKUP(CONCATENATE(A459,D459,F459),admin1_old!B:J,5,FALSE))</f>
        <v>acces_staff_cs</v>
      </c>
    </row>
    <row r="460" spans="1:9" x14ac:dyDescent="0.35">
      <c r="A460" t="s">
        <v>76</v>
      </c>
      <c r="B460" s="5" t="s">
        <v>157</v>
      </c>
      <c r="C460" t="s">
        <v>309</v>
      </c>
      <c r="D460" t="s">
        <v>119</v>
      </c>
      <c r="E460" t="s">
        <v>313</v>
      </c>
      <c r="F460" t="s">
        <v>272</v>
      </c>
      <c r="G460">
        <v>0.14000000000000001</v>
      </c>
      <c r="H460" t="e">
        <f>VLOOKUP(CONCATENATE(A460,B460,D460,F460),admin1_old!A:K,11,FALSE)</f>
        <v>#N/A</v>
      </c>
      <c r="I460" s="4" t="str">
        <f>IF(ISNA(H460),VLOOKUP(CONCATENATE(A460,D460,F460),admin1_old!B:J,5,FALSE))</f>
        <v>cash_frais_med</v>
      </c>
    </row>
    <row r="461" spans="1:9" hidden="1" x14ac:dyDescent="0.35">
      <c r="A461" t="s">
        <v>70</v>
      </c>
      <c r="B461" t="s">
        <v>144</v>
      </c>
      <c r="C461" t="s">
        <v>83</v>
      </c>
      <c r="D461" t="s">
        <v>83</v>
      </c>
      <c r="E461" t="s">
        <v>313</v>
      </c>
      <c r="F461" t="s">
        <v>271</v>
      </c>
      <c r="G461">
        <v>0.127</v>
      </c>
      <c r="H461">
        <f>VLOOKUP(CONCATENATE(A461,B461,D461,F461),admin1_old!A:K,11,FALSE)</f>
        <v>0.125</v>
      </c>
      <c r="I461" t="b">
        <f>IF(ISNA(H461),VLOOKUP(CONCATENATE(A461,D461,F461),admin1_old!B:J,5,FALSE))</f>
        <v>0</v>
      </c>
    </row>
    <row r="462" spans="1:9" x14ac:dyDescent="0.35">
      <c r="A462" t="s">
        <v>28</v>
      </c>
      <c r="B462" s="5" t="s">
        <v>195</v>
      </c>
      <c r="C462" t="s">
        <v>309</v>
      </c>
      <c r="D462" t="s">
        <v>119</v>
      </c>
      <c r="E462" t="s">
        <v>313</v>
      </c>
      <c r="F462" t="s">
        <v>272</v>
      </c>
      <c r="G462">
        <v>0.19800000000000001</v>
      </c>
      <c r="H462" t="e">
        <f>VLOOKUP(CONCATENATE(A462,B462,D462,F462),admin1_old!A:K,11,FALSE)</f>
        <v>#N/A</v>
      </c>
      <c r="I462" s="4" t="str">
        <f>IF(ISNA(H462),VLOOKUP(CONCATENATE(A462,D462,F462),admin1_old!B:J,5,FALSE))</f>
        <v>cash_nfi</v>
      </c>
    </row>
    <row r="463" spans="1:9" x14ac:dyDescent="0.35">
      <c r="A463" t="s">
        <v>28</v>
      </c>
      <c r="B463" s="5" t="s">
        <v>182</v>
      </c>
      <c r="C463" t="s">
        <v>309</v>
      </c>
      <c r="D463" t="s">
        <v>116</v>
      </c>
      <c r="E463" t="s">
        <v>313</v>
      </c>
      <c r="F463" t="s">
        <v>272</v>
      </c>
      <c r="G463">
        <v>0.32800000000000001</v>
      </c>
      <c r="H463" t="e">
        <f>VLOOKUP(CONCATENATE(A463,B463,D463,F463),admin1_old!A:K,11,FALSE)</f>
        <v>#N/A</v>
      </c>
      <c r="I463" s="4" t="str">
        <f>IF(ISNA(H463),VLOOKUP(CONCATENATE(A463,D463,F463),admin1_old!B:J,5,FALSE))</f>
        <v>cash_intrant_agri</v>
      </c>
    </row>
    <row r="464" spans="1:9" x14ac:dyDescent="0.35">
      <c r="A464" t="s">
        <v>52</v>
      </c>
      <c r="B464" s="5" t="s">
        <v>156</v>
      </c>
      <c r="C464" t="s">
        <v>309</v>
      </c>
      <c r="D464" t="s">
        <v>119</v>
      </c>
      <c r="E464" t="s">
        <v>313</v>
      </c>
      <c r="F464" t="s">
        <v>272</v>
      </c>
      <c r="G464">
        <v>0.16900000000000001</v>
      </c>
      <c r="H464" t="e">
        <f>VLOOKUP(CONCATENATE(A464,B464,D464,F464),admin1_old!A:K,11,FALSE)</f>
        <v>#N/A</v>
      </c>
      <c r="I464" s="4" t="str">
        <f>IF(ISNA(H464),VLOOKUP(CONCATENATE(A464,D464,F464),admin1_old!B:J,5,FALSE))</f>
        <v>cash_nourrit</v>
      </c>
    </row>
    <row r="465" spans="1:9" hidden="1" x14ac:dyDescent="0.35">
      <c r="A465" t="s">
        <v>70</v>
      </c>
      <c r="B465" t="s">
        <v>144</v>
      </c>
      <c r="C465" t="s">
        <v>83</v>
      </c>
      <c r="D465" t="s">
        <v>83</v>
      </c>
      <c r="E465" t="s">
        <v>313</v>
      </c>
      <c r="F465" t="s">
        <v>165</v>
      </c>
      <c r="G465">
        <v>0.17699999999999999</v>
      </c>
      <c r="H465">
        <f>VLOOKUP(CONCATENATE(A465,B465,D465,F465),admin1_old!A:K,11,FALSE)</f>
        <v>0.17100000000000001</v>
      </c>
      <c r="I465" t="b">
        <f>IF(ISNA(H465),VLOOKUP(CONCATENATE(A465,D465,F465),admin1_old!B:J,5,FALSE))</f>
        <v>0</v>
      </c>
    </row>
    <row r="466" spans="1:9" x14ac:dyDescent="0.35">
      <c r="A466" t="s">
        <v>52</v>
      </c>
      <c r="B466" s="5" t="s">
        <v>145</v>
      </c>
      <c r="C466" t="s">
        <v>309</v>
      </c>
      <c r="D466" t="s">
        <v>116</v>
      </c>
      <c r="E466" t="s">
        <v>313</v>
      </c>
      <c r="F466" t="s">
        <v>272</v>
      </c>
      <c r="G466">
        <v>0.19</v>
      </c>
      <c r="H466" t="e">
        <f>VLOOKUP(CONCATENATE(A466,B466,D466,F466),admin1_old!A:K,11,FALSE)</f>
        <v>#N/A</v>
      </c>
      <c r="I466" s="4" t="str">
        <f>IF(ISNA(H466),VLOOKUP(CONCATENATE(A466,D466,F466),admin1_old!B:J,5,FALSE))</f>
        <v>prov_intrant_agri</v>
      </c>
    </row>
    <row r="467" spans="1:9" hidden="1" x14ac:dyDescent="0.35">
      <c r="A467" t="s">
        <v>70</v>
      </c>
      <c r="B467" t="s">
        <v>154</v>
      </c>
      <c r="C467" t="s">
        <v>83</v>
      </c>
      <c r="D467" t="s">
        <v>83</v>
      </c>
      <c r="E467" t="s">
        <v>313</v>
      </c>
      <c r="F467" t="s">
        <v>273</v>
      </c>
      <c r="G467">
        <v>0.154</v>
      </c>
      <c r="H467">
        <f>VLOOKUP(CONCATENATE(A467,B467,D467,F467),admin1_old!A:K,11,FALSE)</f>
        <v>0.16300000000000001</v>
      </c>
      <c r="I467" t="b">
        <f>IF(ISNA(H467),VLOOKUP(CONCATENATE(A467,D467,F467),admin1_old!B:J,5,FALSE))</f>
        <v>0</v>
      </c>
    </row>
    <row r="468" spans="1:9" x14ac:dyDescent="0.35">
      <c r="A468" t="s">
        <v>74</v>
      </c>
      <c r="B468" s="5" t="s">
        <v>182</v>
      </c>
      <c r="C468" t="s">
        <v>309</v>
      </c>
      <c r="D468" t="s">
        <v>119</v>
      </c>
      <c r="E468" t="s">
        <v>313</v>
      </c>
      <c r="F468" t="s">
        <v>272</v>
      </c>
      <c r="G468">
        <v>0.153</v>
      </c>
      <c r="H468" t="e">
        <f>VLOOKUP(CONCATENATE(A468,B468,D468,F468),admin1_old!A:K,11,FALSE)</f>
        <v>#N/A</v>
      </c>
      <c r="I468" s="4" t="str">
        <f>IF(ISNA(H468),VLOOKUP(CONCATENATE(A468,D468,F468),admin1_old!B:J,5,FALSE))</f>
        <v>prov_intrant_agri</v>
      </c>
    </row>
    <row r="469" spans="1:9" x14ac:dyDescent="0.35">
      <c r="A469" t="s">
        <v>74</v>
      </c>
      <c r="B469" s="5" t="s">
        <v>182</v>
      </c>
      <c r="C469" t="s">
        <v>309</v>
      </c>
      <c r="D469" t="s">
        <v>117</v>
      </c>
      <c r="E469" t="s">
        <v>313</v>
      </c>
      <c r="F469" t="s">
        <v>272</v>
      </c>
      <c r="G469">
        <v>0.155</v>
      </c>
      <c r="H469" t="e">
        <f>VLOOKUP(CONCATENATE(A469,B469,D469,F469),admin1_old!A:K,11,FALSE)</f>
        <v>#N/A</v>
      </c>
      <c r="I469" s="4" t="str">
        <f>IF(ISNA(H469),VLOOKUP(CONCATENATE(A469,D469,F469),admin1_old!B:J,5,FALSE))</f>
        <v>cash_nourrit</v>
      </c>
    </row>
    <row r="470" spans="1:9" x14ac:dyDescent="0.35">
      <c r="A470" t="s">
        <v>74</v>
      </c>
      <c r="B470" s="5" t="s">
        <v>195</v>
      </c>
      <c r="C470" t="s">
        <v>309</v>
      </c>
      <c r="D470" t="s">
        <v>116</v>
      </c>
      <c r="E470" t="s">
        <v>313</v>
      </c>
      <c r="F470" t="s">
        <v>272</v>
      </c>
      <c r="G470">
        <v>0.14699999999999999</v>
      </c>
      <c r="H470" t="e">
        <f>VLOOKUP(CONCATENATE(A470,B470,D470,F470),admin1_old!A:K,11,FALSE)</f>
        <v>#N/A</v>
      </c>
      <c r="I470" s="4" t="str">
        <f>IF(ISNA(H470),VLOOKUP(CONCATENATE(A470,D470,F470),admin1_old!B:J,5,FALSE))</f>
        <v>prov_nourrit</v>
      </c>
    </row>
    <row r="471" spans="1:9" hidden="1" x14ac:dyDescent="0.35">
      <c r="A471" t="s">
        <v>70</v>
      </c>
      <c r="B471" t="s">
        <v>144</v>
      </c>
      <c r="C471" t="s">
        <v>83</v>
      </c>
      <c r="D471" t="s">
        <v>83</v>
      </c>
      <c r="E471" t="s">
        <v>313</v>
      </c>
      <c r="F471" t="s">
        <v>276</v>
      </c>
      <c r="G471">
        <v>0.115</v>
      </c>
      <c r="H471">
        <f>VLOOKUP(CONCATENATE(A471,B471,D471,F471),admin1_old!A:K,11,FALSE)</f>
        <v>0.13600000000000001</v>
      </c>
      <c r="I471" t="b">
        <f>IF(ISNA(H471),VLOOKUP(CONCATENATE(A471,D471,F471),admin1_old!B:J,5,FALSE))</f>
        <v>0</v>
      </c>
    </row>
    <row r="472" spans="1:9" hidden="1" x14ac:dyDescent="0.35">
      <c r="A472" t="s">
        <v>70</v>
      </c>
      <c r="B472" t="s">
        <v>144</v>
      </c>
      <c r="C472" t="s">
        <v>83</v>
      </c>
      <c r="D472" t="s">
        <v>83</v>
      </c>
      <c r="E472" t="s">
        <v>313</v>
      </c>
      <c r="F472" t="s">
        <v>277</v>
      </c>
      <c r="G472">
        <v>0.14899999999999999</v>
      </c>
      <c r="H472">
        <f>VLOOKUP(CONCATENATE(A472,B472,D472,F472),admin1_old!A:K,11,FALSE)</f>
        <v>0.16400000000000001</v>
      </c>
      <c r="I472" t="b">
        <f>IF(ISNA(H472),VLOOKUP(CONCATENATE(A472,D472,F472),admin1_old!B:J,5,FALSE))</f>
        <v>0</v>
      </c>
    </row>
    <row r="473" spans="1:9" x14ac:dyDescent="0.35">
      <c r="A473" t="s">
        <v>33</v>
      </c>
      <c r="B473" s="5" t="s">
        <v>184</v>
      </c>
      <c r="C473" t="s">
        <v>309</v>
      </c>
      <c r="D473" t="s">
        <v>119</v>
      </c>
      <c r="E473" t="s">
        <v>313</v>
      </c>
      <c r="F473" t="s">
        <v>272</v>
      </c>
      <c r="G473">
        <v>0.21</v>
      </c>
      <c r="H473" t="e">
        <f>VLOOKUP(CONCATENATE(A473,B473,D473,F473),admin1_old!A:K,11,FALSE)</f>
        <v>#N/A</v>
      </c>
      <c r="I473" s="4" t="str">
        <f>IF(ISNA(H473),VLOOKUP(CONCATENATE(A473,D473,F473),admin1_old!B:J,5,FALSE))</f>
        <v>quantite_insuff</v>
      </c>
    </row>
    <row r="474" spans="1:9" hidden="1" x14ac:dyDescent="0.35">
      <c r="A474" t="s">
        <v>70</v>
      </c>
      <c r="B474" t="s">
        <v>144</v>
      </c>
      <c r="C474" t="s">
        <v>83</v>
      </c>
      <c r="D474" t="s">
        <v>83</v>
      </c>
      <c r="E474" t="s">
        <v>313</v>
      </c>
      <c r="F474" t="s">
        <v>278</v>
      </c>
      <c r="G474">
        <v>0.12</v>
      </c>
      <c r="H474">
        <f>VLOOKUP(CONCATENATE(A474,B474,D474,F474),admin1_old!A:K,11,FALSE)</f>
        <v>0.13200000000000001</v>
      </c>
      <c r="I474" t="b">
        <f>IF(ISNA(H474),VLOOKUP(CONCATENATE(A474,D474,F474),admin1_old!B:J,5,FALSE))</f>
        <v>0</v>
      </c>
    </row>
    <row r="475" spans="1:9" hidden="1" x14ac:dyDescent="0.35">
      <c r="A475" t="s">
        <v>70</v>
      </c>
      <c r="B475" t="s">
        <v>154</v>
      </c>
      <c r="C475" t="s">
        <v>83</v>
      </c>
      <c r="D475" t="s">
        <v>83</v>
      </c>
      <c r="E475" t="s">
        <v>313</v>
      </c>
      <c r="F475" t="s">
        <v>279</v>
      </c>
      <c r="G475">
        <v>0.17799999999999999</v>
      </c>
      <c r="H475">
        <f>VLOOKUP(CONCATENATE(A475,B475,D475,F475),admin1_old!A:K,11,FALSE)</f>
        <v>0.20599999999999999</v>
      </c>
      <c r="I475" t="b">
        <f>IF(ISNA(H475),VLOOKUP(CONCATENATE(A475,D475,F475),admin1_old!B:J,5,FALSE))</f>
        <v>0</v>
      </c>
    </row>
    <row r="476" spans="1:9" hidden="1" x14ac:dyDescent="0.35">
      <c r="A476" t="s">
        <v>70</v>
      </c>
      <c r="B476" t="s">
        <v>154</v>
      </c>
      <c r="C476" t="s">
        <v>83</v>
      </c>
      <c r="D476" t="s">
        <v>83</v>
      </c>
      <c r="E476" t="s">
        <v>313</v>
      </c>
      <c r="F476" t="s">
        <v>167</v>
      </c>
      <c r="G476">
        <v>0.129</v>
      </c>
      <c r="H476">
        <f>VLOOKUP(CONCATENATE(A476,B476,D476,F476),admin1_old!A:K,11,FALSE)</f>
        <v>0.16300000000000001</v>
      </c>
      <c r="I476" t="b">
        <f>IF(ISNA(H476),VLOOKUP(CONCATENATE(A476,D476,F476),admin1_old!B:J,5,FALSE))</f>
        <v>0</v>
      </c>
    </row>
    <row r="477" spans="1:9" hidden="1" x14ac:dyDescent="0.35">
      <c r="A477" t="s">
        <v>70</v>
      </c>
      <c r="B477" t="s">
        <v>144</v>
      </c>
      <c r="C477" t="s">
        <v>83</v>
      </c>
      <c r="D477" t="s">
        <v>83</v>
      </c>
      <c r="E477" t="s">
        <v>313</v>
      </c>
      <c r="F477" t="s">
        <v>280</v>
      </c>
      <c r="G477">
        <v>0.112</v>
      </c>
      <c r="H477">
        <f>VLOOKUP(CONCATENATE(A477,B477,D477,F477),admin1_old!A:K,11,FALSE)</f>
        <v>0.157</v>
      </c>
      <c r="I477" t="b">
        <f>IF(ISNA(H477),VLOOKUP(CONCATENATE(A477,D477,F477),admin1_old!B:J,5,FALSE))</f>
        <v>0</v>
      </c>
    </row>
    <row r="478" spans="1:9" hidden="1" x14ac:dyDescent="0.35">
      <c r="A478" t="s">
        <v>72</v>
      </c>
      <c r="B478" t="s">
        <v>155</v>
      </c>
      <c r="C478" t="s">
        <v>83</v>
      </c>
      <c r="D478" t="s">
        <v>83</v>
      </c>
      <c r="E478" t="s">
        <v>313</v>
      </c>
      <c r="F478" t="s">
        <v>271</v>
      </c>
      <c r="G478">
        <v>0.20799999999999999</v>
      </c>
      <c r="H478">
        <f>VLOOKUP(CONCATENATE(A478,B478,D478,F478),admin1_old!A:K,11,FALSE)</f>
        <v>0.21</v>
      </c>
      <c r="I478" t="b">
        <f>IF(ISNA(H478),VLOOKUP(CONCATENATE(A478,D478,F478),admin1_old!B:J,5,FALSE))</f>
        <v>0</v>
      </c>
    </row>
    <row r="479" spans="1:9" hidden="1" x14ac:dyDescent="0.35">
      <c r="A479" t="s">
        <v>72</v>
      </c>
      <c r="B479" t="s">
        <v>155</v>
      </c>
      <c r="C479" t="s">
        <v>83</v>
      </c>
      <c r="D479" t="s">
        <v>83</v>
      </c>
      <c r="E479" t="s">
        <v>313</v>
      </c>
      <c r="F479" t="s">
        <v>170</v>
      </c>
      <c r="G479">
        <v>0.19500000000000001</v>
      </c>
      <c r="H479">
        <f>VLOOKUP(CONCATENATE(A479,B479,D479,F479),admin1_old!A:K,11,FALSE)</f>
        <v>0.19900000000000001</v>
      </c>
      <c r="I479" t="b">
        <f>IF(ISNA(H479),VLOOKUP(CONCATENATE(A479,D479,F479),admin1_old!B:J,5,FALSE))</f>
        <v>0</v>
      </c>
    </row>
    <row r="480" spans="1:9" x14ac:dyDescent="0.35">
      <c r="A480" t="s">
        <v>33</v>
      </c>
      <c r="B480" s="5" t="s">
        <v>137</v>
      </c>
      <c r="C480" t="s">
        <v>309</v>
      </c>
      <c r="D480" t="s">
        <v>117</v>
      </c>
      <c r="E480" t="s">
        <v>313</v>
      </c>
      <c r="F480" t="s">
        <v>272</v>
      </c>
      <c r="G480">
        <v>0.25</v>
      </c>
      <c r="H480" t="e">
        <f>VLOOKUP(CONCATENATE(A480,B480,D480,F480),admin1_old!A:K,11,FALSE)</f>
        <v>#N/A</v>
      </c>
      <c r="I480" s="4" t="str">
        <f>IF(ISNA(H480),VLOOKUP(CONCATENATE(A480,D480,F480),admin1_old!B:J,5,FALSE))</f>
        <v>qualite_insuff</v>
      </c>
    </row>
    <row r="481" spans="1:9" hidden="1" x14ac:dyDescent="0.35">
      <c r="A481" t="s">
        <v>72</v>
      </c>
      <c r="B481" t="s">
        <v>18</v>
      </c>
      <c r="C481" t="s">
        <v>83</v>
      </c>
      <c r="D481" t="s">
        <v>83</v>
      </c>
      <c r="E481" t="s">
        <v>313</v>
      </c>
      <c r="F481" t="s">
        <v>171</v>
      </c>
      <c r="G481">
        <v>0.17499999999999999</v>
      </c>
      <c r="H481">
        <f>VLOOKUP(CONCATENATE(A481,B481,D481,F481),admin1_old!A:K,11,FALSE)</f>
        <v>0.17499999999999999</v>
      </c>
      <c r="I481" t="b">
        <f>IF(ISNA(H481),VLOOKUP(CONCATENATE(A481,D481,F481),admin1_old!B:J,5,FALSE))</f>
        <v>0</v>
      </c>
    </row>
    <row r="482" spans="1:9" hidden="1" x14ac:dyDescent="0.35">
      <c r="A482" t="s">
        <v>72</v>
      </c>
      <c r="B482" t="s">
        <v>134</v>
      </c>
      <c r="C482" t="s">
        <v>83</v>
      </c>
      <c r="D482" t="s">
        <v>83</v>
      </c>
      <c r="E482" t="s">
        <v>313</v>
      </c>
      <c r="F482" t="s">
        <v>165</v>
      </c>
      <c r="G482">
        <v>0.21</v>
      </c>
      <c r="H482">
        <f>VLOOKUP(CONCATENATE(A482,B482,D482,F482),admin1_old!A:K,11,FALSE)</f>
        <v>0.22800000000000001</v>
      </c>
      <c r="I482" t="b">
        <f>IF(ISNA(H482),VLOOKUP(CONCATENATE(A482,D482,F482),admin1_old!B:J,5,FALSE))</f>
        <v>0</v>
      </c>
    </row>
    <row r="483" spans="1:9" x14ac:dyDescent="0.35">
      <c r="A483" t="s">
        <v>56</v>
      </c>
      <c r="B483" s="5" t="s">
        <v>137</v>
      </c>
      <c r="C483" t="s">
        <v>309</v>
      </c>
      <c r="D483" t="s">
        <v>119</v>
      </c>
      <c r="E483" t="s">
        <v>313</v>
      </c>
      <c r="F483" t="s">
        <v>272</v>
      </c>
      <c r="G483">
        <v>0.20100000000000001</v>
      </c>
      <c r="H483" t="e">
        <f>VLOOKUP(CONCATENATE(A483,B483,D483,F483),admin1_old!A:K,11,FALSE)</f>
        <v>#N/A</v>
      </c>
      <c r="I483" s="4" t="str">
        <f>IF(ISNA(H483),VLOOKUP(CONCATENATE(A483,D483,F483),admin1_old!B:J,5,FALSE))</f>
        <v>qualite_insuff</v>
      </c>
    </row>
    <row r="484" spans="1:9" x14ac:dyDescent="0.35">
      <c r="A484" t="s">
        <v>56</v>
      </c>
      <c r="B484" s="5" t="s">
        <v>147</v>
      </c>
      <c r="C484" t="s">
        <v>309</v>
      </c>
      <c r="D484" t="s">
        <v>116</v>
      </c>
      <c r="E484" t="s">
        <v>313</v>
      </c>
      <c r="F484" t="s">
        <v>272</v>
      </c>
      <c r="G484">
        <v>0.189</v>
      </c>
      <c r="H484" t="e">
        <f>VLOOKUP(CONCATENATE(A484,B484,D484,F484),admin1_old!A:K,11,FALSE)</f>
        <v>#N/A</v>
      </c>
      <c r="I484" s="4" t="str">
        <f>IF(ISNA(H484),VLOOKUP(CONCATENATE(A484,D484,F484),admin1_old!B:J,5,FALSE))</f>
        <v>quantite_insuff</v>
      </c>
    </row>
    <row r="485" spans="1:9" hidden="1" x14ac:dyDescent="0.35">
      <c r="A485" t="s">
        <v>72</v>
      </c>
      <c r="B485" t="s">
        <v>155</v>
      </c>
      <c r="C485" t="s">
        <v>83</v>
      </c>
      <c r="D485" t="s">
        <v>83</v>
      </c>
      <c r="E485" t="s">
        <v>313</v>
      </c>
      <c r="F485" t="s">
        <v>274</v>
      </c>
      <c r="G485">
        <v>0.16500000000000001</v>
      </c>
      <c r="H485">
        <f>VLOOKUP(CONCATENATE(A485,B485,D485,F485),admin1_old!A:K,11,FALSE)</f>
        <v>0.17499999999999999</v>
      </c>
      <c r="I485" t="b">
        <f>IF(ISNA(H485),VLOOKUP(CONCATENATE(A485,D485,F485),admin1_old!B:J,5,FALSE))</f>
        <v>0</v>
      </c>
    </row>
    <row r="486" spans="1:9" hidden="1" x14ac:dyDescent="0.35">
      <c r="A486" t="s">
        <v>72</v>
      </c>
      <c r="B486" t="s">
        <v>164</v>
      </c>
      <c r="C486" t="s">
        <v>83</v>
      </c>
      <c r="D486" t="s">
        <v>83</v>
      </c>
      <c r="E486" t="s">
        <v>313</v>
      </c>
      <c r="F486" t="s">
        <v>275</v>
      </c>
      <c r="G486">
        <v>0.16900000000000001</v>
      </c>
      <c r="H486">
        <f>VLOOKUP(CONCATENATE(A486,B486,D486,F486),admin1_old!A:K,11,FALSE)</f>
        <v>0.16900000000000001</v>
      </c>
      <c r="I486" t="b">
        <f>IF(ISNA(H486),VLOOKUP(CONCATENATE(A486,D486,F486),admin1_old!B:J,5,FALSE))</f>
        <v>0</v>
      </c>
    </row>
    <row r="487" spans="1:9" hidden="1" x14ac:dyDescent="0.35">
      <c r="A487" t="s">
        <v>72</v>
      </c>
      <c r="B487" t="s">
        <v>155</v>
      </c>
      <c r="C487" t="s">
        <v>83</v>
      </c>
      <c r="D487" t="s">
        <v>83</v>
      </c>
      <c r="E487" t="s">
        <v>313</v>
      </c>
      <c r="F487" t="s">
        <v>168</v>
      </c>
      <c r="G487">
        <v>0.20799999999999999</v>
      </c>
      <c r="H487">
        <f>VLOOKUP(CONCATENATE(A487,B487,D487,F487),admin1_old!A:K,11,FALSE)</f>
        <v>0.20499999999999999</v>
      </c>
      <c r="I487" t="b">
        <f>IF(ISNA(H487),VLOOKUP(CONCATENATE(A487,D487,F487),admin1_old!B:J,5,FALSE))</f>
        <v>0</v>
      </c>
    </row>
    <row r="488" spans="1:9" x14ac:dyDescent="0.35">
      <c r="A488" t="s">
        <v>78</v>
      </c>
      <c r="B488" s="5" t="s">
        <v>158</v>
      </c>
      <c r="C488" t="s">
        <v>309</v>
      </c>
      <c r="D488" t="s">
        <v>119</v>
      </c>
      <c r="E488" t="s">
        <v>313</v>
      </c>
      <c r="F488" t="s">
        <v>272</v>
      </c>
      <c r="G488">
        <v>0.13600000000000001</v>
      </c>
      <c r="H488" t="e">
        <f>VLOOKUP(CONCATENATE(A488,B488,D488,F488),admin1_old!A:K,11,FALSE)</f>
        <v>#N/A</v>
      </c>
      <c r="I488" s="4" t="str">
        <f>IF(ISNA(H488),VLOOKUP(CONCATENATE(A488,D488,F488),admin1_old!B:J,5,FALSE))</f>
        <v>mixte</v>
      </c>
    </row>
    <row r="489" spans="1:9" hidden="1" x14ac:dyDescent="0.35">
      <c r="A489" t="s">
        <v>72</v>
      </c>
      <c r="B489" t="s">
        <v>18</v>
      </c>
      <c r="C489" t="s">
        <v>83</v>
      </c>
      <c r="D489" t="s">
        <v>83</v>
      </c>
      <c r="E489" t="s">
        <v>313</v>
      </c>
      <c r="F489" t="s">
        <v>277</v>
      </c>
      <c r="G489">
        <v>0.21199999999999999</v>
      </c>
      <c r="H489">
        <f>VLOOKUP(CONCATENATE(A489,B489,D489,F489),admin1_old!A:K,11,FALSE)</f>
        <v>0.216</v>
      </c>
      <c r="I489" t="b">
        <f>IF(ISNA(H489),VLOOKUP(CONCATENATE(A489,D489,F489),admin1_old!B:J,5,FALSE))</f>
        <v>0</v>
      </c>
    </row>
    <row r="490" spans="1:9" hidden="1" x14ac:dyDescent="0.35">
      <c r="A490" t="s">
        <v>72</v>
      </c>
      <c r="B490" t="s">
        <v>155</v>
      </c>
      <c r="C490" t="s">
        <v>83</v>
      </c>
      <c r="D490" t="s">
        <v>83</v>
      </c>
      <c r="E490" t="s">
        <v>313</v>
      </c>
      <c r="F490" t="s">
        <v>166</v>
      </c>
      <c r="G490">
        <v>0.19700000000000001</v>
      </c>
      <c r="H490">
        <f>VLOOKUP(CONCATENATE(A490,B490,D490,F490),admin1_old!A:K,11,FALSE)</f>
        <v>0.19900000000000001</v>
      </c>
      <c r="I490" t="b">
        <f>IF(ISNA(H490),VLOOKUP(CONCATENATE(A490,D490,F490),admin1_old!B:J,5,FALSE))</f>
        <v>0</v>
      </c>
    </row>
    <row r="491" spans="1:9" hidden="1" x14ac:dyDescent="0.35">
      <c r="A491" t="s">
        <v>72</v>
      </c>
      <c r="B491" t="s">
        <v>18</v>
      </c>
      <c r="C491" t="s">
        <v>83</v>
      </c>
      <c r="D491" t="s">
        <v>83</v>
      </c>
      <c r="E491" t="s">
        <v>313</v>
      </c>
      <c r="F491" t="s">
        <v>278</v>
      </c>
      <c r="G491">
        <v>0.218</v>
      </c>
      <c r="H491">
        <f>VLOOKUP(CONCATENATE(A491,B491,D491,F491),admin1_old!A:K,11,FALSE)</f>
        <v>0.22900000000000001</v>
      </c>
      <c r="I491" t="b">
        <f>IF(ISNA(H491),VLOOKUP(CONCATENATE(A491,D491,F491),admin1_old!B:J,5,FALSE))</f>
        <v>0</v>
      </c>
    </row>
    <row r="492" spans="1:9" x14ac:dyDescent="0.35">
      <c r="A492" t="s">
        <v>78</v>
      </c>
      <c r="B492" s="5" t="s">
        <v>158</v>
      </c>
      <c r="C492" t="s">
        <v>309</v>
      </c>
      <c r="D492" t="s">
        <v>117</v>
      </c>
      <c r="E492" t="s">
        <v>313</v>
      </c>
      <c r="F492" t="s">
        <v>272</v>
      </c>
      <c r="G492">
        <v>0.188</v>
      </c>
      <c r="H492" t="e">
        <f>VLOOKUP(CONCATENATE(A492,B492,D492,F492),admin1_old!A:K,11,FALSE)</f>
        <v>#N/A</v>
      </c>
      <c r="I492" s="4" t="str">
        <f>IF(ISNA(H492),VLOOKUP(CONCATENATE(A492,D492,F492),admin1_old!B:J,5,FALSE))</f>
        <v>quantite_insuff</v>
      </c>
    </row>
    <row r="493" spans="1:9" x14ac:dyDescent="0.35">
      <c r="A493" t="s">
        <v>78</v>
      </c>
      <c r="B493" s="5" t="s">
        <v>137</v>
      </c>
      <c r="C493" t="s">
        <v>309</v>
      </c>
      <c r="D493" t="s">
        <v>116</v>
      </c>
      <c r="E493" t="s">
        <v>313</v>
      </c>
      <c r="F493" t="s">
        <v>272</v>
      </c>
      <c r="G493">
        <v>0.17399999999999999</v>
      </c>
      <c r="H493" t="e">
        <f>VLOOKUP(CONCATENATE(A493,B493,D493,F493),admin1_old!A:K,11,FALSE)</f>
        <v>#N/A</v>
      </c>
      <c r="I493" s="4" t="str">
        <f>IF(ISNA(H493),VLOOKUP(CONCATENATE(A493,D493,F493),admin1_old!B:J,5,FALSE))</f>
        <v>hygiene_insuff</v>
      </c>
    </row>
    <row r="494" spans="1:9" hidden="1" x14ac:dyDescent="0.35">
      <c r="A494" t="s">
        <v>72</v>
      </c>
      <c r="B494" t="s">
        <v>18</v>
      </c>
      <c r="C494" t="s">
        <v>83</v>
      </c>
      <c r="D494" t="s">
        <v>83</v>
      </c>
      <c r="E494" t="s">
        <v>313</v>
      </c>
      <c r="F494" t="s">
        <v>280</v>
      </c>
      <c r="G494">
        <v>0.192</v>
      </c>
      <c r="H494">
        <f>VLOOKUP(CONCATENATE(A494,B494,D494,F494),admin1_old!A:K,11,FALSE)</f>
        <v>0.21099999999999999</v>
      </c>
      <c r="I494" t="b">
        <f>IF(ISNA(H494),VLOOKUP(CONCATENATE(A494,D494,F494),admin1_old!B:J,5,FALSE))</f>
        <v>0</v>
      </c>
    </row>
    <row r="495" spans="1:9" x14ac:dyDescent="0.35">
      <c r="A495" t="s">
        <v>12</v>
      </c>
      <c r="B495" s="5" t="s">
        <v>129</v>
      </c>
      <c r="C495" t="s">
        <v>309</v>
      </c>
      <c r="D495" t="s">
        <v>119</v>
      </c>
      <c r="E495" t="s">
        <v>313</v>
      </c>
      <c r="F495" t="s">
        <v>272</v>
      </c>
      <c r="G495">
        <v>0.20200000000000001</v>
      </c>
      <c r="H495" t="e">
        <f>VLOOKUP(CONCATENATE(A495,B495,D495,F495),admin1_old!A:K,11,FALSE)</f>
        <v>#N/A</v>
      </c>
      <c r="I495" s="4" t="str">
        <f>IF(ISNA(H495),VLOOKUP(CONCATENATE(A495,D495,F495),admin1_old!B:J,5,FALSE))</f>
        <v>prov_recipient</v>
      </c>
    </row>
    <row r="496" spans="1:9" hidden="1" x14ac:dyDescent="0.35">
      <c r="A496" t="s">
        <v>74</v>
      </c>
      <c r="B496" t="s">
        <v>156</v>
      </c>
      <c r="C496" t="s">
        <v>83</v>
      </c>
      <c r="D496" t="s">
        <v>83</v>
      </c>
      <c r="E496" t="s">
        <v>313</v>
      </c>
      <c r="F496" t="s">
        <v>170</v>
      </c>
      <c r="G496">
        <v>0.17499999999999999</v>
      </c>
      <c r="H496">
        <f>VLOOKUP(CONCATENATE(A496,B496,D496,F496),admin1_old!A:K,11,FALSE)</f>
        <v>0.16700000000000001</v>
      </c>
      <c r="I496" t="b">
        <f>IF(ISNA(H496),VLOOKUP(CONCATENATE(A496,D496,F496),admin1_old!B:J,5,FALSE))</f>
        <v>0</v>
      </c>
    </row>
    <row r="497" spans="1:9" hidden="1" x14ac:dyDescent="0.35">
      <c r="A497" t="s">
        <v>74</v>
      </c>
      <c r="B497" t="s">
        <v>195</v>
      </c>
      <c r="C497" t="s">
        <v>83</v>
      </c>
      <c r="D497" t="s">
        <v>83</v>
      </c>
      <c r="E497" t="s">
        <v>313</v>
      </c>
      <c r="F497" t="s">
        <v>272</v>
      </c>
      <c r="G497">
        <v>0.16200000000000001</v>
      </c>
      <c r="H497">
        <f>VLOOKUP(CONCATENATE(A497,B497,D497,F497),admin1_old!A:K,11,FALSE)</f>
        <v>0.17</v>
      </c>
      <c r="I497" t="b">
        <f>IF(ISNA(H497),VLOOKUP(CONCATENATE(A497,D497,F497),admin1_old!B:J,5,FALSE))</f>
        <v>0</v>
      </c>
    </row>
    <row r="498" spans="1:9" hidden="1" x14ac:dyDescent="0.35">
      <c r="A498" t="s">
        <v>74</v>
      </c>
      <c r="B498" t="s">
        <v>194</v>
      </c>
      <c r="C498" t="s">
        <v>83</v>
      </c>
      <c r="D498" t="s">
        <v>83</v>
      </c>
      <c r="E498" t="s">
        <v>313</v>
      </c>
      <c r="F498" t="s">
        <v>171</v>
      </c>
      <c r="G498">
        <v>0.152</v>
      </c>
      <c r="H498">
        <f>VLOOKUP(CONCATENATE(A498,B498,D498,F498),admin1_old!A:K,11,FALSE)</f>
        <v>0.14899999999999999</v>
      </c>
      <c r="I498" t="b">
        <f>IF(ISNA(H498),VLOOKUP(CONCATENATE(A498,D498,F498),admin1_old!B:J,5,FALSE))</f>
        <v>0</v>
      </c>
    </row>
    <row r="499" spans="1:9" hidden="1" x14ac:dyDescent="0.35">
      <c r="A499" t="s">
        <v>74</v>
      </c>
      <c r="B499" t="s">
        <v>156</v>
      </c>
      <c r="C499" t="s">
        <v>83</v>
      </c>
      <c r="D499" t="s">
        <v>83</v>
      </c>
      <c r="E499" t="s">
        <v>313</v>
      </c>
      <c r="F499" t="s">
        <v>165</v>
      </c>
      <c r="G499">
        <v>0.185</v>
      </c>
      <c r="H499">
        <f>VLOOKUP(CONCATENATE(A499,B499,D499,F499),admin1_old!A:K,11,FALSE)</f>
        <v>0.182</v>
      </c>
      <c r="I499" t="b">
        <f>IF(ISNA(H499),VLOOKUP(CONCATENATE(A499,D499,F499),admin1_old!B:J,5,FALSE))</f>
        <v>0</v>
      </c>
    </row>
    <row r="500" spans="1:9" x14ac:dyDescent="0.35">
      <c r="A500" t="s">
        <v>12</v>
      </c>
      <c r="B500" s="5" t="s">
        <v>267</v>
      </c>
      <c r="C500" t="s">
        <v>309</v>
      </c>
      <c r="D500" t="s">
        <v>116</v>
      </c>
      <c r="E500" t="s">
        <v>313</v>
      </c>
      <c r="F500" t="s">
        <v>272</v>
      </c>
      <c r="G500">
        <v>0.23499999999999999</v>
      </c>
      <c r="H500" t="e">
        <f>VLOOKUP(CONCATENATE(A500,B500,D500,F500),admin1_old!A:K,11,FALSE)</f>
        <v>#N/A</v>
      </c>
      <c r="I500" s="4" t="str">
        <f>IF(ISNA(H500),VLOOKUP(CONCATENATE(A500,D500,F500),admin1_old!B:J,5,FALSE))</f>
        <v>prov_recipient</v>
      </c>
    </row>
    <row r="501" spans="1:9" hidden="1" x14ac:dyDescent="0.35">
      <c r="A501" t="s">
        <v>74</v>
      </c>
      <c r="B501" t="s">
        <v>182</v>
      </c>
      <c r="C501" t="s">
        <v>83</v>
      </c>
      <c r="D501" t="s">
        <v>83</v>
      </c>
      <c r="E501" t="s">
        <v>313</v>
      </c>
      <c r="F501" t="s">
        <v>273</v>
      </c>
      <c r="G501">
        <v>0.153</v>
      </c>
      <c r="H501">
        <f>VLOOKUP(CONCATENATE(A501,B501,D501,F501),admin1_old!A:K,11,FALSE)</f>
        <v>0.16</v>
      </c>
      <c r="I501" t="b">
        <f>IF(ISNA(H501),VLOOKUP(CONCATENATE(A501,D501,F501),admin1_old!B:J,5,FALSE))</f>
        <v>0</v>
      </c>
    </row>
    <row r="502" spans="1:9" hidden="1" x14ac:dyDescent="0.35">
      <c r="A502" t="s">
        <v>74</v>
      </c>
      <c r="B502" t="s">
        <v>182</v>
      </c>
      <c r="C502" t="s">
        <v>83</v>
      </c>
      <c r="D502" t="s">
        <v>83</v>
      </c>
      <c r="E502" t="s">
        <v>313</v>
      </c>
      <c r="F502" t="s">
        <v>274</v>
      </c>
      <c r="G502">
        <v>0.14299999999999999</v>
      </c>
      <c r="H502">
        <f>VLOOKUP(CONCATENATE(A502,B502,D502,F502),admin1_old!A:K,11,FALSE)</f>
        <v>0.14699999999999999</v>
      </c>
      <c r="I502" t="b">
        <f>IF(ISNA(H502),VLOOKUP(CONCATENATE(A502,D502,F502),admin1_old!B:J,5,FALSE))</f>
        <v>0</v>
      </c>
    </row>
    <row r="503" spans="1:9" hidden="1" x14ac:dyDescent="0.35">
      <c r="A503" t="s">
        <v>74</v>
      </c>
      <c r="B503" t="s">
        <v>156</v>
      </c>
      <c r="C503" t="s">
        <v>83</v>
      </c>
      <c r="D503" t="s">
        <v>83</v>
      </c>
      <c r="E503" t="s">
        <v>313</v>
      </c>
      <c r="F503" t="s">
        <v>275</v>
      </c>
      <c r="G503">
        <v>0.151</v>
      </c>
      <c r="H503">
        <f>VLOOKUP(CONCATENATE(A503,B503,D503,F503),admin1_old!A:K,11,FALSE)</f>
        <v>0.16200000000000001</v>
      </c>
      <c r="I503" t="b">
        <f>IF(ISNA(H503),VLOOKUP(CONCATENATE(A503,D503,F503),admin1_old!B:J,5,FALSE))</f>
        <v>0</v>
      </c>
    </row>
    <row r="504" spans="1:9" x14ac:dyDescent="0.35">
      <c r="A504" t="s">
        <v>40</v>
      </c>
      <c r="B504" s="5" t="s">
        <v>162</v>
      </c>
      <c r="C504" t="s">
        <v>309</v>
      </c>
      <c r="D504" t="s">
        <v>119</v>
      </c>
      <c r="E504" t="s">
        <v>313</v>
      </c>
      <c r="F504" t="s">
        <v>272</v>
      </c>
      <c r="G504">
        <v>0.192</v>
      </c>
      <c r="H504" t="e">
        <f>VLOOKUP(CONCATENATE(A504,B504,D504,F504),admin1_old!A:K,11,FALSE)</f>
        <v>#N/A</v>
      </c>
      <c r="I504" s="4" t="str">
        <f>IF(ISNA(H504),VLOOKUP(CONCATENATE(A504,D504,F504),admin1_old!B:J,5,FALSE))</f>
        <v>cash_recipient_eau</v>
      </c>
    </row>
    <row r="505" spans="1:9" hidden="1" x14ac:dyDescent="0.35">
      <c r="A505" t="s">
        <v>74</v>
      </c>
      <c r="B505" t="s">
        <v>156</v>
      </c>
      <c r="C505" t="s">
        <v>83</v>
      </c>
      <c r="D505" t="s">
        <v>83</v>
      </c>
      <c r="E505" t="s">
        <v>313</v>
      </c>
      <c r="F505" t="s">
        <v>276</v>
      </c>
      <c r="G505">
        <v>0.157</v>
      </c>
      <c r="H505">
        <f>VLOOKUP(CONCATENATE(A505,B505,D505,F505),admin1_old!A:K,11,FALSE)</f>
        <v>0.17699999999999999</v>
      </c>
      <c r="I505" t="b">
        <f>IF(ISNA(H505),VLOOKUP(CONCATENATE(A505,D505,F505),admin1_old!B:J,5,FALSE))</f>
        <v>0</v>
      </c>
    </row>
    <row r="506" spans="1:9" hidden="1" x14ac:dyDescent="0.35">
      <c r="A506" t="s">
        <v>74</v>
      </c>
      <c r="B506" t="s">
        <v>195</v>
      </c>
      <c r="C506" t="s">
        <v>83</v>
      </c>
      <c r="D506" t="s">
        <v>83</v>
      </c>
      <c r="E506" t="s">
        <v>313</v>
      </c>
      <c r="F506" t="s">
        <v>277</v>
      </c>
      <c r="G506">
        <v>0.155</v>
      </c>
      <c r="H506">
        <f>VLOOKUP(CONCATENATE(A506,B506,D506,F506),admin1_old!A:K,11,FALSE)</f>
        <v>0.16900000000000001</v>
      </c>
      <c r="I506" t="b">
        <f>IF(ISNA(H506),VLOOKUP(CONCATENATE(A506,D506,F506),admin1_old!B:J,5,FALSE))</f>
        <v>0</v>
      </c>
    </row>
    <row r="507" spans="1:9" hidden="1" x14ac:dyDescent="0.35">
      <c r="A507" t="s">
        <v>74</v>
      </c>
      <c r="B507" t="s">
        <v>195</v>
      </c>
      <c r="C507" t="s">
        <v>83</v>
      </c>
      <c r="D507" t="s">
        <v>83</v>
      </c>
      <c r="E507" t="s">
        <v>313</v>
      </c>
      <c r="F507" t="s">
        <v>166</v>
      </c>
      <c r="G507">
        <v>0.128</v>
      </c>
      <c r="H507">
        <f>VLOOKUP(CONCATENATE(A507,B507,D507,F507),admin1_old!A:K,11,FALSE)</f>
        <v>0.14099999999999999</v>
      </c>
      <c r="I507" t="b">
        <f>IF(ISNA(H507),VLOOKUP(CONCATENATE(A507,D507,F507),admin1_old!B:J,5,FALSE))</f>
        <v>0</v>
      </c>
    </row>
    <row r="508" spans="1:9" x14ac:dyDescent="0.35">
      <c r="A508" t="s">
        <v>40</v>
      </c>
      <c r="B508" s="5" t="s">
        <v>162</v>
      </c>
      <c r="C508" t="s">
        <v>309</v>
      </c>
      <c r="D508" t="s">
        <v>116</v>
      </c>
      <c r="E508" t="s">
        <v>313</v>
      </c>
      <c r="F508" t="s">
        <v>272</v>
      </c>
      <c r="G508">
        <v>0.19900000000000001</v>
      </c>
      <c r="H508" t="e">
        <f>VLOOKUP(CONCATENATE(A508,B508,D508,F508),admin1_old!A:K,11,FALSE)</f>
        <v>#N/A</v>
      </c>
      <c r="I508" s="4" t="str">
        <f>IF(ISNA(H508),VLOOKUP(CONCATENATE(A508,D508,F508),admin1_old!B:J,5,FALSE))</f>
        <v>cash_recipient_eau</v>
      </c>
    </row>
    <row r="509" spans="1:9" x14ac:dyDescent="0.35">
      <c r="A509" t="s">
        <v>62</v>
      </c>
      <c r="B509" s="5" t="s">
        <v>172</v>
      </c>
      <c r="C509" t="s">
        <v>309</v>
      </c>
      <c r="D509" t="s">
        <v>119</v>
      </c>
      <c r="E509" t="s">
        <v>313</v>
      </c>
      <c r="F509" t="s">
        <v>272</v>
      </c>
      <c r="G509">
        <v>0.19</v>
      </c>
      <c r="H509" t="e">
        <f>VLOOKUP(CONCATENATE(A509,B509,D509,F509),admin1_old!A:K,11,FALSE)</f>
        <v>#N/A</v>
      </c>
      <c r="I509" s="4" t="str">
        <f>IF(ISNA(H509),VLOOKUP(CONCATENATE(A509,D509,F509),admin1_old!B:J,5,FALSE))</f>
        <v>cash_hygiene</v>
      </c>
    </row>
    <row r="510" spans="1:9" x14ac:dyDescent="0.35">
      <c r="A510" t="s">
        <v>62</v>
      </c>
      <c r="B510" s="5" t="s">
        <v>140</v>
      </c>
      <c r="C510" t="s">
        <v>309</v>
      </c>
      <c r="D510" t="s">
        <v>117</v>
      </c>
      <c r="E510" t="s">
        <v>313</v>
      </c>
      <c r="F510" t="s">
        <v>272</v>
      </c>
      <c r="G510">
        <v>0.13500000000000001</v>
      </c>
      <c r="H510" t="e">
        <f>VLOOKUP(CONCATENATE(A510,B510,D510,F510),admin1_old!A:K,11,FALSE)</f>
        <v>#N/A</v>
      </c>
      <c r="I510" s="4" t="str">
        <f>IF(ISNA(H510),VLOOKUP(CONCATENATE(A510,D510,F510),admin1_old!B:J,5,FALSE))</f>
        <v>prov_infra_eau</v>
      </c>
    </row>
    <row r="511" spans="1:9" x14ac:dyDescent="0.35">
      <c r="A511" t="s">
        <v>62</v>
      </c>
      <c r="B511" s="5" t="s">
        <v>281</v>
      </c>
      <c r="C511" t="s">
        <v>309</v>
      </c>
      <c r="D511" t="s">
        <v>116</v>
      </c>
      <c r="E511" t="s">
        <v>313</v>
      </c>
      <c r="F511" t="s">
        <v>272</v>
      </c>
      <c r="G511">
        <v>0.19500000000000001</v>
      </c>
      <c r="H511" t="e">
        <f>VLOOKUP(CONCATENATE(A511,B511,D511,F511),admin1_old!A:K,11,FALSE)</f>
        <v>#N/A</v>
      </c>
      <c r="I511" s="4" t="str">
        <f>IF(ISNA(H511),VLOOKUP(CONCATENATE(A511,D511,F511),admin1_old!B:J,5,FALSE))</f>
        <v>cash_hygiene</v>
      </c>
    </row>
    <row r="512" spans="1:9" x14ac:dyDescent="0.35">
      <c r="A512" t="s">
        <v>44</v>
      </c>
      <c r="B512" s="5" t="s">
        <v>161</v>
      </c>
      <c r="C512" t="s">
        <v>309</v>
      </c>
      <c r="D512" t="s">
        <v>119</v>
      </c>
      <c r="E512" t="s">
        <v>313</v>
      </c>
      <c r="F512" t="s">
        <v>272</v>
      </c>
      <c r="G512">
        <v>0.185</v>
      </c>
      <c r="H512" t="e">
        <f>VLOOKUP(CONCATENATE(A512,B512,D512,F512),admin1_old!A:K,11,FALSE)</f>
        <v>#N/A</v>
      </c>
      <c r="I512" s="4" t="str">
        <f>IF(ISNA(H512),VLOOKUP(CONCATENATE(A512,D512,F512),admin1_old!B:J,5,FALSE))</f>
        <v>attente_longue</v>
      </c>
    </row>
    <row r="513" spans="1:9" x14ac:dyDescent="0.35">
      <c r="A513" t="s">
        <v>44</v>
      </c>
      <c r="B513" s="5" t="s">
        <v>189</v>
      </c>
      <c r="C513" t="s">
        <v>309</v>
      </c>
      <c r="D513" t="s">
        <v>116</v>
      </c>
      <c r="E513" t="s">
        <v>313</v>
      </c>
      <c r="F513" t="s">
        <v>272</v>
      </c>
      <c r="G513">
        <v>0.23599999999999999</v>
      </c>
      <c r="H513" t="e">
        <f>VLOOKUP(CONCATENATE(A513,B513,D513,F513),admin1_old!A:K,11,FALSE)</f>
        <v>#N/A</v>
      </c>
      <c r="I513" s="4" t="str">
        <f>IF(ISNA(H513),VLOOKUP(CONCATENATE(A513,D513,F513),admin1_old!B:J,5,FALSE))</f>
        <v>aucune</v>
      </c>
    </row>
    <row r="514" spans="1:9" x14ac:dyDescent="0.35">
      <c r="A514" t="s">
        <v>66</v>
      </c>
      <c r="B514" s="5" t="s">
        <v>161</v>
      </c>
      <c r="C514" t="s">
        <v>309</v>
      </c>
      <c r="D514" t="s">
        <v>116</v>
      </c>
      <c r="E514" t="s">
        <v>313</v>
      </c>
      <c r="F514" t="s">
        <v>272</v>
      </c>
      <c r="G514">
        <v>0.122</v>
      </c>
      <c r="H514" t="e">
        <f>VLOOKUP(CONCATENATE(A514,B514,D514,F514),admin1_old!A:K,11,FALSE)</f>
        <v>#N/A</v>
      </c>
      <c r="I514" s="4" t="str">
        <f>IF(ISNA(H514),VLOOKUP(CONCATENATE(A514,D514,F514),admin1_old!B:J,5,FALSE))</f>
        <v>qualite_eau</v>
      </c>
    </row>
    <row r="515" spans="1:9" x14ac:dyDescent="0.35">
      <c r="A515" t="s">
        <v>38</v>
      </c>
      <c r="B515" s="5" t="s">
        <v>139</v>
      </c>
      <c r="C515" t="s">
        <v>83</v>
      </c>
      <c r="D515" t="s">
        <v>83</v>
      </c>
      <c r="E515" t="s">
        <v>313</v>
      </c>
      <c r="F515" t="s">
        <v>278</v>
      </c>
      <c r="G515">
        <v>0.18</v>
      </c>
      <c r="H515" t="e">
        <f>VLOOKUP(CONCATENATE(A515,B515,D515,F515),admin1_old!A:K,11,FALSE)</f>
        <v>#N/A</v>
      </c>
      <c r="I515" s="4" t="str">
        <f>IF(ISNA(H515),VLOOKUP(CONCATENATE(A515,D515,F515),admin1_old!B:J,5,FALSE))</f>
        <v>non_fonct</v>
      </c>
    </row>
    <row r="516" spans="1:9" hidden="1" x14ac:dyDescent="0.35">
      <c r="A516" t="s">
        <v>76</v>
      </c>
      <c r="B516" t="s">
        <v>197</v>
      </c>
      <c r="C516" t="s">
        <v>83</v>
      </c>
      <c r="D516" t="s">
        <v>83</v>
      </c>
      <c r="E516" t="s">
        <v>313</v>
      </c>
      <c r="F516" t="s">
        <v>165</v>
      </c>
      <c r="G516">
        <v>0.153</v>
      </c>
      <c r="H516">
        <f>VLOOKUP(CONCATENATE(A516,B516,D516,F516),admin1_old!A:K,11,FALSE)</f>
        <v>0.14399999999999999</v>
      </c>
      <c r="I516" t="b">
        <f>IF(ISNA(H516),VLOOKUP(CONCATENATE(A516,D516,F516),admin1_old!B:J,5,FALSE))</f>
        <v>0</v>
      </c>
    </row>
    <row r="517" spans="1:9" x14ac:dyDescent="0.35">
      <c r="A517" t="s">
        <v>64</v>
      </c>
      <c r="B517" s="5" t="s">
        <v>186</v>
      </c>
      <c r="C517" t="s">
        <v>83</v>
      </c>
      <c r="D517" t="s">
        <v>83</v>
      </c>
      <c r="E517" t="s">
        <v>313</v>
      </c>
      <c r="F517" t="s">
        <v>278</v>
      </c>
      <c r="G517">
        <v>0.11700000000000001</v>
      </c>
      <c r="H517" t="e">
        <f>VLOOKUP(CONCATENATE(A517,B517,D517,F517),admin1_old!A:K,11,FALSE)</f>
        <v>#N/A</v>
      </c>
      <c r="I517" s="4" t="str">
        <f>IF(ISNA(H517),VLOOKUP(CONCATENATE(A517,D517,F517),admin1_old!B:J,5,FALSE))</f>
        <v>jtt_agric</v>
      </c>
    </row>
    <row r="518" spans="1:9" x14ac:dyDescent="0.35">
      <c r="A518" t="s">
        <v>28</v>
      </c>
      <c r="B518" s="5" t="s">
        <v>182</v>
      </c>
      <c r="C518" t="s">
        <v>83</v>
      </c>
      <c r="D518" t="s">
        <v>83</v>
      </c>
      <c r="E518" t="s">
        <v>313</v>
      </c>
      <c r="F518" t="s">
        <v>278</v>
      </c>
      <c r="G518">
        <v>0.216</v>
      </c>
      <c r="H518" t="e">
        <f>VLOOKUP(CONCATENATE(A518,B518,D518,F518),admin1_old!A:K,11,FALSE)</f>
        <v>#N/A</v>
      </c>
      <c r="I518" s="4" t="str">
        <f>IF(ISNA(H518),VLOOKUP(CONCATENATE(A518,D518,F518),admin1_old!B:J,5,FALSE))</f>
        <v>cash_intrant_agri</v>
      </c>
    </row>
    <row r="519" spans="1:9" hidden="1" x14ac:dyDescent="0.35">
      <c r="A519" t="s">
        <v>76</v>
      </c>
      <c r="B519" t="s">
        <v>157</v>
      </c>
      <c r="C519" t="s">
        <v>83</v>
      </c>
      <c r="D519" t="s">
        <v>83</v>
      </c>
      <c r="E519" t="s">
        <v>313</v>
      </c>
      <c r="F519" t="s">
        <v>274</v>
      </c>
      <c r="G519">
        <v>0.13300000000000001</v>
      </c>
      <c r="H519">
        <f>VLOOKUP(CONCATENATE(A519,B519,D519,F519),admin1_old!A:K,11,FALSE)</f>
        <v>0.121</v>
      </c>
      <c r="I519" t="b">
        <f>IF(ISNA(H519),VLOOKUP(CONCATENATE(A519,D519,F519),admin1_old!B:J,5,FALSE))</f>
        <v>0</v>
      </c>
    </row>
    <row r="520" spans="1:9" hidden="1" x14ac:dyDescent="0.35">
      <c r="A520" t="s">
        <v>76</v>
      </c>
      <c r="B520" t="s">
        <v>157</v>
      </c>
      <c r="C520" t="s">
        <v>83</v>
      </c>
      <c r="D520" t="s">
        <v>83</v>
      </c>
      <c r="E520" t="s">
        <v>313</v>
      </c>
      <c r="F520" t="s">
        <v>275</v>
      </c>
      <c r="G520">
        <v>0.14599999999999999</v>
      </c>
      <c r="H520">
        <f>VLOOKUP(CONCATENATE(A520,B520,D520,F520),admin1_old!A:K,11,FALSE)</f>
        <v>0.159</v>
      </c>
      <c r="I520" t="b">
        <f>IF(ISNA(H520),VLOOKUP(CONCATENATE(A520,D520,F520),admin1_old!B:J,5,FALSE))</f>
        <v>0</v>
      </c>
    </row>
    <row r="521" spans="1:9" x14ac:dyDescent="0.35">
      <c r="A521" t="s">
        <v>52</v>
      </c>
      <c r="B521" s="5" t="s">
        <v>145</v>
      </c>
      <c r="C521" t="s">
        <v>83</v>
      </c>
      <c r="D521" t="s">
        <v>83</v>
      </c>
      <c r="E521" t="s">
        <v>313</v>
      </c>
      <c r="F521" t="s">
        <v>278</v>
      </c>
      <c r="G521">
        <v>0.17599999999999999</v>
      </c>
      <c r="H521" t="e">
        <f>VLOOKUP(CONCATENATE(A521,B521,D521,F521),admin1_old!A:K,11,FALSE)</f>
        <v>#N/A</v>
      </c>
      <c r="I521" s="4" t="str">
        <f>IF(ISNA(H521),VLOOKUP(CONCATENATE(A521,D521,F521),admin1_old!B:J,5,FALSE))</f>
        <v>prov_nourrit</v>
      </c>
    </row>
    <row r="522" spans="1:9" hidden="1" x14ac:dyDescent="0.35">
      <c r="A522" t="s">
        <v>76</v>
      </c>
      <c r="B522" t="s">
        <v>183</v>
      </c>
      <c r="C522" t="s">
        <v>83</v>
      </c>
      <c r="D522" t="s">
        <v>83</v>
      </c>
      <c r="E522" t="s">
        <v>313</v>
      </c>
      <c r="F522" t="s">
        <v>276</v>
      </c>
      <c r="G522">
        <v>0.106</v>
      </c>
      <c r="H522">
        <f>VLOOKUP(CONCATENATE(A522,B522,D522,F522),admin1_old!A:K,11,FALSE)</f>
        <v>0.127</v>
      </c>
      <c r="I522" t="b">
        <f>IF(ISNA(H522),VLOOKUP(CONCATENATE(A522,D522,F522),admin1_old!B:J,5,FALSE))</f>
        <v>0</v>
      </c>
    </row>
    <row r="523" spans="1:9" x14ac:dyDescent="0.35">
      <c r="A523" t="s">
        <v>74</v>
      </c>
      <c r="B523" s="5" t="s">
        <v>195</v>
      </c>
      <c r="C523" t="s">
        <v>83</v>
      </c>
      <c r="D523" t="s">
        <v>83</v>
      </c>
      <c r="E523" t="s">
        <v>313</v>
      </c>
      <c r="F523" t="s">
        <v>278</v>
      </c>
      <c r="G523">
        <v>0.13900000000000001</v>
      </c>
      <c r="H523" t="e">
        <f>VLOOKUP(CONCATENATE(A523,B523,D523,F523),admin1_old!A:K,11,FALSE)</f>
        <v>#N/A</v>
      </c>
      <c r="I523" s="4" t="str">
        <f>IF(ISNA(H523),VLOOKUP(CONCATENATE(A523,D523,F523),admin1_old!B:J,5,FALSE))</f>
        <v>cash_nourrit</v>
      </c>
    </row>
    <row r="524" spans="1:9" x14ac:dyDescent="0.35">
      <c r="A524" t="s">
        <v>80</v>
      </c>
      <c r="B524" s="5" t="s">
        <v>199</v>
      </c>
      <c r="C524" t="s">
        <v>83</v>
      </c>
      <c r="D524" t="s">
        <v>83</v>
      </c>
      <c r="E524" t="s">
        <v>313</v>
      </c>
      <c r="F524" t="s">
        <v>278</v>
      </c>
      <c r="G524">
        <v>0.19500000000000001</v>
      </c>
      <c r="H524" t="e">
        <f>VLOOKUP(CONCATENATE(A524,B524,D524,F524),admin1_old!A:K,11,FALSE)</f>
        <v>#N/A</v>
      </c>
      <c r="I524" s="4" t="str">
        <f>IF(ISNA(H524),VLOOKUP(CONCATENATE(A524,D524,F524),admin1_old!B:J,5,FALSE))</f>
        <v>environment</v>
      </c>
    </row>
    <row r="525" spans="1:9" hidden="1" x14ac:dyDescent="0.35">
      <c r="A525" t="s">
        <v>76</v>
      </c>
      <c r="B525" t="s">
        <v>196</v>
      </c>
      <c r="C525" t="s">
        <v>83</v>
      </c>
      <c r="D525" t="s">
        <v>83</v>
      </c>
      <c r="E525" t="s">
        <v>313</v>
      </c>
      <c r="F525" t="s">
        <v>278</v>
      </c>
      <c r="G525">
        <v>0.123</v>
      </c>
      <c r="H525">
        <f>VLOOKUP(CONCATENATE(A525,B525,D525,F525),admin1_old!A:K,11,FALSE)</f>
        <v>0.126</v>
      </c>
      <c r="I525" t="b">
        <f>IF(ISNA(H525),VLOOKUP(CONCATENATE(A525,D525,F525),admin1_old!B:J,5,FALSE))</f>
        <v>0</v>
      </c>
    </row>
    <row r="526" spans="1:9" hidden="1" x14ac:dyDescent="0.35">
      <c r="A526" t="s">
        <v>76</v>
      </c>
      <c r="B526" t="s">
        <v>157</v>
      </c>
      <c r="C526" t="s">
        <v>83</v>
      </c>
      <c r="D526" t="s">
        <v>83</v>
      </c>
      <c r="E526" t="s">
        <v>313</v>
      </c>
      <c r="F526" t="s">
        <v>279</v>
      </c>
      <c r="G526">
        <v>0.14599999999999999</v>
      </c>
      <c r="H526">
        <f>VLOOKUP(CONCATENATE(A526,B526,D526,F526),admin1_old!A:K,11,FALSE)</f>
        <v>0.14099999999999999</v>
      </c>
      <c r="I526" t="b">
        <f>IF(ISNA(H526),VLOOKUP(CONCATENATE(A526,D526,F526),admin1_old!B:J,5,FALSE))</f>
        <v>0</v>
      </c>
    </row>
    <row r="527" spans="1:9" hidden="1" x14ac:dyDescent="0.35">
      <c r="A527" t="s">
        <v>76</v>
      </c>
      <c r="B527" t="s">
        <v>157</v>
      </c>
      <c r="C527" t="s">
        <v>83</v>
      </c>
      <c r="D527" t="s">
        <v>83</v>
      </c>
      <c r="E527" t="s">
        <v>313</v>
      </c>
      <c r="F527" t="s">
        <v>167</v>
      </c>
      <c r="G527">
        <v>0.14499999999999999</v>
      </c>
      <c r="H527">
        <f>VLOOKUP(CONCATENATE(A527,B527,D527,F527),admin1_old!A:K,11,FALSE)</f>
        <v>0.159</v>
      </c>
      <c r="I527" t="b">
        <f>IF(ISNA(H527),VLOOKUP(CONCATENATE(A527,D527,F527),admin1_old!B:J,5,FALSE))</f>
        <v>0</v>
      </c>
    </row>
    <row r="528" spans="1:9" hidden="1" x14ac:dyDescent="0.35">
      <c r="A528" t="s">
        <v>76</v>
      </c>
      <c r="B528" t="s">
        <v>183</v>
      </c>
      <c r="C528" t="s">
        <v>83</v>
      </c>
      <c r="D528" t="s">
        <v>83</v>
      </c>
      <c r="E528" t="s">
        <v>313</v>
      </c>
      <c r="F528" t="s">
        <v>280</v>
      </c>
      <c r="G528">
        <v>0.17399999999999999</v>
      </c>
      <c r="H528">
        <f>VLOOKUP(CONCATENATE(A528,B528,D528,F528),admin1_old!A:K,11,FALSE)</f>
        <v>0.12</v>
      </c>
      <c r="I528" t="b">
        <f>IF(ISNA(H528),VLOOKUP(CONCATENATE(A528,D528,F528),admin1_old!B:J,5,FALSE))</f>
        <v>0</v>
      </c>
    </row>
    <row r="529" spans="1:9" x14ac:dyDescent="0.35">
      <c r="A529" t="s">
        <v>40</v>
      </c>
      <c r="B529" s="5" t="s">
        <v>281</v>
      </c>
      <c r="C529" t="s">
        <v>83</v>
      </c>
      <c r="D529" t="s">
        <v>83</v>
      </c>
      <c r="E529" t="s">
        <v>313</v>
      </c>
      <c r="F529" t="s">
        <v>278</v>
      </c>
      <c r="G529">
        <v>0.14000000000000001</v>
      </c>
      <c r="H529" t="e">
        <f>VLOOKUP(CONCATENATE(A529,B529,D529,F529),admin1_old!A:K,11,FALSE)</f>
        <v>#N/A</v>
      </c>
      <c r="I529" s="4" t="str">
        <f>IF(ISNA(H529),VLOOKUP(CONCATENATE(A529,D529,F529),admin1_old!B:J,5,FALSE))</f>
        <v>cash_infra</v>
      </c>
    </row>
    <row r="530" spans="1:9" hidden="1" x14ac:dyDescent="0.35">
      <c r="A530" t="s">
        <v>78</v>
      </c>
      <c r="B530" t="s">
        <v>158</v>
      </c>
      <c r="C530" t="s">
        <v>83</v>
      </c>
      <c r="D530" t="s">
        <v>83</v>
      </c>
      <c r="E530" t="s">
        <v>313</v>
      </c>
      <c r="F530" t="s">
        <v>170</v>
      </c>
      <c r="G530">
        <v>0.17799999999999999</v>
      </c>
      <c r="H530">
        <f>VLOOKUP(CONCATENATE(A530,B530,D530,F530),admin1_old!A:K,11,FALSE)</f>
        <v>0.16700000000000001</v>
      </c>
      <c r="I530" t="b">
        <f>IF(ISNA(H530),VLOOKUP(CONCATENATE(A530,D530,F530),admin1_old!B:J,5,FALSE))</f>
        <v>0</v>
      </c>
    </row>
    <row r="531" spans="1:9" hidden="1" x14ac:dyDescent="0.35">
      <c r="A531" t="s">
        <v>78</v>
      </c>
      <c r="B531" t="s">
        <v>147</v>
      </c>
      <c r="C531" t="s">
        <v>83</v>
      </c>
      <c r="D531" t="s">
        <v>83</v>
      </c>
      <c r="E531" t="s">
        <v>313</v>
      </c>
      <c r="F531" t="s">
        <v>272</v>
      </c>
      <c r="G531">
        <v>0.18099999999999999</v>
      </c>
      <c r="H531">
        <f>VLOOKUP(CONCATENATE(A531,B531,D531,F531),admin1_old!A:K,11,FALSE)</f>
        <v>0.18099999999999999</v>
      </c>
      <c r="I531" t="b">
        <f>IF(ISNA(H531),VLOOKUP(CONCATENATE(A531,D531,F531),admin1_old!B:J,5,FALSE))</f>
        <v>0</v>
      </c>
    </row>
    <row r="532" spans="1:9" hidden="1" x14ac:dyDescent="0.35">
      <c r="A532" t="s">
        <v>78</v>
      </c>
      <c r="B532" t="s">
        <v>137</v>
      </c>
      <c r="C532" t="s">
        <v>83</v>
      </c>
      <c r="D532" t="s">
        <v>83</v>
      </c>
      <c r="E532" t="s">
        <v>313</v>
      </c>
      <c r="F532" t="s">
        <v>171</v>
      </c>
      <c r="G532">
        <v>0.14299999999999999</v>
      </c>
      <c r="H532">
        <f>VLOOKUP(CONCATENATE(A532,B532,D532,F532),admin1_old!A:K,11,FALSE)</f>
        <v>0.152</v>
      </c>
      <c r="I532" t="b">
        <f>IF(ISNA(H532),VLOOKUP(CONCATENATE(A532,D532,F532),admin1_old!B:J,5,FALSE))</f>
        <v>0</v>
      </c>
    </row>
    <row r="533" spans="1:9" hidden="1" x14ac:dyDescent="0.35">
      <c r="A533" t="s">
        <v>78</v>
      </c>
      <c r="B533" t="s">
        <v>184</v>
      </c>
      <c r="C533" t="s">
        <v>83</v>
      </c>
      <c r="D533" t="s">
        <v>83</v>
      </c>
      <c r="E533" t="s">
        <v>313</v>
      </c>
      <c r="F533" t="s">
        <v>165</v>
      </c>
      <c r="G533">
        <v>0.20599999999999999</v>
      </c>
      <c r="H533">
        <f>VLOOKUP(CONCATENATE(A533,B533,D533,F533),admin1_old!A:K,11,FALSE)</f>
        <v>0.21099999999999999</v>
      </c>
      <c r="I533" t="b">
        <f>IF(ISNA(H533),VLOOKUP(CONCATENATE(A533,D533,F533),admin1_old!B:J,5,FALSE))</f>
        <v>0</v>
      </c>
    </row>
    <row r="534" spans="1:9" hidden="1" x14ac:dyDescent="0.35">
      <c r="A534" t="s">
        <v>78</v>
      </c>
      <c r="B534" t="s">
        <v>158</v>
      </c>
      <c r="C534" t="s">
        <v>83</v>
      </c>
      <c r="D534" t="s">
        <v>83</v>
      </c>
      <c r="E534" t="s">
        <v>313</v>
      </c>
      <c r="F534" t="s">
        <v>169</v>
      </c>
      <c r="G534">
        <v>0.17799999999999999</v>
      </c>
      <c r="H534">
        <f>VLOOKUP(CONCATENATE(A534,B534,D534,F534),admin1_old!A:K,11,FALSE)</f>
        <v>0.183</v>
      </c>
      <c r="I534" t="b">
        <f>IF(ISNA(H534),VLOOKUP(CONCATENATE(A534,D534,F534),admin1_old!B:J,5,FALSE))</f>
        <v>0</v>
      </c>
    </row>
    <row r="535" spans="1:9" hidden="1" x14ac:dyDescent="0.35">
      <c r="A535" t="s">
        <v>78</v>
      </c>
      <c r="B535" t="s">
        <v>158</v>
      </c>
      <c r="C535" t="s">
        <v>83</v>
      </c>
      <c r="D535" t="s">
        <v>83</v>
      </c>
      <c r="E535" t="s">
        <v>313</v>
      </c>
      <c r="F535" t="s">
        <v>273</v>
      </c>
      <c r="G535">
        <v>0.14299999999999999</v>
      </c>
      <c r="H535">
        <f>VLOOKUP(CONCATENATE(A535,B535,D535,F535),admin1_old!A:K,11,FALSE)</f>
        <v>0.16</v>
      </c>
      <c r="I535" t="b">
        <f>IF(ISNA(H535),VLOOKUP(CONCATENATE(A535,D535,F535),admin1_old!B:J,5,FALSE))</f>
        <v>0</v>
      </c>
    </row>
    <row r="536" spans="1:9" hidden="1" x14ac:dyDescent="0.35">
      <c r="A536" t="s">
        <v>78</v>
      </c>
      <c r="B536" t="s">
        <v>158</v>
      </c>
      <c r="C536" t="s">
        <v>83</v>
      </c>
      <c r="D536" t="s">
        <v>83</v>
      </c>
      <c r="E536" t="s">
        <v>313</v>
      </c>
      <c r="F536" t="s">
        <v>274</v>
      </c>
      <c r="G536">
        <v>0.16900000000000001</v>
      </c>
      <c r="H536">
        <f>VLOOKUP(CONCATENATE(A536,B536,D536,F536),admin1_old!A:K,11,FALSE)</f>
        <v>0.17499999999999999</v>
      </c>
      <c r="I536" t="b">
        <f>IF(ISNA(H536),VLOOKUP(CONCATENATE(A536,D536,F536),admin1_old!B:J,5,FALSE))</f>
        <v>0</v>
      </c>
    </row>
    <row r="537" spans="1:9" hidden="1" x14ac:dyDescent="0.35">
      <c r="A537" t="s">
        <v>78</v>
      </c>
      <c r="B537" t="s">
        <v>147</v>
      </c>
      <c r="C537" t="s">
        <v>83</v>
      </c>
      <c r="D537" t="s">
        <v>83</v>
      </c>
      <c r="E537" t="s">
        <v>313</v>
      </c>
      <c r="F537" t="s">
        <v>275</v>
      </c>
      <c r="G537">
        <v>0.189</v>
      </c>
      <c r="H537">
        <f>VLOOKUP(CONCATENATE(A537,B537,D537,F537),admin1_old!A:K,11,FALSE)</f>
        <v>0.18099999999999999</v>
      </c>
      <c r="I537" t="b">
        <f>IF(ISNA(H537),VLOOKUP(CONCATENATE(A537,D537,F537),admin1_old!B:J,5,FALSE))</f>
        <v>0</v>
      </c>
    </row>
    <row r="538" spans="1:9" hidden="1" x14ac:dyDescent="0.35">
      <c r="A538" t="s">
        <v>78</v>
      </c>
      <c r="B538" t="s">
        <v>158</v>
      </c>
      <c r="C538" t="s">
        <v>83</v>
      </c>
      <c r="D538" t="s">
        <v>83</v>
      </c>
      <c r="E538" t="s">
        <v>313</v>
      </c>
      <c r="F538" t="s">
        <v>168</v>
      </c>
      <c r="G538">
        <v>0.17899999999999999</v>
      </c>
      <c r="H538">
        <f>VLOOKUP(CONCATENATE(A538,B538,D538,F538),admin1_old!A:K,11,FALSE)</f>
        <v>0.153</v>
      </c>
      <c r="I538" t="b">
        <f>IF(ISNA(H538),VLOOKUP(CONCATENATE(A538,D538,F538),admin1_old!B:J,5,FALSE))</f>
        <v>0</v>
      </c>
    </row>
    <row r="539" spans="1:9" hidden="1" x14ac:dyDescent="0.35">
      <c r="A539" t="s">
        <v>78</v>
      </c>
      <c r="B539" t="s">
        <v>184</v>
      </c>
      <c r="C539" t="s">
        <v>83</v>
      </c>
      <c r="D539" t="s">
        <v>83</v>
      </c>
      <c r="E539" t="s">
        <v>313</v>
      </c>
      <c r="F539" t="s">
        <v>276</v>
      </c>
      <c r="G539">
        <v>0.185</v>
      </c>
      <c r="H539">
        <f>VLOOKUP(CONCATENATE(A539,B539,D539,F539),admin1_old!A:K,11,FALSE)</f>
        <v>0.17699999999999999</v>
      </c>
      <c r="I539" t="b">
        <f>IF(ISNA(H539),VLOOKUP(CONCATENATE(A539,D539,F539),admin1_old!B:J,5,FALSE))</f>
        <v>0</v>
      </c>
    </row>
    <row r="540" spans="1:9" x14ac:dyDescent="0.35">
      <c r="A540" t="s">
        <v>62</v>
      </c>
      <c r="B540" s="5" t="s">
        <v>140</v>
      </c>
      <c r="C540" t="s">
        <v>83</v>
      </c>
      <c r="D540" t="s">
        <v>83</v>
      </c>
      <c r="E540" t="s">
        <v>313</v>
      </c>
      <c r="F540" t="s">
        <v>278</v>
      </c>
      <c r="G540">
        <v>0.13700000000000001</v>
      </c>
      <c r="H540" t="e">
        <f>VLOOKUP(CONCATENATE(A540,B540,D540,F540),admin1_old!A:K,11,FALSE)</f>
        <v>#N/A</v>
      </c>
      <c r="I540" s="4" t="str">
        <f>IF(ISNA(H540),VLOOKUP(CONCATENATE(A540,D540,F540),admin1_old!B:J,5,FALSE))</f>
        <v>cash_recipient_eau</v>
      </c>
    </row>
    <row r="541" spans="1:9" hidden="1" x14ac:dyDescent="0.35">
      <c r="A541" t="s">
        <v>78</v>
      </c>
      <c r="B541" t="s">
        <v>158</v>
      </c>
      <c r="C541" t="s">
        <v>83</v>
      </c>
      <c r="D541" t="s">
        <v>83</v>
      </c>
      <c r="E541" t="s">
        <v>313</v>
      </c>
      <c r="F541" t="s">
        <v>166</v>
      </c>
      <c r="G541">
        <v>0.16900000000000001</v>
      </c>
      <c r="H541">
        <f>VLOOKUP(CONCATENATE(A541,B541,D541,F541),admin1_old!A:K,11,FALSE)</f>
        <v>0.17899999999999999</v>
      </c>
      <c r="I541" t="b">
        <f>IF(ISNA(H541),VLOOKUP(CONCATENATE(A541,D541,F541),admin1_old!B:J,5,FALSE))</f>
        <v>0</v>
      </c>
    </row>
    <row r="542" spans="1:9" hidden="1" x14ac:dyDescent="0.35">
      <c r="A542" t="s">
        <v>78</v>
      </c>
      <c r="B542" t="s">
        <v>158</v>
      </c>
      <c r="C542" t="s">
        <v>83</v>
      </c>
      <c r="D542" t="s">
        <v>83</v>
      </c>
      <c r="E542" t="s">
        <v>313</v>
      </c>
      <c r="F542" t="s">
        <v>278</v>
      </c>
      <c r="G542">
        <v>0.154</v>
      </c>
      <c r="H542">
        <f>VLOOKUP(CONCATENATE(A542,B542,D542,F542),admin1_old!A:K,11,FALSE)</f>
        <v>0.17</v>
      </c>
      <c r="I542" t="b">
        <f>IF(ISNA(H542),VLOOKUP(CONCATENATE(A542,D542,F542),admin1_old!B:J,5,FALSE))</f>
        <v>0</v>
      </c>
    </row>
    <row r="543" spans="1:9" x14ac:dyDescent="0.35">
      <c r="A543" t="s">
        <v>20</v>
      </c>
      <c r="B543" s="5" t="s">
        <v>142</v>
      </c>
      <c r="C543" t="s">
        <v>83</v>
      </c>
      <c r="D543" t="s">
        <v>83</v>
      </c>
      <c r="E543" t="s">
        <v>313</v>
      </c>
      <c r="F543" t="s">
        <v>278</v>
      </c>
      <c r="G543">
        <v>0.24199999999999999</v>
      </c>
      <c r="H543" t="e">
        <f>VLOOKUP(CONCATENATE(A543,B543,D543,F543),admin1_old!A:K,11,FALSE)</f>
        <v>#N/A</v>
      </c>
      <c r="I543" s="4" t="str">
        <f>IF(ISNA(H543),VLOOKUP(CONCATENATE(A543,D543,F543),admin1_old!B:J,5,FALSE))</f>
        <v>manque_recip</v>
      </c>
    </row>
    <row r="544" spans="1:9" hidden="1" x14ac:dyDescent="0.35">
      <c r="A544" t="s">
        <v>78</v>
      </c>
      <c r="B544" t="s">
        <v>184</v>
      </c>
      <c r="C544" t="s">
        <v>83</v>
      </c>
      <c r="D544" t="s">
        <v>83</v>
      </c>
      <c r="E544" t="s">
        <v>313</v>
      </c>
      <c r="F544" t="s">
        <v>167</v>
      </c>
      <c r="G544">
        <v>0.16900000000000001</v>
      </c>
      <c r="H544">
        <f>VLOOKUP(CONCATENATE(A544,B544,D544,F544),admin1_old!A:K,11,FALSE)</f>
        <v>0.19700000000000001</v>
      </c>
      <c r="I544" t="b">
        <f>IF(ISNA(H544),VLOOKUP(CONCATENATE(A544,D544,F544),admin1_old!B:J,5,FALSE))</f>
        <v>0</v>
      </c>
    </row>
    <row r="545" spans="1:9" hidden="1" x14ac:dyDescent="0.35">
      <c r="A545" t="s">
        <v>78</v>
      </c>
      <c r="B545" t="s">
        <v>137</v>
      </c>
      <c r="C545" t="s">
        <v>83</v>
      </c>
      <c r="D545" t="s">
        <v>83</v>
      </c>
      <c r="E545" t="s">
        <v>313</v>
      </c>
      <c r="F545" t="s">
        <v>280</v>
      </c>
      <c r="G545">
        <v>0.191</v>
      </c>
      <c r="H545">
        <f>VLOOKUP(CONCATENATE(A545,B545,D545,F545),admin1_old!A:K,11,FALSE)</f>
        <v>0.184</v>
      </c>
      <c r="I545" t="b">
        <f>IF(ISNA(H545),VLOOKUP(CONCATENATE(A545,D545,F545),admin1_old!B:J,5,FALSE))</f>
        <v>0</v>
      </c>
    </row>
    <row r="546" spans="1:9" x14ac:dyDescent="0.35">
      <c r="A546" t="s">
        <v>44</v>
      </c>
      <c r="B546" s="5" t="s">
        <v>152</v>
      </c>
      <c r="C546" t="s">
        <v>83</v>
      </c>
      <c r="D546" t="s">
        <v>83</v>
      </c>
      <c r="E546" t="s">
        <v>313</v>
      </c>
      <c r="F546" t="s">
        <v>278</v>
      </c>
      <c r="G546">
        <v>0.184</v>
      </c>
      <c r="H546" t="e">
        <f>VLOOKUP(CONCATENATE(A546,B546,D546,F546),admin1_old!A:K,11,FALSE)</f>
        <v>#N/A</v>
      </c>
      <c r="I546" s="4" t="str">
        <f>IF(ISNA(H546),VLOOKUP(CONCATENATE(A546,D546,F546),admin1_old!B:J,5,FALSE))</f>
        <v>distance</v>
      </c>
    </row>
    <row r="547" spans="1:9" hidden="1" x14ac:dyDescent="0.35">
      <c r="A547" t="s">
        <v>80</v>
      </c>
      <c r="B547" t="s">
        <v>159</v>
      </c>
      <c r="C547" t="s">
        <v>83</v>
      </c>
      <c r="D547" t="s">
        <v>83</v>
      </c>
      <c r="E547" t="s">
        <v>313</v>
      </c>
      <c r="F547" t="s">
        <v>170</v>
      </c>
      <c r="G547">
        <v>0.20599999999999999</v>
      </c>
      <c r="H547">
        <f>VLOOKUP(CONCATENATE(A547,B547,D547,F547),admin1_old!A:K,11,FALSE)</f>
        <v>0.19500000000000001</v>
      </c>
      <c r="I547" t="b">
        <f>IF(ISNA(H547),VLOOKUP(CONCATENATE(A547,D547,F547),admin1_old!B:J,5,FALSE))</f>
        <v>0</v>
      </c>
    </row>
    <row r="548" spans="1:9" hidden="1" x14ac:dyDescent="0.35">
      <c r="A548" t="s">
        <v>80</v>
      </c>
      <c r="B548" t="s">
        <v>159</v>
      </c>
      <c r="C548" t="s">
        <v>83</v>
      </c>
      <c r="D548" t="s">
        <v>83</v>
      </c>
      <c r="E548" t="s">
        <v>313</v>
      </c>
      <c r="F548" t="s">
        <v>272</v>
      </c>
      <c r="G548">
        <v>0.23200000000000001</v>
      </c>
      <c r="H548">
        <f>VLOOKUP(CONCATENATE(A548,B548,D548,F548),admin1_old!A:K,11,FALSE)</f>
        <v>0.224</v>
      </c>
      <c r="I548" t="b">
        <f>IF(ISNA(H548),VLOOKUP(CONCATENATE(A548,D548,F548),admin1_old!B:J,5,FALSE))</f>
        <v>0</v>
      </c>
    </row>
    <row r="549" spans="1:9" x14ac:dyDescent="0.35">
      <c r="A549" t="s">
        <v>66</v>
      </c>
      <c r="B549" s="5" t="s">
        <v>131</v>
      </c>
      <c r="C549" t="s">
        <v>83</v>
      </c>
      <c r="D549" t="s">
        <v>83</v>
      </c>
      <c r="E549" t="s">
        <v>313</v>
      </c>
      <c r="F549" t="s">
        <v>278</v>
      </c>
      <c r="G549">
        <v>0.13900000000000001</v>
      </c>
      <c r="H549" t="e">
        <f>VLOOKUP(CONCATENATE(A549,B549,D549,F549),admin1_old!A:K,11,FALSE)</f>
        <v>#N/A</v>
      </c>
      <c r="I549" s="4" t="str">
        <f>IF(ISNA(H549),VLOOKUP(CONCATENATE(A549,D549,F549),admin1_old!B:J,5,FALSE))</f>
        <v>attente_longue</v>
      </c>
    </row>
    <row r="550" spans="1:9" hidden="1" x14ac:dyDescent="0.35">
      <c r="A550" t="s">
        <v>80</v>
      </c>
      <c r="B550" t="s">
        <v>148</v>
      </c>
      <c r="C550" t="s">
        <v>83</v>
      </c>
      <c r="D550" t="s">
        <v>83</v>
      </c>
      <c r="E550" t="s">
        <v>313</v>
      </c>
      <c r="F550" t="s">
        <v>165</v>
      </c>
      <c r="G550">
        <v>0.188</v>
      </c>
      <c r="H550">
        <f>VLOOKUP(CONCATENATE(A550,B550,D550,F550),admin1_old!A:K,11,FALSE)</f>
        <v>0.20100000000000001</v>
      </c>
      <c r="I550" t="b">
        <f>IF(ISNA(H550),VLOOKUP(CONCATENATE(A550,D550,F550),admin1_old!B:J,5,FALSE))</f>
        <v>0</v>
      </c>
    </row>
    <row r="551" spans="1:9" hidden="1" x14ac:dyDescent="0.35">
      <c r="A551" t="s">
        <v>80</v>
      </c>
      <c r="B551" t="s">
        <v>159</v>
      </c>
      <c r="C551" t="s">
        <v>83</v>
      </c>
      <c r="D551" t="s">
        <v>83</v>
      </c>
      <c r="E551" t="s">
        <v>313</v>
      </c>
      <c r="F551" t="s">
        <v>169</v>
      </c>
      <c r="G551">
        <v>0.20300000000000001</v>
      </c>
      <c r="H551">
        <f>VLOOKUP(CONCATENATE(A551,B551,D551,F551),admin1_old!A:K,11,FALSE)</f>
        <v>0.21</v>
      </c>
      <c r="I551" t="b">
        <f>IF(ISNA(H551),VLOOKUP(CONCATENATE(A551,D551,F551),admin1_old!B:J,5,FALSE))</f>
        <v>0</v>
      </c>
    </row>
    <row r="552" spans="1:9" x14ac:dyDescent="0.35">
      <c r="A552" t="s">
        <v>9</v>
      </c>
      <c r="B552" s="5" t="s">
        <v>128</v>
      </c>
      <c r="C552" t="s">
        <v>309</v>
      </c>
      <c r="D552" t="s">
        <v>116</v>
      </c>
      <c r="E552" t="s">
        <v>313</v>
      </c>
      <c r="F552" t="s">
        <v>278</v>
      </c>
      <c r="G552">
        <v>0.29099999999999998</v>
      </c>
      <c r="H552" t="e">
        <f>VLOOKUP(CONCATENATE(A552,B552,D552,F552),admin1_old!A:K,11,FALSE)</f>
        <v>#N/A</v>
      </c>
      <c r="I552" s="4" t="str">
        <f>IF(ISNA(H552),VLOOKUP(CONCATENATE(A552,D552,F552),admin1_old!B:J,5,FALSE))</f>
        <v>non_fonct</v>
      </c>
    </row>
    <row r="553" spans="1:9" x14ac:dyDescent="0.35">
      <c r="A553" t="s">
        <v>38</v>
      </c>
      <c r="B553" s="5" t="s">
        <v>176</v>
      </c>
      <c r="C553" t="s">
        <v>309</v>
      </c>
      <c r="D553" t="s">
        <v>118</v>
      </c>
      <c r="E553" t="s">
        <v>313</v>
      </c>
      <c r="F553" t="s">
        <v>278</v>
      </c>
      <c r="G553">
        <v>0.20100000000000001</v>
      </c>
      <c r="H553" t="e">
        <f>VLOOKUP(CONCATENATE(A553,B553,D553,F553),admin1_old!A:K,11,FALSE)</f>
        <v>#N/A</v>
      </c>
      <c r="I553" s="4" t="str">
        <f>IF(ISNA(H553),VLOOKUP(CONCATENATE(A553,D553,F553),admin1_old!B:J,5,FALSE))</f>
        <v>logistique</v>
      </c>
    </row>
    <row r="554" spans="1:9" x14ac:dyDescent="0.35">
      <c r="A554" t="s">
        <v>38</v>
      </c>
      <c r="B554" s="5" t="s">
        <v>149</v>
      </c>
      <c r="C554" t="s">
        <v>309</v>
      </c>
      <c r="D554" t="s">
        <v>119</v>
      </c>
      <c r="E554" t="s">
        <v>313</v>
      </c>
      <c r="F554" t="s">
        <v>278</v>
      </c>
      <c r="G554">
        <v>0.187</v>
      </c>
      <c r="H554" t="e">
        <f>VLOOKUP(CONCATENATE(A554,B554,D554,F554),admin1_old!A:K,11,FALSE)</f>
        <v>#N/A</v>
      </c>
      <c r="I554" s="4" t="str">
        <f>IF(ISNA(H554),VLOOKUP(CONCATENATE(A554,D554,F554),admin1_old!B:J,5,FALSE))</f>
        <v>non_fonct</v>
      </c>
    </row>
    <row r="555" spans="1:9" hidden="1" x14ac:dyDescent="0.35">
      <c r="A555" t="s">
        <v>80</v>
      </c>
      <c r="B555" t="s">
        <v>159</v>
      </c>
      <c r="C555" t="s">
        <v>83</v>
      </c>
      <c r="D555" t="s">
        <v>83</v>
      </c>
      <c r="E555" t="s">
        <v>313</v>
      </c>
      <c r="F555" t="s">
        <v>168</v>
      </c>
      <c r="G555">
        <v>0.217</v>
      </c>
      <c r="H555">
        <f>VLOOKUP(CONCATENATE(A555,B555,D555,F555),admin1_old!A:K,11,FALSE)</f>
        <v>0.23499999999999999</v>
      </c>
      <c r="I555" t="b">
        <f>IF(ISNA(H555),VLOOKUP(CONCATENATE(A555,D555,F555),admin1_old!B:J,5,FALSE))</f>
        <v>0</v>
      </c>
    </row>
    <row r="556" spans="1:9" hidden="1" x14ac:dyDescent="0.35">
      <c r="A556" t="s">
        <v>80</v>
      </c>
      <c r="B556" t="s">
        <v>159</v>
      </c>
      <c r="C556" t="s">
        <v>83</v>
      </c>
      <c r="D556" t="s">
        <v>83</v>
      </c>
      <c r="E556" t="s">
        <v>313</v>
      </c>
      <c r="F556" t="s">
        <v>276</v>
      </c>
      <c r="G556">
        <v>0.189</v>
      </c>
      <c r="H556">
        <f>VLOOKUP(CONCATENATE(A556,B556,D556,F556),admin1_old!A:K,11,FALSE)</f>
        <v>0.21</v>
      </c>
      <c r="I556" t="b">
        <f>IF(ISNA(H556),VLOOKUP(CONCATENATE(A556,D556,F556),admin1_old!B:J,5,FALSE))</f>
        <v>0</v>
      </c>
    </row>
    <row r="557" spans="1:9" hidden="1" x14ac:dyDescent="0.35">
      <c r="A557" t="s">
        <v>80</v>
      </c>
      <c r="B557" t="s">
        <v>159</v>
      </c>
      <c r="C557" t="s">
        <v>83</v>
      </c>
      <c r="D557" t="s">
        <v>83</v>
      </c>
      <c r="E557" t="s">
        <v>313</v>
      </c>
      <c r="F557" t="s">
        <v>277</v>
      </c>
      <c r="G557">
        <v>0.20499999999999999</v>
      </c>
      <c r="H557">
        <f>VLOOKUP(CONCATENATE(A557,B557,D557,F557),admin1_old!A:K,11,FALSE)</f>
        <v>0.19400000000000001</v>
      </c>
      <c r="I557" t="b">
        <f>IF(ISNA(H557),VLOOKUP(CONCATENATE(A557,D557,F557),admin1_old!B:J,5,FALSE))</f>
        <v>0</v>
      </c>
    </row>
    <row r="558" spans="1:9" hidden="1" x14ac:dyDescent="0.35">
      <c r="A558" t="s">
        <v>80</v>
      </c>
      <c r="B558" t="s">
        <v>199</v>
      </c>
      <c r="C558" t="s">
        <v>83</v>
      </c>
      <c r="D558" t="s">
        <v>83</v>
      </c>
      <c r="E558" t="s">
        <v>313</v>
      </c>
      <c r="F558" t="s">
        <v>166</v>
      </c>
      <c r="G558">
        <v>0.186</v>
      </c>
      <c r="H558">
        <f>VLOOKUP(CONCATENATE(A558,B558,D558,F558),admin1_old!A:K,11,FALSE)</f>
        <v>0.19</v>
      </c>
      <c r="I558" t="b">
        <f>IF(ISNA(H558),VLOOKUP(CONCATENATE(A558,D558,F558),admin1_old!B:J,5,FALSE))</f>
        <v>0</v>
      </c>
    </row>
    <row r="559" spans="1:9" x14ac:dyDescent="0.35">
      <c r="A559" t="s">
        <v>38</v>
      </c>
      <c r="B559" s="5" t="s">
        <v>176</v>
      </c>
      <c r="C559" t="s">
        <v>309</v>
      </c>
      <c r="D559" t="s">
        <v>116</v>
      </c>
      <c r="E559" t="s">
        <v>313</v>
      </c>
      <c r="F559" t="s">
        <v>278</v>
      </c>
      <c r="G559">
        <v>0.22800000000000001</v>
      </c>
      <c r="H559" t="e">
        <f>VLOOKUP(CONCATENATE(A559,B559,D559,F559),admin1_old!A:K,11,FALSE)</f>
        <v>#N/A</v>
      </c>
      <c r="I559" s="4" t="str">
        <f>IF(ISNA(H559),VLOOKUP(CONCATENATE(A559,D559,F559),admin1_old!B:J,5,FALSE))</f>
        <v>financier</v>
      </c>
    </row>
    <row r="560" spans="1:9" x14ac:dyDescent="0.35">
      <c r="A560" t="s">
        <v>60</v>
      </c>
      <c r="B560" s="5" t="s">
        <v>174</v>
      </c>
      <c r="C560" t="s">
        <v>309</v>
      </c>
      <c r="D560" t="s">
        <v>118</v>
      </c>
      <c r="E560" t="s">
        <v>313</v>
      </c>
      <c r="F560" t="s">
        <v>278</v>
      </c>
      <c r="G560">
        <v>0.14299999999999999</v>
      </c>
      <c r="H560" t="e">
        <f>VLOOKUP(CONCATENATE(A560,B560,D560,F560),admin1_old!A:K,11,FALSE)</f>
        <v>#N/A</v>
      </c>
      <c r="I560" s="4" t="str">
        <f>IF(ISNA(H560),VLOOKUP(CONCATENATE(A560,D560,F560),admin1_old!B:J,5,FALSE))</f>
        <v>non_fonct</v>
      </c>
    </row>
    <row r="561" spans="1:9" hidden="1" x14ac:dyDescent="0.35">
      <c r="A561" t="s">
        <v>80</v>
      </c>
      <c r="B561" t="s">
        <v>148</v>
      </c>
      <c r="C561" t="s">
        <v>83</v>
      </c>
      <c r="D561" t="s">
        <v>83</v>
      </c>
      <c r="E561" t="s">
        <v>313</v>
      </c>
      <c r="F561" t="s">
        <v>167</v>
      </c>
      <c r="G561">
        <v>0.23200000000000001</v>
      </c>
      <c r="H561">
        <f>VLOOKUP(CONCATENATE(A561,B561,D561,F561),admin1_old!A:K,11,FALSE)</f>
        <v>0.24</v>
      </c>
      <c r="I561" t="b">
        <f>IF(ISNA(H561),VLOOKUP(CONCATENATE(A561,D561,F561),admin1_old!B:J,5,FALSE))</f>
        <v>0</v>
      </c>
    </row>
    <row r="562" spans="1:9" hidden="1" x14ac:dyDescent="0.35">
      <c r="A562" t="s">
        <v>80</v>
      </c>
      <c r="B562" t="s">
        <v>159</v>
      </c>
      <c r="C562" t="s">
        <v>83</v>
      </c>
      <c r="D562" t="s">
        <v>83</v>
      </c>
      <c r="E562" t="s">
        <v>313</v>
      </c>
      <c r="F562" t="s">
        <v>280</v>
      </c>
      <c r="G562">
        <v>0.23300000000000001</v>
      </c>
      <c r="H562">
        <f>VLOOKUP(CONCATENATE(A562,B562,D562,F562),admin1_old!A:K,11,FALSE)</f>
        <v>0.217</v>
      </c>
      <c r="I562" t="b">
        <f>IF(ISNA(H562),VLOOKUP(CONCATENATE(A562,D562,F562),admin1_old!B:J,5,FALSE))</f>
        <v>0</v>
      </c>
    </row>
    <row r="563" spans="1:9" x14ac:dyDescent="0.35">
      <c r="A563" t="s">
        <v>60</v>
      </c>
      <c r="B563" s="5" t="s">
        <v>176</v>
      </c>
      <c r="C563" t="s">
        <v>309</v>
      </c>
      <c r="D563" t="s">
        <v>119</v>
      </c>
      <c r="E563" t="s">
        <v>313</v>
      </c>
      <c r="F563" t="s">
        <v>278</v>
      </c>
      <c r="G563">
        <v>0.13800000000000001</v>
      </c>
      <c r="H563" t="e">
        <f>VLOOKUP(CONCATENATE(A563,B563,D563,F563),admin1_old!A:K,11,FALSE)</f>
        <v>#N/A</v>
      </c>
      <c r="I563" s="4" t="str">
        <f>IF(ISNA(H563),VLOOKUP(CONCATENATE(A563,D563,F563),admin1_old!B:J,5,FALSE))</f>
        <v>logistique</v>
      </c>
    </row>
    <row r="564" spans="1:9" x14ac:dyDescent="0.35">
      <c r="A564" t="s">
        <v>24</v>
      </c>
      <c r="B564" s="5" t="s">
        <v>133</v>
      </c>
      <c r="C564" t="s">
        <v>309</v>
      </c>
      <c r="D564" t="s">
        <v>118</v>
      </c>
      <c r="E564" t="s">
        <v>313</v>
      </c>
      <c r="F564" t="s">
        <v>278</v>
      </c>
      <c r="G564">
        <v>0.25800000000000001</v>
      </c>
      <c r="H564" t="e">
        <f>VLOOKUP(CONCATENATE(A564,B564,D564,F564),admin1_old!A:K,11,FALSE)</f>
        <v>#N/A</v>
      </c>
      <c r="I564" s="4" t="str">
        <f>IF(ISNA(H564),VLOOKUP(CONCATENATE(A564,D564,F564),admin1_old!B:J,5,FALSE))</f>
        <v>cash_fournitures</v>
      </c>
    </row>
    <row r="565" spans="1:9" hidden="1" x14ac:dyDescent="0.35">
      <c r="A565" t="s">
        <v>9</v>
      </c>
      <c r="B565" t="s">
        <v>139</v>
      </c>
      <c r="C565" t="s">
        <v>309</v>
      </c>
      <c r="D565" t="s">
        <v>118</v>
      </c>
      <c r="E565" t="s">
        <v>313</v>
      </c>
      <c r="F565" t="s">
        <v>271</v>
      </c>
      <c r="G565">
        <v>0.19</v>
      </c>
      <c r="H565">
        <f>VLOOKUP(CONCATENATE(A565,B565,D565,F565),admin1_old!A:K,11,FALSE)</f>
        <v>0.19</v>
      </c>
      <c r="I565" t="b">
        <f>IF(ISNA(H565),VLOOKUP(CONCATENATE(A565,D565,F565),admin1_old!B:J,5,FALSE))</f>
        <v>0</v>
      </c>
    </row>
    <row r="566" spans="1:9" hidden="1" x14ac:dyDescent="0.35">
      <c r="A566" t="s">
        <v>9</v>
      </c>
      <c r="B566" t="s">
        <v>128</v>
      </c>
      <c r="C566" t="s">
        <v>309</v>
      </c>
      <c r="D566" t="s">
        <v>119</v>
      </c>
      <c r="E566" t="s">
        <v>313</v>
      </c>
      <c r="F566" t="s">
        <v>271</v>
      </c>
      <c r="G566">
        <v>0.33200000000000002</v>
      </c>
      <c r="H566">
        <f>VLOOKUP(CONCATENATE(A566,B566,D566,F566),admin1_old!A:K,11,FALSE)</f>
        <v>0.28299999999999997</v>
      </c>
      <c r="I566" t="b">
        <f>IF(ISNA(H566),VLOOKUP(CONCATENATE(A566,D566,F566),admin1_old!B:J,5,FALSE))</f>
        <v>0</v>
      </c>
    </row>
    <row r="567" spans="1:9" hidden="1" x14ac:dyDescent="0.35">
      <c r="A567" t="s">
        <v>9</v>
      </c>
      <c r="B567" t="s">
        <v>128</v>
      </c>
      <c r="C567" t="s">
        <v>309</v>
      </c>
      <c r="D567" t="s">
        <v>117</v>
      </c>
      <c r="E567" t="s">
        <v>313</v>
      </c>
      <c r="F567" t="s">
        <v>170</v>
      </c>
      <c r="G567">
        <v>0.24299999999999999</v>
      </c>
      <c r="H567">
        <f>VLOOKUP(CONCATENATE(A567,B567,D567,F567),admin1_old!A:K,11,FALSE)</f>
        <v>0.30599999999999999</v>
      </c>
      <c r="I567" t="b">
        <f>IF(ISNA(H567),VLOOKUP(CONCATENATE(A567,D567,F567),admin1_old!B:J,5,FALSE))</f>
        <v>0</v>
      </c>
    </row>
    <row r="568" spans="1:9" hidden="1" x14ac:dyDescent="0.35">
      <c r="A568" t="s">
        <v>9</v>
      </c>
      <c r="B568" t="s">
        <v>128</v>
      </c>
      <c r="C568" t="s">
        <v>309</v>
      </c>
      <c r="D568" t="s">
        <v>118</v>
      </c>
      <c r="E568" t="s">
        <v>313</v>
      </c>
      <c r="F568" t="s">
        <v>170</v>
      </c>
      <c r="G568">
        <v>0.255</v>
      </c>
      <c r="H568">
        <f>VLOOKUP(CONCATENATE(A568,B568,D568,F568),admin1_old!A:K,11,FALSE)</f>
        <v>0.254</v>
      </c>
      <c r="I568" t="b">
        <f>IF(ISNA(H568),VLOOKUP(CONCATENATE(A568,D568,F568),admin1_old!B:J,5,FALSE))</f>
        <v>0</v>
      </c>
    </row>
    <row r="569" spans="1:9" hidden="1" x14ac:dyDescent="0.35">
      <c r="A569" t="s">
        <v>9</v>
      </c>
      <c r="B569" t="s">
        <v>128</v>
      </c>
      <c r="C569" t="s">
        <v>309</v>
      </c>
      <c r="D569" t="s">
        <v>119</v>
      </c>
      <c r="E569" t="s">
        <v>313</v>
      </c>
      <c r="F569" t="s">
        <v>170</v>
      </c>
      <c r="G569">
        <v>0.36</v>
      </c>
      <c r="H569">
        <f>VLOOKUP(CONCATENATE(A569,B569,D569,F569),admin1_old!A:K,11,FALSE)</f>
        <v>0.35499999999999998</v>
      </c>
      <c r="I569" t="b">
        <f>IF(ISNA(H569),VLOOKUP(CONCATENATE(A569,D569,F569),admin1_old!B:J,5,FALSE))</f>
        <v>0</v>
      </c>
    </row>
    <row r="570" spans="1:9" x14ac:dyDescent="0.35">
      <c r="A570" t="s">
        <v>24</v>
      </c>
      <c r="B570" s="5" t="s">
        <v>154</v>
      </c>
      <c r="C570" t="s">
        <v>309</v>
      </c>
      <c r="D570" t="s">
        <v>119</v>
      </c>
      <c r="E570" t="s">
        <v>313</v>
      </c>
      <c r="F570" t="s">
        <v>278</v>
      </c>
      <c r="G570">
        <v>0.249</v>
      </c>
      <c r="H570" t="e">
        <f>VLOOKUP(CONCATENATE(A570,B570,D570,F570),admin1_old!A:K,11,FALSE)</f>
        <v>#N/A</v>
      </c>
      <c r="I570" s="4" t="str">
        <f>IF(ISNA(H570),VLOOKUP(CONCATENATE(A570,D570,F570),admin1_old!B:J,5,FALSE))</f>
        <v>cash_frais</v>
      </c>
    </row>
    <row r="571" spans="1:9" hidden="1" x14ac:dyDescent="0.35">
      <c r="A571" t="s">
        <v>9</v>
      </c>
      <c r="B571" t="s">
        <v>128</v>
      </c>
      <c r="C571" t="s">
        <v>309</v>
      </c>
      <c r="D571" t="s">
        <v>118</v>
      </c>
      <c r="E571" t="s">
        <v>313</v>
      </c>
      <c r="F571" t="s">
        <v>272</v>
      </c>
      <c r="G571">
        <v>0.20300000000000001</v>
      </c>
      <c r="H571">
        <f>VLOOKUP(CONCATENATE(A571,B571,D571,F571),admin1_old!A:K,11,FALSE)</f>
        <v>0.19700000000000001</v>
      </c>
      <c r="I571" t="b">
        <f>IF(ISNA(H571),VLOOKUP(CONCATENATE(A571,D571,F571),admin1_old!B:J,5,FALSE))</f>
        <v>0</v>
      </c>
    </row>
    <row r="572" spans="1:9" hidden="1" x14ac:dyDescent="0.35">
      <c r="A572" t="s">
        <v>9</v>
      </c>
      <c r="B572" t="s">
        <v>128</v>
      </c>
      <c r="C572" t="s">
        <v>309</v>
      </c>
      <c r="D572" t="s">
        <v>119</v>
      </c>
      <c r="E572" t="s">
        <v>313</v>
      </c>
      <c r="F572" t="s">
        <v>272</v>
      </c>
      <c r="G572">
        <v>0.247</v>
      </c>
      <c r="H572">
        <f>VLOOKUP(CONCATENATE(A572,B572,D572,F572),admin1_old!A:K,11,FALSE)</f>
        <v>0.25700000000000001</v>
      </c>
      <c r="I572" t="b">
        <f>IF(ISNA(H572),VLOOKUP(CONCATENATE(A572,D572,F572),admin1_old!B:J,5,FALSE))</f>
        <v>0</v>
      </c>
    </row>
    <row r="573" spans="1:9" hidden="1" x14ac:dyDescent="0.35">
      <c r="A573" t="s">
        <v>9</v>
      </c>
      <c r="B573" t="s">
        <v>128</v>
      </c>
      <c r="C573" t="s">
        <v>309</v>
      </c>
      <c r="D573" t="s">
        <v>117</v>
      </c>
      <c r="E573" t="s">
        <v>313</v>
      </c>
      <c r="F573" t="s">
        <v>272</v>
      </c>
      <c r="G573">
        <v>0.218</v>
      </c>
      <c r="H573">
        <f>VLOOKUP(CONCATENATE(A573,B573,D573,F573),admin1_old!A:K,11,FALSE)</f>
        <v>0.19700000000000001</v>
      </c>
      <c r="I573" t="b">
        <f>IF(ISNA(H573),VLOOKUP(CONCATENATE(A573,D573,F573),admin1_old!B:J,5,FALSE))</f>
        <v>0</v>
      </c>
    </row>
    <row r="574" spans="1:9" hidden="1" x14ac:dyDescent="0.35">
      <c r="A574" t="s">
        <v>9</v>
      </c>
      <c r="B574" t="s">
        <v>128</v>
      </c>
      <c r="C574" t="s">
        <v>309</v>
      </c>
      <c r="D574" t="s">
        <v>116</v>
      </c>
      <c r="E574" t="s">
        <v>313</v>
      </c>
      <c r="F574" t="s">
        <v>272</v>
      </c>
      <c r="G574">
        <v>0.47599999999999998</v>
      </c>
      <c r="H574">
        <f>VLOOKUP(CONCATENATE(A574,B574,D574,F574),admin1_old!A:K,11,FALSE)</f>
        <v>0.39</v>
      </c>
      <c r="I574" t="b">
        <f>IF(ISNA(H574),VLOOKUP(CONCATENATE(A574,D574,F574),admin1_old!B:J,5,FALSE))</f>
        <v>0</v>
      </c>
    </row>
    <row r="575" spans="1:9" hidden="1" x14ac:dyDescent="0.35">
      <c r="A575" t="s">
        <v>9</v>
      </c>
      <c r="B575" t="s">
        <v>128</v>
      </c>
      <c r="C575" t="s">
        <v>309</v>
      </c>
      <c r="D575" t="s">
        <v>117</v>
      </c>
      <c r="E575" t="s">
        <v>313</v>
      </c>
      <c r="F575" t="s">
        <v>171</v>
      </c>
      <c r="G575">
        <v>0.314</v>
      </c>
      <c r="H575">
        <f>VLOOKUP(CONCATENATE(A575,B575,D575,F575),admin1_old!A:K,11,FALSE)</f>
        <v>0.32300000000000001</v>
      </c>
      <c r="I575" t="b">
        <f>IF(ISNA(H575),VLOOKUP(CONCATENATE(A575,D575,F575),admin1_old!B:J,5,FALSE))</f>
        <v>0</v>
      </c>
    </row>
    <row r="576" spans="1:9" hidden="1" x14ac:dyDescent="0.35">
      <c r="A576" t="s">
        <v>9</v>
      </c>
      <c r="B576" t="s">
        <v>128</v>
      </c>
      <c r="C576" t="s">
        <v>309</v>
      </c>
      <c r="D576" t="s">
        <v>119</v>
      </c>
      <c r="E576" t="s">
        <v>313</v>
      </c>
      <c r="F576" t="s">
        <v>171</v>
      </c>
      <c r="G576">
        <v>0.28000000000000003</v>
      </c>
      <c r="H576">
        <f>VLOOKUP(CONCATENATE(A576,B576,D576,F576),admin1_old!A:K,11,FALSE)</f>
        <v>0.27900000000000003</v>
      </c>
      <c r="I576" t="b">
        <f>IF(ISNA(H576),VLOOKUP(CONCATENATE(A576,D576,F576),admin1_old!B:J,5,FALSE))</f>
        <v>0</v>
      </c>
    </row>
    <row r="577" spans="1:9" x14ac:dyDescent="0.35">
      <c r="A577" t="s">
        <v>48</v>
      </c>
      <c r="B577" s="5" t="s">
        <v>154</v>
      </c>
      <c r="C577" t="s">
        <v>309</v>
      </c>
      <c r="D577" t="s">
        <v>118</v>
      </c>
      <c r="E577" t="s">
        <v>313</v>
      </c>
      <c r="F577" t="s">
        <v>278</v>
      </c>
      <c r="G577">
        <v>0.192</v>
      </c>
      <c r="H577" t="e">
        <f>VLOOKUP(CONCATENATE(A577,B577,D577,F577),admin1_old!A:K,11,FALSE)</f>
        <v>#N/A</v>
      </c>
      <c r="I577" s="4" t="str">
        <f>IF(ISNA(H577),VLOOKUP(CONCATENATE(A577,D577,F577),admin1_old!B:J,5,FALSE))</f>
        <v>cash_frais</v>
      </c>
    </row>
    <row r="578" spans="1:9" hidden="1" x14ac:dyDescent="0.35">
      <c r="A578" t="s">
        <v>9</v>
      </c>
      <c r="B578" t="s">
        <v>128</v>
      </c>
      <c r="C578" t="s">
        <v>309</v>
      </c>
      <c r="D578" t="s">
        <v>116</v>
      </c>
      <c r="E578" t="s">
        <v>313</v>
      </c>
      <c r="F578" t="s">
        <v>165</v>
      </c>
      <c r="G578">
        <v>0.30399999999999999</v>
      </c>
      <c r="H578">
        <f>VLOOKUP(CONCATENATE(A578,B578,D578,F578),admin1_old!A:K,11,FALSE)</f>
        <v>0.311</v>
      </c>
      <c r="I578" t="b">
        <f>IF(ISNA(H578),VLOOKUP(CONCATENATE(A578,D578,F578),admin1_old!B:J,5,FALSE))</f>
        <v>0</v>
      </c>
    </row>
    <row r="579" spans="1:9" hidden="1" x14ac:dyDescent="0.35">
      <c r="A579" t="s">
        <v>9</v>
      </c>
      <c r="B579" t="s">
        <v>128</v>
      </c>
      <c r="C579" t="s">
        <v>309</v>
      </c>
      <c r="D579" t="s">
        <v>119</v>
      </c>
      <c r="E579" t="s">
        <v>313</v>
      </c>
      <c r="F579" t="s">
        <v>165</v>
      </c>
      <c r="G579">
        <v>0.26700000000000002</v>
      </c>
      <c r="H579">
        <f>VLOOKUP(CONCATENATE(A579,B579,D579,F579),admin1_old!A:K,11,FALSE)</f>
        <v>0.26700000000000002</v>
      </c>
      <c r="I579" t="b">
        <f>IF(ISNA(H579),VLOOKUP(CONCATENATE(A579,D579,F579),admin1_old!B:J,5,FALSE))</f>
        <v>0</v>
      </c>
    </row>
    <row r="580" spans="1:9" hidden="1" x14ac:dyDescent="0.35">
      <c r="A580" t="s">
        <v>9</v>
      </c>
      <c r="B580" t="s">
        <v>128</v>
      </c>
      <c r="C580" t="s">
        <v>309</v>
      </c>
      <c r="D580" t="s">
        <v>118</v>
      </c>
      <c r="E580" t="s">
        <v>313</v>
      </c>
      <c r="F580" t="s">
        <v>169</v>
      </c>
      <c r="G580">
        <v>0.247</v>
      </c>
      <c r="H580">
        <f>VLOOKUP(CONCATENATE(A580,B580,D580,F580),admin1_old!A:K,11,FALSE)</f>
        <v>0.25900000000000001</v>
      </c>
      <c r="I580" t="b">
        <f>IF(ISNA(H580),VLOOKUP(CONCATENATE(A580,D580,F580),admin1_old!B:J,5,FALSE))</f>
        <v>0</v>
      </c>
    </row>
    <row r="581" spans="1:9" hidden="1" x14ac:dyDescent="0.35">
      <c r="A581" t="s">
        <v>9</v>
      </c>
      <c r="B581" t="s">
        <v>128</v>
      </c>
      <c r="C581" t="s">
        <v>309</v>
      </c>
      <c r="D581" t="s">
        <v>119</v>
      </c>
      <c r="E581" t="s">
        <v>313</v>
      </c>
      <c r="F581" t="s">
        <v>169</v>
      </c>
      <c r="G581">
        <v>0.30399999999999999</v>
      </c>
      <c r="H581">
        <f>VLOOKUP(CONCATENATE(A581,B581,D581,F581),admin1_old!A:K,11,FALSE)</f>
        <v>0.30499999999999999</v>
      </c>
      <c r="I581" t="b">
        <f>IF(ISNA(H581),VLOOKUP(CONCATENATE(A581,D581,F581),admin1_old!B:J,5,FALSE))</f>
        <v>0</v>
      </c>
    </row>
    <row r="582" spans="1:9" hidden="1" x14ac:dyDescent="0.35">
      <c r="A582" t="s">
        <v>9</v>
      </c>
      <c r="B582" t="s">
        <v>128</v>
      </c>
      <c r="C582" t="s">
        <v>309</v>
      </c>
      <c r="D582" t="s">
        <v>117</v>
      </c>
      <c r="E582" t="s">
        <v>313</v>
      </c>
      <c r="F582" t="s">
        <v>169</v>
      </c>
      <c r="G582">
        <v>0.23200000000000001</v>
      </c>
      <c r="H582">
        <f>VLOOKUP(CONCATENATE(A582,B582,D582,F582),admin1_old!A:K,11,FALSE)</f>
        <v>0.26400000000000001</v>
      </c>
      <c r="I582" t="b">
        <f>IF(ISNA(H582),VLOOKUP(CONCATENATE(A582,D582,F582),admin1_old!B:J,5,FALSE))</f>
        <v>0</v>
      </c>
    </row>
    <row r="583" spans="1:9" x14ac:dyDescent="0.35">
      <c r="A583" t="s">
        <v>48</v>
      </c>
      <c r="B583" s="5" t="s">
        <v>133</v>
      </c>
      <c r="C583" t="s">
        <v>309</v>
      </c>
      <c r="D583" t="s">
        <v>119</v>
      </c>
      <c r="E583" t="s">
        <v>313</v>
      </c>
      <c r="F583" t="s">
        <v>278</v>
      </c>
      <c r="G583">
        <v>0.19800000000000001</v>
      </c>
      <c r="H583" t="e">
        <f>VLOOKUP(CONCATENATE(A583,B583,D583,F583),admin1_old!A:K,11,FALSE)</f>
        <v>#N/A</v>
      </c>
      <c r="I583" s="4" t="str">
        <f>IF(ISNA(H583),VLOOKUP(CONCATENATE(A583,D583,F583),admin1_old!B:J,5,FALSE))</f>
        <v>cash_fournitures</v>
      </c>
    </row>
    <row r="584" spans="1:9" hidden="1" x14ac:dyDescent="0.35">
      <c r="A584" t="s">
        <v>9</v>
      </c>
      <c r="B584" t="s">
        <v>128</v>
      </c>
      <c r="C584" t="s">
        <v>309</v>
      </c>
      <c r="D584" t="s">
        <v>117</v>
      </c>
      <c r="E584" t="s">
        <v>313</v>
      </c>
      <c r="F584" t="s">
        <v>273</v>
      </c>
      <c r="G584">
        <v>0.214</v>
      </c>
      <c r="H584">
        <f>VLOOKUP(CONCATENATE(A584,B584,D584,F584),admin1_old!A:K,11,FALSE)</f>
        <v>0.17</v>
      </c>
      <c r="I584" t="b">
        <f>IF(ISNA(H584),VLOOKUP(CONCATENATE(A584,D584,F584),admin1_old!B:J,5,FALSE))</f>
        <v>0</v>
      </c>
    </row>
    <row r="585" spans="1:9" hidden="1" x14ac:dyDescent="0.35">
      <c r="A585" t="s">
        <v>9</v>
      </c>
      <c r="B585" t="s">
        <v>128</v>
      </c>
      <c r="C585" t="s">
        <v>309</v>
      </c>
      <c r="D585" t="s">
        <v>119</v>
      </c>
      <c r="E585" t="s">
        <v>313</v>
      </c>
      <c r="F585" t="s">
        <v>273</v>
      </c>
      <c r="G585">
        <v>0.23100000000000001</v>
      </c>
      <c r="H585">
        <f>VLOOKUP(CONCATENATE(A585,B585,D585,F585),admin1_old!A:K,11,FALSE)</f>
        <v>0.18</v>
      </c>
      <c r="I585" t="b">
        <f>IF(ISNA(H585),VLOOKUP(CONCATENATE(A585,D585,F585),admin1_old!B:J,5,FALSE))</f>
        <v>0</v>
      </c>
    </row>
    <row r="586" spans="1:9" hidden="1" x14ac:dyDescent="0.35">
      <c r="A586" t="s">
        <v>9</v>
      </c>
      <c r="B586" t="s">
        <v>128</v>
      </c>
      <c r="C586" t="s">
        <v>309</v>
      </c>
      <c r="D586" t="s">
        <v>116</v>
      </c>
      <c r="E586" t="s">
        <v>313</v>
      </c>
      <c r="F586" t="s">
        <v>273</v>
      </c>
      <c r="G586">
        <v>0.16500000000000001</v>
      </c>
      <c r="H586">
        <f>VLOOKUP(CONCATENATE(A586,B586,D586,F586),admin1_old!A:K,11,FALSE)</f>
        <v>0.16200000000000001</v>
      </c>
      <c r="I586" t="b">
        <f>IF(ISNA(H586),VLOOKUP(CONCATENATE(A586,D586,F586),admin1_old!B:J,5,FALSE))</f>
        <v>0</v>
      </c>
    </row>
    <row r="587" spans="1:9" hidden="1" x14ac:dyDescent="0.35">
      <c r="A587" t="s">
        <v>9</v>
      </c>
      <c r="B587" t="s">
        <v>128</v>
      </c>
      <c r="C587" t="s">
        <v>309</v>
      </c>
      <c r="D587" t="s">
        <v>117</v>
      </c>
      <c r="E587" t="s">
        <v>313</v>
      </c>
      <c r="F587" t="s">
        <v>274</v>
      </c>
      <c r="G587">
        <v>0.251</v>
      </c>
      <c r="H587">
        <f>VLOOKUP(CONCATENATE(A587,B587,D587,F587),admin1_old!A:K,11,FALSE)</f>
        <v>0.311</v>
      </c>
      <c r="I587" t="b">
        <f>IF(ISNA(H587),VLOOKUP(CONCATENATE(A587,D587,F587),admin1_old!B:J,5,FALSE))</f>
        <v>0</v>
      </c>
    </row>
    <row r="588" spans="1:9" hidden="1" x14ac:dyDescent="0.35">
      <c r="A588" t="s">
        <v>9</v>
      </c>
      <c r="B588" t="s">
        <v>128</v>
      </c>
      <c r="C588" t="s">
        <v>309</v>
      </c>
      <c r="D588" t="s">
        <v>119</v>
      </c>
      <c r="E588" t="s">
        <v>313</v>
      </c>
      <c r="F588" t="s">
        <v>274</v>
      </c>
      <c r="G588">
        <v>0.36199999999999999</v>
      </c>
      <c r="H588">
        <f>VLOOKUP(CONCATENATE(A588,B588,D588,F588),admin1_old!A:K,11,FALSE)</f>
        <v>0.33500000000000002</v>
      </c>
      <c r="I588" t="b">
        <f>IF(ISNA(H588),VLOOKUP(CONCATENATE(A588,D588,F588),admin1_old!B:J,5,FALSE))</f>
        <v>0</v>
      </c>
    </row>
    <row r="589" spans="1:9" hidden="1" x14ac:dyDescent="0.35">
      <c r="A589" t="s">
        <v>9</v>
      </c>
      <c r="B589" t="s">
        <v>128</v>
      </c>
      <c r="C589" t="s">
        <v>309</v>
      </c>
      <c r="D589" t="s">
        <v>116</v>
      </c>
      <c r="E589" t="s">
        <v>313</v>
      </c>
      <c r="F589" t="s">
        <v>274</v>
      </c>
      <c r="G589">
        <v>0.248</v>
      </c>
      <c r="H589">
        <f>VLOOKUP(CONCATENATE(A589,B589,D589,F589),admin1_old!A:K,11,FALSE)</f>
        <v>0.27600000000000002</v>
      </c>
      <c r="I589" t="b">
        <f>IF(ISNA(H589),VLOOKUP(CONCATENATE(A589,D589,F589),admin1_old!B:J,5,FALSE))</f>
        <v>0</v>
      </c>
    </row>
    <row r="590" spans="1:9" hidden="1" x14ac:dyDescent="0.35">
      <c r="A590" t="s">
        <v>9</v>
      </c>
      <c r="B590" t="s">
        <v>128</v>
      </c>
      <c r="C590" t="s">
        <v>309</v>
      </c>
      <c r="D590" t="s">
        <v>118</v>
      </c>
      <c r="E590" t="s">
        <v>313</v>
      </c>
      <c r="F590" t="s">
        <v>275</v>
      </c>
      <c r="G590">
        <v>0.182</v>
      </c>
      <c r="H590">
        <f>VLOOKUP(CONCATENATE(A590,B590,D590,F590),admin1_old!A:K,11,FALSE)</f>
        <v>0.19700000000000001</v>
      </c>
      <c r="I590" t="b">
        <f>IF(ISNA(H590),VLOOKUP(CONCATENATE(A590,D590,F590),admin1_old!B:J,5,FALSE))</f>
        <v>0</v>
      </c>
    </row>
    <row r="591" spans="1:9" hidden="1" x14ac:dyDescent="0.35">
      <c r="A591" t="s">
        <v>9</v>
      </c>
      <c r="B591" t="s">
        <v>128</v>
      </c>
      <c r="C591" t="s">
        <v>309</v>
      </c>
      <c r="D591" t="s">
        <v>117</v>
      </c>
      <c r="E591" t="s">
        <v>313</v>
      </c>
      <c r="F591" t="s">
        <v>275</v>
      </c>
      <c r="G591">
        <v>0.26200000000000001</v>
      </c>
      <c r="H591">
        <f>VLOOKUP(CONCATENATE(A591,B591,D591,F591),admin1_old!A:K,11,FALSE)</f>
        <v>0.23200000000000001</v>
      </c>
      <c r="I591" t="b">
        <f>IF(ISNA(H591),VLOOKUP(CONCATENATE(A591,D591,F591),admin1_old!B:J,5,FALSE))</f>
        <v>0</v>
      </c>
    </row>
    <row r="592" spans="1:9" hidden="1" x14ac:dyDescent="0.35">
      <c r="A592" t="s">
        <v>9</v>
      </c>
      <c r="B592" t="s">
        <v>128</v>
      </c>
      <c r="C592" t="s">
        <v>309</v>
      </c>
      <c r="D592" t="s">
        <v>119</v>
      </c>
      <c r="E592" t="s">
        <v>313</v>
      </c>
      <c r="F592" t="s">
        <v>275</v>
      </c>
      <c r="G592">
        <v>0.29899999999999999</v>
      </c>
      <c r="H592">
        <f>VLOOKUP(CONCATENATE(A592,B592,D592,F592),admin1_old!A:K,11,FALSE)</f>
        <v>0.28399999999999997</v>
      </c>
      <c r="I592" t="b">
        <f>IF(ISNA(H592),VLOOKUP(CONCATENATE(A592,D592,F592),admin1_old!B:J,5,FALSE))</f>
        <v>0</v>
      </c>
    </row>
    <row r="593" spans="1:9" hidden="1" x14ac:dyDescent="0.35">
      <c r="A593" t="s">
        <v>9</v>
      </c>
      <c r="B593" t="s">
        <v>128</v>
      </c>
      <c r="C593" t="s">
        <v>309</v>
      </c>
      <c r="D593" t="s">
        <v>116</v>
      </c>
      <c r="E593" t="s">
        <v>313</v>
      </c>
      <c r="F593" t="s">
        <v>275</v>
      </c>
      <c r="G593">
        <v>0.33800000000000002</v>
      </c>
      <c r="H593">
        <f>VLOOKUP(CONCATENATE(A593,B593,D593,F593),admin1_old!A:K,11,FALSE)</f>
        <v>0.253</v>
      </c>
      <c r="I593" t="b">
        <f>IF(ISNA(H593),VLOOKUP(CONCATENATE(A593,D593,F593),admin1_old!B:J,5,FALSE))</f>
        <v>0</v>
      </c>
    </row>
    <row r="594" spans="1:9" hidden="1" x14ac:dyDescent="0.35">
      <c r="A594" t="s">
        <v>9</v>
      </c>
      <c r="B594" t="s">
        <v>128</v>
      </c>
      <c r="C594" t="s">
        <v>309</v>
      </c>
      <c r="D594" t="s">
        <v>117</v>
      </c>
      <c r="E594" t="s">
        <v>313</v>
      </c>
      <c r="F594" t="s">
        <v>168</v>
      </c>
      <c r="G594">
        <v>0.23799999999999999</v>
      </c>
      <c r="H594">
        <f>VLOOKUP(CONCATENATE(A594,B594,D594,F594),admin1_old!A:K,11,FALSE)</f>
        <v>0.19800000000000001</v>
      </c>
      <c r="I594" t="b">
        <f>IF(ISNA(H594),VLOOKUP(CONCATENATE(A594,D594,F594),admin1_old!B:J,5,FALSE))</f>
        <v>0</v>
      </c>
    </row>
    <row r="595" spans="1:9" hidden="1" x14ac:dyDescent="0.35">
      <c r="A595" t="s">
        <v>9</v>
      </c>
      <c r="B595" t="s">
        <v>128</v>
      </c>
      <c r="C595" t="s">
        <v>309</v>
      </c>
      <c r="D595" t="s">
        <v>116</v>
      </c>
      <c r="E595" t="s">
        <v>313</v>
      </c>
      <c r="F595" t="s">
        <v>168</v>
      </c>
      <c r="G595">
        <v>0.187</v>
      </c>
      <c r="H595">
        <f>VLOOKUP(CONCATENATE(A595,B595,D595,F595),admin1_old!A:K,11,FALSE)</f>
        <v>0.23200000000000001</v>
      </c>
      <c r="I595" t="b">
        <f>IF(ISNA(H595),VLOOKUP(CONCATENATE(A595,D595,F595),admin1_old!B:J,5,FALSE))</f>
        <v>0</v>
      </c>
    </row>
    <row r="596" spans="1:9" hidden="1" x14ac:dyDescent="0.35">
      <c r="A596" t="s">
        <v>9</v>
      </c>
      <c r="B596" t="s">
        <v>128</v>
      </c>
      <c r="C596" t="s">
        <v>309</v>
      </c>
      <c r="D596" t="s">
        <v>118</v>
      </c>
      <c r="E596" t="s">
        <v>313</v>
      </c>
      <c r="F596" t="s">
        <v>168</v>
      </c>
      <c r="G596">
        <v>0.26700000000000002</v>
      </c>
      <c r="H596">
        <f>VLOOKUP(CONCATENATE(A596,B596,D596,F596),admin1_old!A:K,11,FALSE)</f>
        <v>0.23899999999999999</v>
      </c>
      <c r="I596" t="b">
        <f>IF(ISNA(H596),VLOOKUP(CONCATENATE(A596,D596,F596),admin1_old!B:J,5,FALSE))</f>
        <v>0</v>
      </c>
    </row>
    <row r="597" spans="1:9" hidden="1" x14ac:dyDescent="0.35">
      <c r="A597" t="s">
        <v>9</v>
      </c>
      <c r="B597" t="s">
        <v>128</v>
      </c>
      <c r="C597" t="s">
        <v>309</v>
      </c>
      <c r="D597" t="s">
        <v>119</v>
      </c>
      <c r="E597" t="s">
        <v>313</v>
      </c>
      <c r="F597" t="s">
        <v>168</v>
      </c>
      <c r="G597">
        <v>0.32200000000000001</v>
      </c>
      <c r="H597">
        <f>VLOOKUP(CONCATENATE(A597,B597,D597,F597),admin1_old!A:K,11,FALSE)</f>
        <v>0.25800000000000001</v>
      </c>
      <c r="I597" t="b">
        <f>IF(ISNA(H597),VLOOKUP(CONCATENATE(A597,D597,F597),admin1_old!B:J,5,FALSE))</f>
        <v>0</v>
      </c>
    </row>
    <row r="598" spans="1:9" x14ac:dyDescent="0.35">
      <c r="A598" t="s">
        <v>70</v>
      </c>
      <c r="B598" s="5" t="s">
        <v>191</v>
      </c>
      <c r="C598" t="s">
        <v>309</v>
      </c>
      <c r="D598" t="s">
        <v>118</v>
      </c>
      <c r="E598" t="s">
        <v>313</v>
      </c>
      <c r="F598" t="s">
        <v>278</v>
      </c>
      <c r="G598">
        <v>0.105</v>
      </c>
      <c r="H598" t="e">
        <f>VLOOKUP(CONCATENATE(A598,B598,D598,F598),admin1_old!A:K,11,FALSE)</f>
        <v>#N/A</v>
      </c>
      <c r="I598" s="4" t="str">
        <f>IF(ISNA(H598),VLOOKUP(CONCATENATE(A598,D598,F598),admin1_old!B:J,5,FALSE))</f>
        <v>prov_fournitures</v>
      </c>
    </row>
    <row r="599" spans="1:9" hidden="1" x14ac:dyDescent="0.35">
      <c r="A599" t="s">
        <v>9</v>
      </c>
      <c r="B599" t="s">
        <v>128</v>
      </c>
      <c r="C599" t="s">
        <v>309</v>
      </c>
      <c r="D599" t="s">
        <v>117</v>
      </c>
      <c r="E599" t="s">
        <v>313</v>
      </c>
      <c r="F599" t="s">
        <v>276</v>
      </c>
      <c r="G599">
        <v>0.20300000000000001</v>
      </c>
      <c r="H599">
        <f>VLOOKUP(CONCATENATE(A599,B599,D599,F599),admin1_old!A:K,11,FALSE)</f>
        <v>0.19500000000000001</v>
      </c>
      <c r="I599" t="b">
        <f>IF(ISNA(H599),VLOOKUP(CONCATENATE(A599,D599,F599),admin1_old!B:J,5,FALSE))</f>
        <v>0</v>
      </c>
    </row>
    <row r="600" spans="1:9" hidden="1" x14ac:dyDescent="0.35">
      <c r="A600" t="s">
        <v>9</v>
      </c>
      <c r="B600" t="s">
        <v>128</v>
      </c>
      <c r="C600" t="s">
        <v>309</v>
      </c>
      <c r="D600" t="s">
        <v>119</v>
      </c>
      <c r="E600" t="s">
        <v>313</v>
      </c>
      <c r="F600" t="s">
        <v>277</v>
      </c>
      <c r="G600">
        <v>0.221</v>
      </c>
      <c r="H600">
        <f>VLOOKUP(CONCATENATE(A600,B600,D600,F600),admin1_old!A:K,11,FALSE)</f>
        <v>0.20300000000000001</v>
      </c>
      <c r="I600" t="b">
        <f>IF(ISNA(H600),VLOOKUP(CONCATENATE(A600,D600,F600),admin1_old!B:J,5,FALSE))</f>
        <v>0</v>
      </c>
    </row>
    <row r="601" spans="1:9" hidden="1" x14ac:dyDescent="0.35">
      <c r="A601" t="s">
        <v>9</v>
      </c>
      <c r="B601" t="s">
        <v>128</v>
      </c>
      <c r="C601" t="s">
        <v>309</v>
      </c>
      <c r="D601" t="s">
        <v>117</v>
      </c>
      <c r="E601" t="s">
        <v>313</v>
      </c>
      <c r="F601" t="s">
        <v>277</v>
      </c>
      <c r="G601">
        <v>0.222</v>
      </c>
      <c r="H601">
        <f>VLOOKUP(CONCATENATE(A601,B601,D601,F601),admin1_old!A:K,11,FALSE)</f>
        <v>0.22700000000000001</v>
      </c>
      <c r="I601" t="b">
        <f>IF(ISNA(H601),VLOOKUP(CONCATENATE(A601,D601,F601),admin1_old!B:J,5,FALSE))</f>
        <v>0</v>
      </c>
    </row>
    <row r="602" spans="1:9" hidden="1" x14ac:dyDescent="0.35">
      <c r="A602" t="s">
        <v>9</v>
      </c>
      <c r="B602" t="s">
        <v>128</v>
      </c>
      <c r="C602" t="s">
        <v>309</v>
      </c>
      <c r="D602" t="s">
        <v>117</v>
      </c>
      <c r="E602" t="s">
        <v>313</v>
      </c>
      <c r="F602" t="s">
        <v>166</v>
      </c>
      <c r="G602">
        <v>0.22</v>
      </c>
      <c r="H602">
        <f>VLOOKUP(CONCATENATE(A602,B602,D602,F602),admin1_old!A:K,11,FALSE)</f>
        <v>0.223</v>
      </c>
      <c r="I602" t="b">
        <f>IF(ISNA(H602),VLOOKUP(CONCATENATE(A602,D602,F602),admin1_old!B:J,5,FALSE))</f>
        <v>0</v>
      </c>
    </row>
    <row r="603" spans="1:9" hidden="1" x14ac:dyDescent="0.35">
      <c r="A603" t="s">
        <v>9</v>
      </c>
      <c r="B603" t="s">
        <v>128</v>
      </c>
      <c r="C603" t="s">
        <v>309</v>
      </c>
      <c r="D603" t="s">
        <v>119</v>
      </c>
      <c r="E603" t="s">
        <v>313</v>
      </c>
      <c r="F603" t="s">
        <v>166</v>
      </c>
      <c r="G603">
        <v>0.22800000000000001</v>
      </c>
      <c r="H603">
        <f>VLOOKUP(CONCATENATE(A603,B603,D603,F603),admin1_old!A:K,11,FALSE)</f>
        <v>0.20499999999999999</v>
      </c>
      <c r="I603" t="b">
        <f>IF(ISNA(H603),VLOOKUP(CONCATENATE(A603,D603,F603),admin1_old!B:J,5,FALSE))</f>
        <v>0</v>
      </c>
    </row>
    <row r="604" spans="1:9" hidden="1" x14ac:dyDescent="0.35">
      <c r="A604" t="s">
        <v>9</v>
      </c>
      <c r="B604" t="s">
        <v>128</v>
      </c>
      <c r="C604" t="s">
        <v>309</v>
      </c>
      <c r="D604" t="s">
        <v>118</v>
      </c>
      <c r="E604" t="s">
        <v>313</v>
      </c>
      <c r="F604" t="s">
        <v>278</v>
      </c>
      <c r="G604">
        <v>0.20100000000000001</v>
      </c>
      <c r="H604">
        <f>VLOOKUP(CONCATENATE(A604,B604,D604,F604),admin1_old!A:K,11,FALSE)</f>
        <v>0.28799999999999998</v>
      </c>
      <c r="I604" t="b">
        <f>IF(ISNA(H604),VLOOKUP(CONCATENATE(A604,D604,F604),admin1_old!B:J,5,FALSE))</f>
        <v>0</v>
      </c>
    </row>
    <row r="605" spans="1:9" hidden="1" x14ac:dyDescent="0.35">
      <c r="A605" t="s">
        <v>9</v>
      </c>
      <c r="B605" t="s">
        <v>128</v>
      </c>
      <c r="C605" t="s">
        <v>309</v>
      </c>
      <c r="D605" t="s">
        <v>119</v>
      </c>
      <c r="E605" t="s">
        <v>313</v>
      </c>
      <c r="F605" t="s">
        <v>278</v>
      </c>
      <c r="G605">
        <v>0.28299999999999997</v>
      </c>
      <c r="H605">
        <f>VLOOKUP(CONCATENATE(A605,B605,D605,F605),admin1_old!A:K,11,FALSE)</f>
        <v>0.19700000000000001</v>
      </c>
      <c r="I605" t="b">
        <f>IF(ISNA(H605),VLOOKUP(CONCATENATE(A605,D605,F605),admin1_old!B:J,5,FALSE))</f>
        <v>0</v>
      </c>
    </row>
    <row r="606" spans="1:9" hidden="1" x14ac:dyDescent="0.35">
      <c r="A606" t="s">
        <v>9</v>
      </c>
      <c r="B606" t="s">
        <v>128</v>
      </c>
      <c r="C606" t="s">
        <v>309</v>
      </c>
      <c r="D606" t="s">
        <v>117</v>
      </c>
      <c r="E606" t="s">
        <v>313</v>
      </c>
      <c r="F606" t="s">
        <v>278</v>
      </c>
      <c r="G606">
        <v>0.26100000000000001</v>
      </c>
      <c r="H606">
        <f>VLOOKUP(CONCATENATE(A606,B606,D606,F606),admin1_old!A:K,11,FALSE)</f>
        <v>0.23100000000000001</v>
      </c>
      <c r="I606" t="b">
        <f>IF(ISNA(H606),VLOOKUP(CONCATENATE(A606,D606,F606),admin1_old!B:J,5,FALSE))</f>
        <v>0</v>
      </c>
    </row>
    <row r="607" spans="1:9" hidden="1" x14ac:dyDescent="0.35">
      <c r="A607" t="s">
        <v>9</v>
      </c>
      <c r="B607" t="s">
        <v>128</v>
      </c>
      <c r="C607" t="s">
        <v>309</v>
      </c>
      <c r="D607" t="s">
        <v>119</v>
      </c>
      <c r="E607" t="s">
        <v>313</v>
      </c>
      <c r="F607" t="s">
        <v>279</v>
      </c>
      <c r="G607">
        <v>0.185</v>
      </c>
      <c r="H607">
        <f>VLOOKUP(CONCATENATE(A607,B607,D607,F607),admin1_old!A:K,11,FALSE)</f>
        <v>0.20799999999999999</v>
      </c>
      <c r="I607" t="b">
        <f>IF(ISNA(H607),VLOOKUP(CONCATENATE(A607,D607,F607),admin1_old!B:J,5,FALSE))</f>
        <v>0</v>
      </c>
    </row>
    <row r="608" spans="1:9" x14ac:dyDescent="0.35">
      <c r="A608" t="s">
        <v>70</v>
      </c>
      <c r="B608" s="5" t="s">
        <v>266</v>
      </c>
      <c r="C608" t="s">
        <v>309</v>
      </c>
      <c r="D608" t="s">
        <v>119</v>
      </c>
      <c r="E608" t="s">
        <v>313</v>
      </c>
      <c r="F608" t="s">
        <v>278</v>
      </c>
      <c r="G608">
        <v>0.108</v>
      </c>
      <c r="H608" t="e">
        <f>VLOOKUP(CONCATENATE(A608,B608,D608,F608),admin1_old!A:K,11,FALSE)</f>
        <v>#N/A</v>
      </c>
      <c r="I608" s="4" t="str">
        <f>IF(ISNA(H608),VLOOKUP(CONCATENATE(A608,D608,F608),admin1_old!B:J,5,FALSE))</f>
        <v>prov_fournitures</v>
      </c>
    </row>
    <row r="609" spans="1:9" hidden="1" x14ac:dyDescent="0.35">
      <c r="A609" t="s">
        <v>9</v>
      </c>
      <c r="B609" t="s">
        <v>128</v>
      </c>
      <c r="C609" t="s">
        <v>309</v>
      </c>
      <c r="D609" t="s">
        <v>116</v>
      </c>
      <c r="E609" t="s">
        <v>313</v>
      </c>
      <c r="F609" t="s">
        <v>279</v>
      </c>
      <c r="G609">
        <v>0.20699999999999999</v>
      </c>
      <c r="H609">
        <f>VLOOKUP(CONCATENATE(A609,B609,D609,F609),admin1_old!A:K,11,FALSE)</f>
        <v>0.26900000000000002</v>
      </c>
      <c r="I609" t="b">
        <f>IF(ISNA(H609),VLOOKUP(CONCATENATE(A609,D609,F609),admin1_old!B:J,5,FALSE))</f>
        <v>0</v>
      </c>
    </row>
    <row r="610" spans="1:9" x14ac:dyDescent="0.35">
      <c r="A610" t="s">
        <v>16</v>
      </c>
      <c r="B610" s="5" t="s">
        <v>141</v>
      </c>
      <c r="C610" t="s">
        <v>309</v>
      </c>
      <c r="D610" t="s">
        <v>119</v>
      </c>
      <c r="E610" t="s">
        <v>313</v>
      </c>
      <c r="F610" t="s">
        <v>278</v>
      </c>
      <c r="G610">
        <v>0.20100000000000001</v>
      </c>
      <c r="H610" t="e">
        <f>VLOOKUP(CONCATENATE(A610,B610,D610,F610),admin1_old!A:K,11,FALSE)</f>
        <v>#N/A</v>
      </c>
      <c r="I610" s="4" t="str">
        <f>IF(ISNA(H610),VLOOKUP(CONCATENATE(A610,D610,F610),admin1_old!B:J,5,FALSE))</f>
        <v>agric</v>
      </c>
    </row>
    <row r="611" spans="1:9" hidden="1" x14ac:dyDescent="0.35">
      <c r="A611" t="s">
        <v>9</v>
      </c>
      <c r="B611" t="s">
        <v>128</v>
      </c>
      <c r="C611" t="s">
        <v>309</v>
      </c>
      <c r="D611" t="s">
        <v>119</v>
      </c>
      <c r="E611" t="s">
        <v>313</v>
      </c>
      <c r="F611" t="s">
        <v>167</v>
      </c>
      <c r="G611">
        <v>0.25800000000000001</v>
      </c>
      <c r="H611">
        <f>VLOOKUP(CONCATENATE(A611,B611,D611,F611),admin1_old!A:K,11,FALSE)</f>
        <v>0.22600000000000001</v>
      </c>
      <c r="I611" t="b">
        <f>IF(ISNA(H611),VLOOKUP(CONCATENATE(A611,D611,F611),admin1_old!B:J,5,FALSE))</f>
        <v>0</v>
      </c>
    </row>
    <row r="612" spans="1:9" hidden="1" x14ac:dyDescent="0.35">
      <c r="A612" t="s">
        <v>9</v>
      </c>
      <c r="B612" t="s">
        <v>128</v>
      </c>
      <c r="C612" t="s">
        <v>309</v>
      </c>
      <c r="D612" t="s">
        <v>117</v>
      </c>
      <c r="E612" t="s">
        <v>313</v>
      </c>
      <c r="F612" t="s">
        <v>167</v>
      </c>
      <c r="G612">
        <v>0.254</v>
      </c>
      <c r="H612">
        <f>VLOOKUP(CONCATENATE(A612,B612,D612,F612),admin1_old!A:K,11,FALSE)</f>
        <v>0.23300000000000001</v>
      </c>
      <c r="I612" t="b">
        <f>IF(ISNA(H612),VLOOKUP(CONCATENATE(A612,D612,F612),admin1_old!B:J,5,FALSE))</f>
        <v>0</v>
      </c>
    </row>
    <row r="613" spans="1:9" x14ac:dyDescent="0.35">
      <c r="A613" t="s">
        <v>16</v>
      </c>
      <c r="B613" s="5" t="s">
        <v>141</v>
      </c>
      <c r="C613" t="s">
        <v>309</v>
      </c>
      <c r="D613" t="s">
        <v>117</v>
      </c>
      <c r="E613" t="s">
        <v>313</v>
      </c>
      <c r="F613" t="s">
        <v>278</v>
      </c>
      <c r="G613">
        <v>0.21299999999999999</v>
      </c>
      <c r="H613" t="e">
        <f>VLOOKUP(CONCATENATE(A613,B613,D613,F613),admin1_old!A:K,11,FALSE)</f>
        <v>#N/A</v>
      </c>
      <c r="I613" s="4" t="str">
        <f>IF(ISNA(H613),VLOOKUP(CONCATENATE(A613,D613,F613),admin1_old!B:J,5,FALSE))</f>
        <v>agric</v>
      </c>
    </row>
    <row r="614" spans="1:9" hidden="1" x14ac:dyDescent="0.35">
      <c r="A614" t="s">
        <v>9</v>
      </c>
      <c r="B614" t="s">
        <v>128</v>
      </c>
      <c r="C614" t="s">
        <v>309</v>
      </c>
      <c r="D614" t="s">
        <v>116</v>
      </c>
      <c r="E614" t="s">
        <v>313</v>
      </c>
      <c r="F614" t="s">
        <v>276</v>
      </c>
      <c r="G614">
        <v>0.26500000000000001</v>
      </c>
      <c r="H614">
        <f>VLOOKUP(CONCATENATE(A614,B614,D614,F614),admin1_old!A:K,11,FALSE)</f>
        <v>0.245</v>
      </c>
      <c r="I614" t="b">
        <f>IF(ISNA(H614),VLOOKUP(CONCATENATE(A614,D614,F614),admin1_old!B:J,5,FALSE))</f>
        <v>0</v>
      </c>
    </row>
    <row r="615" spans="1:9" x14ac:dyDescent="0.35">
      <c r="A615" t="s">
        <v>42</v>
      </c>
      <c r="B615" s="5" t="s">
        <v>163</v>
      </c>
      <c r="C615" t="s">
        <v>309</v>
      </c>
      <c r="D615" t="s">
        <v>118</v>
      </c>
      <c r="E615" t="s">
        <v>313</v>
      </c>
      <c r="F615" t="s">
        <v>278</v>
      </c>
      <c r="G615">
        <v>0.183</v>
      </c>
      <c r="H615" t="e">
        <f>VLOOKUP(CONCATENATE(A615,B615,D615,F615),admin1_old!A:K,11,FALSE)</f>
        <v>#N/A</v>
      </c>
      <c r="I615" s="4" t="str">
        <f>IF(ISNA(H615),VLOOKUP(CONCATENATE(A615,D615,F615),admin1_old!B:J,5,FALSE))</f>
        <v>petit_commerce</v>
      </c>
    </row>
    <row r="616" spans="1:9" hidden="1" x14ac:dyDescent="0.35">
      <c r="A616" t="s">
        <v>9</v>
      </c>
      <c r="B616" t="s">
        <v>139</v>
      </c>
      <c r="C616" t="s">
        <v>309</v>
      </c>
      <c r="D616" t="s">
        <v>119</v>
      </c>
      <c r="E616" t="s">
        <v>313</v>
      </c>
      <c r="F616" t="s">
        <v>280</v>
      </c>
      <c r="G616">
        <v>0.224</v>
      </c>
      <c r="H616">
        <f>VLOOKUP(CONCATENATE(A616,B616,D616,F616),admin1_old!A:K,11,FALSE)</f>
        <v>0.23499999999999999</v>
      </c>
      <c r="I616" t="b">
        <f>IF(ISNA(H616),VLOOKUP(CONCATENATE(A616,D616,F616),admin1_old!B:J,5,FALSE))</f>
        <v>0</v>
      </c>
    </row>
    <row r="617" spans="1:9" x14ac:dyDescent="0.35">
      <c r="A617" t="s">
        <v>42</v>
      </c>
      <c r="B617" s="5" t="s">
        <v>130</v>
      </c>
      <c r="C617" t="s">
        <v>309</v>
      </c>
      <c r="D617" t="s">
        <v>119</v>
      </c>
      <c r="E617" t="s">
        <v>313</v>
      </c>
      <c r="F617" t="s">
        <v>278</v>
      </c>
      <c r="G617">
        <v>0.16700000000000001</v>
      </c>
      <c r="H617" t="e">
        <f>VLOOKUP(CONCATENATE(A617,B617,D617,F617),admin1_old!A:K,11,FALSE)</f>
        <v>#N/A</v>
      </c>
      <c r="I617" s="4" t="str">
        <f>IF(ISNA(H617),VLOOKUP(CONCATENATE(A617,D617,F617),admin1_old!B:J,5,FALSE))</f>
        <v>petit_commerce</v>
      </c>
    </row>
    <row r="618" spans="1:9" hidden="1" x14ac:dyDescent="0.35">
      <c r="A618" t="s">
        <v>12</v>
      </c>
      <c r="B618" t="s">
        <v>129</v>
      </c>
      <c r="C618" t="s">
        <v>309</v>
      </c>
      <c r="D618" t="s">
        <v>117</v>
      </c>
      <c r="E618" t="s">
        <v>313</v>
      </c>
      <c r="F618" t="s">
        <v>271</v>
      </c>
      <c r="G618">
        <v>0.254</v>
      </c>
      <c r="H618">
        <f>VLOOKUP(CONCATENATE(A618,B618,D618,F618),admin1_old!A:K,11,FALSE)</f>
        <v>0.26700000000000002</v>
      </c>
      <c r="I618" t="b">
        <f>IF(ISNA(H618),VLOOKUP(CONCATENATE(A618,D618,F618),admin1_old!B:J,5,FALSE))</f>
        <v>0</v>
      </c>
    </row>
    <row r="619" spans="1:9" hidden="1" x14ac:dyDescent="0.35">
      <c r="A619" t="s">
        <v>12</v>
      </c>
      <c r="B619" t="s">
        <v>140</v>
      </c>
      <c r="C619" t="s">
        <v>309</v>
      </c>
      <c r="D619" t="s">
        <v>118</v>
      </c>
      <c r="E619" t="s">
        <v>313</v>
      </c>
      <c r="F619" t="s">
        <v>271</v>
      </c>
      <c r="G619">
        <v>0.23400000000000001</v>
      </c>
      <c r="H619">
        <f>VLOOKUP(CONCATENATE(A619,B619,D619,F619),admin1_old!A:K,11,FALSE)</f>
        <v>0.23400000000000001</v>
      </c>
      <c r="I619" t="b">
        <f>IF(ISNA(H619),VLOOKUP(CONCATENATE(A619,D619,F619),admin1_old!B:J,5,FALSE))</f>
        <v>0</v>
      </c>
    </row>
    <row r="620" spans="1:9" hidden="1" x14ac:dyDescent="0.35">
      <c r="A620" t="s">
        <v>12</v>
      </c>
      <c r="B620" t="s">
        <v>129</v>
      </c>
      <c r="C620" t="s">
        <v>309</v>
      </c>
      <c r="D620" t="s">
        <v>119</v>
      </c>
      <c r="E620" t="s">
        <v>313</v>
      </c>
      <c r="F620" t="s">
        <v>271</v>
      </c>
      <c r="G620">
        <v>0.32600000000000001</v>
      </c>
      <c r="H620">
        <f>VLOOKUP(CONCATENATE(A620,B620,D620,F620),admin1_old!A:K,11,FALSE)</f>
        <v>0.249</v>
      </c>
      <c r="I620" t="b">
        <f>IF(ISNA(H620),VLOOKUP(CONCATENATE(A620,D620,F620),admin1_old!B:J,5,FALSE))</f>
        <v>0</v>
      </c>
    </row>
    <row r="621" spans="1:9" hidden="1" x14ac:dyDescent="0.35">
      <c r="A621" t="s">
        <v>12</v>
      </c>
      <c r="B621" t="s">
        <v>129</v>
      </c>
      <c r="C621" t="s">
        <v>309</v>
      </c>
      <c r="D621" t="s">
        <v>117</v>
      </c>
      <c r="E621" t="s">
        <v>313</v>
      </c>
      <c r="F621" t="s">
        <v>170</v>
      </c>
      <c r="G621">
        <v>0.224</v>
      </c>
      <c r="H621">
        <f>VLOOKUP(CONCATENATE(A621,B621,D621,F621),admin1_old!A:K,11,FALSE)</f>
        <v>0.22500000000000001</v>
      </c>
      <c r="I621" t="b">
        <f>IF(ISNA(H621),VLOOKUP(CONCATENATE(A621,D621,F621),admin1_old!B:J,5,FALSE))</f>
        <v>0</v>
      </c>
    </row>
    <row r="622" spans="1:9" hidden="1" x14ac:dyDescent="0.35">
      <c r="A622" t="s">
        <v>12</v>
      </c>
      <c r="B622" t="s">
        <v>129</v>
      </c>
      <c r="C622" t="s">
        <v>309</v>
      </c>
      <c r="D622" t="s">
        <v>118</v>
      </c>
      <c r="E622" t="s">
        <v>313</v>
      </c>
      <c r="F622" t="s">
        <v>170</v>
      </c>
      <c r="G622">
        <v>0.23599999999999999</v>
      </c>
      <c r="H622">
        <f>VLOOKUP(CONCATENATE(A622,B622,D622,F622),admin1_old!A:K,11,FALSE)</f>
        <v>0.246</v>
      </c>
      <c r="I622" t="b">
        <f>IF(ISNA(H622),VLOOKUP(CONCATENATE(A622,D622,F622),admin1_old!B:J,5,FALSE))</f>
        <v>0</v>
      </c>
    </row>
    <row r="623" spans="1:9" hidden="1" x14ac:dyDescent="0.35">
      <c r="A623" t="s">
        <v>12</v>
      </c>
      <c r="B623" t="s">
        <v>129</v>
      </c>
      <c r="C623" t="s">
        <v>309</v>
      </c>
      <c r="D623" t="s">
        <v>119</v>
      </c>
      <c r="E623" t="s">
        <v>313</v>
      </c>
      <c r="F623" t="s">
        <v>170</v>
      </c>
      <c r="G623">
        <v>0.26700000000000002</v>
      </c>
      <c r="H623">
        <f>VLOOKUP(CONCATENATE(A623,B623,D623,F623),admin1_old!A:K,11,FALSE)</f>
        <v>0.23400000000000001</v>
      </c>
      <c r="I623" t="b">
        <f>IF(ISNA(H623),VLOOKUP(CONCATENATE(A623,D623,F623),admin1_old!B:J,5,FALSE))</f>
        <v>0</v>
      </c>
    </row>
    <row r="624" spans="1:9" hidden="1" x14ac:dyDescent="0.35">
      <c r="A624" t="s">
        <v>12</v>
      </c>
      <c r="B624" t="s">
        <v>129</v>
      </c>
      <c r="C624" t="s">
        <v>309</v>
      </c>
      <c r="D624" t="s">
        <v>116</v>
      </c>
      <c r="E624" t="s">
        <v>313</v>
      </c>
      <c r="F624" t="s">
        <v>170</v>
      </c>
      <c r="G624">
        <v>0.33100000000000002</v>
      </c>
      <c r="H624">
        <f>VLOOKUP(CONCATENATE(A624,B624,D624,F624),admin1_old!A:K,11,FALSE)</f>
        <v>0.29499999999999998</v>
      </c>
      <c r="I624" t="b">
        <f>IF(ISNA(H624),VLOOKUP(CONCATENATE(A624,D624,F624),admin1_old!B:J,5,FALSE))</f>
        <v>0</v>
      </c>
    </row>
    <row r="625" spans="1:9" hidden="1" x14ac:dyDescent="0.35">
      <c r="A625" t="s">
        <v>12</v>
      </c>
      <c r="B625" t="s">
        <v>150</v>
      </c>
      <c r="C625" t="s">
        <v>309</v>
      </c>
      <c r="D625" t="s">
        <v>118</v>
      </c>
      <c r="E625" t="s">
        <v>313</v>
      </c>
      <c r="F625" t="s">
        <v>272</v>
      </c>
      <c r="G625">
        <v>0.23300000000000001</v>
      </c>
      <c r="H625">
        <f>VLOOKUP(CONCATENATE(A625,B625,D625,F625),admin1_old!A:K,11,FALSE)</f>
        <v>0.22</v>
      </c>
      <c r="I625" t="b">
        <f>IF(ISNA(H625),VLOOKUP(CONCATENATE(A625,D625,F625),admin1_old!B:J,5,FALSE))</f>
        <v>0</v>
      </c>
    </row>
    <row r="626" spans="1:9" x14ac:dyDescent="0.35">
      <c r="A626" t="s">
        <v>42</v>
      </c>
      <c r="B626" s="5" t="s">
        <v>130</v>
      </c>
      <c r="C626" t="s">
        <v>309</v>
      </c>
      <c r="D626" t="s">
        <v>117</v>
      </c>
      <c r="E626" t="s">
        <v>313</v>
      </c>
      <c r="F626" t="s">
        <v>278</v>
      </c>
      <c r="G626">
        <v>0.20100000000000001</v>
      </c>
      <c r="H626" t="e">
        <f>VLOOKUP(CONCATENATE(A626,B626,D626,F626),admin1_old!A:K,11,FALSE)</f>
        <v>#N/A</v>
      </c>
      <c r="I626" s="4" t="str">
        <f>IF(ISNA(H626),VLOOKUP(CONCATENATE(A626,D626,F626),admin1_old!B:J,5,FALSE))</f>
        <v>petit_commerce</v>
      </c>
    </row>
    <row r="627" spans="1:9" hidden="1" x14ac:dyDescent="0.35">
      <c r="A627" t="s">
        <v>12</v>
      </c>
      <c r="B627" t="s">
        <v>162</v>
      </c>
      <c r="C627" t="s">
        <v>309</v>
      </c>
      <c r="D627" t="s">
        <v>117</v>
      </c>
      <c r="E627" t="s">
        <v>313</v>
      </c>
      <c r="F627" t="s">
        <v>272</v>
      </c>
      <c r="G627">
        <v>0.26500000000000001</v>
      </c>
      <c r="H627">
        <f>VLOOKUP(CONCATENATE(A627,B627,D627,F627),admin1_old!A:K,11,FALSE)</f>
        <v>0.22500000000000001</v>
      </c>
      <c r="I627" t="b">
        <f>IF(ISNA(H627),VLOOKUP(CONCATENATE(A627,D627,F627),admin1_old!B:J,5,FALSE))</f>
        <v>0</v>
      </c>
    </row>
    <row r="628" spans="1:9" x14ac:dyDescent="0.35">
      <c r="A628" t="s">
        <v>64</v>
      </c>
      <c r="B628" s="5" t="s">
        <v>141</v>
      </c>
      <c r="C628" t="s">
        <v>309</v>
      </c>
      <c r="D628" t="s">
        <v>118</v>
      </c>
      <c r="E628" t="s">
        <v>313</v>
      </c>
      <c r="F628" t="s">
        <v>278</v>
      </c>
      <c r="G628">
        <v>0.14099999999999999</v>
      </c>
      <c r="H628" t="e">
        <f>VLOOKUP(CONCATENATE(A628,B628,D628,F628),admin1_old!A:K,11,FALSE)</f>
        <v>#N/A</v>
      </c>
      <c r="I628" s="4" t="str">
        <f>IF(ISNA(H628),VLOOKUP(CONCATENATE(A628,D628,F628),admin1_old!B:J,5,FALSE))</f>
        <v>jtt_agric</v>
      </c>
    </row>
    <row r="629" spans="1:9" hidden="1" x14ac:dyDescent="0.35">
      <c r="A629" t="s">
        <v>12</v>
      </c>
      <c r="B629" t="s">
        <v>140</v>
      </c>
      <c r="C629" t="s">
        <v>309</v>
      </c>
      <c r="D629" t="s">
        <v>117</v>
      </c>
      <c r="E629" t="s">
        <v>313</v>
      </c>
      <c r="F629" t="s">
        <v>171</v>
      </c>
      <c r="G629">
        <v>0.22600000000000001</v>
      </c>
      <c r="H629">
        <f>VLOOKUP(CONCATENATE(A629,B629,D629,F629),admin1_old!A:K,11,FALSE)</f>
        <v>0.25</v>
      </c>
      <c r="I629" t="b">
        <f>IF(ISNA(H629),VLOOKUP(CONCATENATE(A629,D629,F629),admin1_old!B:J,5,FALSE))</f>
        <v>0</v>
      </c>
    </row>
    <row r="630" spans="1:9" x14ac:dyDescent="0.35">
      <c r="A630" t="s">
        <v>64</v>
      </c>
      <c r="B630" s="5" t="s">
        <v>141</v>
      </c>
      <c r="C630" t="s">
        <v>309</v>
      </c>
      <c r="D630" t="s">
        <v>116</v>
      </c>
      <c r="E630" t="s">
        <v>313</v>
      </c>
      <c r="F630" t="s">
        <v>278</v>
      </c>
      <c r="G630">
        <v>9.2499999999999999E-2</v>
      </c>
      <c r="H630" t="e">
        <f>VLOOKUP(CONCATENATE(A630,B630,D630,F630),admin1_old!A:K,11,FALSE)</f>
        <v>#N/A</v>
      </c>
      <c r="I630" s="4" t="str">
        <f>IF(ISNA(H630),VLOOKUP(CONCATENATE(A630,D630,F630),admin1_old!B:J,5,FALSE))</f>
        <v>autre</v>
      </c>
    </row>
    <row r="631" spans="1:9" hidden="1" x14ac:dyDescent="0.35">
      <c r="A631" t="s">
        <v>12</v>
      </c>
      <c r="B631" t="s">
        <v>140</v>
      </c>
      <c r="C631" t="s">
        <v>309</v>
      </c>
      <c r="D631" t="s">
        <v>117</v>
      </c>
      <c r="E631" t="s">
        <v>313</v>
      </c>
      <c r="F631" t="s">
        <v>165</v>
      </c>
      <c r="G631">
        <v>0.14299999999999999</v>
      </c>
      <c r="H631">
        <f>VLOOKUP(CONCATENATE(A631,B631,D631,F631),admin1_old!A:K,11,FALSE)</f>
        <v>0.14299999999999999</v>
      </c>
      <c r="I631" t="b">
        <f>IF(ISNA(H631),VLOOKUP(CONCATENATE(A631,D631,F631),admin1_old!B:J,5,FALSE))</f>
        <v>0</v>
      </c>
    </row>
    <row r="632" spans="1:9" hidden="1" x14ac:dyDescent="0.35">
      <c r="A632" t="s">
        <v>12</v>
      </c>
      <c r="B632" t="s">
        <v>129</v>
      </c>
      <c r="C632" t="s">
        <v>309</v>
      </c>
      <c r="D632" t="s">
        <v>116</v>
      </c>
      <c r="E632" t="s">
        <v>313</v>
      </c>
      <c r="F632" t="s">
        <v>165</v>
      </c>
      <c r="G632">
        <v>0.20699999999999999</v>
      </c>
      <c r="H632">
        <f>VLOOKUP(CONCATENATE(A632,B632,D632,F632),admin1_old!A:K,11,FALSE)</f>
        <v>0.21</v>
      </c>
      <c r="I632" t="b">
        <f>IF(ISNA(H632),VLOOKUP(CONCATENATE(A632,D632,F632),admin1_old!B:J,5,FALSE))</f>
        <v>0</v>
      </c>
    </row>
    <row r="633" spans="1:9" hidden="1" x14ac:dyDescent="0.35">
      <c r="A633" t="s">
        <v>12</v>
      </c>
      <c r="B633" t="s">
        <v>129</v>
      </c>
      <c r="C633" t="s">
        <v>309</v>
      </c>
      <c r="D633" t="s">
        <v>119</v>
      </c>
      <c r="E633" t="s">
        <v>313</v>
      </c>
      <c r="F633" t="s">
        <v>165</v>
      </c>
      <c r="G633">
        <v>0.21299999999999999</v>
      </c>
      <c r="H633">
        <f>VLOOKUP(CONCATENATE(A633,B633,D633,F633),admin1_old!A:K,11,FALSE)</f>
        <v>0.20599999999999999</v>
      </c>
      <c r="I633" t="b">
        <f>IF(ISNA(H633),VLOOKUP(CONCATENATE(A633,D633,F633),admin1_old!B:J,5,FALSE))</f>
        <v>0</v>
      </c>
    </row>
    <row r="634" spans="1:9" hidden="1" x14ac:dyDescent="0.35">
      <c r="A634" t="s">
        <v>12</v>
      </c>
      <c r="B634" t="s">
        <v>129</v>
      </c>
      <c r="C634" t="s">
        <v>309</v>
      </c>
      <c r="D634" t="s">
        <v>118</v>
      </c>
      <c r="E634" t="s">
        <v>313</v>
      </c>
      <c r="F634" t="s">
        <v>169</v>
      </c>
      <c r="G634">
        <v>0.19600000000000001</v>
      </c>
      <c r="H634">
        <f>VLOOKUP(CONCATENATE(A634,B634,D634,F634),admin1_old!A:K,11,FALSE)</f>
        <v>0.183</v>
      </c>
      <c r="I634" t="b">
        <f>IF(ISNA(H634),VLOOKUP(CONCATENATE(A634,D634,F634),admin1_old!B:J,5,FALSE))</f>
        <v>0</v>
      </c>
    </row>
    <row r="635" spans="1:9" x14ac:dyDescent="0.35">
      <c r="A635" t="s">
        <v>22</v>
      </c>
      <c r="B635" s="5" t="s">
        <v>160</v>
      </c>
      <c r="C635" t="s">
        <v>309</v>
      </c>
      <c r="D635" t="s">
        <v>118</v>
      </c>
      <c r="E635" t="s">
        <v>313</v>
      </c>
      <c r="F635" t="s">
        <v>278</v>
      </c>
      <c r="G635">
        <v>0.22</v>
      </c>
      <c r="H635" t="e">
        <f>VLOOKUP(CONCATENATE(A635,B635,D635,F635),admin1_old!A:K,11,FALSE)</f>
        <v>#N/A</v>
      </c>
      <c r="I635" s="4" t="str">
        <f>IF(ISNA(H635),VLOOKUP(CONCATENATE(A635,D635,F635),admin1_old!B:J,5,FALSE))</f>
        <v>provision_abri</v>
      </c>
    </row>
    <row r="636" spans="1:9" hidden="1" x14ac:dyDescent="0.35">
      <c r="A636" t="s">
        <v>12</v>
      </c>
      <c r="B636" t="s">
        <v>162</v>
      </c>
      <c r="C636" t="s">
        <v>309</v>
      </c>
      <c r="D636" t="s">
        <v>117</v>
      </c>
      <c r="E636" t="s">
        <v>313</v>
      </c>
      <c r="F636" t="s">
        <v>169</v>
      </c>
      <c r="G636">
        <v>0.23300000000000001</v>
      </c>
      <c r="H636">
        <f>VLOOKUP(CONCATENATE(A636,B636,D636,F636),admin1_old!A:K,11,FALSE)</f>
        <v>0.20399999999999999</v>
      </c>
      <c r="I636" t="b">
        <f>IF(ISNA(H636),VLOOKUP(CONCATENATE(A636,D636,F636),admin1_old!B:J,5,FALSE))</f>
        <v>0</v>
      </c>
    </row>
    <row r="637" spans="1:9" hidden="1" x14ac:dyDescent="0.35">
      <c r="A637" t="s">
        <v>12</v>
      </c>
      <c r="B637" t="s">
        <v>162</v>
      </c>
      <c r="C637" t="s">
        <v>309</v>
      </c>
      <c r="D637" t="s">
        <v>116</v>
      </c>
      <c r="E637" t="s">
        <v>313</v>
      </c>
      <c r="F637" t="s">
        <v>169</v>
      </c>
      <c r="G637">
        <v>0.28100000000000003</v>
      </c>
      <c r="H637">
        <f>VLOOKUP(CONCATENATE(A637,B637,D637,F637),admin1_old!A:K,11,FALSE)</f>
        <v>0.23799999999999999</v>
      </c>
      <c r="I637" t="b">
        <f>IF(ISNA(H637),VLOOKUP(CONCATENATE(A637,D637,F637),admin1_old!B:J,5,FALSE))</f>
        <v>0</v>
      </c>
    </row>
    <row r="638" spans="1:9" x14ac:dyDescent="0.35">
      <c r="A638" t="s">
        <v>22</v>
      </c>
      <c r="B638" s="5" t="s">
        <v>179</v>
      </c>
      <c r="C638" t="s">
        <v>309</v>
      </c>
      <c r="D638" t="s">
        <v>119</v>
      </c>
      <c r="E638" t="s">
        <v>313</v>
      </c>
      <c r="F638" t="s">
        <v>278</v>
      </c>
      <c r="G638">
        <v>0.23899999999999999</v>
      </c>
      <c r="H638" t="e">
        <f>VLOOKUP(CONCATENATE(A638,B638,D638,F638),admin1_old!A:K,11,FALSE)</f>
        <v>#N/A</v>
      </c>
      <c r="I638" s="4" t="str">
        <f>IF(ISNA(H638),VLOOKUP(CONCATENATE(A638,D638,F638),admin1_old!B:J,5,FALSE))</f>
        <v>argent_materiel</v>
      </c>
    </row>
    <row r="639" spans="1:9" x14ac:dyDescent="0.35">
      <c r="A639" t="s">
        <v>46</v>
      </c>
      <c r="B639" s="5" t="s">
        <v>180</v>
      </c>
      <c r="C639" t="s">
        <v>309</v>
      </c>
      <c r="D639" t="s">
        <v>118</v>
      </c>
      <c r="E639" t="s">
        <v>313</v>
      </c>
      <c r="F639" t="s">
        <v>278</v>
      </c>
      <c r="G639">
        <v>0.21</v>
      </c>
      <c r="H639" t="e">
        <f>VLOOKUP(CONCATENATE(A639,B639,D639,F639),admin1_old!A:K,11,FALSE)</f>
        <v>#N/A</v>
      </c>
      <c r="I639" s="4" t="str">
        <f>IF(ISNA(H639),VLOOKUP(CONCATENATE(A639,D639,F639),admin1_old!B:J,5,FALSE))</f>
        <v>argent_nfi_essentiels</v>
      </c>
    </row>
    <row r="640" spans="1:9" hidden="1" x14ac:dyDescent="0.35">
      <c r="A640" t="s">
        <v>12</v>
      </c>
      <c r="B640" t="s">
        <v>129</v>
      </c>
      <c r="C640" t="s">
        <v>309</v>
      </c>
      <c r="D640" t="s">
        <v>116</v>
      </c>
      <c r="E640" t="s">
        <v>313</v>
      </c>
      <c r="F640" t="s">
        <v>273</v>
      </c>
      <c r="G640">
        <v>0.249</v>
      </c>
      <c r="H640">
        <f>VLOOKUP(CONCATENATE(A640,B640,D640,F640),admin1_old!A:K,11,FALSE)</f>
        <v>0.23699999999999999</v>
      </c>
      <c r="I640" t="b">
        <f>IF(ISNA(H640),VLOOKUP(CONCATENATE(A640,D640,F640),admin1_old!B:J,5,FALSE))</f>
        <v>0</v>
      </c>
    </row>
    <row r="641" spans="1:9" x14ac:dyDescent="0.35">
      <c r="A641" t="s">
        <v>46</v>
      </c>
      <c r="B641" s="5" t="s">
        <v>160</v>
      </c>
      <c r="C641" t="s">
        <v>309</v>
      </c>
      <c r="D641" t="s">
        <v>119</v>
      </c>
      <c r="E641" t="s">
        <v>313</v>
      </c>
      <c r="F641" t="s">
        <v>278</v>
      </c>
      <c r="G641">
        <v>0.19500000000000001</v>
      </c>
      <c r="H641" t="e">
        <f>VLOOKUP(CONCATENATE(A641,B641,D641,F641),admin1_old!A:K,11,FALSE)</f>
        <v>#N/A</v>
      </c>
      <c r="I641" s="4" t="str">
        <f>IF(ISNA(H641),VLOOKUP(CONCATENATE(A641,D641,F641),admin1_old!B:J,5,FALSE))</f>
        <v>provision_abri</v>
      </c>
    </row>
    <row r="642" spans="1:9" x14ac:dyDescent="0.35">
      <c r="A642" t="s">
        <v>68</v>
      </c>
      <c r="B642" s="5" t="s">
        <v>179</v>
      </c>
      <c r="C642" t="s">
        <v>309</v>
      </c>
      <c r="D642" t="s">
        <v>118</v>
      </c>
      <c r="E642" t="s">
        <v>313</v>
      </c>
      <c r="F642" t="s">
        <v>278</v>
      </c>
      <c r="G642">
        <v>0.13700000000000001</v>
      </c>
      <c r="H642" t="e">
        <f>VLOOKUP(CONCATENATE(A642,B642,D642,F642),admin1_old!A:K,11,FALSE)</f>
        <v>#N/A</v>
      </c>
      <c r="I642" s="4" t="str">
        <f>IF(ISNA(H642),VLOOKUP(CONCATENATE(A642,D642,F642),admin1_old!B:J,5,FALSE))</f>
        <v>provision_nfi_essentiels</v>
      </c>
    </row>
    <row r="643" spans="1:9" hidden="1" x14ac:dyDescent="0.35">
      <c r="A643" t="s">
        <v>12</v>
      </c>
      <c r="B643" t="s">
        <v>162</v>
      </c>
      <c r="C643" t="s">
        <v>309</v>
      </c>
      <c r="D643" t="s">
        <v>116</v>
      </c>
      <c r="E643" t="s">
        <v>313</v>
      </c>
      <c r="F643" t="s">
        <v>274</v>
      </c>
      <c r="G643">
        <v>0.23499999999999999</v>
      </c>
      <c r="H643">
        <f>VLOOKUP(CONCATENATE(A643,B643,D643,F643),admin1_old!A:K,11,FALSE)</f>
        <v>0.20399999999999999</v>
      </c>
      <c r="I643" t="b">
        <f>IF(ISNA(H643),VLOOKUP(CONCATENATE(A643,D643,F643),admin1_old!B:J,5,FALSE))</f>
        <v>0</v>
      </c>
    </row>
    <row r="644" spans="1:9" x14ac:dyDescent="0.35">
      <c r="A644" t="s">
        <v>68</v>
      </c>
      <c r="B644" s="5" t="s">
        <v>153</v>
      </c>
      <c r="C644" t="s">
        <v>309</v>
      </c>
      <c r="D644" t="s">
        <v>119</v>
      </c>
      <c r="E644" t="s">
        <v>313</v>
      </c>
      <c r="F644" t="s">
        <v>278</v>
      </c>
      <c r="G644">
        <v>0.183</v>
      </c>
      <c r="H644" t="e">
        <f>VLOOKUP(CONCATENATE(A644,B644,D644,F644),admin1_old!A:K,11,FALSE)</f>
        <v>#N/A</v>
      </c>
      <c r="I644" s="4" t="str">
        <f>IF(ISNA(H644),VLOOKUP(CONCATENATE(A644,D644,F644),admin1_old!B:J,5,FALSE))</f>
        <v>aide_securite</v>
      </c>
    </row>
    <row r="645" spans="1:9" hidden="1" x14ac:dyDescent="0.35">
      <c r="A645" t="s">
        <v>12</v>
      </c>
      <c r="B645" t="s">
        <v>129</v>
      </c>
      <c r="C645" t="s">
        <v>309</v>
      </c>
      <c r="D645" t="s">
        <v>117</v>
      </c>
      <c r="E645" t="s">
        <v>313</v>
      </c>
      <c r="F645" t="s">
        <v>275</v>
      </c>
      <c r="G645">
        <v>0.30599999999999999</v>
      </c>
      <c r="H645">
        <f>VLOOKUP(CONCATENATE(A645,B645,D645,F645),admin1_old!A:K,11,FALSE)</f>
        <v>0.29899999999999999</v>
      </c>
      <c r="I645" t="b">
        <f>IF(ISNA(H645),VLOOKUP(CONCATENATE(A645,D645,F645),admin1_old!B:J,5,FALSE))</f>
        <v>0</v>
      </c>
    </row>
    <row r="646" spans="1:9" hidden="1" x14ac:dyDescent="0.35">
      <c r="A646" t="s">
        <v>12</v>
      </c>
      <c r="B646" t="s">
        <v>129</v>
      </c>
      <c r="C646" t="s">
        <v>309</v>
      </c>
      <c r="D646" t="s">
        <v>119</v>
      </c>
      <c r="E646" t="s">
        <v>313</v>
      </c>
      <c r="F646" t="s">
        <v>275</v>
      </c>
      <c r="G646">
        <v>0.27200000000000002</v>
      </c>
      <c r="H646">
        <f>VLOOKUP(CONCATENATE(A646,B646,D646,F646),admin1_old!A:K,11,FALSE)</f>
        <v>0.27900000000000003</v>
      </c>
      <c r="I646" t="b">
        <f>IF(ISNA(H646),VLOOKUP(CONCATENATE(A646,D646,F646),admin1_old!B:J,5,FALSE))</f>
        <v>0</v>
      </c>
    </row>
    <row r="647" spans="1:9" x14ac:dyDescent="0.35">
      <c r="A647" t="s">
        <v>68</v>
      </c>
      <c r="B647" s="5" t="s">
        <v>143</v>
      </c>
      <c r="C647" t="s">
        <v>309</v>
      </c>
      <c r="D647" t="s">
        <v>117</v>
      </c>
      <c r="E647" t="s">
        <v>313</v>
      </c>
      <c r="F647" t="s">
        <v>278</v>
      </c>
      <c r="G647">
        <v>0.122</v>
      </c>
      <c r="H647" t="e">
        <f>VLOOKUP(CONCATENATE(A647,B647,D647,F647),admin1_old!A:K,11,FALSE)</f>
        <v>#N/A</v>
      </c>
      <c r="I647" s="4" t="str">
        <f>IF(ISNA(H647),VLOOKUP(CONCATENATE(A647,D647,F647),admin1_old!B:J,5,FALSE))</f>
        <v>provision_abri</v>
      </c>
    </row>
    <row r="648" spans="1:9" hidden="1" x14ac:dyDescent="0.35">
      <c r="A648" t="s">
        <v>12</v>
      </c>
      <c r="B648" t="s">
        <v>129</v>
      </c>
      <c r="C648" t="s">
        <v>309</v>
      </c>
      <c r="D648" t="s">
        <v>117</v>
      </c>
      <c r="E648" t="s">
        <v>313</v>
      </c>
      <c r="F648" t="s">
        <v>168</v>
      </c>
      <c r="G648">
        <v>0.27300000000000002</v>
      </c>
      <c r="H648">
        <f>VLOOKUP(CONCATENATE(A648,B648,D648,F648),admin1_old!A:K,11,FALSE)</f>
        <v>0.27300000000000002</v>
      </c>
      <c r="I648" t="b">
        <f>IF(ISNA(H648),VLOOKUP(CONCATENATE(A648,D648,F648),admin1_old!B:J,5,FALSE))</f>
        <v>0</v>
      </c>
    </row>
    <row r="649" spans="1:9" hidden="1" x14ac:dyDescent="0.35">
      <c r="A649" t="s">
        <v>12</v>
      </c>
      <c r="B649" t="s">
        <v>129</v>
      </c>
      <c r="C649" t="s">
        <v>309</v>
      </c>
      <c r="D649" t="s">
        <v>116</v>
      </c>
      <c r="E649" t="s">
        <v>313</v>
      </c>
      <c r="F649" t="s">
        <v>168</v>
      </c>
      <c r="G649">
        <v>0.34899999999999998</v>
      </c>
      <c r="H649">
        <f>VLOOKUP(CONCATENATE(A649,B649,D649,F649),admin1_old!A:K,11,FALSE)</f>
        <v>0.33300000000000002</v>
      </c>
      <c r="I649" t="b">
        <f>IF(ISNA(H649),VLOOKUP(CONCATENATE(A649,D649,F649),admin1_old!B:J,5,FALSE))</f>
        <v>0</v>
      </c>
    </row>
    <row r="650" spans="1:9" hidden="1" x14ac:dyDescent="0.35">
      <c r="A650" t="s">
        <v>12</v>
      </c>
      <c r="B650" t="s">
        <v>129</v>
      </c>
      <c r="C650" t="s">
        <v>309</v>
      </c>
      <c r="D650" t="s">
        <v>118</v>
      </c>
      <c r="E650" t="s">
        <v>313</v>
      </c>
      <c r="F650" t="s">
        <v>168</v>
      </c>
      <c r="G650">
        <v>0.32700000000000001</v>
      </c>
      <c r="H650">
        <f>VLOOKUP(CONCATENATE(A650,B650,D650,F650),admin1_old!A:K,11,FALSE)</f>
        <v>0.29599999999999999</v>
      </c>
      <c r="I650" t="b">
        <f>IF(ISNA(H650),VLOOKUP(CONCATENATE(A650,D650,F650),admin1_old!B:J,5,FALSE))</f>
        <v>0</v>
      </c>
    </row>
    <row r="651" spans="1:9" hidden="1" x14ac:dyDescent="0.35">
      <c r="A651" t="s">
        <v>12</v>
      </c>
      <c r="B651" t="s">
        <v>129</v>
      </c>
      <c r="C651" t="s">
        <v>309</v>
      </c>
      <c r="D651" t="s">
        <v>119</v>
      </c>
      <c r="E651" t="s">
        <v>313</v>
      </c>
      <c r="F651" t="s">
        <v>168</v>
      </c>
      <c r="G651">
        <v>0.30399999999999999</v>
      </c>
      <c r="H651">
        <f>VLOOKUP(CONCATENATE(A651,B651,D651,F651),admin1_old!A:K,11,FALSE)</f>
        <v>0.251</v>
      </c>
      <c r="I651" t="b">
        <f>IF(ISNA(H651),VLOOKUP(CONCATENATE(A651,D651,F651),admin1_old!B:J,5,FALSE))</f>
        <v>0</v>
      </c>
    </row>
    <row r="652" spans="1:9" hidden="1" x14ac:dyDescent="0.35">
      <c r="A652" t="s">
        <v>12</v>
      </c>
      <c r="B652" t="s">
        <v>129</v>
      </c>
      <c r="C652" t="s">
        <v>309</v>
      </c>
      <c r="D652" t="s">
        <v>119</v>
      </c>
      <c r="E652" t="s">
        <v>313</v>
      </c>
      <c r="F652" t="s">
        <v>276</v>
      </c>
      <c r="G652">
        <v>0.23699999999999999</v>
      </c>
      <c r="H652">
        <f>VLOOKUP(CONCATENATE(A652,B652,D652,F652),admin1_old!A:K,11,FALSE)</f>
        <v>0.28799999999999998</v>
      </c>
      <c r="I652" t="b">
        <f>IF(ISNA(H652),VLOOKUP(CONCATENATE(A652,D652,F652),admin1_old!B:J,5,FALSE))</f>
        <v>0</v>
      </c>
    </row>
    <row r="653" spans="1:9" hidden="1" x14ac:dyDescent="0.35">
      <c r="A653" t="s">
        <v>12</v>
      </c>
      <c r="B653" t="s">
        <v>129</v>
      </c>
      <c r="C653" t="s">
        <v>309</v>
      </c>
      <c r="D653" t="s">
        <v>117</v>
      </c>
      <c r="E653" t="s">
        <v>313</v>
      </c>
      <c r="F653" t="s">
        <v>276</v>
      </c>
      <c r="G653">
        <v>0.248</v>
      </c>
      <c r="H653">
        <f>VLOOKUP(CONCATENATE(A653,B653,D653,F653),admin1_old!A:K,11,FALSE)</f>
        <v>0.27400000000000002</v>
      </c>
      <c r="I653" t="b">
        <f>IF(ISNA(H653),VLOOKUP(CONCATENATE(A653,D653,F653),admin1_old!B:J,5,FALSE))</f>
        <v>0</v>
      </c>
    </row>
    <row r="654" spans="1:9" hidden="1" x14ac:dyDescent="0.35">
      <c r="A654" t="s">
        <v>12</v>
      </c>
      <c r="B654" t="s">
        <v>129</v>
      </c>
      <c r="C654" t="s">
        <v>309</v>
      </c>
      <c r="D654" t="s">
        <v>119</v>
      </c>
      <c r="E654" t="s">
        <v>313</v>
      </c>
      <c r="F654" t="s">
        <v>277</v>
      </c>
      <c r="G654">
        <v>0.20499999999999999</v>
      </c>
      <c r="H654">
        <f>VLOOKUP(CONCATENATE(A654,B654,D654,F654),admin1_old!A:K,11,FALSE)</f>
        <v>0.20300000000000001</v>
      </c>
      <c r="I654" t="b">
        <f>IF(ISNA(H654),VLOOKUP(CONCATENATE(A654,D654,F654),admin1_old!B:J,5,FALSE))</f>
        <v>0</v>
      </c>
    </row>
    <row r="655" spans="1:9" x14ac:dyDescent="0.35">
      <c r="A655" t="s">
        <v>50</v>
      </c>
      <c r="B655" s="5" t="s">
        <v>18</v>
      </c>
      <c r="C655" t="s">
        <v>309</v>
      </c>
      <c r="D655" t="s">
        <v>118</v>
      </c>
      <c r="E655" t="s">
        <v>313</v>
      </c>
      <c r="F655" t="s">
        <v>278</v>
      </c>
      <c r="G655">
        <v>0.30499999999999999</v>
      </c>
      <c r="H655" t="e">
        <f>VLOOKUP(CONCATENATE(A655,B655,D655,F655),admin1_old!A:K,11,FALSE)</f>
        <v>#N/A</v>
      </c>
      <c r="I655" s="4" t="str">
        <f>IF(ISNA(H655),VLOOKUP(CONCATENATE(A655,D655,F655),admin1_old!B:J,5,FALSE))</f>
        <v>sante</v>
      </c>
    </row>
    <row r="656" spans="1:9" hidden="1" x14ac:dyDescent="0.35">
      <c r="A656" t="s">
        <v>12</v>
      </c>
      <c r="B656" t="s">
        <v>129</v>
      </c>
      <c r="C656" t="s">
        <v>309</v>
      </c>
      <c r="D656" t="s">
        <v>117</v>
      </c>
      <c r="E656" t="s">
        <v>313</v>
      </c>
      <c r="F656" t="s">
        <v>166</v>
      </c>
      <c r="G656">
        <v>0.17100000000000001</v>
      </c>
      <c r="H656">
        <f>VLOOKUP(CONCATENATE(A656,B656,D656,F656),admin1_old!A:K,11,FALSE)</f>
        <v>0.17100000000000001</v>
      </c>
      <c r="I656" t="b">
        <f>IF(ISNA(H656),VLOOKUP(CONCATENATE(A656,D656,F656),admin1_old!B:J,5,FALSE))</f>
        <v>0</v>
      </c>
    </row>
    <row r="657" spans="1:9" hidden="1" x14ac:dyDescent="0.35">
      <c r="A657" t="s">
        <v>12</v>
      </c>
      <c r="B657" t="s">
        <v>129</v>
      </c>
      <c r="C657" t="s">
        <v>309</v>
      </c>
      <c r="D657" t="s">
        <v>119</v>
      </c>
      <c r="E657" t="s">
        <v>313</v>
      </c>
      <c r="F657" t="s">
        <v>166</v>
      </c>
      <c r="G657">
        <v>0.22700000000000001</v>
      </c>
      <c r="H657">
        <f>VLOOKUP(CONCATENATE(A657,B657,D657,F657),admin1_old!A:K,11,FALSE)</f>
        <v>0.19700000000000001</v>
      </c>
      <c r="I657" t="b">
        <f>IF(ISNA(H657),VLOOKUP(CONCATENATE(A657,D657,F657),admin1_old!B:J,5,FALSE))</f>
        <v>0</v>
      </c>
    </row>
    <row r="658" spans="1:9" hidden="1" x14ac:dyDescent="0.35">
      <c r="A658" t="s">
        <v>12</v>
      </c>
      <c r="B658" t="s">
        <v>140</v>
      </c>
      <c r="C658" t="s">
        <v>309</v>
      </c>
      <c r="D658" t="s">
        <v>118</v>
      </c>
      <c r="E658" t="s">
        <v>313</v>
      </c>
      <c r="F658" t="s">
        <v>278</v>
      </c>
      <c r="G658">
        <v>0.28299999999999997</v>
      </c>
      <c r="H658">
        <f>VLOOKUP(CONCATENATE(A658,B658,D658,F658),admin1_old!A:K,11,FALSE)</f>
        <v>0.222</v>
      </c>
      <c r="I658" t="b">
        <f>IF(ISNA(H658),VLOOKUP(CONCATENATE(A658,D658,F658),admin1_old!B:J,5,FALSE))</f>
        <v>0</v>
      </c>
    </row>
    <row r="659" spans="1:9" x14ac:dyDescent="0.35">
      <c r="A659" t="s">
        <v>72</v>
      </c>
      <c r="B659" s="5" t="s">
        <v>155</v>
      </c>
      <c r="C659" t="s">
        <v>309</v>
      </c>
      <c r="D659" t="s">
        <v>118</v>
      </c>
      <c r="E659" t="s">
        <v>313</v>
      </c>
      <c r="F659" t="s">
        <v>278</v>
      </c>
      <c r="G659">
        <v>0.17899999999999999</v>
      </c>
      <c r="H659" t="e">
        <f>VLOOKUP(CONCATENATE(A659,B659,D659,F659),admin1_old!A:K,11,FALSE)</f>
        <v>#N/A</v>
      </c>
      <c r="I659" s="4" t="str">
        <f>IF(ISNA(H659),VLOOKUP(CONCATENATE(A659,D659,F659),admin1_old!B:J,5,FALSE))</f>
        <v>wash</v>
      </c>
    </row>
    <row r="660" spans="1:9" x14ac:dyDescent="0.35">
      <c r="A660" t="s">
        <v>54</v>
      </c>
      <c r="B660" s="5" t="s">
        <v>196</v>
      </c>
      <c r="C660" t="s">
        <v>309</v>
      </c>
      <c r="D660" t="s">
        <v>118</v>
      </c>
      <c r="E660" t="s">
        <v>313</v>
      </c>
      <c r="F660" t="s">
        <v>278</v>
      </c>
      <c r="G660">
        <v>0.17</v>
      </c>
      <c r="H660" t="e">
        <f>VLOOKUP(CONCATENATE(A660,B660,D660,F660),admin1_old!A:K,11,FALSE)</f>
        <v>#N/A</v>
      </c>
      <c r="I660" s="4" t="str">
        <f>IF(ISNA(H660),VLOOKUP(CONCATENATE(A660,D660,F660),admin1_old!B:J,5,FALSE))</f>
        <v>cash_frais_med</v>
      </c>
    </row>
    <row r="661" spans="1:9" hidden="1" x14ac:dyDescent="0.35">
      <c r="A661" t="s">
        <v>12</v>
      </c>
      <c r="B661" t="s">
        <v>150</v>
      </c>
      <c r="C661" t="s">
        <v>309</v>
      </c>
      <c r="D661" t="s">
        <v>119</v>
      </c>
      <c r="E661" t="s">
        <v>313</v>
      </c>
      <c r="F661" t="s">
        <v>279</v>
      </c>
      <c r="G661">
        <v>0.20200000000000001</v>
      </c>
      <c r="H661">
        <f>VLOOKUP(CONCATENATE(A661,B661,D661,F661),admin1_old!A:K,11,FALSE)</f>
        <v>0.20899999999999999</v>
      </c>
      <c r="I661" t="b">
        <f>IF(ISNA(H661),VLOOKUP(CONCATENATE(A661,D661,F661),admin1_old!B:J,5,FALSE))</f>
        <v>0</v>
      </c>
    </row>
    <row r="662" spans="1:9" hidden="1" x14ac:dyDescent="0.35">
      <c r="A662" t="s">
        <v>12</v>
      </c>
      <c r="B662" t="s">
        <v>140</v>
      </c>
      <c r="C662" t="s">
        <v>309</v>
      </c>
      <c r="D662" t="s">
        <v>117</v>
      </c>
      <c r="E662" t="s">
        <v>313</v>
      </c>
      <c r="F662" t="s">
        <v>279</v>
      </c>
      <c r="G662">
        <v>0.219</v>
      </c>
      <c r="H662">
        <f>VLOOKUP(CONCATENATE(A662,B662,D662,F662),admin1_old!A:K,11,FALSE)</f>
        <v>0.19900000000000001</v>
      </c>
      <c r="I662" t="b">
        <f>IF(ISNA(H662),VLOOKUP(CONCATENATE(A662,D662,F662),admin1_old!B:J,5,FALSE))</f>
        <v>0</v>
      </c>
    </row>
    <row r="663" spans="1:9" hidden="1" x14ac:dyDescent="0.35">
      <c r="A663" t="s">
        <v>12</v>
      </c>
      <c r="B663" t="s">
        <v>150</v>
      </c>
      <c r="C663" t="s">
        <v>309</v>
      </c>
      <c r="D663" t="s">
        <v>116</v>
      </c>
      <c r="E663" t="s">
        <v>313</v>
      </c>
      <c r="F663" t="s">
        <v>279</v>
      </c>
      <c r="G663">
        <v>0.20399999999999999</v>
      </c>
      <c r="H663">
        <f>VLOOKUP(CONCATENATE(A663,B663,D663,F663),admin1_old!A:K,11,FALSE)</f>
        <v>0.22900000000000001</v>
      </c>
      <c r="I663" t="b">
        <f>IF(ISNA(H663),VLOOKUP(CONCATENATE(A663,D663,F663),admin1_old!B:J,5,FALSE))</f>
        <v>0</v>
      </c>
    </row>
    <row r="664" spans="1:9" x14ac:dyDescent="0.35">
      <c r="A664" t="s">
        <v>54</v>
      </c>
      <c r="B664" s="5" t="s">
        <v>198</v>
      </c>
      <c r="C664" t="s">
        <v>309</v>
      </c>
      <c r="D664" t="s">
        <v>119</v>
      </c>
      <c r="E664" t="s">
        <v>313</v>
      </c>
      <c r="F664" t="s">
        <v>278</v>
      </c>
      <c r="G664">
        <v>0.17</v>
      </c>
      <c r="H664" t="e">
        <f>VLOOKUP(CONCATENATE(A664,B664,D664,F664),admin1_old!A:K,11,FALSE)</f>
        <v>#N/A</v>
      </c>
      <c r="I664" s="4" t="str">
        <f>IF(ISNA(H664),VLOOKUP(CONCATENATE(A664,D664,F664),admin1_old!B:J,5,FALSE))</f>
        <v>cash_frais_med</v>
      </c>
    </row>
    <row r="665" spans="1:9" hidden="1" x14ac:dyDescent="0.35">
      <c r="A665" t="s">
        <v>12</v>
      </c>
      <c r="B665" t="s">
        <v>140</v>
      </c>
      <c r="C665" t="s">
        <v>309</v>
      </c>
      <c r="D665" t="s">
        <v>119</v>
      </c>
      <c r="E665" t="s">
        <v>313</v>
      </c>
      <c r="F665" t="s">
        <v>167</v>
      </c>
      <c r="G665">
        <v>0.221</v>
      </c>
      <c r="H665">
        <f>VLOOKUP(CONCATENATE(A665,B665,D665,F665),admin1_old!A:K,11,FALSE)</f>
        <v>0.22800000000000001</v>
      </c>
      <c r="I665" t="b">
        <f>IF(ISNA(H665),VLOOKUP(CONCATENATE(A665,D665,F665),admin1_old!B:J,5,FALSE))</f>
        <v>0</v>
      </c>
    </row>
    <row r="666" spans="1:9" hidden="1" x14ac:dyDescent="0.35">
      <c r="A666" t="s">
        <v>12</v>
      </c>
      <c r="B666" t="s">
        <v>129</v>
      </c>
      <c r="C666" t="s">
        <v>309</v>
      </c>
      <c r="D666" t="s">
        <v>117</v>
      </c>
      <c r="E666" t="s">
        <v>313</v>
      </c>
      <c r="F666" t="s">
        <v>167</v>
      </c>
      <c r="G666">
        <v>0.23100000000000001</v>
      </c>
      <c r="H666">
        <f>VLOOKUP(CONCATENATE(A666,B666,D666,F666),admin1_old!A:K,11,FALSE)</f>
        <v>0.23899999999999999</v>
      </c>
      <c r="I666" t="b">
        <f>IF(ISNA(H666),VLOOKUP(CONCATENATE(A666,D666,F666),admin1_old!B:J,5,FALSE))</f>
        <v>0</v>
      </c>
    </row>
    <row r="667" spans="1:9" x14ac:dyDescent="0.35">
      <c r="A667" t="s">
        <v>54</v>
      </c>
      <c r="B667" s="5" t="s">
        <v>157</v>
      </c>
      <c r="C667" t="s">
        <v>309</v>
      </c>
      <c r="D667" t="s">
        <v>117</v>
      </c>
      <c r="E667" t="s">
        <v>313</v>
      </c>
      <c r="F667" t="s">
        <v>278</v>
      </c>
      <c r="G667">
        <v>0.161</v>
      </c>
      <c r="H667" t="e">
        <f>VLOOKUP(CONCATENATE(A667,B667,D667,F667),admin1_old!A:K,11,FALSE)</f>
        <v>#N/A</v>
      </c>
      <c r="I667" s="4" t="str">
        <f>IF(ISNA(H667),VLOOKUP(CONCATENATE(A667,D667,F667),admin1_old!B:J,5,FALSE))</f>
        <v>cash_frais_med</v>
      </c>
    </row>
    <row r="668" spans="1:9" hidden="1" x14ac:dyDescent="0.35">
      <c r="A668" t="s">
        <v>12</v>
      </c>
      <c r="B668" t="s">
        <v>129</v>
      </c>
      <c r="C668" t="s">
        <v>309</v>
      </c>
      <c r="D668" t="s">
        <v>116</v>
      </c>
      <c r="E668" t="s">
        <v>313</v>
      </c>
      <c r="F668" t="s">
        <v>276</v>
      </c>
      <c r="G668">
        <v>0.26600000000000001</v>
      </c>
      <c r="H668">
        <f>VLOOKUP(CONCATENATE(A668,B668,D668,F668),admin1_old!A:K,11,FALSE)</f>
        <v>0.29099999999999998</v>
      </c>
      <c r="I668" t="b">
        <f>IF(ISNA(H668),VLOOKUP(CONCATENATE(A668,D668,F668),admin1_old!B:J,5,FALSE))</f>
        <v>0</v>
      </c>
    </row>
    <row r="669" spans="1:9" x14ac:dyDescent="0.35">
      <c r="A669" t="s">
        <v>54</v>
      </c>
      <c r="B669" s="5" t="s">
        <v>196</v>
      </c>
      <c r="C669" t="s">
        <v>309</v>
      </c>
      <c r="D669" t="s">
        <v>116</v>
      </c>
      <c r="E669" t="s">
        <v>313</v>
      </c>
      <c r="F669" t="s">
        <v>278</v>
      </c>
      <c r="G669">
        <v>0.249</v>
      </c>
      <c r="H669" t="e">
        <f>VLOOKUP(CONCATENATE(A669,B669,D669,F669),admin1_old!A:K,11,FALSE)</f>
        <v>#N/A</v>
      </c>
      <c r="I669" s="4" t="str">
        <f>IF(ISNA(H669),VLOOKUP(CONCATENATE(A669,D669,F669),admin1_old!B:J,5,FALSE))</f>
        <v>cash_frais_med</v>
      </c>
    </row>
    <row r="670" spans="1:9" hidden="1" x14ac:dyDescent="0.35">
      <c r="A670" t="s">
        <v>12</v>
      </c>
      <c r="B670" t="s">
        <v>129</v>
      </c>
      <c r="C670" t="s">
        <v>309</v>
      </c>
      <c r="D670" t="s">
        <v>119</v>
      </c>
      <c r="E670" t="s">
        <v>313</v>
      </c>
      <c r="F670" t="s">
        <v>280</v>
      </c>
      <c r="G670">
        <v>0.307</v>
      </c>
      <c r="H670">
        <f>VLOOKUP(CONCATENATE(A670,B670,D670,F670),admin1_old!A:K,11,FALSE)</f>
        <v>0.30599999999999999</v>
      </c>
      <c r="I670" t="b">
        <f>IF(ISNA(H670),VLOOKUP(CONCATENATE(A670,D670,F670),admin1_old!B:J,5,FALSE))</f>
        <v>0</v>
      </c>
    </row>
    <row r="671" spans="1:9" hidden="1" x14ac:dyDescent="0.35">
      <c r="A671" t="s">
        <v>16</v>
      </c>
      <c r="B671" t="s">
        <v>130</v>
      </c>
      <c r="C671" t="s">
        <v>309</v>
      </c>
      <c r="D671" t="s">
        <v>116</v>
      </c>
      <c r="E671" t="s">
        <v>313</v>
      </c>
      <c r="F671" t="s">
        <v>271</v>
      </c>
      <c r="G671">
        <v>0.29299999999999998</v>
      </c>
      <c r="H671">
        <f>VLOOKUP(CONCATENATE(A671,B671,D671,F671),admin1_old!A:K,11,FALSE)</f>
        <v>0.35499999999999998</v>
      </c>
      <c r="I671" t="b">
        <f>IF(ISNA(H671),VLOOKUP(CONCATENATE(A671,D671,F671),admin1_old!B:J,5,FALSE))</f>
        <v>0</v>
      </c>
    </row>
    <row r="672" spans="1:9" hidden="1" x14ac:dyDescent="0.35">
      <c r="A672" t="s">
        <v>16</v>
      </c>
      <c r="B672" t="s">
        <v>130</v>
      </c>
      <c r="C672" t="s">
        <v>309</v>
      </c>
      <c r="D672" t="s">
        <v>117</v>
      </c>
      <c r="E672" t="s">
        <v>313</v>
      </c>
      <c r="F672" t="s">
        <v>271</v>
      </c>
      <c r="G672">
        <v>0.29399999999999998</v>
      </c>
      <c r="H672">
        <f>VLOOKUP(CONCATENATE(A672,B672,D672,F672),admin1_old!A:K,11,FALSE)</f>
        <v>0.33900000000000002</v>
      </c>
      <c r="I672" t="b">
        <f>IF(ISNA(H672),VLOOKUP(CONCATENATE(A672,D672,F672),admin1_old!B:J,5,FALSE))</f>
        <v>0</v>
      </c>
    </row>
    <row r="673" spans="1:9" hidden="1" x14ac:dyDescent="0.35">
      <c r="A673" t="s">
        <v>16</v>
      </c>
      <c r="B673" t="s">
        <v>130</v>
      </c>
      <c r="C673" t="s">
        <v>309</v>
      </c>
      <c r="D673" t="s">
        <v>118</v>
      </c>
      <c r="E673" t="s">
        <v>313</v>
      </c>
      <c r="F673" t="s">
        <v>271</v>
      </c>
      <c r="G673">
        <v>0.29599999999999999</v>
      </c>
      <c r="H673">
        <f>VLOOKUP(CONCATENATE(A673,B673,D673,F673),admin1_old!A:K,11,FALSE)</f>
        <v>0.29599999999999999</v>
      </c>
      <c r="I673" t="b">
        <f>IF(ISNA(H673),VLOOKUP(CONCATENATE(A673,D673,F673),admin1_old!B:J,5,FALSE))</f>
        <v>0</v>
      </c>
    </row>
    <row r="674" spans="1:9" hidden="1" x14ac:dyDescent="0.35">
      <c r="A674" t="s">
        <v>16</v>
      </c>
      <c r="B674" t="s">
        <v>130</v>
      </c>
      <c r="C674" t="s">
        <v>309</v>
      </c>
      <c r="D674" t="s">
        <v>119</v>
      </c>
      <c r="E674" t="s">
        <v>313</v>
      </c>
      <c r="F674" t="s">
        <v>271</v>
      </c>
      <c r="G674">
        <v>0.378</v>
      </c>
      <c r="H674">
        <f>VLOOKUP(CONCATENATE(A674,B674,D674,F674),admin1_old!A:K,11,FALSE)</f>
        <v>0.39900000000000002</v>
      </c>
      <c r="I674" t="b">
        <f>IF(ISNA(H674),VLOOKUP(CONCATENATE(A674,D674,F674),admin1_old!B:J,5,FALSE))</f>
        <v>0</v>
      </c>
    </row>
    <row r="675" spans="1:9" hidden="1" x14ac:dyDescent="0.35">
      <c r="A675" t="s">
        <v>16</v>
      </c>
      <c r="B675" t="s">
        <v>130</v>
      </c>
      <c r="C675" t="s">
        <v>309</v>
      </c>
      <c r="D675" t="s">
        <v>117</v>
      </c>
      <c r="E675" t="s">
        <v>313</v>
      </c>
      <c r="F675" t="s">
        <v>170</v>
      </c>
      <c r="G675">
        <v>0.34899999999999998</v>
      </c>
      <c r="H675">
        <f>VLOOKUP(CONCATENATE(A675,B675,D675,F675),admin1_old!A:K,11,FALSE)</f>
        <v>0.434</v>
      </c>
      <c r="I675" t="b">
        <f>IF(ISNA(H675),VLOOKUP(CONCATENATE(A675,D675,F675),admin1_old!B:J,5,FALSE))</f>
        <v>0</v>
      </c>
    </row>
    <row r="676" spans="1:9" hidden="1" x14ac:dyDescent="0.35">
      <c r="A676" t="s">
        <v>16</v>
      </c>
      <c r="B676" t="s">
        <v>130</v>
      </c>
      <c r="C676" t="s">
        <v>309</v>
      </c>
      <c r="D676" t="s">
        <v>118</v>
      </c>
      <c r="E676" t="s">
        <v>313</v>
      </c>
      <c r="F676" t="s">
        <v>170</v>
      </c>
      <c r="G676">
        <v>0.224</v>
      </c>
      <c r="H676">
        <f>VLOOKUP(CONCATENATE(A676,B676,D676,F676),admin1_old!A:K,11,FALSE)</f>
        <v>0.23499999999999999</v>
      </c>
      <c r="I676" t="b">
        <f>IF(ISNA(H676),VLOOKUP(CONCATENATE(A676,D676,F676),admin1_old!B:J,5,FALSE))</f>
        <v>0</v>
      </c>
    </row>
    <row r="677" spans="1:9" hidden="1" x14ac:dyDescent="0.35">
      <c r="A677" t="s">
        <v>16</v>
      </c>
      <c r="B677" t="s">
        <v>130</v>
      </c>
      <c r="C677" t="s">
        <v>309</v>
      </c>
      <c r="D677" t="s">
        <v>119</v>
      </c>
      <c r="E677" t="s">
        <v>313</v>
      </c>
      <c r="F677" t="s">
        <v>170</v>
      </c>
      <c r="G677">
        <v>0.41599999999999998</v>
      </c>
      <c r="H677">
        <f>VLOOKUP(CONCATENATE(A677,B677,D677,F677),admin1_old!A:K,11,FALSE)</f>
        <v>0.38300000000000001</v>
      </c>
      <c r="I677" t="b">
        <f>IF(ISNA(H677),VLOOKUP(CONCATENATE(A677,D677,F677),admin1_old!B:J,5,FALSE))</f>
        <v>0</v>
      </c>
    </row>
    <row r="678" spans="1:9" hidden="1" x14ac:dyDescent="0.35">
      <c r="A678" t="s">
        <v>16</v>
      </c>
      <c r="B678" t="s">
        <v>130</v>
      </c>
      <c r="C678" t="s">
        <v>309</v>
      </c>
      <c r="D678" t="s">
        <v>116</v>
      </c>
      <c r="E678" t="s">
        <v>313</v>
      </c>
      <c r="F678" t="s">
        <v>170</v>
      </c>
      <c r="G678">
        <v>0.34899999999999998</v>
      </c>
      <c r="H678">
        <f>VLOOKUP(CONCATENATE(A678,B678,D678,F678),admin1_old!A:K,11,FALSE)</f>
        <v>0.33700000000000002</v>
      </c>
      <c r="I678" t="b">
        <f>IF(ISNA(H678),VLOOKUP(CONCATENATE(A678,D678,F678),admin1_old!B:J,5,FALSE))</f>
        <v>0</v>
      </c>
    </row>
    <row r="679" spans="1:9" hidden="1" x14ac:dyDescent="0.35">
      <c r="A679" t="s">
        <v>16</v>
      </c>
      <c r="B679" t="s">
        <v>141</v>
      </c>
      <c r="C679" t="s">
        <v>309</v>
      </c>
      <c r="D679" t="s">
        <v>118</v>
      </c>
      <c r="E679" t="s">
        <v>313</v>
      </c>
      <c r="F679" t="s">
        <v>272</v>
      </c>
      <c r="G679">
        <v>0.23400000000000001</v>
      </c>
      <c r="H679">
        <f>VLOOKUP(CONCATENATE(A679,B679,D679,F679),admin1_old!A:K,11,FALSE)</f>
        <v>0.23499999999999999</v>
      </c>
      <c r="I679" t="b">
        <f>IF(ISNA(H679),VLOOKUP(CONCATENATE(A679,D679,F679),admin1_old!B:J,5,FALSE))</f>
        <v>0</v>
      </c>
    </row>
    <row r="680" spans="1:9" hidden="1" x14ac:dyDescent="0.35">
      <c r="A680" t="s">
        <v>16</v>
      </c>
      <c r="B680" t="s">
        <v>130</v>
      </c>
      <c r="C680" t="s">
        <v>309</v>
      </c>
      <c r="D680" t="s">
        <v>119</v>
      </c>
      <c r="E680" t="s">
        <v>313</v>
      </c>
      <c r="F680" t="s">
        <v>272</v>
      </c>
      <c r="G680">
        <v>0.34899999999999998</v>
      </c>
      <c r="H680">
        <f>VLOOKUP(CONCATENATE(A680,B680,D680,F680),admin1_old!A:K,11,FALSE)</f>
        <v>0.32800000000000001</v>
      </c>
      <c r="I680" t="b">
        <f>IF(ISNA(H680),VLOOKUP(CONCATENATE(A680,D680,F680),admin1_old!B:J,5,FALSE))</f>
        <v>0</v>
      </c>
    </row>
    <row r="681" spans="1:9" hidden="1" x14ac:dyDescent="0.35">
      <c r="A681" t="s">
        <v>16</v>
      </c>
      <c r="B681" t="s">
        <v>130</v>
      </c>
      <c r="C681" t="s">
        <v>309</v>
      </c>
      <c r="D681" t="s">
        <v>117</v>
      </c>
      <c r="E681" t="s">
        <v>313</v>
      </c>
      <c r="F681" t="s">
        <v>272</v>
      </c>
      <c r="G681">
        <v>0.35199999999999998</v>
      </c>
      <c r="H681">
        <f>VLOOKUP(CONCATENATE(A681,B681,D681,F681),admin1_old!A:K,11,FALSE)</f>
        <v>0.36499999999999999</v>
      </c>
      <c r="I681" t="b">
        <f>IF(ISNA(H681),VLOOKUP(CONCATENATE(A681,D681,F681),admin1_old!B:J,5,FALSE))</f>
        <v>0</v>
      </c>
    </row>
    <row r="682" spans="1:9" hidden="1" x14ac:dyDescent="0.35">
      <c r="A682" t="s">
        <v>16</v>
      </c>
      <c r="B682" t="s">
        <v>130</v>
      </c>
      <c r="C682" t="s">
        <v>309</v>
      </c>
      <c r="D682" t="s">
        <v>116</v>
      </c>
      <c r="E682" t="s">
        <v>313</v>
      </c>
      <c r="F682" t="s">
        <v>272</v>
      </c>
      <c r="G682">
        <v>0.35399999999999998</v>
      </c>
      <c r="H682">
        <f>VLOOKUP(CONCATENATE(A682,B682,D682,F682),admin1_old!A:K,11,FALSE)</f>
        <v>0.372</v>
      </c>
      <c r="I682" t="b">
        <f>IF(ISNA(H682),VLOOKUP(CONCATENATE(A682,D682,F682),admin1_old!B:J,5,FALSE))</f>
        <v>0</v>
      </c>
    </row>
    <row r="683" spans="1:9" hidden="1" x14ac:dyDescent="0.35">
      <c r="A683" t="s">
        <v>16</v>
      </c>
      <c r="B683" t="s">
        <v>130</v>
      </c>
      <c r="C683" t="s">
        <v>309</v>
      </c>
      <c r="D683" t="s">
        <v>117</v>
      </c>
      <c r="E683" t="s">
        <v>313</v>
      </c>
      <c r="F683" t="s">
        <v>171</v>
      </c>
      <c r="G683">
        <v>0.34499999999999997</v>
      </c>
      <c r="H683">
        <f>VLOOKUP(CONCATENATE(A683,B683,D683,F683),admin1_old!A:K,11,FALSE)</f>
        <v>0.33900000000000002</v>
      </c>
      <c r="I683" t="b">
        <f>IF(ISNA(H683),VLOOKUP(CONCATENATE(A683,D683,F683),admin1_old!B:J,5,FALSE))</f>
        <v>0</v>
      </c>
    </row>
    <row r="684" spans="1:9" hidden="1" x14ac:dyDescent="0.35">
      <c r="A684" t="s">
        <v>16</v>
      </c>
      <c r="B684" t="s">
        <v>130</v>
      </c>
      <c r="C684" t="s">
        <v>309</v>
      </c>
      <c r="D684" t="s">
        <v>119</v>
      </c>
      <c r="E684" t="s">
        <v>313</v>
      </c>
      <c r="F684" t="s">
        <v>171</v>
      </c>
      <c r="G684">
        <v>0.32</v>
      </c>
      <c r="H684">
        <f>VLOOKUP(CONCATENATE(A684,B684,D684,F684),admin1_old!A:K,11,FALSE)</f>
        <v>0.32200000000000001</v>
      </c>
      <c r="I684" t="b">
        <f>IF(ISNA(H684),VLOOKUP(CONCATENATE(A684,D684,F684),admin1_old!B:J,5,FALSE))</f>
        <v>0</v>
      </c>
    </row>
    <row r="685" spans="1:9" hidden="1" x14ac:dyDescent="0.35">
      <c r="A685" t="s">
        <v>16</v>
      </c>
      <c r="B685" t="s">
        <v>141</v>
      </c>
      <c r="C685" t="s">
        <v>309</v>
      </c>
      <c r="D685" t="s">
        <v>117</v>
      </c>
      <c r="E685" t="s">
        <v>313</v>
      </c>
      <c r="F685" t="s">
        <v>165</v>
      </c>
      <c r="G685">
        <v>0.30599999999999999</v>
      </c>
      <c r="H685">
        <f>VLOOKUP(CONCATENATE(A685,B685,D685,F685),admin1_old!A:K,11,FALSE)</f>
        <v>0.3</v>
      </c>
      <c r="I685" t="b">
        <f>IF(ISNA(H685),VLOOKUP(CONCATENATE(A685,D685,F685),admin1_old!B:J,5,FALSE))</f>
        <v>0</v>
      </c>
    </row>
    <row r="686" spans="1:9" hidden="1" x14ac:dyDescent="0.35">
      <c r="A686" t="s">
        <v>16</v>
      </c>
      <c r="B686" t="s">
        <v>141</v>
      </c>
      <c r="C686" t="s">
        <v>309</v>
      </c>
      <c r="D686" t="s">
        <v>116</v>
      </c>
      <c r="E686" t="s">
        <v>313</v>
      </c>
      <c r="F686" t="s">
        <v>165</v>
      </c>
      <c r="G686">
        <v>0.36299999999999999</v>
      </c>
      <c r="H686">
        <f>VLOOKUP(CONCATENATE(A686,B686,D686,F686),admin1_old!A:K,11,FALSE)</f>
        <v>0.36599999999999999</v>
      </c>
      <c r="I686" t="b">
        <f>IF(ISNA(H686),VLOOKUP(CONCATENATE(A686,D686,F686),admin1_old!B:J,5,FALSE))</f>
        <v>0</v>
      </c>
    </row>
    <row r="687" spans="1:9" hidden="1" x14ac:dyDescent="0.35">
      <c r="A687" t="s">
        <v>16</v>
      </c>
      <c r="B687" t="s">
        <v>141</v>
      </c>
      <c r="C687" t="s">
        <v>309</v>
      </c>
      <c r="D687" t="s">
        <v>119</v>
      </c>
      <c r="E687" t="s">
        <v>313</v>
      </c>
      <c r="F687" t="s">
        <v>165</v>
      </c>
      <c r="G687">
        <v>0.32500000000000001</v>
      </c>
      <c r="H687">
        <f>VLOOKUP(CONCATENATE(A687,B687,D687,F687),admin1_old!A:K,11,FALSE)</f>
        <v>0.32200000000000001</v>
      </c>
      <c r="I687" t="b">
        <f>IF(ISNA(H687),VLOOKUP(CONCATENATE(A687,D687,F687),admin1_old!B:J,5,FALSE))</f>
        <v>0</v>
      </c>
    </row>
    <row r="688" spans="1:9" hidden="1" x14ac:dyDescent="0.35">
      <c r="A688" t="s">
        <v>16</v>
      </c>
      <c r="B688" t="s">
        <v>141</v>
      </c>
      <c r="C688" t="s">
        <v>309</v>
      </c>
      <c r="D688" t="s">
        <v>118</v>
      </c>
      <c r="E688" t="s">
        <v>313</v>
      </c>
      <c r="F688" t="s">
        <v>169</v>
      </c>
      <c r="G688">
        <v>0.23100000000000001</v>
      </c>
      <c r="H688">
        <f>VLOOKUP(CONCATENATE(A688,B688,D688,F688),admin1_old!A:K,11,FALSE)</f>
        <v>0.23599999999999999</v>
      </c>
      <c r="I688" t="b">
        <f>IF(ISNA(H688),VLOOKUP(CONCATENATE(A688,D688,F688),admin1_old!B:J,5,FALSE))</f>
        <v>0</v>
      </c>
    </row>
    <row r="689" spans="1:9" hidden="1" x14ac:dyDescent="0.35">
      <c r="A689" t="s">
        <v>16</v>
      </c>
      <c r="B689" t="s">
        <v>141</v>
      </c>
      <c r="C689" t="s">
        <v>309</v>
      </c>
      <c r="D689" t="s">
        <v>119</v>
      </c>
      <c r="E689" t="s">
        <v>313</v>
      </c>
      <c r="F689" t="s">
        <v>169</v>
      </c>
      <c r="G689">
        <v>0.19700000000000001</v>
      </c>
      <c r="H689">
        <f>VLOOKUP(CONCATENATE(A689,B689,D689,F689),admin1_old!A:K,11,FALSE)</f>
        <v>0.22600000000000001</v>
      </c>
      <c r="I689" t="b">
        <f>IF(ISNA(H689),VLOOKUP(CONCATENATE(A689,D689,F689),admin1_old!B:J,5,FALSE))</f>
        <v>0</v>
      </c>
    </row>
    <row r="690" spans="1:9" hidden="1" x14ac:dyDescent="0.35">
      <c r="A690" t="s">
        <v>16</v>
      </c>
      <c r="B690" t="s">
        <v>130</v>
      </c>
      <c r="C690" t="s">
        <v>309</v>
      </c>
      <c r="D690" t="s">
        <v>117</v>
      </c>
      <c r="E690" t="s">
        <v>313</v>
      </c>
      <c r="F690" t="s">
        <v>169</v>
      </c>
      <c r="G690">
        <v>0.36399999999999999</v>
      </c>
      <c r="H690">
        <f>VLOOKUP(CONCATENATE(A690,B690,D690,F690),admin1_old!A:K,11,FALSE)</f>
        <v>0.40200000000000002</v>
      </c>
      <c r="I690" t="b">
        <f>IF(ISNA(H690),VLOOKUP(CONCATENATE(A690,D690,F690),admin1_old!B:J,5,FALSE))</f>
        <v>0</v>
      </c>
    </row>
    <row r="691" spans="1:9" x14ac:dyDescent="0.35">
      <c r="A691" t="s">
        <v>76</v>
      </c>
      <c r="B691" s="5" t="s">
        <v>183</v>
      </c>
      <c r="C691" t="s">
        <v>309</v>
      </c>
      <c r="D691" t="s">
        <v>118</v>
      </c>
      <c r="E691" t="s">
        <v>313</v>
      </c>
      <c r="F691" t="s">
        <v>278</v>
      </c>
      <c r="G691">
        <v>0.16700000000000001</v>
      </c>
      <c r="H691" t="e">
        <f>VLOOKUP(CONCATENATE(A691,B691,D691,F691),admin1_old!A:K,11,FALSE)</f>
        <v>#N/A</v>
      </c>
      <c r="I691" s="4" t="str">
        <f>IF(ISNA(H691),VLOOKUP(CONCATENATE(A691,D691,F691),admin1_old!B:J,5,FALSE))</f>
        <v>prov_vaccins</v>
      </c>
    </row>
    <row r="692" spans="1:9" hidden="1" x14ac:dyDescent="0.35">
      <c r="A692" t="s">
        <v>16</v>
      </c>
      <c r="B692" t="s">
        <v>130</v>
      </c>
      <c r="C692" t="s">
        <v>309</v>
      </c>
      <c r="D692" t="s">
        <v>117</v>
      </c>
      <c r="E692" t="s">
        <v>313</v>
      </c>
      <c r="F692" t="s">
        <v>273</v>
      </c>
      <c r="G692">
        <v>0.36299999999999999</v>
      </c>
      <c r="H692">
        <f>VLOOKUP(CONCATENATE(A692,B692,D692,F692),admin1_old!A:K,11,FALSE)</f>
        <v>0.36399999999999999</v>
      </c>
      <c r="I692" t="b">
        <f>IF(ISNA(H692),VLOOKUP(CONCATENATE(A692,D692,F692),admin1_old!B:J,5,FALSE))</f>
        <v>0</v>
      </c>
    </row>
    <row r="693" spans="1:9" hidden="1" x14ac:dyDescent="0.35">
      <c r="A693" t="s">
        <v>16</v>
      </c>
      <c r="B693" t="s">
        <v>130</v>
      </c>
      <c r="C693" t="s">
        <v>309</v>
      </c>
      <c r="D693" t="s">
        <v>119</v>
      </c>
      <c r="E693" t="s">
        <v>313</v>
      </c>
      <c r="F693" t="s">
        <v>273</v>
      </c>
      <c r="G693">
        <v>0.32100000000000001</v>
      </c>
      <c r="H693">
        <f>VLOOKUP(CONCATENATE(A693,B693,D693,F693),admin1_old!A:K,11,FALSE)</f>
        <v>0.36799999999999999</v>
      </c>
      <c r="I693" t="b">
        <f>IF(ISNA(H693),VLOOKUP(CONCATENATE(A693,D693,F693),admin1_old!B:J,5,FALSE))</f>
        <v>0</v>
      </c>
    </row>
    <row r="694" spans="1:9" hidden="1" x14ac:dyDescent="0.35">
      <c r="A694" t="s">
        <v>16</v>
      </c>
      <c r="B694" t="s">
        <v>130</v>
      </c>
      <c r="C694" t="s">
        <v>309</v>
      </c>
      <c r="D694" t="s">
        <v>116</v>
      </c>
      <c r="E694" t="s">
        <v>313</v>
      </c>
      <c r="F694" t="s">
        <v>273</v>
      </c>
      <c r="G694">
        <v>0.29099999999999998</v>
      </c>
      <c r="H694">
        <f>VLOOKUP(CONCATENATE(A694,B694,D694,F694),admin1_old!A:K,11,FALSE)</f>
        <v>0.30599999999999999</v>
      </c>
      <c r="I694" t="b">
        <f>IF(ISNA(H694),VLOOKUP(CONCATENATE(A694,D694,F694),admin1_old!B:J,5,FALSE))</f>
        <v>0</v>
      </c>
    </row>
    <row r="695" spans="1:9" hidden="1" x14ac:dyDescent="0.35">
      <c r="A695" t="s">
        <v>16</v>
      </c>
      <c r="B695" t="s">
        <v>130</v>
      </c>
      <c r="C695" t="s">
        <v>309</v>
      </c>
      <c r="D695" t="s">
        <v>117</v>
      </c>
      <c r="E695" t="s">
        <v>313</v>
      </c>
      <c r="F695" t="s">
        <v>274</v>
      </c>
      <c r="G695">
        <v>0.377</v>
      </c>
      <c r="H695">
        <f>VLOOKUP(CONCATENATE(A695,B695,D695,F695),admin1_old!A:K,11,FALSE)</f>
        <v>0.35899999999999999</v>
      </c>
      <c r="I695" t="b">
        <f>IF(ISNA(H695),VLOOKUP(CONCATENATE(A695,D695,F695),admin1_old!B:J,5,FALSE))</f>
        <v>0</v>
      </c>
    </row>
    <row r="696" spans="1:9" hidden="1" x14ac:dyDescent="0.35">
      <c r="A696" t="s">
        <v>16</v>
      </c>
      <c r="B696" t="s">
        <v>130</v>
      </c>
      <c r="C696" t="s">
        <v>309</v>
      </c>
      <c r="D696" t="s">
        <v>119</v>
      </c>
      <c r="E696" t="s">
        <v>313</v>
      </c>
      <c r="F696" t="s">
        <v>274</v>
      </c>
      <c r="G696">
        <v>0.318</v>
      </c>
      <c r="H696">
        <f>VLOOKUP(CONCATENATE(A696,B696,D696,F696),admin1_old!A:K,11,FALSE)</f>
        <v>0.24299999999999999</v>
      </c>
      <c r="I696" t="b">
        <f>IF(ISNA(H696),VLOOKUP(CONCATENATE(A696,D696,F696),admin1_old!B:J,5,FALSE))</f>
        <v>0</v>
      </c>
    </row>
    <row r="697" spans="1:9" hidden="1" x14ac:dyDescent="0.35">
      <c r="A697" t="s">
        <v>16</v>
      </c>
      <c r="B697" t="s">
        <v>130</v>
      </c>
      <c r="C697" t="s">
        <v>309</v>
      </c>
      <c r="D697" t="s">
        <v>116</v>
      </c>
      <c r="E697" t="s">
        <v>313</v>
      </c>
      <c r="F697" t="s">
        <v>274</v>
      </c>
      <c r="G697">
        <v>0.38500000000000001</v>
      </c>
      <c r="H697">
        <f>VLOOKUP(CONCATENATE(A697,B697,D697,F697),admin1_old!A:K,11,FALSE)</f>
        <v>0.32600000000000001</v>
      </c>
      <c r="I697" t="b">
        <f>IF(ISNA(H697),VLOOKUP(CONCATENATE(A697,D697,F697),admin1_old!B:J,5,FALSE))</f>
        <v>0</v>
      </c>
    </row>
    <row r="698" spans="1:9" hidden="1" x14ac:dyDescent="0.35">
      <c r="A698" t="s">
        <v>16</v>
      </c>
      <c r="B698" t="s">
        <v>141</v>
      </c>
      <c r="C698" t="s">
        <v>309</v>
      </c>
      <c r="D698" t="s">
        <v>118</v>
      </c>
      <c r="E698" t="s">
        <v>313</v>
      </c>
      <c r="F698" t="s">
        <v>275</v>
      </c>
      <c r="G698">
        <v>0.224</v>
      </c>
      <c r="H698">
        <f>VLOOKUP(CONCATENATE(A698,B698,D698,F698),admin1_old!A:K,11,FALSE)</f>
        <v>0.22500000000000001</v>
      </c>
      <c r="I698" t="b">
        <f>IF(ISNA(H698),VLOOKUP(CONCATENATE(A698,D698,F698),admin1_old!B:J,5,FALSE))</f>
        <v>0</v>
      </c>
    </row>
    <row r="699" spans="1:9" hidden="1" x14ac:dyDescent="0.35">
      <c r="A699" t="s">
        <v>16</v>
      </c>
      <c r="B699" t="s">
        <v>130</v>
      </c>
      <c r="C699" t="s">
        <v>309</v>
      </c>
      <c r="D699" t="s">
        <v>117</v>
      </c>
      <c r="E699" t="s">
        <v>313</v>
      </c>
      <c r="F699" t="s">
        <v>275</v>
      </c>
      <c r="G699">
        <v>0.19400000000000001</v>
      </c>
      <c r="H699">
        <f>VLOOKUP(CONCATENATE(A699,B699,D699,F699),admin1_old!A:K,11,FALSE)</f>
        <v>0.33500000000000002</v>
      </c>
      <c r="I699" t="b">
        <f>IF(ISNA(H699),VLOOKUP(CONCATENATE(A699,D699,F699),admin1_old!B:J,5,FALSE))</f>
        <v>0</v>
      </c>
    </row>
    <row r="700" spans="1:9" hidden="1" x14ac:dyDescent="0.35">
      <c r="A700" t="s">
        <v>16</v>
      </c>
      <c r="B700" t="s">
        <v>141</v>
      </c>
      <c r="C700" t="s">
        <v>309</v>
      </c>
      <c r="D700" t="s">
        <v>119</v>
      </c>
      <c r="E700" t="s">
        <v>313</v>
      </c>
      <c r="F700" t="s">
        <v>275</v>
      </c>
      <c r="G700">
        <v>0.26500000000000001</v>
      </c>
      <c r="H700">
        <f>VLOOKUP(CONCATENATE(A700,B700,D700,F700),admin1_old!A:K,11,FALSE)</f>
        <v>0.27700000000000002</v>
      </c>
      <c r="I700" t="b">
        <f>IF(ISNA(H700),VLOOKUP(CONCATENATE(A700,D700,F700),admin1_old!B:J,5,FALSE))</f>
        <v>0</v>
      </c>
    </row>
    <row r="701" spans="1:9" hidden="1" x14ac:dyDescent="0.35">
      <c r="A701" t="s">
        <v>16</v>
      </c>
      <c r="B701" t="s">
        <v>130</v>
      </c>
      <c r="C701" t="s">
        <v>309</v>
      </c>
      <c r="D701" t="s">
        <v>116</v>
      </c>
      <c r="E701" t="s">
        <v>313</v>
      </c>
      <c r="F701" t="s">
        <v>275</v>
      </c>
      <c r="G701">
        <v>0.34300000000000003</v>
      </c>
      <c r="H701">
        <f>VLOOKUP(CONCATENATE(A701,B701,D701,F701),admin1_old!A:K,11,FALSE)</f>
        <v>0.33700000000000002</v>
      </c>
      <c r="I701" t="b">
        <f>IF(ISNA(H701),VLOOKUP(CONCATENATE(A701,D701,F701),admin1_old!B:J,5,FALSE))</f>
        <v>0</v>
      </c>
    </row>
    <row r="702" spans="1:9" hidden="1" x14ac:dyDescent="0.35">
      <c r="A702" t="s">
        <v>16</v>
      </c>
      <c r="B702" t="s">
        <v>130</v>
      </c>
      <c r="C702" t="s">
        <v>309</v>
      </c>
      <c r="D702" t="s">
        <v>117</v>
      </c>
      <c r="E702" t="s">
        <v>313</v>
      </c>
      <c r="F702" t="s">
        <v>168</v>
      </c>
      <c r="G702">
        <v>0.33900000000000002</v>
      </c>
      <c r="H702">
        <f>VLOOKUP(CONCATENATE(A702,B702,D702,F702),admin1_old!A:K,11,FALSE)</f>
        <v>0.32100000000000001</v>
      </c>
      <c r="I702" t="b">
        <f>IF(ISNA(H702),VLOOKUP(CONCATENATE(A702,D702,F702),admin1_old!B:J,5,FALSE))</f>
        <v>0</v>
      </c>
    </row>
    <row r="703" spans="1:9" hidden="1" x14ac:dyDescent="0.35">
      <c r="A703" t="s">
        <v>16</v>
      </c>
      <c r="B703" t="s">
        <v>130</v>
      </c>
      <c r="C703" t="s">
        <v>309</v>
      </c>
      <c r="D703" t="s">
        <v>116</v>
      </c>
      <c r="E703" t="s">
        <v>313</v>
      </c>
      <c r="F703" t="s">
        <v>168</v>
      </c>
      <c r="G703">
        <v>0.34300000000000003</v>
      </c>
      <c r="H703">
        <f>VLOOKUP(CONCATENATE(A703,B703,D703,F703),admin1_old!A:K,11,FALSE)</f>
        <v>0.32600000000000001</v>
      </c>
      <c r="I703" t="b">
        <f>IF(ISNA(H703),VLOOKUP(CONCATENATE(A703,D703,F703),admin1_old!B:J,5,FALSE))</f>
        <v>0</v>
      </c>
    </row>
    <row r="704" spans="1:9" hidden="1" x14ac:dyDescent="0.35">
      <c r="A704" t="s">
        <v>16</v>
      </c>
      <c r="B704" t="s">
        <v>130</v>
      </c>
      <c r="C704" t="s">
        <v>309</v>
      </c>
      <c r="D704" t="s">
        <v>118</v>
      </c>
      <c r="E704" t="s">
        <v>313</v>
      </c>
      <c r="F704" t="s">
        <v>168</v>
      </c>
      <c r="G704">
        <v>0.28199999999999997</v>
      </c>
      <c r="H704">
        <f>VLOOKUP(CONCATENATE(A704,B704,D704,F704),admin1_old!A:K,11,FALSE)</f>
        <v>0.251</v>
      </c>
      <c r="I704" t="b">
        <f>IF(ISNA(H704),VLOOKUP(CONCATENATE(A704,D704,F704),admin1_old!B:J,5,FALSE))</f>
        <v>0</v>
      </c>
    </row>
    <row r="705" spans="1:9" hidden="1" x14ac:dyDescent="0.35">
      <c r="A705" t="s">
        <v>16</v>
      </c>
      <c r="B705" t="s">
        <v>130</v>
      </c>
      <c r="C705" t="s">
        <v>309</v>
      </c>
      <c r="D705" t="s">
        <v>119</v>
      </c>
      <c r="E705" t="s">
        <v>313</v>
      </c>
      <c r="F705" t="s">
        <v>168</v>
      </c>
      <c r="G705">
        <v>0.33</v>
      </c>
      <c r="H705">
        <f>VLOOKUP(CONCATENATE(A705,B705,D705,F705),admin1_old!A:K,11,FALSE)</f>
        <v>0.317</v>
      </c>
      <c r="I705" t="b">
        <f>IF(ISNA(H705),VLOOKUP(CONCATENATE(A705,D705,F705),admin1_old!B:J,5,FALSE))</f>
        <v>0</v>
      </c>
    </row>
    <row r="706" spans="1:9" hidden="1" x14ac:dyDescent="0.35">
      <c r="A706" t="s">
        <v>16</v>
      </c>
      <c r="B706" t="s">
        <v>130</v>
      </c>
      <c r="C706" t="s">
        <v>309</v>
      </c>
      <c r="D706" t="s">
        <v>119</v>
      </c>
      <c r="E706" t="s">
        <v>313</v>
      </c>
      <c r="F706" t="s">
        <v>276</v>
      </c>
      <c r="G706">
        <v>0.249</v>
      </c>
      <c r="H706">
        <f>VLOOKUP(CONCATENATE(A706,B706,D706,F706),admin1_old!A:K,11,FALSE)</f>
        <v>0.28299999999999997</v>
      </c>
      <c r="I706" t="b">
        <f>IF(ISNA(H706),VLOOKUP(CONCATENATE(A706,D706,F706),admin1_old!B:J,5,FALSE))</f>
        <v>0</v>
      </c>
    </row>
    <row r="707" spans="1:9" hidden="1" x14ac:dyDescent="0.35">
      <c r="A707" t="s">
        <v>16</v>
      </c>
      <c r="B707" t="s">
        <v>130</v>
      </c>
      <c r="C707" t="s">
        <v>309</v>
      </c>
      <c r="D707" t="s">
        <v>117</v>
      </c>
      <c r="E707" t="s">
        <v>313</v>
      </c>
      <c r="F707" t="s">
        <v>276</v>
      </c>
      <c r="G707">
        <v>0.33300000000000002</v>
      </c>
      <c r="H707">
        <f>VLOOKUP(CONCATENATE(A707,B707,D707,F707),admin1_old!A:K,11,FALSE)</f>
        <v>0.36199999999999999</v>
      </c>
      <c r="I707" t="b">
        <f>IF(ISNA(H707),VLOOKUP(CONCATENATE(A707,D707,F707),admin1_old!B:J,5,FALSE))</f>
        <v>0</v>
      </c>
    </row>
    <row r="708" spans="1:9" hidden="1" x14ac:dyDescent="0.35">
      <c r="A708" t="s">
        <v>16</v>
      </c>
      <c r="B708" t="s">
        <v>130</v>
      </c>
      <c r="C708" t="s">
        <v>309</v>
      </c>
      <c r="D708" t="s">
        <v>119</v>
      </c>
      <c r="E708" t="s">
        <v>313</v>
      </c>
      <c r="F708" t="s">
        <v>277</v>
      </c>
      <c r="G708">
        <v>0.33200000000000002</v>
      </c>
      <c r="H708">
        <f>VLOOKUP(CONCATENATE(A708,B708,D708,F708),admin1_old!A:K,11,FALSE)</f>
        <v>0.33200000000000002</v>
      </c>
      <c r="I708" t="b">
        <f>IF(ISNA(H708),VLOOKUP(CONCATENATE(A708,D708,F708),admin1_old!B:J,5,FALSE))</f>
        <v>0</v>
      </c>
    </row>
    <row r="709" spans="1:9" hidden="1" x14ac:dyDescent="0.35">
      <c r="A709" t="s">
        <v>16</v>
      </c>
      <c r="B709" t="s">
        <v>130</v>
      </c>
      <c r="C709" t="s">
        <v>309</v>
      </c>
      <c r="D709" t="s">
        <v>117</v>
      </c>
      <c r="E709" t="s">
        <v>313</v>
      </c>
      <c r="F709" t="s">
        <v>277</v>
      </c>
      <c r="G709">
        <v>0.311</v>
      </c>
      <c r="H709">
        <f>VLOOKUP(CONCATENATE(A709,B709,D709,F709),admin1_old!A:K,11,FALSE)</f>
        <v>0.37</v>
      </c>
      <c r="I709" t="b">
        <f>IF(ISNA(H709),VLOOKUP(CONCATENATE(A709,D709,F709),admin1_old!B:J,5,FALSE))</f>
        <v>0</v>
      </c>
    </row>
    <row r="710" spans="1:9" hidden="1" x14ac:dyDescent="0.35">
      <c r="A710" t="s">
        <v>16</v>
      </c>
      <c r="B710" t="s">
        <v>130</v>
      </c>
      <c r="C710" t="s">
        <v>309</v>
      </c>
      <c r="D710" t="s">
        <v>117</v>
      </c>
      <c r="E710" t="s">
        <v>313</v>
      </c>
      <c r="F710" t="s">
        <v>166</v>
      </c>
      <c r="G710">
        <v>0.40500000000000003</v>
      </c>
      <c r="H710">
        <f>VLOOKUP(CONCATENATE(A710,B710,D710,F710),admin1_old!A:K,11,FALSE)</f>
        <v>0.40300000000000002</v>
      </c>
      <c r="I710" t="b">
        <f>IF(ISNA(H710),VLOOKUP(CONCATENATE(A710,D710,F710),admin1_old!B:J,5,FALSE))</f>
        <v>0</v>
      </c>
    </row>
    <row r="711" spans="1:9" hidden="1" x14ac:dyDescent="0.35">
      <c r="A711" t="s">
        <v>16</v>
      </c>
      <c r="B711" t="s">
        <v>130</v>
      </c>
      <c r="C711" t="s">
        <v>309</v>
      </c>
      <c r="D711" t="s">
        <v>119</v>
      </c>
      <c r="E711" t="s">
        <v>313</v>
      </c>
      <c r="F711" t="s">
        <v>166</v>
      </c>
      <c r="G711">
        <v>0.34599999999999997</v>
      </c>
      <c r="H711">
        <f>VLOOKUP(CONCATENATE(A711,B711,D711,F711),admin1_old!A:K,11,FALSE)</f>
        <v>0.34899999999999998</v>
      </c>
      <c r="I711" t="b">
        <f>IF(ISNA(H711),VLOOKUP(CONCATENATE(A711,D711,F711),admin1_old!B:J,5,FALSE))</f>
        <v>0</v>
      </c>
    </row>
    <row r="712" spans="1:9" hidden="1" x14ac:dyDescent="0.35">
      <c r="A712" t="s">
        <v>16</v>
      </c>
      <c r="B712" t="s">
        <v>130</v>
      </c>
      <c r="C712" t="s">
        <v>309</v>
      </c>
      <c r="D712" t="s">
        <v>118</v>
      </c>
      <c r="E712" t="s">
        <v>313</v>
      </c>
      <c r="F712" t="s">
        <v>278</v>
      </c>
      <c r="G712">
        <v>0.192</v>
      </c>
      <c r="H712">
        <f>VLOOKUP(CONCATENATE(A712,B712,D712,F712),admin1_old!A:K,11,FALSE)</f>
        <v>0.22700000000000001</v>
      </c>
      <c r="I712" t="b">
        <f>IF(ISNA(H712),VLOOKUP(CONCATENATE(A712,D712,F712),admin1_old!B:J,5,FALSE))</f>
        <v>0</v>
      </c>
    </row>
    <row r="713" spans="1:9" x14ac:dyDescent="0.35">
      <c r="A713" t="s">
        <v>76</v>
      </c>
      <c r="B713" s="5" t="s">
        <v>200</v>
      </c>
      <c r="C713" t="s">
        <v>309</v>
      </c>
      <c r="D713" t="s">
        <v>119</v>
      </c>
      <c r="E713" t="s">
        <v>313</v>
      </c>
      <c r="F713" t="s">
        <v>278</v>
      </c>
      <c r="G713">
        <v>0.15</v>
      </c>
      <c r="H713" t="e">
        <f>VLOOKUP(CONCATENATE(A713,B713,D713,F713),admin1_old!A:K,11,FALSE)</f>
        <v>#N/A</v>
      </c>
      <c r="I713" s="4" t="str">
        <f>IF(ISNA(H713),VLOOKUP(CONCATENATE(A713,D713,F713),admin1_old!B:J,5,FALSE))</f>
        <v>prov_vaccins</v>
      </c>
    </row>
    <row r="714" spans="1:9" x14ac:dyDescent="0.35">
      <c r="A714" t="s">
        <v>76</v>
      </c>
      <c r="B714" s="5" t="s">
        <v>146</v>
      </c>
      <c r="C714" t="s">
        <v>309</v>
      </c>
      <c r="D714" t="s">
        <v>117</v>
      </c>
      <c r="E714" t="s">
        <v>313</v>
      </c>
      <c r="F714" t="s">
        <v>278</v>
      </c>
      <c r="G714">
        <v>0.157</v>
      </c>
      <c r="H714" t="e">
        <f>VLOOKUP(CONCATENATE(A714,B714,D714,F714),admin1_old!A:K,11,FALSE)</f>
        <v>#N/A</v>
      </c>
      <c r="I714" s="4" t="str">
        <f>IF(ISNA(H714),VLOOKUP(CONCATENATE(A714,D714,F714),admin1_old!B:J,5,FALSE))</f>
        <v>acces_staff_cs</v>
      </c>
    </row>
    <row r="715" spans="1:9" hidden="1" x14ac:dyDescent="0.35">
      <c r="A715" t="s">
        <v>16</v>
      </c>
      <c r="B715" t="s">
        <v>141</v>
      </c>
      <c r="C715" t="s">
        <v>309</v>
      </c>
      <c r="D715" t="s">
        <v>119</v>
      </c>
      <c r="E715" t="s">
        <v>313</v>
      </c>
      <c r="F715" t="s">
        <v>279</v>
      </c>
      <c r="G715">
        <v>0.20399999999999999</v>
      </c>
      <c r="H715">
        <f>VLOOKUP(CONCATENATE(A715,B715,D715,F715),admin1_old!A:K,11,FALSE)</f>
        <v>0.219</v>
      </c>
      <c r="I715" t="b">
        <f>IF(ISNA(H715),VLOOKUP(CONCATENATE(A715,D715,F715),admin1_old!B:J,5,FALSE))</f>
        <v>0</v>
      </c>
    </row>
    <row r="716" spans="1:9" x14ac:dyDescent="0.35">
      <c r="A716" t="s">
        <v>76</v>
      </c>
      <c r="B716" s="5" t="s">
        <v>146</v>
      </c>
      <c r="C716" t="s">
        <v>309</v>
      </c>
      <c r="D716" t="s">
        <v>116</v>
      </c>
      <c r="E716" t="s">
        <v>313</v>
      </c>
      <c r="F716" t="s">
        <v>278</v>
      </c>
      <c r="G716">
        <v>0.23499999999999999</v>
      </c>
      <c r="H716" t="e">
        <f>VLOOKUP(CONCATENATE(A716,B716,D716,F716),admin1_old!A:K,11,FALSE)</f>
        <v>#N/A</v>
      </c>
      <c r="I716" s="4" t="str">
        <f>IF(ISNA(H716),VLOOKUP(CONCATENATE(A716,D716,F716),admin1_old!B:J,5,FALSE))</f>
        <v>prov_vaccins</v>
      </c>
    </row>
    <row r="717" spans="1:9" x14ac:dyDescent="0.35">
      <c r="A717" t="s">
        <v>28</v>
      </c>
      <c r="B717" s="5" t="s">
        <v>182</v>
      </c>
      <c r="C717" t="s">
        <v>309</v>
      </c>
      <c r="D717" t="s">
        <v>119</v>
      </c>
      <c r="E717" t="s">
        <v>313</v>
      </c>
      <c r="F717" t="s">
        <v>278</v>
      </c>
      <c r="G717">
        <v>0.19800000000000001</v>
      </c>
      <c r="H717" t="e">
        <f>VLOOKUP(CONCATENATE(A717,B717,D717,F717),admin1_old!A:K,11,FALSE)</f>
        <v>#N/A</v>
      </c>
      <c r="I717" s="4" t="str">
        <f>IF(ISNA(H717),VLOOKUP(CONCATENATE(A717,D717,F717),admin1_old!B:J,5,FALSE))</f>
        <v>cash_nourrit</v>
      </c>
    </row>
    <row r="718" spans="1:9" x14ac:dyDescent="0.35">
      <c r="A718" t="s">
        <v>28</v>
      </c>
      <c r="B718" s="5" t="s">
        <v>145</v>
      </c>
      <c r="C718" t="s">
        <v>309</v>
      </c>
      <c r="D718" t="s">
        <v>116</v>
      </c>
      <c r="E718" t="s">
        <v>313</v>
      </c>
      <c r="F718" t="s">
        <v>278</v>
      </c>
      <c r="G718">
        <v>0.27800000000000002</v>
      </c>
      <c r="H718" t="e">
        <f>VLOOKUP(CONCATENATE(A718,B718,D718,F718),admin1_old!A:K,11,FALSE)</f>
        <v>#N/A</v>
      </c>
      <c r="I718" s="4" t="str">
        <f>IF(ISNA(H718),VLOOKUP(CONCATENATE(A718,D718,F718),admin1_old!B:J,5,FALSE))</f>
        <v>prov_nourrit</v>
      </c>
    </row>
    <row r="719" spans="1:9" hidden="1" x14ac:dyDescent="0.35">
      <c r="A719" t="s">
        <v>16</v>
      </c>
      <c r="B719" t="s">
        <v>130</v>
      </c>
      <c r="C719" t="s">
        <v>309</v>
      </c>
      <c r="D719" t="s">
        <v>119</v>
      </c>
      <c r="E719" t="s">
        <v>313</v>
      </c>
      <c r="F719" t="s">
        <v>167</v>
      </c>
      <c r="G719">
        <v>0.33800000000000002</v>
      </c>
      <c r="H719">
        <f>VLOOKUP(CONCATENATE(A719,B719,D719,F719),admin1_old!A:K,11,FALSE)</f>
        <v>0.32800000000000001</v>
      </c>
      <c r="I719" t="b">
        <f>IF(ISNA(H719),VLOOKUP(CONCATENATE(A719,D719,F719),admin1_old!B:J,5,FALSE))</f>
        <v>0</v>
      </c>
    </row>
    <row r="720" spans="1:9" hidden="1" x14ac:dyDescent="0.35">
      <c r="A720" t="s">
        <v>16</v>
      </c>
      <c r="B720" t="s">
        <v>130</v>
      </c>
      <c r="C720" t="s">
        <v>309</v>
      </c>
      <c r="D720" t="s">
        <v>117</v>
      </c>
      <c r="E720" t="s">
        <v>313</v>
      </c>
      <c r="F720" t="s">
        <v>167</v>
      </c>
      <c r="G720">
        <v>0.36699999999999999</v>
      </c>
      <c r="H720">
        <f>VLOOKUP(CONCATENATE(A720,B720,D720,F720),admin1_old!A:K,11,FALSE)</f>
        <v>0.377</v>
      </c>
      <c r="I720" t="b">
        <f>IF(ISNA(H720),VLOOKUP(CONCATENATE(A720,D720,F720),admin1_old!B:J,5,FALSE))</f>
        <v>0</v>
      </c>
    </row>
    <row r="721" spans="1:9" hidden="1" x14ac:dyDescent="0.35">
      <c r="A721" t="s">
        <v>16</v>
      </c>
      <c r="B721" t="s">
        <v>130</v>
      </c>
      <c r="C721" t="s">
        <v>309</v>
      </c>
      <c r="D721" t="s">
        <v>116</v>
      </c>
      <c r="E721" t="s">
        <v>313</v>
      </c>
      <c r="F721" t="s">
        <v>278</v>
      </c>
      <c r="G721">
        <v>0.504</v>
      </c>
      <c r="H721">
        <f>VLOOKUP(CONCATENATE(A721,B721,D721,F721),admin1_old!A:K,11,FALSE)</f>
        <v>0.34100000000000003</v>
      </c>
      <c r="I721" t="b">
        <f>IF(ISNA(H721),VLOOKUP(CONCATENATE(A721,D721,F721),admin1_old!B:J,5,FALSE))</f>
        <v>0</v>
      </c>
    </row>
    <row r="722" spans="1:9" hidden="1" x14ac:dyDescent="0.35">
      <c r="A722" t="s">
        <v>16</v>
      </c>
      <c r="B722" t="s">
        <v>130</v>
      </c>
      <c r="C722" t="s">
        <v>309</v>
      </c>
      <c r="D722" t="s">
        <v>116</v>
      </c>
      <c r="E722" t="s">
        <v>313</v>
      </c>
      <c r="F722" t="s">
        <v>276</v>
      </c>
      <c r="G722">
        <v>0.23899999999999999</v>
      </c>
      <c r="H722">
        <f>VLOOKUP(CONCATENATE(A722,B722,D722,F722),admin1_old!A:K,11,FALSE)</f>
        <v>0.28699999999999998</v>
      </c>
      <c r="I722" t="b">
        <f>IF(ISNA(H722),VLOOKUP(CONCATENATE(A722,D722,F722),admin1_old!B:J,5,FALSE))</f>
        <v>0</v>
      </c>
    </row>
    <row r="723" spans="1:9" hidden="1" x14ac:dyDescent="0.35">
      <c r="A723" t="s">
        <v>16</v>
      </c>
      <c r="B723" t="s">
        <v>130</v>
      </c>
      <c r="C723" t="s">
        <v>309</v>
      </c>
      <c r="D723" t="s">
        <v>117</v>
      </c>
      <c r="E723" t="s">
        <v>313</v>
      </c>
      <c r="F723" t="s">
        <v>280</v>
      </c>
      <c r="G723">
        <v>0.375</v>
      </c>
      <c r="H723">
        <f>VLOOKUP(CONCATENATE(A723,B723,D723,F723),admin1_old!A:K,11,FALSE)</f>
        <v>0.35399999999999998</v>
      </c>
      <c r="I723" t="b">
        <f>IF(ISNA(H723),VLOOKUP(CONCATENATE(A723,D723,F723),admin1_old!B:J,5,FALSE))</f>
        <v>0</v>
      </c>
    </row>
    <row r="724" spans="1:9" hidden="1" x14ac:dyDescent="0.35">
      <c r="A724" t="s">
        <v>16</v>
      </c>
      <c r="B724" t="s">
        <v>130</v>
      </c>
      <c r="C724" t="s">
        <v>309</v>
      </c>
      <c r="D724" t="s">
        <v>119</v>
      </c>
      <c r="E724" t="s">
        <v>313</v>
      </c>
      <c r="F724" t="s">
        <v>280</v>
      </c>
      <c r="G724">
        <v>0.39100000000000001</v>
      </c>
      <c r="H724">
        <f>VLOOKUP(CONCATENATE(A724,B724,D724,F724),admin1_old!A:K,11,FALSE)</f>
        <v>0.39400000000000002</v>
      </c>
      <c r="I724" t="b">
        <f>IF(ISNA(H724),VLOOKUP(CONCATENATE(A724,D724,F724),admin1_old!B:J,5,FALSE))</f>
        <v>0</v>
      </c>
    </row>
    <row r="725" spans="1:9" hidden="1" x14ac:dyDescent="0.35">
      <c r="A725" t="s">
        <v>20</v>
      </c>
      <c r="B725" t="s">
        <v>142</v>
      </c>
      <c r="C725" t="s">
        <v>309</v>
      </c>
      <c r="D725" t="s">
        <v>116</v>
      </c>
      <c r="E725" t="s">
        <v>313</v>
      </c>
      <c r="F725" t="s">
        <v>271</v>
      </c>
      <c r="G725">
        <v>0.317</v>
      </c>
      <c r="H725">
        <f>VLOOKUP(CONCATENATE(A725,B725,D725,F725),admin1_old!A:K,11,FALSE)</f>
        <v>0.29299999999999998</v>
      </c>
      <c r="I725" t="b">
        <f>IF(ISNA(H725),VLOOKUP(CONCATENATE(A725,D725,F725),admin1_old!B:J,5,FALSE))</f>
        <v>0</v>
      </c>
    </row>
    <row r="726" spans="1:9" x14ac:dyDescent="0.35">
      <c r="A726" t="s">
        <v>52</v>
      </c>
      <c r="B726" s="5" t="s">
        <v>135</v>
      </c>
      <c r="C726" t="s">
        <v>309</v>
      </c>
      <c r="D726" t="s">
        <v>119</v>
      </c>
      <c r="E726" t="s">
        <v>313</v>
      </c>
      <c r="F726" t="s">
        <v>278</v>
      </c>
      <c r="G726">
        <v>0.17299999999999999</v>
      </c>
      <c r="H726" t="e">
        <f>VLOOKUP(CONCATENATE(A726,B726,D726,F726),admin1_old!A:K,11,FALSE)</f>
        <v>#N/A</v>
      </c>
      <c r="I726" s="4" t="str">
        <f>IF(ISNA(H726),VLOOKUP(CONCATENATE(A726,D726,F726),admin1_old!B:J,5,FALSE))</f>
        <v>cash_intrant_agri</v>
      </c>
    </row>
    <row r="727" spans="1:9" hidden="1" x14ac:dyDescent="0.35">
      <c r="A727" t="s">
        <v>20</v>
      </c>
      <c r="B727" t="s">
        <v>142</v>
      </c>
      <c r="C727" t="s">
        <v>309</v>
      </c>
      <c r="D727" t="s">
        <v>118</v>
      </c>
      <c r="E727" t="s">
        <v>313</v>
      </c>
      <c r="F727" t="s">
        <v>271</v>
      </c>
      <c r="G727">
        <v>0.309</v>
      </c>
      <c r="H727">
        <f>VLOOKUP(CONCATENATE(A727,B727,D727,F727),admin1_old!A:K,11,FALSE)</f>
        <v>0.309</v>
      </c>
      <c r="I727" t="b">
        <f>IF(ISNA(H727),VLOOKUP(CONCATENATE(A727,D727,F727),admin1_old!B:J,5,FALSE))</f>
        <v>0</v>
      </c>
    </row>
    <row r="728" spans="1:9" hidden="1" x14ac:dyDescent="0.35">
      <c r="A728" t="s">
        <v>20</v>
      </c>
      <c r="B728" t="s">
        <v>142</v>
      </c>
      <c r="C728" t="s">
        <v>309</v>
      </c>
      <c r="D728" t="s">
        <v>119</v>
      </c>
      <c r="E728" t="s">
        <v>313</v>
      </c>
      <c r="F728" t="s">
        <v>271</v>
      </c>
      <c r="G728">
        <v>0.23599999999999999</v>
      </c>
      <c r="H728">
        <f>VLOOKUP(CONCATENATE(A728,B728,D728,F728),admin1_old!A:K,11,FALSE)</f>
        <v>0.28699999999999998</v>
      </c>
      <c r="I728" t="b">
        <f>IF(ISNA(H728),VLOOKUP(CONCATENATE(A728,D728,F728),admin1_old!B:J,5,FALSE))</f>
        <v>0</v>
      </c>
    </row>
    <row r="729" spans="1:9" hidden="1" x14ac:dyDescent="0.35">
      <c r="A729" t="s">
        <v>20</v>
      </c>
      <c r="B729" t="s">
        <v>131</v>
      </c>
      <c r="C729" t="s">
        <v>309</v>
      </c>
      <c r="D729" t="s">
        <v>117</v>
      </c>
      <c r="E729" t="s">
        <v>313</v>
      </c>
      <c r="F729" t="s">
        <v>170</v>
      </c>
      <c r="G729">
        <v>0.30399999999999999</v>
      </c>
      <c r="H729">
        <f>VLOOKUP(CONCATENATE(A729,B729,D729,F729),admin1_old!A:K,11,FALSE)</f>
        <v>0.317</v>
      </c>
      <c r="I729" t="b">
        <f>IF(ISNA(H729),VLOOKUP(CONCATENATE(A729,D729,F729),admin1_old!B:J,5,FALSE))</f>
        <v>0</v>
      </c>
    </row>
    <row r="730" spans="1:9" hidden="1" x14ac:dyDescent="0.35">
      <c r="A730" t="s">
        <v>20</v>
      </c>
      <c r="B730" t="s">
        <v>131</v>
      </c>
      <c r="C730" t="s">
        <v>309</v>
      </c>
      <c r="D730" t="s">
        <v>118</v>
      </c>
      <c r="E730" t="s">
        <v>313</v>
      </c>
      <c r="F730" t="s">
        <v>170</v>
      </c>
      <c r="G730">
        <v>0.34100000000000003</v>
      </c>
      <c r="H730">
        <f>VLOOKUP(CONCATENATE(A730,B730,D730,F730),admin1_old!A:K,11,FALSE)</f>
        <v>0.33400000000000002</v>
      </c>
      <c r="I730" t="b">
        <f>IF(ISNA(H730),VLOOKUP(CONCATENATE(A730,D730,F730),admin1_old!B:J,5,FALSE))</f>
        <v>0</v>
      </c>
    </row>
    <row r="731" spans="1:9" hidden="1" x14ac:dyDescent="0.35">
      <c r="A731" t="s">
        <v>20</v>
      </c>
      <c r="B731" t="s">
        <v>131</v>
      </c>
      <c r="C731" t="s">
        <v>309</v>
      </c>
      <c r="D731" t="s">
        <v>119</v>
      </c>
      <c r="E731" t="s">
        <v>313</v>
      </c>
      <c r="F731" t="s">
        <v>170</v>
      </c>
      <c r="G731">
        <v>0.36299999999999999</v>
      </c>
      <c r="H731">
        <f>VLOOKUP(CONCATENATE(A731,B731,D731,F731),admin1_old!A:K,11,FALSE)</f>
        <v>0.33200000000000002</v>
      </c>
      <c r="I731" t="b">
        <f>IF(ISNA(H731),VLOOKUP(CONCATENATE(A731,D731,F731),admin1_old!B:J,5,FALSE))</f>
        <v>0</v>
      </c>
    </row>
    <row r="732" spans="1:9" hidden="1" x14ac:dyDescent="0.35">
      <c r="A732" t="s">
        <v>20</v>
      </c>
      <c r="B732" t="s">
        <v>131</v>
      </c>
      <c r="C732" t="s">
        <v>309</v>
      </c>
      <c r="D732" t="s">
        <v>116</v>
      </c>
      <c r="E732" t="s">
        <v>313</v>
      </c>
      <c r="F732" t="s">
        <v>170</v>
      </c>
      <c r="G732">
        <v>0.32500000000000001</v>
      </c>
      <c r="H732">
        <f>VLOOKUP(CONCATENATE(A732,B732,D732,F732),admin1_old!A:K,11,FALSE)</f>
        <v>0.28899999999999998</v>
      </c>
      <c r="I732" t="b">
        <f>IF(ISNA(H732),VLOOKUP(CONCATENATE(A732,D732,F732),admin1_old!B:J,5,FALSE))</f>
        <v>0</v>
      </c>
    </row>
    <row r="733" spans="1:9" hidden="1" x14ac:dyDescent="0.35">
      <c r="A733" t="s">
        <v>20</v>
      </c>
      <c r="B733" t="s">
        <v>131</v>
      </c>
      <c r="C733" t="s">
        <v>309</v>
      </c>
      <c r="D733" t="s">
        <v>118</v>
      </c>
      <c r="E733" t="s">
        <v>313</v>
      </c>
      <c r="F733" t="s">
        <v>272</v>
      </c>
      <c r="G733">
        <v>0.42799999999999999</v>
      </c>
      <c r="H733">
        <f>VLOOKUP(CONCATENATE(A733,B733,D733,F733),admin1_old!A:K,11,FALSE)</f>
        <v>0.42699999999999999</v>
      </c>
      <c r="I733" t="b">
        <f>IF(ISNA(H733),VLOOKUP(CONCATENATE(A733,D733,F733),admin1_old!B:J,5,FALSE))</f>
        <v>0</v>
      </c>
    </row>
    <row r="734" spans="1:9" hidden="1" x14ac:dyDescent="0.35">
      <c r="A734" t="s">
        <v>20</v>
      </c>
      <c r="B734" t="s">
        <v>131</v>
      </c>
      <c r="C734" t="s">
        <v>309</v>
      </c>
      <c r="D734" t="s">
        <v>119</v>
      </c>
      <c r="E734" t="s">
        <v>313</v>
      </c>
      <c r="F734" t="s">
        <v>272</v>
      </c>
      <c r="G734">
        <v>0.36199999999999999</v>
      </c>
      <c r="H734">
        <f>VLOOKUP(CONCATENATE(A734,B734,D734,F734),admin1_old!A:K,11,FALSE)</f>
        <v>0.36799999999999999</v>
      </c>
      <c r="I734" t="b">
        <f>IF(ISNA(H734),VLOOKUP(CONCATENATE(A734,D734,F734),admin1_old!B:J,5,FALSE))</f>
        <v>0</v>
      </c>
    </row>
    <row r="735" spans="1:9" hidden="1" x14ac:dyDescent="0.35">
      <c r="A735" t="s">
        <v>20</v>
      </c>
      <c r="B735" t="s">
        <v>131</v>
      </c>
      <c r="C735" t="s">
        <v>309</v>
      </c>
      <c r="D735" t="s">
        <v>117</v>
      </c>
      <c r="E735" t="s">
        <v>313</v>
      </c>
      <c r="F735" t="s">
        <v>272</v>
      </c>
      <c r="G735">
        <v>0.36599999999999999</v>
      </c>
      <c r="H735">
        <f>VLOOKUP(CONCATENATE(A735,B735,D735,F735),admin1_old!A:K,11,FALSE)</f>
        <v>0.38800000000000001</v>
      </c>
      <c r="I735" t="b">
        <f>IF(ISNA(H735),VLOOKUP(CONCATENATE(A735,D735,F735),admin1_old!B:J,5,FALSE))</f>
        <v>0</v>
      </c>
    </row>
    <row r="736" spans="1:9" hidden="1" x14ac:dyDescent="0.35">
      <c r="A736" t="s">
        <v>20</v>
      </c>
      <c r="B736" t="s">
        <v>131</v>
      </c>
      <c r="C736" t="s">
        <v>309</v>
      </c>
      <c r="D736" t="s">
        <v>116</v>
      </c>
      <c r="E736" t="s">
        <v>313</v>
      </c>
      <c r="F736" t="s">
        <v>272</v>
      </c>
      <c r="G736">
        <v>0.34899999999999998</v>
      </c>
      <c r="H736">
        <f>VLOOKUP(CONCATENATE(A736,B736,D736,F736),admin1_old!A:K,11,FALSE)</f>
        <v>0.38</v>
      </c>
      <c r="I736" t="b">
        <f>IF(ISNA(H736),VLOOKUP(CONCATENATE(A736,D736,F736),admin1_old!B:J,5,FALSE))</f>
        <v>0</v>
      </c>
    </row>
    <row r="737" spans="1:9" hidden="1" x14ac:dyDescent="0.35">
      <c r="A737" t="s">
        <v>20</v>
      </c>
      <c r="B737" t="s">
        <v>131</v>
      </c>
      <c r="C737" t="s">
        <v>309</v>
      </c>
      <c r="D737" t="s">
        <v>117</v>
      </c>
      <c r="E737" t="s">
        <v>313</v>
      </c>
      <c r="F737" t="s">
        <v>171</v>
      </c>
      <c r="G737">
        <v>0.28399999999999997</v>
      </c>
      <c r="H737">
        <f>VLOOKUP(CONCATENATE(A737,B737,D737,F737),admin1_old!A:K,11,FALSE)</f>
        <v>0.28199999999999997</v>
      </c>
      <c r="I737" t="b">
        <f>IF(ISNA(H737),VLOOKUP(CONCATENATE(A737,D737,F737),admin1_old!B:J,5,FALSE))</f>
        <v>0</v>
      </c>
    </row>
    <row r="738" spans="1:9" hidden="1" x14ac:dyDescent="0.35">
      <c r="A738" t="s">
        <v>20</v>
      </c>
      <c r="B738" t="s">
        <v>131</v>
      </c>
      <c r="C738" t="s">
        <v>309</v>
      </c>
      <c r="D738" t="s">
        <v>119</v>
      </c>
      <c r="E738" t="s">
        <v>313</v>
      </c>
      <c r="F738" t="s">
        <v>171</v>
      </c>
      <c r="G738">
        <v>0.224</v>
      </c>
      <c r="H738">
        <f>VLOOKUP(CONCATENATE(A738,B738,D738,F738),admin1_old!A:K,11,FALSE)</f>
        <v>0.22800000000000001</v>
      </c>
      <c r="I738" t="b">
        <f>IF(ISNA(H738),VLOOKUP(CONCATENATE(A738,D738,F738),admin1_old!B:J,5,FALSE))</f>
        <v>0</v>
      </c>
    </row>
    <row r="739" spans="1:9" hidden="1" x14ac:dyDescent="0.35">
      <c r="A739" t="s">
        <v>20</v>
      </c>
      <c r="B739" t="s">
        <v>152</v>
      </c>
      <c r="C739" t="s">
        <v>309</v>
      </c>
      <c r="D739" t="s">
        <v>117</v>
      </c>
      <c r="E739" t="s">
        <v>313</v>
      </c>
      <c r="F739" t="s">
        <v>165</v>
      </c>
      <c r="G739">
        <v>0.23200000000000001</v>
      </c>
      <c r="H739">
        <f>VLOOKUP(CONCATENATE(A739,B739,D739,F739),admin1_old!A:K,11,FALSE)</f>
        <v>0.23499999999999999</v>
      </c>
      <c r="I739" t="b">
        <f>IF(ISNA(H739),VLOOKUP(CONCATENATE(A739,D739,F739),admin1_old!B:J,5,FALSE))</f>
        <v>0</v>
      </c>
    </row>
    <row r="740" spans="1:9" hidden="1" x14ac:dyDescent="0.35">
      <c r="A740" t="s">
        <v>20</v>
      </c>
      <c r="B740" t="s">
        <v>131</v>
      </c>
      <c r="C740" t="s">
        <v>309</v>
      </c>
      <c r="D740" t="s">
        <v>116</v>
      </c>
      <c r="E740" t="s">
        <v>313</v>
      </c>
      <c r="F740" t="s">
        <v>165</v>
      </c>
      <c r="G740">
        <v>0.252</v>
      </c>
      <c r="H740">
        <f>VLOOKUP(CONCATENATE(A740,B740,D740,F740),admin1_old!A:K,11,FALSE)</f>
        <v>0.27100000000000002</v>
      </c>
      <c r="I740" t="b">
        <f>IF(ISNA(H740),VLOOKUP(CONCATENATE(A740,D740,F740),admin1_old!B:J,5,FALSE))</f>
        <v>0</v>
      </c>
    </row>
    <row r="741" spans="1:9" hidden="1" x14ac:dyDescent="0.35">
      <c r="A741" t="s">
        <v>20</v>
      </c>
      <c r="B741" t="s">
        <v>152</v>
      </c>
      <c r="C741" t="s">
        <v>309</v>
      </c>
      <c r="D741" t="s">
        <v>119</v>
      </c>
      <c r="E741" t="s">
        <v>313</v>
      </c>
      <c r="F741" t="s">
        <v>165</v>
      </c>
      <c r="G741">
        <v>0.21</v>
      </c>
      <c r="H741">
        <f>VLOOKUP(CONCATENATE(A741,B741,D741,F741),admin1_old!A:K,11,FALSE)</f>
        <v>0.21099999999999999</v>
      </c>
      <c r="I741" t="b">
        <f>IF(ISNA(H741),VLOOKUP(CONCATENATE(A741,D741,F741),admin1_old!B:J,5,FALSE))</f>
        <v>0</v>
      </c>
    </row>
    <row r="742" spans="1:9" hidden="1" x14ac:dyDescent="0.35">
      <c r="A742" t="s">
        <v>20</v>
      </c>
      <c r="B742" t="s">
        <v>131</v>
      </c>
      <c r="C742" t="s">
        <v>309</v>
      </c>
      <c r="D742" t="s">
        <v>118</v>
      </c>
      <c r="E742" t="s">
        <v>313</v>
      </c>
      <c r="F742" t="s">
        <v>169</v>
      </c>
      <c r="G742">
        <v>0.32600000000000001</v>
      </c>
      <c r="H742">
        <f>VLOOKUP(CONCATENATE(A742,B742,D742,F742),admin1_old!A:K,11,FALSE)</f>
        <v>0.315</v>
      </c>
      <c r="I742" t="b">
        <f>IF(ISNA(H742),VLOOKUP(CONCATENATE(A742,D742,F742),admin1_old!B:J,5,FALSE))</f>
        <v>0</v>
      </c>
    </row>
    <row r="743" spans="1:9" hidden="1" x14ac:dyDescent="0.35">
      <c r="A743" t="s">
        <v>20</v>
      </c>
      <c r="B743" t="s">
        <v>131</v>
      </c>
      <c r="C743" t="s">
        <v>309</v>
      </c>
      <c r="D743" t="s">
        <v>119</v>
      </c>
      <c r="E743" t="s">
        <v>313</v>
      </c>
      <c r="F743" t="s">
        <v>169</v>
      </c>
      <c r="G743">
        <v>0.30199999999999999</v>
      </c>
      <c r="H743">
        <f>VLOOKUP(CONCATENATE(A743,B743,D743,F743),admin1_old!A:K,11,FALSE)</f>
        <v>0.29099999999999998</v>
      </c>
      <c r="I743" t="b">
        <f>IF(ISNA(H743),VLOOKUP(CONCATENATE(A743,D743,F743),admin1_old!B:J,5,FALSE))</f>
        <v>0</v>
      </c>
    </row>
    <row r="744" spans="1:9" hidden="1" x14ac:dyDescent="0.35">
      <c r="A744" t="s">
        <v>20</v>
      </c>
      <c r="B744" t="s">
        <v>131</v>
      </c>
      <c r="C744" t="s">
        <v>309</v>
      </c>
      <c r="D744" t="s">
        <v>117</v>
      </c>
      <c r="E744" t="s">
        <v>313</v>
      </c>
      <c r="F744" t="s">
        <v>169</v>
      </c>
      <c r="G744">
        <v>0.375</v>
      </c>
      <c r="H744">
        <f>VLOOKUP(CONCATENATE(A744,B744,D744,F744),admin1_old!A:K,11,FALSE)</f>
        <v>0.36799999999999999</v>
      </c>
      <c r="I744" t="b">
        <f>IF(ISNA(H744),VLOOKUP(CONCATENATE(A744,D744,F744),admin1_old!B:J,5,FALSE))</f>
        <v>0</v>
      </c>
    </row>
    <row r="745" spans="1:9" hidden="1" x14ac:dyDescent="0.35">
      <c r="A745" t="s">
        <v>20</v>
      </c>
      <c r="B745" t="s">
        <v>131</v>
      </c>
      <c r="C745" t="s">
        <v>309</v>
      </c>
      <c r="D745" t="s">
        <v>116</v>
      </c>
      <c r="E745" t="s">
        <v>313</v>
      </c>
      <c r="F745" t="s">
        <v>169</v>
      </c>
      <c r="G745">
        <v>0.32200000000000001</v>
      </c>
      <c r="H745">
        <f>VLOOKUP(CONCATENATE(A745,B745,D745,F745),admin1_old!A:K,11,FALSE)</f>
        <v>0.314</v>
      </c>
      <c r="I745" t="b">
        <f>IF(ISNA(H745),VLOOKUP(CONCATENATE(A745,D745,F745),admin1_old!B:J,5,FALSE))</f>
        <v>0</v>
      </c>
    </row>
    <row r="746" spans="1:9" x14ac:dyDescent="0.35">
      <c r="A746" t="s">
        <v>52</v>
      </c>
      <c r="B746" s="5" t="s">
        <v>135</v>
      </c>
      <c r="C746" t="s">
        <v>309</v>
      </c>
      <c r="D746" t="s">
        <v>117</v>
      </c>
      <c r="E746" t="s">
        <v>313</v>
      </c>
      <c r="F746" t="s">
        <v>278</v>
      </c>
      <c r="G746">
        <v>0.16300000000000001</v>
      </c>
      <c r="H746" t="e">
        <f>VLOOKUP(CONCATENATE(A746,B746,D746,F746),admin1_old!A:K,11,FALSE)</f>
        <v>#N/A</v>
      </c>
      <c r="I746" s="4" t="str">
        <f>IF(ISNA(H746),VLOOKUP(CONCATENATE(A746,D746,F746),admin1_old!B:J,5,FALSE))</f>
        <v>cash_intrant_agri</v>
      </c>
    </row>
    <row r="747" spans="1:9" x14ac:dyDescent="0.35">
      <c r="A747" t="s">
        <v>52</v>
      </c>
      <c r="B747" s="5" t="s">
        <v>194</v>
      </c>
      <c r="C747" t="s">
        <v>309</v>
      </c>
      <c r="D747" t="s">
        <v>116</v>
      </c>
      <c r="E747" t="s">
        <v>313</v>
      </c>
      <c r="F747" t="s">
        <v>278</v>
      </c>
      <c r="G747">
        <v>0.253</v>
      </c>
      <c r="H747" t="e">
        <f>VLOOKUP(CONCATENATE(A747,B747,D747,F747),admin1_old!A:K,11,FALSE)</f>
        <v>#N/A</v>
      </c>
      <c r="I747" s="4" t="str">
        <f>IF(ISNA(H747),VLOOKUP(CONCATENATE(A747,D747,F747),admin1_old!B:J,5,FALSE))</f>
        <v>cash_intrant_agri</v>
      </c>
    </row>
    <row r="748" spans="1:9" x14ac:dyDescent="0.35">
      <c r="A748" t="s">
        <v>74</v>
      </c>
      <c r="B748" s="5" t="s">
        <v>145</v>
      </c>
      <c r="C748" t="s">
        <v>309</v>
      </c>
      <c r="D748" t="s">
        <v>119</v>
      </c>
      <c r="E748" t="s">
        <v>313</v>
      </c>
      <c r="F748" t="s">
        <v>278</v>
      </c>
      <c r="G748">
        <v>0.156</v>
      </c>
      <c r="H748" t="e">
        <f>VLOOKUP(CONCATENATE(A748,B748,D748,F748),admin1_old!A:K,11,FALSE)</f>
        <v>#N/A</v>
      </c>
      <c r="I748" s="4" t="str">
        <f>IF(ISNA(H748),VLOOKUP(CONCATENATE(A748,D748,F748),admin1_old!B:J,5,FALSE))</f>
        <v>prov_nourrit</v>
      </c>
    </row>
    <row r="749" spans="1:9" x14ac:dyDescent="0.35">
      <c r="A749" t="s">
        <v>74</v>
      </c>
      <c r="B749" s="5" t="s">
        <v>194</v>
      </c>
      <c r="C749" t="s">
        <v>309</v>
      </c>
      <c r="D749" t="s">
        <v>117</v>
      </c>
      <c r="E749" t="s">
        <v>313</v>
      </c>
      <c r="F749" t="s">
        <v>278</v>
      </c>
      <c r="G749">
        <v>0.14799999999999999</v>
      </c>
      <c r="H749" t="e">
        <f>VLOOKUP(CONCATENATE(A749,B749,D749,F749),admin1_old!A:K,11,FALSE)</f>
        <v>#N/A</v>
      </c>
      <c r="I749" s="4" t="str">
        <f>IF(ISNA(H749),VLOOKUP(CONCATENATE(A749,D749,F749),admin1_old!B:J,5,FALSE))</f>
        <v>cash_nourrit</v>
      </c>
    </row>
    <row r="750" spans="1:9" x14ac:dyDescent="0.35">
      <c r="A750" t="s">
        <v>74</v>
      </c>
      <c r="B750" s="5" t="s">
        <v>182</v>
      </c>
      <c r="C750" t="s">
        <v>309</v>
      </c>
      <c r="D750" t="s">
        <v>116</v>
      </c>
      <c r="E750" t="s">
        <v>313</v>
      </c>
      <c r="F750" t="s">
        <v>278</v>
      </c>
      <c r="G750">
        <v>0.158</v>
      </c>
      <c r="H750" t="e">
        <f>VLOOKUP(CONCATENATE(A750,B750,D750,F750),admin1_old!A:K,11,FALSE)</f>
        <v>#N/A</v>
      </c>
      <c r="I750" s="4" t="str">
        <f>IF(ISNA(H750),VLOOKUP(CONCATENATE(A750,D750,F750),admin1_old!B:J,5,FALSE))</f>
        <v>cash_nourrit</v>
      </c>
    </row>
    <row r="751" spans="1:9" hidden="1" x14ac:dyDescent="0.35">
      <c r="A751" t="s">
        <v>20</v>
      </c>
      <c r="B751" t="s">
        <v>131</v>
      </c>
      <c r="C751" t="s">
        <v>309</v>
      </c>
      <c r="D751" t="s">
        <v>116</v>
      </c>
      <c r="E751" t="s">
        <v>313</v>
      </c>
      <c r="F751" t="s">
        <v>274</v>
      </c>
      <c r="G751">
        <v>0.34499999999999997</v>
      </c>
      <c r="H751">
        <f>VLOOKUP(CONCATENATE(A751,B751,D751,F751),admin1_old!A:K,11,FALSE)</f>
        <v>0.29299999999999998</v>
      </c>
      <c r="I751" t="b">
        <f>IF(ISNA(H751),VLOOKUP(CONCATENATE(A751,D751,F751),admin1_old!B:J,5,FALSE))</f>
        <v>0</v>
      </c>
    </row>
    <row r="752" spans="1:9" hidden="1" x14ac:dyDescent="0.35">
      <c r="A752" t="s">
        <v>20</v>
      </c>
      <c r="B752" t="s">
        <v>131</v>
      </c>
      <c r="C752" t="s">
        <v>309</v>
      </c>
      <c r="D752" t="s">
        <v>118</v>
      </c>
      <c r="E752" t="s">
        <v>313</v>
      </c>
      <c r="F752" t="s">
        <v>275</v>
      </c>
      <c r="G752">
        <v>0.311</v>
      </c>
      <c r="H752">
        <f>VLOOKUP(CONCATENATE(A752,B752,D752,F752),admin1_old!A:K,11,FALSE)</f>
        <v>0.32100000000000001</v>
      </c>
      <c r="I752" t="b">
        <f>IF(ISNA(H752),VLOOKUP(CONCATENATE(A752,D752,F752),admin1_old!B:J,5,FALSE))</f>
        <v>0</v>
      </c>
    </row>
    <row r="753" spans="1:9" hidden="1" x14ac:dyDescent="0.35">
      <c r="A753" t="s">
        <v>20</v>
      </c>
      <c r="B753" t="s">
        <v>131</v>
      </c>
      <c r="C753" t="s">
        <v>309</v>
      </c>
      <c r="D753" t="s">
        <v>117</v>
      </c>
      <c r="E753" t="s">
        <v>313</v>
      </c>
      <c r="F753" t="s">
        <v>275</v>
      </c>
      <c r="G753">
        <v>0.29799999999999999</v>
      </c>
      <c r="H753">
        <f>VLOOKUP(CONCATENATE(A753,B753,D753,F753),admin1_old!A:K,11,FALSE)</f>
        <v>0.314</v>
      </c>
      <c r="I753" t="b">
        <f>IF(ISNA(H753),VLOOKUP(CONCATENATE(A753,D753,F753),admin1_old!B:J,5,FALSE))</f>
        <v>0</v>
      </c>
    </row>
    <row r="754" spans="1:9" x14ac:dyDescent="0.35">
      <c r="A754" t="s">
        <v>78</v>
      </c>
      <c r="B754" s="5" t="s">
        <v>184</v>
      </c>
      <c r="C754" t="s">
        <v>309</v>
      </c>
      <c r="D754" t="s">
        <v>118</v>
      </c>
      <c r="E754" t="s">
        <v>313</v>
      </c>
      <c r="F754" t="s">
        <v>278</v>
      </c>
      <c r="G754">
        <v>0.20300000000000001</v>
      </c>
      <c r="H754" t="e">
        <f>VLOOKUP(CONCATENATE(A754,B754,D754,F754),admin1_old!A:K,11,FALSE)</f>
        <v>#N/A</v>
      </c>
      <c r="I754" s="4" t="str">
        <f>IF(ISNA(H754),VLOOKUP(CONCATENATE(A754,D754,F754),admin1_old!B:J,5,FALSE))</f>
        <v>qualite_insuff</v>
      </c>
    </row>
    <row r="755" spans="1:9" hidden="1" x14ac:dyDescent="0.35">
      <c r="A755" t="s">
        <v>20</v>
      </c>
      <c r="B755" t="s">
        <v>131</v>
      </c>
      <c r="C755" t="s">
        <v>309</v>
      </c>
      <c r="D755" t="s">
        <v>116</v>
      </c>
      <c r="E755" t="s">
        <v>313</v>
      </c>
      <c r="F755" t="s">
        <v>275</v>
      </c>
      <c r="G755">
        <v>0.33500000000000002</v>
      </c>
      <c r="H755">
        <f>VLOOKUP(CONCATENATE(A755,B755,D755,F755),admin1_old!A:K,11,FALSE)</f>
        <v>0.35899999999999999</v>
      </c>
      <c r="I755" t="b">
        <f>IF(ISNA(H755),VLOOKUP(CONCATENATE(A755,D755,F755),admin1_old!B:J,5,FALSE))</f>
        <v>0</v>
      </c>
    </row>
    <row r="756" spans="1:9" hidden="1" x14ac:dyDescent="0.35">
      <c r="A756" t="s">
        <v>20</v>
      </c>
      <c r="B756" t="s">
        <v>131</v>
      </c>
      <c r="C756" t="s">
        <v>309</v>
      </c>
      <c r="D756" t="s">
        <v>117</v>
      </c>
      <c r="E756" t="s">
        <v>313</v>
      </c>
      <c r="F756" t="s">
        <v>168</v>
      </c>
      <c r="G756">
        <v>0.27100000000000002</v>
      </c>
      <c r="H756">
        <f>VLOOKUP(CONCATENATE(A756,B756,D756,F756),admin1_old!A:K,11,FALSE)</f>
        <v>0.28000000000000003</v>
      </c>
      <c r="I756" t="b">
        <f>IF(ISNA(H756),VLOOKUP(CONCATENATE(A756,D756,F756),admin1_old!B:J,5,FALSE))</f>
        <v>0</v>
      </c>
    </row>
    <row r="757" spans="1:9" hidden="1" x14ac:dyDescent="0.35">
      <c r="A757" t="s">
        <v>20</v>
      </c>
      <c r="B757" t="s">
        <v>131</v>
      </c>
      <c r="C757" t="s">
        <v>309</v>
      </c>
      <c r="D757" t="s">
        <v>116</v>
      </c>
      <c r="E757" t="s">
        <v>313</v>
      </c>
      <c r="F757" t="s">
        <v>168</v>
      </c>
      <c r="G757">
        <v>0.20599999999999999</v>
      </c>
      <c r="H757">
        <f>VLOOKUP(CONCATENATE(A757,B757,D757,F757),admin1_old!A:K,11,FALSE)</f>
        <v>0.22</v>
      </c>
      <c r="I757" t="b">
        <f>IF(ISNA(H757),VLOOKUP(CONCATENATE(A757,D757,F757),admin1_old!B:J,5,FALSE))</f>
        <v>0</v>
      </c>
    </row>
    <row r="758" spans="1:9" hidden="1" x14ac:dyDescent="0.35">
      <c r="A758" t="s">
        <v>20</v>
      </c>
      <c r="B758" t="s">
        <v>131</v>
      </c>
      <c r="C758" t="s">
        <v>309</v>
      </c>
      <c r="D758" t="s">
        <v>118</v>
      </c>
      <c r="E758" t="s">
        <v>313</v>
      </c>
      <c r="F758" t="s">
        <v>168</v>
      </c>
      <c r="G758">
        <v>0.20799999999999999</v>
      </c>
      <c r="H758">
        <f>VLOOKUP(CONCATENATE(A758,B758,D758,F758),admin1_old!A:K,11,FALSE)</f>
        <v>0.36099999999999999</v>
      </c>
      <c r="I758" t="b">
        <f>IF(ISNA(H758),VLOOKUP(CONCATENATE(A758,D758,F758),admin1_old!B:J,5,FALSE))</f>
        <v>0</v>
      </c>
    </row>
    <row r="759" spans="1:9" hidden="1" x14ac:dyDescent="0.35">
      <c r="A759" t="s">
        <v>20</v>
      </c>
      <c r="B759" t="s">
        <v>131</v>
      </c>
      <c r="C759" t="s">
        <v>309</v>
      </c>
      <c r="D759" t="s">
        <v>119</v>
      </c>
      <c r="E759" t="s">
        <v>313</v>
      </c>
      <c r="F759" t="s">
        <v>168</v>
      </c>
      <c r="G759">
        <v>0.214</v>
      </c>
      <c r="H759">
        <f>VLOOKUP(CONCATENATE(A759,B759,D759,F759),admin1_old!A:K,11,FALSE)</f>
        <v>0.24</v>
      </c>
      <c r="I759" t="b">
        <f>IF(ISNA(H759),VLOOKUP(CONCATENATE(A759,D759,F759),admin1_old!B:J,5,FALSE))</f>
        <v>0</v>
      </c>
    </row>
    <row r="760" spans="1:9" hidden="1" x14ac:dyDescent="0.35">
      <c r="A760" t="s">
        <v>20</v>
      </c>
      <c r="B760" t="s">
        <v>131</v>
      </c>
      <c r="C760" t="s">
        <v>309</v>
      </c>
      <c r="D760" t="s">
        <v>119</v>
      </c>
      <c r="E760" t="s">
        <v>313</v>
      </c>
      <c r="F760" t="s">
        <v>276</v>
      </c>
      <c r="G760">
        <v>0.22500000000000001</v>
      </c>
      <c r="H760">
        <f>VLOOKUP(CONCATENATE(A760,B760,D760,F760),admin1_old!A:K,11,FALSE)</f>
        <v>0.23899999999999999</v>
      </c>
      <c r="I760" t="b">
        <f>IF(ISNA(H760),VLOOKUP(CONCATENATE(A760,D760,F760),admin1_old!B:J,5,FALSE))</f>
        <v>0</v>
      </c>
    </row>
    <row r="761" spans="1:9" x14ac:dyDescent="0.35">
      <c r="A761" t="s">
        <v>58</v>
      </c>
      <c r="B761" s="5" t="s">
        <v>199</v>
      </c>
      <c r="C761" t="s">
        <v>309</v>
      </c>
      <c r="D761" t="s">
        <v>118</v>
      </c>
      <c r="E761" t="s">
        <v>313</v>
      </c>
      <c r="F761" t="s">
        <v>278</v>
      </c>
      <c r="G761">
        <v>0.27600000000000002</v>
      </c>
      <c r="H761" t="e">
        <f>VLOOKUP(CONCATENATE(A761,B761,D761,F761),admin1_old!A:K,11,FALSE)</f>
        <v>#N/A</v>
      </c>
      <c r="I761" s="4" t="str">
        <f>IF(ISNA(H761),VLOOKUP(CONCATENATE(A761,D761,F761),admin1_old!B:J,5,FALSE))</f>
        <v>sanitaire</v>
      </c>
    </row>
    <row r="762" spans="1:9" hidden="1" x14ac:dyDescent="0.35">
      <c r="A762" t="s">
        <v>20</v>
      </c>
      <c r="B762" t="s">
        <v>131</v>
      </c>
      <c r="C762" t="s">
        <v>309</v>
      </c>
      <c r="D762" t="s">
        <v>119</v>
      </c>
      <c r="E762" t="s">
        <v>313</v>
      </c>
      <c r="F762" t="s">
        <v>277</v>
      </c>
      <c r="G762">
        <v>0.33700000000000002</v>
      </c>
      <c r="H762">
        <f>VLOOKUP(CONCATENATE(A762,B762,D762,F762),admin1_old!A:K,11,FALSE)</f>
        <v>0.34899999999999998</v>
      </c>
      <c r="I762" t="b">
        <f>IF(ISNA(H762),VLOOKUP(CONCATENATE(A762,D762,F762),admin1_old!B:J,5,FALSE))</f>
        <v>0</v>
      </c>
    </row>
    <row r="763" spans="1:9" hidden="1" x14ac:dyDescent="0.35">
      <c r="A763" t="s">
        <v>20</v>
      </c>
      <c r="B763" t="s">
        <v>131</v>
      </c>
      <c r="C763" t="s">
        <v>309</v>
      </c>
      <c r="D763" t="s">
        <v>117</v>
      </c>
      <c r="E763" t="s">
        <v>313</v>
      </c>
      <c r="F763" t="s">
        <v>277</v>
      </c>
      <c r="G763">
        <v>0.29299999999999998</v>
      </c>
      <c r="H763">
        <f>VLOOKUP(CONCATENATE(A763,B763,D763,F763),admin1_old!A:K,11,FALSE)</f>
        <v>0.26900000000000002</v>
      </c>
      <c r="I763" t="b">
        <f>IF(ISNA(H763),VLOOKUP(CONCATENATE(A763,D763,F763),admin1_old!B:J,5,FALSE))</f>
        <v>0</v>
      </c>
    </row>
    <row r="764" spans="1:9" hidden="1" x14ac:dyDescent="0.35">
      <c r="A764" t="s">
        <v>20</v>
      </c>
      <c r="B764" t="s">
        <v>131</v>
      </c>
      <c r="C764" t="s">
        <v>309</v>
      </c>
      <c r="D764" t="s">
        <v>117</v>
      </c>
      <c r="E764" t="s">
        <v>313</v>
      </c>
      <c r="F764" t="s">
        <v>166</v>
      </c>
      <c r="G764">
        <v>0.316</v>
      </c>
      <c r="H764">
        <f>VLOOKUP(CONCATENATE(A764,B764,D764,F764),admin1_old!A:K,11,FALSE)</f>
        <v>0.315</v>
      </c>
      <c r="I764" t="b">
        <f>IF(ISNA(H764),VLOOKUP(CONCATENATE(A764,D764,F764),admin1_old!B:J,5,FALSE))</f>
        <v>0</v>
      </c>
    </row>
    <row r="765" spans="1:9" hidden="1" x14ac:dyDescent="0.35">
      <c r="A765" t="s">
        <v>20</v>
      </c>
      <c r="B765" t="s">
        <v>131</v>
      </c>
      <c r="C765" t="s">
        <v>309</v>
      </c>
      <c r="D765" t="s">
        <v>119</v>
      </c>
      <c r="E765" t="s">
        <v>313</v>
      </c>
      <c r="F765" t="s">
        <v>166</v>
      </c>
      <c r="G765">
        <v>0.35599999999999998</v>
      </c>
      <c r="H765">
        <f>VLOOKUP(CONCATENATE(A765,B765,D765,F765),admin1_old!A:K,11,FALSE)</f>
        <v>0.32600000000000001</v>
      </c>
      <c r="I765" t="b">
        <f>IF(ISNA(H765),VLOOKUP(CONCATENATE(A765,D765,F765),admin1_old!B:J,5,FALSE))</f>
        <v>0</v>
      </c>
    </row>
    <row r="766" spans="1:9" hidden="1" x14ac:dyDescent="0.35">
      <c r="A766" t="s">
        <v>20</v>
      </c>
      <c r="B766" t="s">
        <v>131</v>
      </c>
      <c r="C766" t="s">
        <v>309</v>
      </c>
      <c r="D766" t="s">
        <v>118</v>
      </c>
      <c r="E766" t="s">
        <v>313</v>
      </c>
      <c r="F766" t="s">
        <v>278</v>
      </c>
      <c r="G766">
        <v>0.23799999999999999</v>
      </c>
      <c r="H766">
        <f>VLOOKUP(CONCATENATE(A766,B766,D766,F766),admin1_old!A:K,11,FALSE)</f>
        <v>0.26100000000000001</v>
      </c>
      <c r="I766" t="b">
        <f>IF(ISNA(H766),VLOOKUP(CONCATENATE(A766,D766,F766),admin1_old!B:J,5,FALSE))</f>
        <v>0</v>
      </c>
    </row>
    <row r="767" spans="1:9" x14ac:dyDescent="0.35">
      <c r="A767" t="s">
        <v>58</v>
      </c>
      <c r="B767" s="5" t="s">
        <v>148</v>
      </c>
      <c r="C767" t="s">
        <v>309</v>
      </c>
      <c r="D767" t="s">
        <v>119</v>
      </c>
      <c r="E767" t="s">
        <v>313</v>
      </c>
      <c r="F767" t="s">
        <v>278</v>
      </c>
      <c r="G767">
        <v>0.251</v>
      </c>
      <c r="H767" t="e">
        <f>VLOOKUP(CONCATENATE(A767,B767,D767,F767),admin1_old!A:K,11,FALSE)</f>
        <v>#N/A</v>
      </c>
      <c r="I767" s="4" t="str">
        <f>IF(ISNA(H767),VLOOKUP(CONCATENATE(A767,D767,F767),admin1_old!B:J,5,FALSE))</f>
        <v>hygiene</v>
      </c>
    </row>
    <row r="768" spans="1:9" hidden="1" x14ac:dyDescent="0.35">
      <c r="A768" t="s">
        <v>20</v>
      </c>
      <c r="B768" t="s">
        <v>142</v>
      </c>
      <c r="C768" t="s">
        <v>309</v>
      </c>
      <c r="D768" t="s">
        <v>117</v>
      </c>
      <c r="E768" t="s">
        <v>313</v>
      </c>
      <c r="F768" t="s">
        <v>278</v>
      </c>
      <c r="G768">
        <v>0.253</v>
      </c>
      <c r="H768">
        <f>VLOOKUP(CONCATENATE(A768,B768,D768,F768),admin1_old!A:K,11,FALSE)</f>
        <v>0.22900000000000001</v>
      </c>
      <c r="I768" t="b">
        <f>IF(ISNA(H768),VLOOKUP(CONCATENATE(A768,D768,F768),admin1_old!B:J,5,FALSE))</f>
        <v>0</v>
      </c>
    </row>
    <row r="769" spans="1:9" hidden="1" x14ac:dyDescent="0.35">
      <c r="A769" t="s">
        <v>20</v>
      </c>
      <c r="B769" t="s">
        <v>131</v>
      </c>
      <c r="C769" t="s">
        <v>309</v>
      </c>
      <c r="D769" t="s">
        <v>119</v>
      </c>
      <c r="E769" t="s">
        <v>313</v>
      </c>
      <c r="F769" t="s">
        <v>279</v>
      </c>
      <c r="G769">
        <v>0.29199999999999998</v>
      </c>
      <c r="H769">
        <f>VLOOKUP(CONCATENATE(A769,B769,D769,F769),admin1_old!A:K,11,FALSE)</f>
        <v>0.33900000000000002</v>
      </c>
      <c r="I769" t="b">
        <f>IF(ISNA(H769),VLOOKUP(CONCATENATE(A769,D769,F769),admin1_old!B:J,5,FALSE))</f>
        <v>0</v>
      </c>
    </row>
    <row r="770" spans="1:9" hidden="1" x14ac:dyDescent="0.35">
      <c r="A770" t="s">
        <v>20</v>
      </c>
      <c r="B770" t="s">
        <v>131</v>
      </c>
      <c r="C770" t="s">
        <v>309</v>
      </c>
      <c r="D770" t="s">
        <v>117</v>
      </c>
      <c r="E770" t="s">
        <v>313</v>
      </c>
      <c r="F770" t="s">
        <v>279</v>
      </c>
      <c r="G770">
        <v>0.19700000000000001</v>
      </c>
      <c r="H770">
        <f>VLOOKUP(CONCATENATE(A770,B770,D770,F770),admin1_old!A:K,11,FALSE)</f>
        <v>0.23400000000000001</v>
      </c>
      <c r="I770" t="b">
        <f>IF(ISNA(H770),VLOOKUP(CONCATENATE(A770,D770,F770),admin1_old!B:J,5,FALSE))</f>
        <v>0</v>
      </c>
    </row>
    <row r="771" spans="1:9" hidden="1" x14ac:dyDescent="0.35">
      <c r="A771" t="s">
        <v>20</v>
      </c>
      <c r="B771" t="s">
        <v>131</v>
      </c>
      <c r="C771" t="s">
        <v>309</v>
      </c>
      <c r="D771" t="s">
        <v>116</v>
      </c>
      <c r="E771" t="s">
        <v>313</v>
      </c>
      <c r="F771" t="s">
        <v>279</v>
      </c>
      <c r="G771">
        <v>0.23300000000000001</v>
      </c>
      <c r="H771">
        <f>VLOOKUP(CONCATENATE(A771,B771,D771,F771),admin1_old!A:K,11,FALSE)</f>
        <v>0.27600000000000002</v>
      </c>
      <c r="I771" t="b">
        <f>IF(ISNA(H771),VLOOKUP(CONCATENATE(A771,D771,F771),admin1_old!B:J,5,FALSE))</f>
        <v>0</v>
      </c>
    </row>
    <row r="772" spans="1:9" x14ac:dyDescent="0.35">
      <c r="A772" t="s">
        <v>58</v>
      </c>
      <c r="B772" s="5" t="s">
        <v>148</v>
      </c>
      <c r="C772" t="s">
        <v>309</v>
      </c>
      <c r="D772" t="s">
        <v>117</v>
      </c>
      <c r="E772" t="s">
        <v>313</v>
      </c>
      <c r="F772" t="s">
        <v>278</v>
      </c>
      <c r="G772">
        <v>0.223</v>
      </c>
      <c r="H772" t="e">
        <f>VLOOKUP(CONCATENATE(A772,B772,D772,F772),admin1_old!A:K,11,FALSE)</f>
        <v>#N/A</v>
      </c>
      <c r="I772" s="4" t="str">
        <f>IF(ISNA(H772),VLOOKUP(CONCATENATE(A772,D772,F772),admin1_old!B:J,5,FALSE))</f>
        <v>environment</v>
      </c>
    </row>
    <row r="773" spans="1:9" x14ac:dyDescent="0.35">
      <c r="A773" t="s">
        <v>58</v>
      </c>
      <c r="B773" s="5" t="s">
        <v>159</v>
      </c>
      <c r="C773" t="s">
        <v>309</v>
      </c>
      <c r="D773" t="s">
        <v>116</v>
      </c>
      <c r="E773" t="s">
        <v>313</v>
      </c>
      <c r="F773" t="s">
        <v>278</v>
      </c>
      <c r="G773">
        <v>0.26700000000000002</v>
      </c>
      <c r="H773" t="e">
        <f>VLOOKUP(CONCATENATE(A773,B773,D773,F773),admin1_old!A:K,11,FALSE)</f>
        <v>#N/A</v>
      </c>
      <c r="I773" s="4" t="str">
        <f>IF(ISNA(H773),VLOOKUP(CONCATENATE(A773,D773,F773),admin1_old!B:J,5,FALSE))</f>
        <v>sanitaire</v>
      </c>
    </row>
    <row r="774" spans="1:9" hidden="1" x14ac:dyDescent="0.35">
      <c r="A774" t="s">
        <v>20</v>
      </c>
      <c r="B774" t="s">
        <v>131</v>
      </c>
      <c r="C774" t="s">
        <v>309</v>
      </c>
      <c r="D774" t="s">
        <v>117</v>
      </c>
      <c r="E774" t="s">
        <v>313</v>
      </c>
      <c r="F774" t="s">
        <v>167</v>
      </c>
      <c r="G774">
        <v>0.23899999999999999</v>
      </c>
      <c r="H774">
        <f>VLOOKUP(CONCATENATE(A774,B774,D774,F774),admin1_old!A:K,11,FALSE)</f>
        <v>0.26800000000000002</v>
      </c>
      <c r="I774" t="b">
        <f>IF(ISNA(H774),VLOOKUP(CONCATENATE(A774,D774,F774),admin1_old!B:J,5,FALSE))</f>
        <v>0</v>
      </c>
    </row>
    <row r="775" spans="1:9" hidden="1" x14ac:dyDescent="0.35">
      <c r="A775" t="s">
        <v>20</v>
      </c>
      <c r="B775" t="s">
        <v>131</v>
      </c>
      <c r="C775" t="s">
        <v>309</v>
      </c>
      <c r="D775" t="s">
        <v>116</v>
      </c>
      <c r="E775" t="s">
        <v>313</v>
      </c>
      <c r="F775" t="s">
        <v>278</v>
      </c>
      <c r="G775">
        <v>0.32100000000000001</v>
      </c>
      <c r="H775">
        <f>VLOOKUP(CONCATENATE(A775,B775,D775,F775),admin1_old!A:K,11,FALSE)</f>
        <v>0.22900000000000001</v>
      </c>
      <c r="I775" t="b">
        <f>IF(ISNA(H775),VLOOKUP(CONCATENATE(A775,D775,F775),admin1_old!B:J,5,FALSE))</f>
        <v>0</v>
      </c>
    </row>
    <row r="776" spans="1:9" hidden="1" x14ac:dyDescent="0.35">
      <c r="A776" t="s">
        <v>20</v>
      </c>
      <c r="B776" t="s">
        <v>131</v>
      </c>
      <c r="C776" t="s">
        <v>309</v>
      </c>
      <c r="D776" t="s">
        <v>116</v>
      </c>
      <c r="E776" t="s">
        <v>313</v>
      </c>
      <c r="F776" t="s">
        <v>276</v>
      </c>
      <c r="G776">
        <v>0.22800000000000001</v>
      </c>
      <c r="H776">
        <f>VLOOKUP(CONCATENATE(A776,B776,D776,F776),admin1_old!A:K,11,FALSE)</f>
        <v>0.20899999999999999</v>
      </c>
      <c r="I776" t="b">
        <f>IF(ISNA(H776),VLOOKUP(CONCATENATE(A776,D776,F776),admin1_old!B:J,5,FALSE))</f>
        <v>0</v>
      </c>
    </row>
    <row r="777" spans="1:9" hidden="1" x14ac:dyDescent="0.35">
      <c r="A777" t="s">
        <v>20</v>
      </c>
      <c r="B777" t="s">
        <v>131</v>
      </c>
      <c r="C777" t="s">
        <v>309</v>
      </c>
      <c r="D777" t="s">
        <v>117</v>
      </c>
      <c r="E777" t="s">
        <v>313</v>
      </c>
      <c r="F777" t="s">
        <v>280</v>
      </c>
      <c r="G777">
        <v>0.24</v>
      </c>
      <c r="H777">
        <f>VLOOKUP(CONCATENATE(A777,B777,D777,F777),admin1_old!A:K,11,FALSE)</f>
        <v>0.27600000000000002</v>
      </c>
      <c r="I777" t="b">
        <f>IF(ISNA(H777),VLOOKUP(CONCATENATE(A777,D777,F777),admin1_old!B:J,5,FALSE))</f>
        <v>0</v>
      </c>
    </row>
    <row r="778" spans="1:9" hidden="1" x14ac:dyDescent="0.35">
      <c r="A778" t="s">
        <v>20</v>
      </c>
      <c r="B778" t="s">
        <v>131</v>
      </c>
      <c r="C778" t="s">
        <v>309</v>
      </c>
      <c r="D778" t="s">
        <v>119</v>
      </c>
      <c r="E778" t="s">
        <v>313</v>
      </c>
      <c r="F778" t="s">
        <v>280</v>
      </c>
      <c r="G778">
        <v>0.30099999999999999</v>
      </c>
      <c r="H778">
        <f>VLOOKUP(CONCATENATE(A778,B778,D778,F778),admin1_old!A:K,11,FALSE)</f>
        <v>0.28699999999999998</v>
      </c>
      <c r="I778" t="b">
        <f>IF(ISNA(H778),VLOOKUP(CONCATENATE(A778,D778,F778),admin1_old!B:J,5,FALSE))</f>
        <v>0</v>
      </c>
    </row>
    <row r="779" spans="1:9" hidden="1" x14ac:dyDescent="0.35">
      <c r="A779" t="s">
        <v>22</v>
      </c>
      <c r="B779" t="s">
        <v>153</v>
      </c>
      <c r="C779" t="s">
        <v>309</v>
      </c>
      <c r="D779" t="s">
        <v>116</v>
      </c>
      <c r="E779" t="s">
        <v>313</v>
      </c>
      <c r="F779" t="s">
        <v>271</v>
      </c>
      <c r="G779">
        <v>0.27200000000000002</v>
      </c>
      <c r="H779">
        <f>VLOOKUP(CONCATENATE(A779,B779,D779,F779),admin1_old!A:K,11,FALSE)</f>
        <v>0.22900000000000001</v>
      </c>
      <c r="I779" t="b">
        <f>IF(ISNA(H779),VLOOKUP(CONCATENATE(A779,D779,F779),admin1_old!B:J,5,FALSE))</f>
        <v>0</v>
      </c>
    </row>
    <row r="780" spans="1:9" x14ac:dyDescent="0.35">
      <c r="A780" t="s">
        <v>80</v>
      </c>
      <c r="B780" s="5" t="s">
        <v>199</v>
      </c>
      <c r="C780" t="s">
        <v>309</v>
      </c>
      <c r="D780" t="s">
        <v>119</v>
      </c>
      <c r="E780" t="s">
        <v>313</v>
      </c>
      <c r="F780" t="s">
        <v>278</v>
      </c>
      <c r="G780">
        <v>0.187</v>
      </c>
      <c r="H780" t="e">
        <f>VLOOKUP(CONCATENATE(A780,B780,D780,F780),admin1_old!A:K,11,FALSE)</f>
        <v>#N/A</v>
      </c>
      <c r="I780" s="4" t="str">
        <f>IF(ISNA(H780),VLOOKUP(CONCATENATE(A780,D780,F780),admin1_old!B:J,5,FALSE))</f>
        <v>sanitaire</v>
      </c>
    </row>
    <row r="781" spans="1:9" hidden="1" x14ac:dyDescent="0.35">
      <c r="A781" t="s">
        <v>22</v>
      </c>
      <c r="B781" t="s">
        <v>132</v>
      </c>
      <c r="C781" t="s">
        <v>309</v>
      </c>
      <c r="D781" t="s">
        <v>118</v>
      </c>
      <c r="E781" t="s">
        <v>313</v>
      </c>
      <c r="F781" t="s">
        <v>271</v>
      </c>
      <c r="G781">
        <v>0.254</v>
      </c>
      <c r="H781">
        <f>VLOOKUP(CONCATENATE(A781,B781,D781,F781),admin1_old!A:K,11,FALSE)</f>
        <v>0.254</v>
      </c>
      <c r="I781" t="b">
        <f>IF(ISNA(H781),VLOOKUP(CONCATENATE(A781,D781,F781),admin1_old!B:J,5,FALSE))</f>
        <v>0</v>
      </c>
    </row>
    <row r="782" spans="1:9" hidden="1" x14ac:dyDescent="0.35">
      <c r="A782" t="s">
        <v>22</v>
      </c>
      <c r="B782" t="s">
        <v>132</v>
      </c>
      <c r="C782" t="s">
        <v>309</v>
      </c>
      <c r="D782" t="s">
        <v>119</v>
      </c>
      <c r="E782" t="s">
        <v>313</v>
      </c>
      <c r="F782" t="s">
        <v>271</v>
      </c>
      <c r="G782">
        <v>0.26300000000000001</v>
      </c>
      <c r="H782">
        <f>VLOOKUP(CONCATENATE(A782,B782,D782,F782),admin1_old!A:K,11,FALSE)</f>
        <v>0.22600000000000001</v>
      </c>
      <c r="I782" t="b">
        <f>IF(ISNA(H782),VLOOKUP(CONCATENATE(A782,D782,F782),admin1_old!B:J,5,FALSE))</f>
        <v>0</v>
      </c>
    </row>
    <row r="783" spans="1:9" hidden="1" x14ac:dyDescent="0.35">
      <c r="A783" t="s">
        <v>22</v>
      </c>
      <c r="B783" t="s">
        <v>132</v>
      </c>
      <c r="C783" t="s">
        <v>309</v>
      </c>
      <c r="D783" t="s">
        <v>117</v>
      </c>
      <c r="E783" t="s">
        <v>313</v>
      </c>
      <c r="F783" t="s">
        <v>170</v>
      </c>
      <c r="G783">
        <v>0.218</v>
      </c>
      <c r="H783">
        <f>VLOOKUP(CONCATENATE(A783,B783,D783,F783),admin1_old!A:K,11,FALSE)</f>
        <v>0.24199999999999999</v>
      </c>
      <c r="I783" t="b">
        <f>IF(ISNA(H783),VLOOKUP(CONCATENATE(A783,D783,F783),admin1_old!B:J,5,FALSE))</f>
        <v>0</v>
      </c>
    </row>
    <row r="784" spans="1:9" hidden="1" x14ac:dyDescent="0.35">
      <c r="A784" t="s">
        <v>22</v>
      </c>
      <c r="B784" t="s">
        <v>132</v>
      </c>
      <c r="C784" t="s">
        <v>309</v>
      </c>
      <c r="D784" t="s">
        <v>118</v>
      </c>
      <c r="E784" t="s">
        <v>313</v>
      </c>
      <c r="F784" t="s">
        <v>170</v>
      </c>
      <c r="G784">
        <v>0.29499999999999998</v>
      </c>
      <c r="H784">
        <f>VLOOKUP(CONCATENATE(A784,B784,D784,F784),admin1_old!A:K,11,FALSE)</f>
        <v>0.29599999999999999</v>
      </c>
      <c r="I784" t="b">
        <f>IF(ISNA(H784),VLOOKUP(CONCATENATE(A784,D784,F784),admin1_old!B:J,5,FALSE))</f>
        <v>0</v>
      </c>
    </row>
    <row r="785" spans="1:9" hidden="1" x14ac:dyDescent="0.35">
      <c r="A785" t="s">
        <v>22</v>
      </c>
      <c r="B785" t="s">
        <v>132</v>
      </c>
      <c r="C785" t="s">
        <v>309</v>
      </c>
      <c r="D785" t="s">
        <v>119</v>
      </c>
      <c r="E785" t="s">
        <v>313</v>
      </c>
      <c r="F785" t="s">
        <v>170</v>
      </c>
      <c r="G785">
        <v>0.28499999999999998</v>
      </c>
      <c r="H785">
        <f>VLOOKUP(CONCATENATE(A785,B785,D785,F785),admin1_old!A:K,11,FALSE)</f>
        <v>0.26900000000000002</v>
      </c>
      <c r="I785" t="b">
        <f>IF(ISNA(H785),VLOOKUP(CONCATENATE(A785,D785,F785),admin1_old!B:J,5,FALSE))</f>
        <v>0</v>
      </c>
    </row>
    <row r="786" spans="1:9" hidden="1" x14ac:dyDescent="0.35">
      <c r="A786" t="s">
        <v>22</v>
      </c>
      <c r="B786" t="s">
        <v>160</v>
      </c>
      <c r="C786" t="s">
        <v>309</v>
      </c>
      <c r="D786" t="s">
        <v>116</v>
      </c>
      <c r="E786" t="s">
        <v>313</v>
      </c>
      <c r="F786" t="s">
        <v>170</v>
      </c>
      <c r="G786">
        <v>0.222</v>
      </c>
      <c r="H786">
        <f>VLOOKUP(CONCATENATE(A786,B786,D786,F786),admin1_old!A:K,11,FALSE)</f>
        <v>0.23</v>
      </c>
      <c r="I786" t="b">
        <f>IF(ISNA(H786),VLOOKUP(CONCATENATE(A786,D786,F786),admin1_old!B:J,5,FALSE))</f>
        <v>0</v>
      </c>
    </row>
    <row r="787" spans="1:9" hidden="1" x14ac:dyDescent="0.35">
      <c r="A787" t="s">
        <v>22</v>
      </c>
      <c r="B787" t="s">
        <v>132</v>
      </c>
      <c r="C787" t="s">
        <v>309</v>
      </c>
      <c r="D787" t="s">
        <v>118</v>
      </c>
      <c r="E787" t="s">
        <v>313</v>
      </c>
      <c r="F787" t="s">
        <v>272</v>
      </c>
      <c r="G787">
        <v>0.26100000000000001</v>
      </c>
      <c r="H787">
        <f>VLOOKUP(CONCATENATE(A787,B787,D787,F787),admin1_old!A:K,11,FALSE)</f>
        <v>0.26200000000000001</v>
      </c>
      <c r="I787" t="b">
        <f>IF(ISNA(H787),VLOOKUP(CONCATENATE(A787,D787,F787),admin1_old!B:J,5,FALSE))</f>
        <v>0</v>
      </c>
    </row>
    <row r="788" spans="1:9" x14ac:dyDescent="0.35">
      <c r="A788" t="s">
        <v>80</v>
      </c>
      <c r="B788" s="5" t="s">
        <v>199</v>
      </c>
      <c r="C788" t="s">
        <v>309</v>
      </c>
      <c r="D788" t="s">
        <v>117</v>
      </c>
      <c r="E788" t="s">
        <v>313</v>
      </c>
      <c r="F788" t="s">
        <v>278</v>
      </c>
      <c r="G788">
        <v>0.20799999999999999</v>
      </c>
      <c r="H788" t="e">
        <f>VLOOKUP(CONCATENATE(A788,B788,D788,F788),admin1_old!A:K,11,FALSE)</f>
        <v>#N/A</v>
      </c>
      <c r="I788" s="4" t="str">
        <f>IF(ISNA(H788),VLOOKUP(CONCATENATE(A788,D788,F788),admin1_old!B:J,5,FALSE))</f>
        <v>sanitaire</v>
      </c>
    </row>
    <row r="789" spans="1:9" hidden="1" x14ac:dyDescent="0.35">
      <c r="A789" t="s">
        <v>22</v>
      </c>
      <c r="B789" t="s">
        <v>143</v>
      </c>
      <c r="C789" t="s">
        <v>309</v>
      </c>
      <c r="D789" t="s">
        <v>117</v>
      </c>
      <c r="E789" t="s">
        <v>313</v>
      </c>
      <c r="F789" t="s">
        <v>272</v>
      </c>
      <c r="G789">
        <v>0.26100000000000001</v>
      </c>
      <c r="H789">
        <f>VLOOKUP(CONCATENATE(A789,B789,D789,F789),admin1_old!A:K,11,FALSE)</f>
        <v>0.26800000000000002</v>
      </c>
      <c r="I789" t="b">
        <f>IF(ISNA(H789),VLOOKUP(CONCATENATE(A789,D789,F789),admin1_old!B:J,5,FALSE))</f>
        <v>0</v>
      </c>
    </row>
    <row r="790" spans="1:9" hidden="1" x14ac:dyDescent="0.35">
      <c r="A790" t="s">
        <v>22</v>
      </c>
      <c r="B790" t="s">
        <v>143</v>
      </c>
      <c r="C790" t="s">
        <v>309</v>
      </c>
      <c r="D790" t="s">
        <v>116</v>
      </c>
      <c r="E790" t="s">
        <v>313</v>
      </c>
      <c r="F790" t="s">
        <v>272</v>
      </c>
      <c r="G790">
        <v>0.33700000000000002</v>
      </c>
      <c r="H790">
        <f>VLOOKUP(CONCATENATE(A790,B790,D790,F790),admin1_old!A:K,11,FALSE)</f>
        <v>0.28299999999999997</v>
      </c>
      <c r="I790" t="b">
        <f>IF(ISNA(H790),VLOOKUP(CONCATENATE(A790,D790,F790),admin1_old!B:J,5,FALSE))</f>
        <v>0</v>
      </c>
    </row>
    <row r="791" spans="1:9" hidden="1" x14ac:dyDescent="0.35">
      <c r="A791" t="s">
        <v>22</v>
      </c>
      <c r="B791" t="s">
        <v>180</v>
      </c>
      <c r="C791" t="s">
        <v>309</v>
      </c>
      <c r="D791" t="s">
        <v>117</v>
      </c>
      <c r="E791" t="s">
        <v>313</v>
      </c>
      <c r="F791" t="s">
        <v>171</v>
      </c>
      <c r="G791">
        <v>0.26700000000000002</v>
      </c>
      <c r="H791">
        <f>VLOOKUP(CONCATENATE(A791,B791,D791,F791),admin1_old!A:K,11,FALSE)</f>
        <v>0.26400000000000001</v>
      </c>
      <c r="I791" t="b">
        <f>IF(ISNA(H791),VLOOKUP(CONCATENATE(A791,D791,F791),admin1_old!B:J,5,FALSE))</f>
        <v>0</v>
      </c>
    </row>
    <row r="792" spans="1:9" hidden="1" x14ac:dyDescent="0.35">
      <c r="A792" t="s">
        <v>22</v>
      </c>
      <c r="B792" t="s">
        <v>160</v>
      </c>
      <c r="C792" t="s">
        <v>309</v>
      </c>
      <c r="D792" t="s">
        <v>119</v>
      </c>
      <c r="E792" t="s">
        <v>313</v>
      </c>
      <c r="F792" t="s">
        <v>171</v>
      </c>
      <c r="G792">
        <v>0.32900000000000001</v>
      </c>
      <c r="H792">
        <f>VLOOKUP(CONCATENATE(A792,B792,D792,F792),admin1_old!A:K,11,FALSE)</f>
        <v>0.31900000000000001</v>
      </c>
      <c r="I792" t="b">
        <f>IF(ISNA(H792),VLOOKUP(CONCATENATE(A792,D792,F792),admin1_old!B:J,5,FALSE))</f>
        <v>0</v>
      </c>
    </row>
    <row r="793" spans="1:9" hidden="1" x14ac:dyDescent="0.35">
      <c r="A793" t="s">
        <v>22</v>
      </c>
      <c r="B793" t="s">
        <v>132</v>
      </c>
      <c r="C793" t="s">
        <v>309</v>
      </c>
      <c r="D793" t="s">
        <v>117</v>
      </c>
      <c r="E793" t="s">
        <v>313</v>
      </c>
      <c r="F793" t="s">
        <v>165</v>
      </c>
      <c r="G793">
        <v>0.20200000000000001</v>
      </c>
      <c r="H793">
        <f>VLOOKUP(CONCATENATE(A793,B793,D793,F793),admin1_old!A:K,11,FALSE)</f>
        <v>0.20599999999999999</v>
      </c>
      <c r="I793" t="b">
        <f>IF(ISNA(H793),VLOOKUP(CONCATENATE(A793,D793,F793),admin1_old!B:J,5,FALSE))</f>
        <v>0</v>
      </c>
    </row>
    <row r="794" spans="1:9" x14ac:dyDescent="0.35">
      <c r="A794" t="s">
        <v>80</v>
      </c>
      <c r="B794" s="5" t="s">
        <v>148</v>
      </c>
      <c r="C794" t="s">
        <v>309</v>
      </c>
      <c r="D794" t="s">
        <v>116</v>
      </c>
      <c r="E794" t="s">
        <v>313</v>
      </c>
      <c r="F794" t="s">
        <v>278</v>
      </c>
      <c r="G794">
        <v>0.191</v>
      </c>
      <c r="H794" t="e">
        <f>VLOOKUP(CONCATENATE(A794,B794,D794,F794),admin1_old!A:K,11,FALSE)</f>
        <v>#N/A</v>
      </c>
      <c r="I794" s="4" t="str">
        <f>IF(ISNA(H794),VLOOKUP(CONCATENATE(A794,D794,F794),admin1_old!B:J,5,FALSE))</f>
        <v>environment</v>
      </c>
    </row>
    <row r="795" spans="1:9" hidden="1" x14ac:dyDescent="0.35">
      <c r="A795" t="s">
        <v>22</v>
      </c>
      <c r="B795" t="s">
        <v>143</v>
      </c>
      <c r="C795" t="s">
        <v>309</v>
      </c>
      <c r="D795" t="s">
        <v>119</v>
      </c>
      <c r="E795" t="s">
        <v>313</v>
      </c>
      <c r="F795" t="s">
        <v>165</v>
      </c>
      <c r="G795">
        <v>0.16600000000000001</v>
      </c>
      <c r="H795">
        <f>VLOOKUP(CONCATENATE(A795,B795,D795,F795),admin1_old!A:K,11,FALSE)</f>
        <v>0.16900000000000001</v>
      </c>
      <c r="I795" t="b">
        <f>IF(ISNA(H795),VLOOKUP(CONCATENATE(A795,D795,F795),admin1_old!B:J,5,FALSE))</f>
        <v>0</v>
      </c>
    </row>
    <row r="796" spans="1:9" hidden="1" x14ac:dyDescent="0.35">
      <c r="A796" t="s">
        <v>22</v>
      </c>
      <c r="B796" t="s">
        <v>160</v>
      </c>
      <c r="C796" t="s">
        <v>309</v>
      </c>
      <c r="D796" t="s">
        <v>118</v>
      </c>
      <c r="E796" t="s">
        <v>313</v>
      </c>
      <c r="F796" t="s">
        <v>169</v>
      </c>
      <c r="G796">
        <v>0.21299999999999999</v>
      </c>
      <c r="H796">
        <f>VLOOKUP(CONCATENATE(A796,B796,D796,F796),admin1_old!A:K,11,FALSE)</f>
        <v>0.19</v>
      </c>
      <c r="I796" t="b">
        <f>IF(ISNA(H796),VLOOKUP(CONCATENATE(A796,D796,F796),admin1_old!B:J,5,FALSE))</f>
        <v>0</v>
      </c>
    </row>
    <row r="797" spans="1:9" x14ac:dyDescent="0.35">
      <c r="A797" t="s">
        <v>12</v>
      </c>
      <c r="B797" s="5" t="s">
        <v>172</v>
      </c>
      <c r="C797" t="s">
        <v>309</v>
      </c>
      <c r="D797" t="s">
        <v>119</v>
      </c>
      <c r="E797" t="s">
        <v>313</v>
      </c>
      <c r="F797" t="s">
        <v>278</v>
      </c>
      <c r="G797">
        <v>0.192</v>
      </c>
      <c r="H797" t="e">
        <f>VLOOKUP(CONCATENATE(A797,B797,D797,F797),admin1_old!A:K,11,FALSE)</f>
        <v>#N/A</v>
      </c>
      <c r="I797" s="4" t="str">
        <f>IF(ISNA(H797),VLOOKUP(CONCATENATE(A797,D797,F797),admin1_old!B:J,5,FALSE))</f>
        <v>cash_hygiene</v>
      </c>
    </row>
    <row r="798" spans="1:9" hidden="1" x14ac:dyDescent="0.35">
      <c r="A798" t="s">
        <v>22</v>
      </c>
      <c r="B798" t="s">
        <v>143</v>
      </c>
      <c r="C798" t="s">
        <v>309</v>
      </c>
      <c r="D798" t="s">
        <v>117</v>
      </c>
      <c r="E798" t="s">
        <v>313</v>
      </c>
      <c r="F798" t="s">
        <v>169</v>
      </c>
      <c r="G798">
        <v>0.30099999999999999</v>
      </c>
      <c r="H798">
        <f>VLOOKUP(CONCATENATE(A798,B798,D798,F798),admin1_old!A:K,11,FALSE)</f>
        <v>0.28599999999999998</v>
      </c>
      <c r="I798" t="b">
        <f>IF(ISNA(H798),VLOOKUP(CONCATENATE(A798,D798,F798),admin1_old!B:J,5,FALSE))</f>
        <v>0</v>
      </c>
    </row>
    <row r="799" spans="1:9" x14ac:dyDescent="0.35">
      <c r="A799" t="s">
        <v>12</v>
      </c>
      <c r="B799" s="5" t="s">
        <v>150</v>
      </c>
      <c r="C799" t="s">
        <v>309</v>
      </c>
      <c r="D799" t="s">
        <v>117</v>
      </c>
      <c r="E799" t="s">
        <v>313</v>
      </c>
      <c r="F799" t="s">
        <v>278</v>
      </c>
      <c r="G799">
        <v>0.17199999999999999</v>
      </c>
      <c r="H799" t="e">
        <f>VLOOKUP(CONCATENATE(A799,B799,D799,F799),admin1_old!A:K,11,FALSE)</f>
        <v>#N/A</v>
      </c>
      <c r="I799" s="4" t="str">
        <f>IF(ISNA(H799),VLOOKUP(CONCATENATE(A799,D799,F799),admin1_old!B:J,5,FALSE))</f>
        <v>prov_infra_eau</v>
      </c>
    </row>
    <row r="800" spans="1:9" x14ac:dyDescent="0.35">
      <c r="A800" t="s">
        <v>12</v>
      </c>
      <c r="B800" s="5" t="s">
        <v>150</v>
      </c>
      <c r="C800" t="s">
        <v>309</v>
      </c>
      <c r="D800" t="s">
        <v>116</v>
      </c>
      <c r="E800" t="s">
        <v>313</v>
      </c>
      <c r="F800" t="s">
        <v>278</v>
      </c>
      <c r="G800">
        <v>0.254</v>
      </c>
      <c r="H800" t="e">
        <f>VLOOKUP(CONCATENATE(A800,B800,D800,F800),admin1_old!A:K,11,FALSE)</f>
        <v>#N/A</v>
      </c>
      <c r="I800" s="4" t="str">
        <f>IF(ISNA(H800),VLOOKUP(CONCATENATE(A800,D800,F800),admin1_old!B:J,5,FALSE))</f>
        <v>cash_infra</v>
      </c>
    </row>
    <row r="801" spans="1:9" x14ac:dyDescent="0.35">
      <c r="A801" t="s">
        <v>40</v>
      </c>
      <c r="B801" s="5" t="s">
        <v>129</v>
      </c>
      <c r="C801" t="s">
        <v>309</v>
      </c>
      <c r="D801" t="s">
        <v>118</v>
      </c>
      <c r="E801" t="s">
        <v>313</v>
      </c>
      <c r="F801" t="s">
        <v>278</v>
      </c>
      <c r="G801">
        <v>0.19600000000000001</v>
      </c>
      <c r="H801" t="e">
        <f>VLOOKUP(CONCATENATE(A801,B801,D801,F801),admin1_old!A:K,11,FALSE)</f>
        <v>#N/A</v>
      </c>
      <c r="I801" s="4" t="str">
        <f>IF(ISNA(H801),VLOOKUP(CONCATENATE(A801,D801,F801),admin1_old!B:J,5,FALSE))</f>
        <v>cash_hygiene</v>
      </c>
    </row>
    <row r="802" spans="1:9" hidden="1" x14ac:dyDescent="0.35">
      <c r="A802" t="s">
        <v>22</v>
      </c>
      <c r="B802" t="s">
        <v>143</v>
      </c>
      <c r="C802" t="s">
        <v>309</v>
      </c>
      <c r="D802" t="s">
        <v>116</v>
      </c>
      <c r="E802" t="s">
        <v>313</v>
      </c>
      <c r="F802" t="s">
        <v>273</v>
      </c>
      <c r="G802">
        <v>0.187</v>
      </c>
      <c r="H802">
        <f>VLOOKUP(CONCATENATE(A802,B802,D802,F802),admin1_old!A:K,11,FALSE)</f>
        <v>0.17699999999999999</v>
      </c>
      <c r="I802" t="b">
        <f>IF(ISNA(H802),VLOOKUP(CONCATENATE(A802,D802,F802),admin1_old!B:J,5,FALSE))</f>
        <v>0</v>
      </c>
    </row>
    <row r="803" spans="1:9" hidden="1" x14ac:dyDescent="0.35">
      <c r="A803" t="s">
        <v>22</v>
      </c>
      <c r="B803" t="s">
        <v>153</v>
      </c>
      <c r="C803" t="s">
        <v>309</v>
      </c>
      <c r="D803" t="s">
        <v>117</v>
      </c>
      <c r="E803" t="s">
        <v>313</v>
      </c>
      <c r="F803" t="s">
        <v>274</v>
      </c>
      <c r="G803">
        <v>0.224</v>
      </c>
      <c r="H803">
        <f>VLOOKUP(CONCATENATE(A803,B803,D803,F803),admin1_old!A:K,11,FALSE)</f>
        <v>0.22900000000000001</v>
      </c>
      <c r="I803" t="b">
        <f>IF(ISNA(H803),VLOOKUP(CONCATENATE(A803,D803,F803),admin1_old!B:J,5,FALSE))</f>
        <v>0</v>
      </c>
    </row>
    <row r="804" spans="1:9" hidden="1" x14ac:dyDescent="0.35">
      <c r="A804" t="s">
        <v>22</v>
      </c>
      <c r="B804" t="s">
        <v>153</v>
      </c>
      <c r="C804" t="s">
        <v>309</v>
      </c>
      <c r="D804" t="s">
        <v>119</v>
      </c>
      <c r="E804" t="s">
        <v>313</v>
      </c>
      <c r="F804" t="s">
        <v>274</v>
      </c>
      <c r="G804">
        <v>0.317</v>
      </c>
      <c r="H804">
        <f>VLOOKUP(CONCATENATE(A804,B804,D804,F804),admin1_old!A:K,11,FALSE)</f>
        <v>0.26100000000000001</v>
      </c>
      <c r="I804" t="b">
        <f>IF(ISNA(H804),VLOOKUP(CONCATENATE(A804,D804,F804),admin1_old!B:J,5,FALSE))</f>
        <v>0</v>
      </c>
    </row>
    <row r="805" spans="1:9" x14ac:dyDescent="0.35">
      <c r="A805" t="s">
        <v>40</v>
      </c>
      <c r="B805" s="5" t="s">
        <v>267</v>
      </c>
      <c r="C805" t="s">
        <v>309</v>
      </c>
      <c r="D805" t="s">
        <v>119</v>
      </c>
      <c r="E805" t="s">
        <v>313</v>
      </c>
      <c r="F805" t="s">
        <v>278</v>
      </c>
      <c r="G805">
        <v>0.16600000000000001</v>
      </c>
      <c r="H805" t="e">
        <f>VLOOKUP(CONCATENATE(A805,B805,D805,F805),admin1_old!A:K,11,FALSE)</f>
        <v>#N/A</v>
      </c>
      <c r="I805" s="4" t="str">
        <f>IF(ISNA(H805),VLOOKUP(CONCATENATE(A805,D805,F805),admin1_old!B:J,5,FALSE))</f>
        <v>cash_recipient_eau</v>
      </c>
    </row>
    <row r="806" spans="1:9" hidden="1" x14ac:dyDescent="0.35">
      <c r="A806" t="s">
        <v>22</v>
      </c>
      <c r="B806" t="s">
        <v>160</v>
      </c>
      <c r="C806" t="s">
        <v>309</v>
      </c>
      <c r="D806" t="s">
        <v>118</v>
      </c>
      <c r="E806" t="s">
        <v>313</v>
      </c>
      <c r="F806" t="s">
        <v>275</v>
      </c>
      <c r="G806">
        <v>0.26100000000000001</v>
      </c>
      <c r="H806">
        <f>VLOOKUP(CONCATENATE(A806,B806,D806,F806),admin1_old!A:K,11,FALSE)</f>
        <v>0.252</v>
      </c>
      <c r="I806" t="b">
        <f>IF(ISNA(H806),VLOOKUP(CONCATENATE(A806,D806,F806),admin1_old!B:J,5,FALSE))</f>
        <v>0</v>
      </c>
    </row>
    <row r="807" spans="1:9" hidden="1" x14ac:dyDescent="0.35">
      <c r="A807" t="s">
        <v>22</v>
      </c>
      <c r="B807" t="s">
        <v>132</v>
      </c>
      <c r="C807" t="s">
        <v>309</v>
      </c>
      <c r="D807" t="s">
        <v>117</v>
      </c>
      <c r="E807" t="s">
        <v>313</v>
      </c>
      <c r="F807" t="s">
        <v>275</v>
      </c>
      <c r="G807">
        <v>0.245</v>
      </c>
      <c r="H807">
        <f>VLOOKUP(CONCATENATE(A807,B807,D807,F807),admin1_old!A:K,11,FALSE)</f>
        <v>0.28699999999999998</v>
      </c>
      <c r="I807" t="b">
        <f>IF(ISNA(H807),VLOOKUP(CONCATENATE(A807,D807,F807),admin1_old!B:J,5,FALSE))</f>
        <v>0</v>
      </c>
    </row>
    <row r="808" spans="1:9" x14ac:dyDescent="0.35">
      <c r="A808" t="s">
        <v>40</v>
      </c>
      <c r="B808" s="5" t="s">
        <v>140</v>
      </c>
      <c r="C808" t="s">
        <v>309</v>
      </c>
      <c r="D808" t="s">
        <v>116</v>
      </c>
      <c r="E808" t="s">
        <v>313</v>
      </c>
      <c r="F808" t="s">
        <v>278</v>
      </c>
      <c r="G808">
        <v>0.23699999999999999</v>
      </c>
      <c r="H808" t="e">
        <f>VLOOKUP(CONCATENATE(A808,B808,D808,F808),admin1_old!A:K,11,FALSE)</f>
        <v>#N/A</v>
      </c>
      <c r="I808" s="4" t="str">
        <f>IF(ISNA(H808),VLOOKUP(CONCATENATE(A808,D808,F808),admin1_old!B:J,5,FALSE))</f>
        <v>cash_hygiene</v>
      </c>
    </row>
    <row r="809" spans="1:9" x14ac:dyDescent="0.35">
      <c r="A809" t="s">
        <v>62</v>
      </c>
      <c r="B809" s="5" t="s">
        <v>162</v>
      </c>
      <c r="C809" t="s">
        <v>309</v>
      </c>
      <c r="D809" t="s">
        <v>118</v>
      </c>
      <c r="E809" t="s">
        <v>313</v>
      </c>
      <c r="F809" t="s">
        <v>278</v>
      </c>
      <c r="G809">
        <v>0.129</v>
      </c>
      <c r="H809" t="e">
        <f>VLOOKUP(CONCATENATE(A809,B809,D809,F809),admin1_old!A:K,11,FALSE)</f>
        <v>#N/A</v>
      </c>
      <c r="I809" s="4" t="str">
        <f>IF(ISNA(H809),VLOOKUP(CONCATENATE(A809,D809,F809),admin1_old!B:J,5,FALSE))</f>
        <v>cash_recipient_eau</v>
      </c>
    </row>
    <row r="810" spans="1:9" x14ac:dyDescent="0.35">
      <c r="A810" t="s">
        <v>62</v>
      </c>
      <c r="B810" s="5" t="s">
        <v>281</v>
      </c>
      <c r="C810" t="s">
        <v>309</v>
      </c>
      <c r="D810" t="s">
        <v>119</v>
      </c>
      <c r="E810" t="s">
        <v>313</v>
      </c>
      <c r="F810" t="s">
        <v>278</v>
      </c>
      <c r="G810">
        <v>0.161</v>
      </c>
      <c r="H810" t="e">
        <f>VLOOKUP(CONCATENATE(A810,B810,D810,F810),admin1_old!A:K,11,FALSE)</f>
        <v>#N/A</v>
      </c>
      <c r="I810" s="4" t="str">
        <f>IF(ISNA(H810),VLOOKUP(CONCATENATE(A810,D810,F810),admin1_old!B:J,5,FALSE))</f>
        <v>cash_infra</v>
      </c>
    </row>
    <row r="811" spans="1:9" hidden="1" x14ac:dyDescent="0.35">
      <c r="A811" t="s">
        <v>22</v>
      </c>
      <c r="B811" t="s">
        <v>153</v>
      </c>
      <c r="C811" t="s">
        <v>309</v>
      </c>
      <c r="D811" t="s">
        <v>116</v>
      </c>
      <c r="E811" t="s">
        <v>313</v>
      </c>
      <c r="F811" t="s">
        <v>168</v>
      </c>
      <c r="G811">
        <v>0.252</v>
      </c>
      <c r="H811">
        <f>VLOOKUP(CONCATENATE(A811,B811,D811,F811),admin1_old!A:K,11,FALSE)</f>
        <v>0.193</v>
      </c>
      <c r="I811" t="b">
        <f>IF(ISNA(H811),VLOOKUP(CONCATENATE(A811,D811,F811),admin1_old!B:J,5,FALSE))</f>
        <v>0</v>
      </c>
    </row>
    <row r="812" spans="1:9" x14ac:dyDescent="0.35">
      <c r="A812" t="s">
        <v>62</v>
      </c>
      <c r="B812" s="5" t="s">
        <v>140</v>
      </c>
      <c r="C812" t="s">
        <v>309</v>
      </c>
      <c r="D812" t="s">
        <v>117</v>
      </c>
      <c r="E812" t="s">
        <v>313</v>
      </c>
      <c r="F812" t="s">
        <v>278</v>
      </c>
      <c r="G812">
        <v>0.14799999999999999</v>
      </c>
      <c r="H812" t="e">
        <f>VLOOKUP(CONCATENATE(A812,B812,D812,F812),admin1_old!A:K,11,FALSE)</f>
        <v>#N/A</v>
      </c>
      <c r="I812" s="4" t="str">
        <f>IF(ISNA(H812),VLOOKUP(CONCATENATE(A812,D812,F812),admin1_old!B:J,5,FALSE))</f>
        <v>cash_hygiene</v>
      </c>
    </row>
    <row r="813" spans="1:9" x14ac:dyDescent="0.35">
      <c r="A813" t="s">
        <v>20</v>
      </c>
      <c r="B813" s="5" t="s">
        <v>142</v>
      </c>
      <c r="C813" t="s">
        <v>309</v>
      </c>
      <c r="D813" t="s">
        <v>119</v>
      </c>
      <c r="E813" t="s">
        <v>313</v>
      </c>
      <c r="F813" t="s">
        <v>278</v>
      </c>
      <c r="G813">
        <v>0.30099999999999999</v>
      </c>
      <c r="H813" t="e">
        <f>VLOOKUP(CONCATENATE(A813,B813,D813,F813),admin1_old!A:K,11,FALSE)</f>
        <v>#N/A</v>
      </c>
      <c r="I813" s="4" t="str">
        <f>IF(ISNA(H813),VLOOKUP(CONCATENATE(A813,D813,F813),admin1_old!B:J,5,FALSE))</f>
        <v>manque_recip</v>
      </c>
    </row>
    <row r="814" spans="1:9" hidden="1" x14ac:dyDescent="0.35">
      <c r="A814" t="s">
        <v>22</v>
      </c>
      <c r="B814" t="s">
        <v>160</v>
      </c>
      <c r="C814" t="s">
        <v>309</v>
      </c>
      <c r="D814" t="s">
        <v>119</v>
      </c>
      <c r="E814" t="s">
        <v>313</v>
      </c>
      <c r="F814" t="s">
        <v>276</v>
      </c>
      <c r="G814">
        <v>0.25800000000000001</v>
      </c>
      <c r="H814">
        <f>VLOOKUP(CONCATENATE(A814,B814,D814,F814),admin1_old!A:K,11,FALSE)</f>
        <v>0.26</v>
      </c>
      <c r="I814" t="b">
        <f>IF(ISNA(H814),VLOOKUP(CONCATENATE(A814,D814,F814),admin1_old!B:J,5,FALSE))</f>
        <v>0</v>
      </c>
    </row>
    <row r="815" spans="1:9" x14ac:dyDescent="0.35">
      <c r="A815" t="s">
        <v>44</v>
      </c>
      <c r="B815" s="5" t="s">
        <v>203</v>
      </c>
      <c r="C815" t="s">
        <v>309</v>
      </c>
      <c r="D815" t="s">
        <v>118</v>
      </c>
      <c r="E815" t="s">
        <v>313</v>
      </c>
      <c r="F815" t="s">
        <v>278</v>
      </c>
      <c r="G815">
        <v>0.16</v>
      </c>
      <c r="H815" t="e">
        <f>VLOOKUP(CONCATENATE(A815,B815,D815,F815),admin1_old!A:K,11,FALSE)</f>
        <v>#N/A</v>
      </c>
      <c r="I815" s="4" t="str">
        <f>IF(ISNA(H815),VLOOKUP(CONCATENATE(A815,D815,F815),admin1_old!B:J,5,FALSE))</f>
        <v>attente_longue</v>
      </c>
    </row>
    <row r="816" spans="1:9" hidden="1" x14ac:dyDescent="0.35">
      <c r="A816" t="s">
        <v>22</v>
      </c>
      <c r="B816" t="s">
        <v>132</v>
      </c>
      <c r="C816" t="s">
        <v>309</v>
      </c>
      <c r="D816" t="s">
        <v>119</v>
      </c>
      <c r="E816" t="s">
        <v>313</v>
      </c>
      <c r="F816" t="s">
        <v>277</v>
      </c>
      <c r="G816">
        <v>0.219</v>
      </c>
      <c r="H816">
        <f>VLOOKUP(CONCATENATE(A816,B816,D816,F816),admin1_old!A:K,11,FALSE)</f>
        <v>0.183</v>
      </c>
      <c r="I816" t="b">
        <f>IF(ISNA(H816),VLOOKUP(CONCATENATE(A816,D816,F816),admin1_old!B:J,5,FALSE))</f>
        <v>0</v>
      </c>
    </row>
    <row r="817" spans="1:9" hidden="1" x14ac:dyDescent="0.35">
      <c r="A817" t="s">
        <v>22</v>
      </c>
      <c r="B817" t="s">
        <v>143</v>
      </c>
      <c r="C817" t="s">
        <v>309</v>
      </c>
      <c r="D817" t="s">
        <v>117</v>
      </c>
      <c r="E817" t="s">
        <v>313</v>
      </c>
      <c r="F817" t="s">
        <v>277</v>
      </c>
      <c r="G817">
        <v>0.26200000000000001</v>
      </c>
      <c r="H817">
        <f>VLOOKUP(CONCATENATE(A817,B817,D817,F817),admin1_old!A:K,11,FALSE)</f>
        <v>0.17899999999999999</v>
      </c>
      <c r="I817" t="b">
        <f>IF(ISNA(H817),VLOOKUP(CONCATENATE(A817,D817,F817),admin1_old!B:J,5,FALSE))</f>
        <v>0</v>
      </c>
    </row>
    <row r="818" spans="1:9" hidden="1" x14ac:dyDescent="0.35">
      <c r="A818" t="s">
        <v>22</v>
      </c>
      <c r="B818" t="s">
        <v>180</v>
      </c>
      <c r="C818" t="s">
        <v>309</v>
      </c>
      <c r="D818" t="s">
        <v>117</v>
      </c>
      <c r="E818" t="s">
        <v>313</v>
      </c>
      <c r="F818" t="s">
        <v>166</v>
      </c>
      <c r="G818">
        <v>0.221</v>
      </c>
      <c r="H818">
        <f>VLOOKUP(CONCATENATE(A818,B818,D818,F818),admin1_old!A:K,11,FALSE)</f>
        <v>0.20599999999999999</v>
      </c>
      <c r="I818" t="b">
        <f>IF(ISNA(H818),VLOOKUP(CONCATENATE(A818,D818,F818),admin1_old!B:J,5,FALSE))</f>
        <v>0</v>
      </c>
    </row>
    <row r="819" spans="1:9" hidden="1" x14ac:dyDescent="0.35">
      <c r="A819" t="s">
        <v>22</v>
      </c>
      <c r="B819" t="s">
        <v>153</v>
      </c>
      <c r="C819" t="s">
        <v>309</v>
      </c>
      <c r="D819" t="s">
        <v>119</v>
      </c>
      <c r="E819" t="s">
        <v>313</v>
      </c>
      <c r="F819" t="s">
        <v>166</v>
      </c>
      <c r="G819">
        <v>0.218</v>
      </c>
      <c r="H819">
        <f>VLOOKUP(CONCATENATE(A819,B819,D819,F819),admin1_old!A:K,11,FALSE)</f>
        <v>0.22500000000000001</v>
      </c>
      <c r="I819" t="b">
        <f>IF(ISNA(H819),VLOOKUP(CONCATENATE(A819,D819,F819),admin1_old!B:J,5,FALSE))</f>
        <v>0</v>
      </c>
    </row>
    <row r="820" spans="1:9" x14ac:dyDescent="0.35">
      <c r="A820" t="s">
        <v>44</v>
      </c>
      <c r="B820" s="5" t="s">
        <v>152</v>
      </c>
      <c r="C820" t="s">
        <v>309</v>
      </c>
      <c r="D820" t="s">
        <v>119</v>
      </c>
      <c r="E820" t="s">
        <v>313</v>
      </c>
      <c r="F820" t="s">
        <v>278</v>
      </c>
      <c r="G820">
        <v>0.246</v>
      </c>
      <c r="H820" t="e">
        <f>VLOOKUP(CONCATENATE(A820,B820,D820,F820),admin1_old!A:K,11,FALSE)</f>
        <v>#N/A</v>
      </c>
      <c r="I820" s="4" t="str">
        <f>IF(ISNA(H820),VLOOKUP(CONCATENATE(A820,D820,F820),admin1_old!B:J,5,FALSE))</f>
        <v>distance</v>
      </c>
    </row>
    <row r="821" spans="1:9" x14ac:dyDescent="0.35">
      <c r="A821" t="s">
        <v>44</v>
      </c>
      <c r="B821" s="5" t="s">
        <v>152</v>
      </c>
      <c r="C821" t="s">
        <v>309</v>
      </c>
      <c r="D821" t="s">
        <v>117</v>
      </c>
      <c r="E821" t="s">
        <v>313</v>
      </c>
      <c r="F821" t="s">
        <v>278</v>
      </c>
      <c r="G821">
        <v>0.184</v>
      </c>
      <c r="H821" t="e">
        <f>VLOOKUP(CONCATENATE(A821,B821,D821,F821),admin1_old!A:K,11,FALSE)</f>
        <v>#N/A</v>
      </c>
      <c r="I821" s="4" t="str">
        <f>IF(ISNA(H821),VLOOKUP(CONCATENATE(A821,D821,F821),admin1_old!B:J,5,FALSE))</f>
        <v>manque_recip</v>
      </c>
    </row>
    <row r="822" spans="1:9" hidden="1" x14ac:dyDescent="0.35">
      <c r="A822" t="s">
        <v>22</v>
      </c>
      <c r="B822" t="s">
        <v>173</v>
      </c>
      <c r="C822" t="s">
        <v>309</v>
      </c>
      <c r="D822" t="s">
        <v>117</v>
      </c>
      <c r="E822" t="s">
        <v>313</v>
      </c>
      <c r="F822" t="s">
        <v>278</v>
      </c>
      <c r="G822">
        <v>0.251</v>
      </c>
      <c r="H822">
        <f>VLOOKUP(CONCATENATE(A822,B822,D822,F822),admin1_old!A:K,11,FALSE)</f>
        <v>0.23200000000000001</v>
      </c>
      <c r="I822" t="b">
        <f>IF(ISNA(H822),VLOOKUP(CONCATENATE(A822,D822,F822),admin1_old!B:J,5,FALSE))</f>
        <v>0</v>
      </c>
    </row>
    <row r="823" spans="1:9" x14ac:dyDescent="0.35">
      <c r="A823" t="s">
        <v>66</v>
      </c>
      <c r="B823" s="5" t="s">
        <v>152</v>
      </c>
      <c r="C823" t="s">
        <v>309</v>
      </c>
      <c r="D823" t="s">
        <v>118</v>
      </c>
      <c r="E823" t="s">
        <v>313</v>
      </c>
      <c r="F823" t="s">
        <v>278</v>
      </c>
      <c r="G823">
        <v>0.128</v>
      </c>
      <c r="H823" t="e">
        <f>VLOOKUP(CONCATENATE(A823,B823,D823,F823),admin1_old!A:K,11,FALSE)</f>
        <v>#N/A</v>
      </c>
      <c r="I823" s="4" t="str">
        <f>IF(ISNA(H823),VLOOKUP(CONCATENATE(A823,D823,F823),admin1_old!B:J,5,FALSE))</f>
        <v>distance</v>
      </c>
    </row>
    <row r="824" spans="1:9" hidden="1" x14ac:dyDescent="0.35">
      <c r="A824" t="s">
        <v>22</v>
      </c>
      <c r="B824" t="s">
        <v>132</v>
      </c>
      <c r="C824" t="s">
        <v>309</v>
      </c>
      <c r="D824" t="s">
        <v>117</v>
      </c>
      <c r="E824" t="s">
        <v>313</v>
      </c>
      <c r="F824" t="s">
        <v>279</v>
      </c>
      <c r="G824">
        <v>0.214</v>
      </c>
      <c r="H824">
        <f>VLOOKUP(CONCATENATE(A824,B824,D824,F824),admin1_old!A:K,11,FALSE)</f>
        <v>0.17699999999999999</v>
      </c>
      <c r="I824" t="b">
        <f>IF(ISNA(H824),VLOOKUP(CONCATENATE(A824,D824,F824),admin1_old!B:J,5,FALSE))</f>
        <v>0</v>
      </c>
    </row>
    <row r="825" spans="1:9" x14ac:dyDescent="0.35">
      <c r="A825" t="s">
        <v>66</v>
      </c>
      <c r="B825" s="5" t="s">
        <v>203</v>
      </c>
      <c r="C825" t="s">
        <v>309</v>
      </c>
      <c r="D825" t="s">
        <v>119</v>
      </c>
      <c r="E825" t="s">
        <v>313</v>
      </c>
      <c r="F825" t="s">
        <v>278</v>
      </c>
      <c r="G825">
        <v>0.19600000000000001</v>
      </c>
      <c r="H825" t="e">
        <f>VLOOKUP(CONCATENATE(A825,B825,D825,F825),admin1_old!A:K,11,FALSE)</f>
        <v>#N/A</v>
      </c>
      <c r="I825" s="4" t="str">
        <f>IF(ISNA(H825),VLOOKUP(CONCATENATE(A825,D825,F825),admin1_old!B:J,5,FALSE))</f>
        <v>attente_longue</v>
      </c>
    </row>
    <row r="826" spans="1:9" hidden="1" x14ac:dyDescent="0.35">
      <c r="A826" t="s">
        <v>22</v>
      </c>
      <c r="B826" t="s">
        <v>132</v>
      </c>
      <c r="C826" t="s">
        <v>309</v>
      </c>
      <c r="D826" t="s">
        <v>118</v>
      </c>
      <c r="E826" t="s">
        <v>313</v>
      </c>
      <c r="F826" t="s">
        <v>279</v>
      </c>
      <c r="G826">
        <v>0.316</v>
      </c>
      <c r="H826">
        <f>VLOOKUP(CONCATENATE(A826,B826,D826,F826),admin1_old!A:K,11,FALSE)</f>
        <v>0.20899999999999999</v>
      </c>
      <c r="I826" t="b">
        <f>IF(ISNA(H826),VLOOKUP(CONCATENATE(A826,D826,F826),admin1_old!B:J,5,FALSE))</f>
        <v>0</v>
      </c>
    </row>
    <row r="827" spans="1:9" hidden="1" x14ac:dyDescent="0.35">
      <c r="A827" t="s">
        <v>22</v>
      </c>
      <c r="B827" t="s">
        <v>153</v>
      </c>
      <c r="C827" t="s">
        <v>309</v>
      </c>
      <c r="D827" t="s">
        <v>119</v>
      </c>
      <c r="E827" t="s">
        <v>313</v>
      </c>
      <c r="F827" t="s">
        <v>167</v>
      </c>
      <c r="G827">
        <v>0.30599999999999999</v>
      </c>
      <c r="H827">
        <f>VLOOKUP(CONCATENATE(A827,B827,D827,F827),admin1_old!A:K,11,FALSE)</f>
        <v>0.23799999999999999</v>
      </c>
      <c r="I827" t="b">
        <f>IF(ISNA(H827),VLOOKUP(CONCATENATE(A827,D827,F827),admin1_old!B:J,5,FALSE))</f>
        <v>0</v>
      </c>
    </row>
    <row r="828" spans="1:9" x14ac:dyDescent="0.35">
      <c r="A828" t="s">
        <v>66</v>
      </c>
      <c r="B828" s="5" t="s">
        <v>131</v>
      </c>
      <c r="C828" t="s">
        <v>309</v>
      </c>
      <c r="D828" t="s">
        <v>117</v>
      </c>
      <c r="E828" t="s">
        <v>313</v>
      </c>
      <c r="F828" t="s">
        <v>278</v>
      </c>
      <c r="G828">
        <v>0.126</v>
      </c>
      <c r="H828" t="e">
        <f>VLOOKUP(CONCATENATE(A828,B828,D828,F828),admin1_old!A:K,11,FALSE)</f>
        <v>#N/A</v>
      </c>
      <c r="I828" s="4" t="str">
        <f>IF(ISNA(H828),VLOOKUP(CONCATENATE(A828,D828,F828),admin1_old!B:J,5,FALSE))</f>
        <v>attente_longue</v>
      </c>
    </row>
    <row r="829" spans="1:9" hidden="1" x14ac:dyDescent="0.35">
      <c r="A829" t="s">
        <v>22</v>
      </c>
      <c r="B829" t="s">
        <v>160</v>
      </c>
      <c r="C829" t="s">
        <v>309</v>
      </c>
      <c r="D829" t="s">
        <v>116</v>
      </c>
      <c r="E829" t="s">
        <v>313</v>
      </c>
      <c r="F829" t="s">
        <v>278</v>
      </c>
      <c r="G829">
        <v>0.20899999999999999</v>
      </c>
      <c r="H829">
        <f>VLOOKUP(CONCATENATE(A829,B829,D829,F829),admin1_old!A:K,11,FALSE)</f>
        <v>0.20599999999999999</v>
      </c>
      <c r="I829" t="b">
        <f>IF(ISNA(H829),VLOOKUP(CONCATENATE(A829,D829,F829),admin1_old!B:J,5,FALSE))</f>
        <v>0</v>
      </c>
    </row>
    <row r="830" spans="1:9" x14ac:dyDescent="0.35">
      <c r="A830" t="s">
        <v>66</v>
      </c>
      <c r="B830" s="5" t="s">
        <v>203</v>
      </c>
      <c r="C830" t="s">
        <v>309</v>
      </c>
      <c r="D830" t="s">
        <v>116</v>
      </c>
      <c r="E830" t="s">
        <v>313</v>
      </c>
      <c r="F830" t="s">
        <v>278</v>
      </c>
      <c r="G830">
        <v>0.151</v>
      </c>
      <c r="H830" t="e">
        <f>VLOOKUP(CONCATENATE(A830,B830,D830,F830),admin1_old!A:K,11,FALSE)</f>
        <v>#N/A</v>
      </c>
      <c r="I830" s="4" t="str">
        <f>IF(ISNA(H830),VLOOKUP(CONCATENATE(A830,D830,F830),admin1_old!B:J,5,FALSE))</f>
        <v>attente_longue</v>
      </c>
    </row>
    <row r="831" spans="1:9" hidden="1" x14ac:dyDescent="0.35">
      <c r="A831" t="s">
        <v>22</v>
      </c>
      <c r="B831" t="s">
        <v>160</v>
      </c>
      <c r="C831" t="s">
        <v>309</v>
      </c>
      <c r="D831" t="s">
        <v>117</v>
      </c>
      <c r="E831" t="s">
        <v>313</v>
      </c>
      <c r="F831" t="s">
        <v>280</v>
      </c>
      <c r="G831">
        <v>0.23899999999999999</v>
      </c>
      <c r="H831">
        <f>VLOOKUP(CONCATENATE(A831,B831,D831,F831),admin1_old!A:K,11,FALSE)</f>
        <v>0.221</v>
      </c>
      <c r="I831" t="b">
        <f>IF(ISNA(H831),VLOOKUP(CONCATENATE(A831,D831,F831),admin1_old!B:J,5,FALSE))</f>
        <v>0</v>
      </c>
    </row>
    <row r="832" spans="1:9" hidden="1" x14ac:dyDescent="0.35">
      <c r="A832" t="s">
        <v>22</v>
      </c>
      <c r="B832" t="s">
        <v>153</v>
      </c>
      <c r="C832" t="s">
        <v>309</v>
      </c>
      <c r="D832" t="s">
        <v>119</v>
      </c>
      <c r="E832" t="s">
        <v>313</v>
      </c>
      <c r="F832" t="s">
        <v>280</v>
      </c>
      <c r="G832">
        <v>0.24299999999999999</v>
      </c>
      <c r="H832">
        <f>VLOOKUP(CONCATENATE(A832,B832,D832,F832),admin1_old!A:K,11,FALSE)</f>
        <v>0.214</v>
      </c>
      <c r="I832" t="b">
        <f>IF(ISNA(H832),VLOOKUP(CONCATENATE(A832,D832,F832),admin1_old!B:J,5,FALSE))</f>
        <v>0</v>
      </c>
    </row>
    <row r="833" spans="1:9" hidden="1" x14ac:dyDescent="0.35">
      <c r="A833" t="s">
        <v>24</v>
      </c>
      <c r="B833" t="s">
        <v>192</v>
      </c>
      <c r="C833" t="s">
        <v>309</v>
      </c>
      <c r="D833" t="s">
        <v>116</v>
      </c>
      <c r="E833" t="s">
        <v>313</v>
      </c>
      <c r="F833" t="s">
        <v>271</v>
      </c>
      <c r="G833">
        <v>0.23200000000000001</v>
      </c>
      <c r="H833">
        <f>VLOOKUP(CONCATENATE(A833,B833,D833,F833),admin1_old!A:K,11,FALSE)</f>
        <v>0.13500000000000001</v>
      </c>
      <c r="I833" t="b">
        <f>IF(ISNA(H833),VLOOKUP(CONCATENATE(A833,D833,F833),admin1_old!B:J,5,FALSE))</f>
        <v>0</v>
      </c>
    </row>
    <row r="834" spans="1:9" hidden="1" x14ac:dyDescent="0.35">
      <c r="A834" t="s">
        <v>24</v>
      </c>
      <c r="B834" t="s">
        <v>133</v>
      </c>
      <c r="C834" t="s">
        <v>309</v>
      </c>
      <c r="D834" t="s">
        <v>117</v>
      </c>
      <c r="E834" t="s">
        <v>313</v>
      </c>
      <c r="F834" t="s">
        <v>271</v>
      </c>
      <c r="G834">
        <v>0.252</v>
      </c>
      <c r="H834">
        <f>VLOOKUP(CONCATENATE(A834,B834,D834,F834),admin1_old!A:K,11,FALSE)</f>
        <v>0.22600000000000001</v>
      </c>
      <c r="I834" t="b">
        <f>IF(ISNA(H834),VLOOKUP(CONCATENATE(A834,D834,F834),admin1_old!B:J,5,FALSE))</f>
        <v>0</v>
      </c>
    </row>
    <row r="835" spans="1:9" hidden="1" x14ac:dyDescent="0.35">
      <c r="A835" t="s">
        <v>24</v>
      </c>
      <c r="B835" t="s">
        <v>133</v>
      </c>
      <c r="C835" t="s">
        <v>309</v>
      </c>
      <c r="D835" t="s">
        <v>118</v>
      </c>
      <c r="E835" t="s">
        <v>313</v>
      </c>
      <c r="F835" t="s">
        <v>271</v>
      </c>
      <c r="G835">
        <v>0.27400000000000002</v>
      </c>
      <c r="H835">
        <f>VLOOKUP(CONCATENATE(A835,B835,D835,F835),admin1_old!A:K,11,FALSE)</f>
        <v>0.27400000000000002</v>
      </c>
      <c r="I835" t="b">
        <f>IF(ISNA(H835),VLOOKUP(CONCATENATE(A835,D835,F835),admin1_old!B:J,5,FALSE))</f>
        <v>0</v>
      </c>
    </row>
    <row r="836" spans="1:9" hidden="1" x14ac:dyDescent="0.35">
      <c r="A836" t="s">
        <v>24</v>
      </c>
      <c r="B836" t="s">
        <v>133</v>
      </c>
      <c r="C836" t="s">
        <v>309</v>
      </c>
      <c r="D836" t="s">
        <v>119</v>
      </c>
      <c r="E836" t="s">
        <v>313</v>
      </c>
      <c r="F836" t="s">
        <v>271</v>
      </c>
      <c r="G836">
        <v>0.214</v>
      </c>
      <c r="H836">
        <f>VLOOKUP(CONCATENATE(A836,B836,D836,F836),admin1_old!A:K,11,FALSE)</f>
        <v>0.21299999999999999</v>
      </c>
      <c r="I836" t="b">
        <f>IF(ISNA(H836),VLOOKUP(CONCATENATE(A836,D836,F836),admin1_old!B:J,5,FALSE))</f>
        <v>0</v>
      </c>
    </row>
    <row r="837" spans="1:9" hidden="1" x14ac:dyDescent="0.35">
      <c r="A837" t="s">
        <v>24</v>
      </c>
      <c r="B837" t="s">
        <v>133</v>
      </c>
      <c r="C837" t="s">
        <v>309</v>
      </c>
      <c r="D837" t="s">
        <v>117</v>
      </c>
      <c r="E837" t="s">
        <v>313</v>
      </c>
      <c r="F837" t="s">
        <v>170</v>
      </c>
      <c r="G837">
        <v>0.24199999999999999</v>
      </c>
      <c r="H837">
        <f>VLOOKUP(CONCATENATE(A837,B837,D837,F837),admin1_old!A:K,11,FALSE)</f>
        <v>0.24299999999999999</v>
      </c>
      <c r="I837" t="b">
        <f>IF(ISNA(H837),VLOOKUP(CONCATENATE(A837,D837,F837),admin1_old!B:J,5,FALSE))</f>
        <v>0</v>
      </c>
    </row>
    <row r="838" spans="1:9" hidden="1" x14ac:dyDescent="0.35">
      <c r="A838" t="s">
        <v>24</v>
      </c>
      <c r="B838" t="s">
        <v>133</v>
      </c>
      <c r="C838" t="s">
        <v>309</v>
      </c>
      <c r="D838" t="s">
        <v>118</v>
      </c>
      <c r="E838" t="s">
        <v>313</v>
      </c>
      <c r="F838" t="s">
        <v>170</v>
      </c>
      <c r="G838">
        <v>0.22900000000000001</v>
      </c>
      <c r="H838">
        <f>VLOOKUP(CONCATENATE(A838,B838,D838,F838),admin1_old!A:K,11,FALSE)</f>
        <v>0.27</v>
      </c>
      <c r="I838" t="b">
        <f>IF(ISNA(H838),VLOOKUP(CONCATENATE(A838,D838,F838),admin1_old!B:J,5,FALSE))</f>
        <v>0</v>
      </c>
    </row>
    <row r="839" spans="1:9" x14ac:dyDescent="0.35">
      <c r="A839" t="s">
        <v>38</v>
      </c>
      <c r="B839" s="5" t="s">
        <v>161</v>
      </c>
      <c r="C839" t="s">
        <v>83</v>
      </c>
      <c r="D839" t="s">
        <v>83</v>
      </c>
      <c r="E839" t="s">
        <v>313</v>
      </c>
      <c r="F839" t="s">
        <v>279</v>
      </c>
      <c r="G839">
        <v>0.158</v>
      </c>
      <c r="H839" t="e">
        <f>VLOOKUP(CONCATENATE(A839,B839,D839,F839),admin1_old!A:K,11,FALSE)</f>
        <v>#N/A</v>
      </c>
      <c r="I839" s="4" t="str">
        <f>IF(ISNA(H839),VLOOKUP(CONCATENATE(A839,D839,F839),admin1_old!B:J,5,FALSE))</f>
        <v>logistique</v>
      </c>
    </row>
    <row r="840" spans="1:9" x14ac:dyDescent="0.35">
      <c r="A840" t="s">
        <v>60</v>
      </c>
      <c r="B840" s="5" t="s">
        <v>149</v>
      </c>
      <c r="C840" t="s">
        <v>83</v>
      </c>
      <c r="D840" t="s">
        <v>83</v>
      </c>
      <c r="E840" t="s">
        <v>313</v>
      </c>
      <c r="F840" t="s">
        <v>279</v>
      </c>
      <c r="G840">
        <v>0.13800000000000001</v>
      </c>
      <c r="H840" t="e">
        <f>VLOOKUP(CONCATENATE(A840,B840,D840,F840),admin1_old!A:K,11,FALSE)</f>
        <v>#N/A</v>
      </c>
      <c r="I840" s="4" t="str">
        <f>IF(ISNA(H840),VLOOKUP(CONCATENATE(A840,D840,F840),admin1_old!B:J,5,FALSE))</f>
        <v>aucune</v>
      </c>
    </row>
    <row r="841" spans="1:9" hidden="1" x14ac:dyDescent="0.35">
      <c r="A841" t="s">
        <v>24</v>
      </c>
      <c r="B841" t="s">
        <v>133</v>
      </c>
      <c r="C841" t="s">
        <v>309</v>
      </c>
      <c r="D841" t="s">
        <v>118</v>
      </c>
      <c r="E841" t="s">
        <v>313</v>
      </c>
      <c r="F841" t="s">
        <v>272</v>
      </c>
      <c r="G841">
        <v>0.34300000000000003</v>
      </c>
      <c r="H841">
        <f>VLOOKUP(CONCATENATE(A841,B841,D841,F841),admin1_old!A:K,11,FALSE)</f>
        <v>0.317</v>
      </c>
      <c r="I841" t="b">
        <f>IF(ISNA(H841),VLOOKUP(CONCATENATE(A841,D841,F841),admin1_old!B:J,5,FALSE))</f>
        <v>0</v>
      </c>
    </row>
    <row r="842" spans="1:9" x14ac:dyDescent="0.35">
      <c r="A842" t="s">
        <v>24</v>
      </c>
      <c r="B842" s="5" t="s">
        <v>133</v>
      </c>
      <c r="C842" t="s">
        <v>83</v>
      </c>
      <c r="D842" t="s">
        <v>83</v>
      </c>
      <c r="E842" t="s">
        <v>313</v>
      </c>
      <c r="F842" t="s">
        <v>279</v>
      </c>
      <c r="G842">
        <v>0.214</v>
      </c>
      <c r="H842" t="e">
        <f>VLOOKUP(CONCATENATE(A842,B842,D842,F842),admin1_old!A:K,11,FALSE)</f>
        <v>#N/A</v>
      </c>
      <c r="I842" s="4" t="str">
        <f>IF(ISNA(H842),VLOOKUP(CONCATENATE(A842,D842,F842),admin1_old!B:J,5,FALSE))</f>
        <v>prov_fournitures</v>
      </c>
    </row>
    <row r="843" spans="1:9" hidden="1" x14ac:dyDescent="0.35">
      <c r="A843" t="s">
        <v>24</v>
      </c>
      <c r="B843" t="s">
        <v>144</v>
      </c>
      <c r="C843" t="s">
        <v>309</v>
      </c>
      <c r="D843" t="s">
        <v>117</v>
      </c>
      <c r="E843" t="s">
        <v>313</v>
      </c>
      <c r="F843" t="s">
        <v>272</v>
      </c>
      <c r="G843">
        <v>0.245</v>
      </c>
      <c r="H843">
        <f>VLOOKUP(CONCATENATE(A843,B843,D843,F843),admin1_old!A:K,11,FALSE)</f>
        <v>0.23100000000000001</v>
      </c>
      <c r="I843" t="b">
        <f>IF(ISNA(H843),VLOOKUP(CONCATENATE(A843,D843,F843),admin1_old!B:J,5,FALSE))</f>
        <v>0</v>
      </c>
    </row>
    <row r="844" spans="1:9" hidden="1" x14ac:dyDescent="0.35">
      <c r="A844" t="s">
        <v>24</v>
      </c>
      <c r="B844" t="s">
        <v>144</v>
      </c>
      <c r="C844" t="s">
        <v>309</v>
      </c>
      <c r="D844" t="s">
        <v>116</v>
      </c>
      <c r="E844" t="s">
        <v>313</v>
      </c>
      <c r="F844" t="s">
        <v>272</v>
      </c>
      <c r="G844">
        <v>0.312</v>
      </c>
      <c r="H844">
        <f>VLOOKUP(CONCATENATE(A844,B844,D844,F844),admin1_old!A:K,11,FALSE)</f>
        <v>0.318</v>
      </c>
      <c r="I844" t="b">
        <f>IF(ISNA(H844),VLOOKUP(CONCATENATE(A844,D844,F844),admin1_old!B:J,5,FALSE))</f>
        <v>0</v>
      </c>
    </row>
    <row r="845" spans="1:9" hidden="1" x14ac:dyDescent="0.35">
      <c r="A845" t="s">
        <v>24</v>
      </c>
      <c r="B845" t="s">
        <v>133</v>
      </c>
      <c r="C845" t="s">
        <v>309</v>
      </c>
      <c r="D845" t="s">
        <v>117</v>
      </c>
      <c r="E845" t="s">
        <v>313</v>
      </c>
      <c r="F845" t="s">
        <v>171</v>
      </c>
      <c r="G845">
        <v>0.25700000000000001</v>
      </c>
      <c r="H845">
        <f>VLOOKUP(CONCATENATE(A845,B845,D845,F845),admin1_old!A:K,11,FALSE)</f>
        <v>0.25700000000000001</v>
      </c>
      <c r="I845" t="b">
        <f>IF(ISNA(H845),VLOOKUP(CONCATENATE(A845,D845,F845),admin1_old!B:J,5,FALSE))</f>
        <v>0</v>
      </c>
    </row>
    <row r="846" spans="1:9" hidden="1" x14ac:dyDescent="0.35">
      <c r="A846" t="s">
        <v>24</v>
      </c>
      <c r="B846" t="s">
        <v>133</v>
      </c>
      <c r="C846" t="s">
        <v>309</v>
      </c>
      <c r="D846" t="s">
        <v>119</v>
      </c>
      <c r="E846" t="s">
        <v>313</v>
      </c>
      <c r="F846" t="s">
        <v>171</v>
      </c>
      <c r="G846">
        <v>0.28000000000000003</v>
      </c>
      <c r="H846">
        <f>VLOOKUP(CONCATENATE(A846,B846,D846,F846),admin1_old!A:K,11,FALSE)</f>
        <v>0.25800000000000001</v>
      </c>
      <c r="I846" t="b">
        <f>IF(ISNA(H846),VLOOKUP(CONCATENATE(A846,D846,F846),admin1_old!B:J,5,FALSE))</f>
        <v>0</v>
      </c>
    </row>
    <row r="847" spans="1:9" hidden="1" x14ac:dyDescent="0.35">
      <c r="A847" t="s">
        <v>24</v>
      </c>
      <c r="B847" t="s">
        <v>133</v>
      </c>
      <c r="C847" t="s">
        <v>309</v>
      </c>
      <c r="D847" t="s">
        <v>117</v>
      </c>
      <c r="E847" t="s">
        <v>313</v>
      </c>
      <c r="F847" t="s">
        <v>165</v>
      </c>
      <c r="G847">
        <v>0.223</v>
      </c>
      <c r="H847">
        <f>VLOOKUP(CONCATENATE(A847,B847,D847,F847),admin1_old!A:K,11,FALSE)</f>
        <v>0.20699999999999999</v>
      </c>
      <c r="I847" t="b">
        <f>IF(ISNA(H847),VLOOKUP(CONCATENATE(A847,D847,F847),admin1_old!B:J,5,FALSE))</f>
        <v>0</v>
      </c>
    </row>
    <row r="848" spans="1:9" hidden="1" x14ac:dyDescent="0.35">
      <c r="A848" t="s">
        <v>24</v>
      </c>
      <c r="B848" t="s">
        <v>133</v>
      </c>
      <c r="C848" t="s">
        <v>309</v>
      </c>
      <c r="D848" t="s">
        <v>116</v>
      </c>
      <c r="E848" t="s">
        <v>313</v>
      </c>
      <c r="F848" t="s">
        <v>165</v>
      </c>
      <c r="G848">
        <v>0.223</v>
      </c>
      <c r="H848">
        <f>VLOOKUP(CONCATENATE(A848,B848,D848,F848),admin1_old!A:K,11,FALSE)</f>
        <v>0.217</v>
      </c>
      <c r="I848" t="b">
        <f>IF(ISNA(H848),VLOOKUP(CONCATENATE(A848,D848,F848),admin1_old!B:J,5,FALSE))</f>
        <v>0</v>
      </c>
    </row>
    <row r="849" spans="1:9" hidden="1" x14ac:dyDescent="0.35">
      <c r="A849" t="s">
        <v>24</v>
      </c>
      <c r="B849" t="s">
        <v>133</v>
      </c>
      <c r="C849" t="s">
        <v>309</v>
      </c>
      <c r="D849" t="s">
        <v>119</v>
      </c>
      <c r="E849" t="s">
        <v>313</v>
      </c>
      <c r="F849" t="s">
        <v>165</v>
      </c>
      <c r="G849">
        <v>0.24099999999999999</v>
      </c>
      <c r="H849">
        <f>VLOOKUP(CONCATENATE(A849,B849,D849,F849),admin1_old!A:K,11,FALSE)</f>
        <v>0.24299999999999999</v>
      </c>
      <c r="I849" t="b">
        <f>IF(ISNA(H849),VLOOKUP(CONCATENATE(A849,D849,F849),admin1_old!B:J,5,FALSE))</f>
        <v>0</v>
      </c>
    </row>
    <row r="850" spans="1:9" x14ac:dyDescent="0.35">
      <c r="A850" t="s">
        <v>48</v>
      </c>
      <c r="B850" s="5" t="s">
        <v>144</v>
      </c>
      <c r="C850" t="s">
        <v>83</v>
      </c>
      <c r="D850" t="s">
        <v>83</v>
      </c>
      <c r="E850" t="s">
        <v>313</v>
      </c>
      <c r="F850" t="s">
        <v>279</v>
      </c>
      <c r="G850">
        <v>0.2</v>
      </c>
      <c r="H850" t="e">
        <f>VLOOKUP(CONCATENATE(A850,B850,D850,F850),admin1_old!A:K,11,FALSE)</f>
        <v>#N/A</v>
      </c>
      <c r="I850" s="4" t="str">
        <f>IF(ISNA(H850),VLOOKUP(CONCATENATE(A850,D850,F850),admin1_old!B:J,5,FALSE))</f>
        <v>cash_frais</v>
      </c>
    </row>
    <row r="851" spans="1:9" x14ac:dyDescent="0.35">
      <c r="A851" t="s">
        <v>16</v>
      </c>
      <c r="B851" s="5" t="s">
        <v>141</v>
      </c>
      <c r="C851" t="s">
        <v>83</v>
      </c>
      <c r="D851" t="s">
        <v>83</v>
      </c>
      <c r="E851" t="s">
        <v>313</v>
      </c>
      <c r="F851" t="s">
        <v>279</v>
      </c>
      <c r="G851">
        <v>0.23499999999999999</v>
      </c>
      <c r="H851" t="e">
        <f>VLOOKUP(CONCATENATE(A851,B851,D851,F851),admin1_old!A:K,11,FALSE)</f>
        <v>#N/A</v>
      </c>
      <c r="I851" s="4" t="str">
        <f>IF(ISNA(H851),VLOOKUP(CONCATENATE(A851,D851,F851),admin1_old!B:J,5,FALSE))</f>
        <v>agric</v>
      </c>
    </row>
    <row r="852" spans="1:9" hidden="1" x14ac:dyDescent="0.35">
      <c r="A852" t="s">
        <v>24</v>
      </c>
      <c r="B852" t="s">
        <v>144</v>
      </c>
      <c r="C852" t="s">
        <v>309</v>
      </c>
      <c r="D852" t="s">
        <v>117</v>
      </c>
      <c r="E852" t="s">
        <v>313</v>
      </c>
      <c r="F852" t="s">
        <v>169</v>
      </c>
      <c r="G852">
        <v>0.23</v>
      </c>
      <c r="H852">
        <f>VLOOKUP(CONCATENATE(A852,B852,D852,F852),admin1_old!A:K,11,FALSE)</f>
        <v>0.252</v>
      </c>
      <c r="I852" t="b">
        <f>IF(ISNA(H852),VLOOKUP(CONCATENATE(A852,D852,F852),admin1_old!B:J,5,FALSE))</f>
        <v>0</v>
      </c>
    </row>
    <row r="853" spans="1:9" x14ac:dyDescent="0.35">
      <c r="A853" t="s">
        <v>42</v>
      </c>
      <c r="B853" s="5" t="s">
        <v>130</v>
      </c>
      <c r="C853" t="s">
        <v>83</v>
      </c>
      <c r="D853" t="s">
        <v>83</v>
      </c>
      <c r="E853" t="s">
        <v>313</v>
      </c>
      <c r="F853" t="s">
        <v>279</v>
      </c>
      <c r="G853">
        <v>0.186</v>
      </c>
      <c r="H853" t="e">
        <f>VLOOKUP(CONCATENATE(A853,B853,D853,F853),admin1_old!A:K,11,FALSE)</f>
        <v>#N/A</v>
      </c>
      <c r="I853" s="4" t="str">
        <f>IF(ISNA(H853),VLOOKUP(CONCATENATE(A853,D853,F853),admin1_old!B:J,5,FALSE))</f>
        <v>petit_commerce</v>
      </c>
    </row>
    <row r="854" spans="1:9" x14ac:dyDescent="0.35">
      <c r="A854" t="s">
        <v>72</v>
      </c>
      <c r="B854" s="5" t="s">
        <v>155</v>
      </c>
      <c r="C854" t="s">
        <v>83</v>
      </c>
      <c r="D854" t="s">
        <v>83</v>
      </c>
      <c r="E854" t="s">
        <v>313</v>
      </c>
      <c r="F854" t="s">
        <v>279</v>
      </c>
      <c r="G854">
        <v>0.17499999999999999</v>
      </c>
      <c r="H854" t="e">
        <f>VLOOKUP(CONCATENATE(A854,B854,D854,F854),admin1_old!A:K,11,FALSE)</f>
        <v>#N/A</v>
      </c>
      <c r="I854" s="4" t="str">
        <f>IF(ISNA(H854),VLOOKUP(CONCATENATE(A854,D854,F854),admin1_old!B:J,5,FALSE))</f>
        <v>nfi</v>
      </c>
    </row>
    <row r="855" spans="1:9" hidden="1" x14ac:dyDescent="0.35">
      <c r="A855" t="s">
        <v>24</v>
      </c>
      <c r="B855" t="s">
        <v>144</v>
      </c>
      <c r="C855" t="s">
        <v>309</v>
      </c>
      <c r="D855" t="s">
        <v>119</v>
      </c>
      <c r="E855" t="s">
        <v>313</v>
      </c>
      <c r="F855" t="s">
        <v>273</v>
      </c>
      <c r="G855">
        <v>0.23899999999999999</v>
      </c>
      <c r="H855">
        <f>VLOOKUP(CONCATENATE(A855,B855,D855,F855),admin1_old!A:K,11,FALSE)</f>
        <v>0.20699999999999999</v>
      </c>
      <c r="I855" t="b">
        <f>IF(ISNA(H855),VLOOKUP(CONCATENATE(A855,D855,F855),admin1_old!B:J,5,FALSE))</f>
        <v>0</v>
      </c>
    </row>
    <row r="856" spans="1:9" x14ac:dyDescent="0.35">
      <c r="A856" t="s">
        <v>52</v>
      </c>
      <c r="B856" s="5" t="s">
        <v>156</v>
      </c>
      <c r="C856" t="s">
        <v>83</v>
      </c>
      <c r="D856" t="s">
        <v>83</v>
      </c>
      <c r="E856" t="s">
        <v>313</v>
      </c>
      <c r="F856" t="s">
        <v>279</v>
      </c>
      <c r="G856">
        <v>0.182</v>
      </c>
      <c r="H856" t="e">
        <f>VLOOKUP(CONCATENATE(A856,B856,D856,F856),admin1_old!A:K,11,FALSE)</f>
        <v>#N/A</v>
      </c>
      <c r="I856" s="4" t="str">
        <f>IF(ISNA(H856),VLOOKUP(CONCATENATE(A856,D856,F856),admin1_old!B:J,5,FALSE))</f>
        <v>cash_intrant_agri</v>
      </c>
    </row>
    <row r="857" spans="1:9" hidden="1" x14ac:dyDescent="0.35">
      <c r="A857" t="s">
        <v>24</v>
      </c>
      <c r="B857" t="s">
        <v>144</v>
      </c>
      <c r="C857" t="s">
        <v>309</v>
      </c>
      <c r="D857" t="s">
        <v>117</v>
      </c>
      <c r="E857" t="s">
        <v>313</v>
      </c>
      <c r="F857" t="s">
        <v>274</v>
      </c>
      <c r="G857">
        <v>0.23100000000000001</v>
      </c>
      <c r="H857">
        <f>VLOOKUP(CONCATENATE(A857,B857,D857,F857),admin1_old!A:K,11,FALSE)</f>
        <v>0.21199999999999999</v>
      </c>
      <c r="I857" t="b">
        <f>IF(ISNA(H857),VLOOKUP(CONCATENATE(A857,D857,F857),admin1_old!B:J,5,FALSE))</f>
        <v>0</v>
      </c>
    </row>
    <row r="858" spans="1:9" hidden="1" x14ac:dyDescent="0.35">
      <c r="A858" t="s">
        <v>24</v>
      </c>
      <c r="B858" t="s">
        <v>144</v>
      </c>
      <c r="C858" t="s">
        <v>309</v>
      </c>
      <c r="D858" t="s">
        <v>119</v>
      </c>
      <c r="E858" t="s">
        <v>313</v>
      </c>
      <c r="F858" t="s">
        <v>274</v>
      </c>
      <c r="G858">
        <v>0.28299999999999997</v>
      </c>
      <c r="H858">
        <f>VLOOKUP(CONCATENATE(A858,B858,D858,F858),admin1_old!A:K,11,FALSE)</f>
        <v>0.23799999999999999</v>
      </c>
      <c r="I858" t="b">
        <f>IF(ISNA(H858),VLOOKUP(CONCATENATE(A858,D858,F858),admin1_old!B:J,5,FALSE))</f>
        <v>0</v>
      </c>
    </row>
    <row r="859" spans="1:9" hidden="1" x14ac:dyDescent="0.35">
      <c r="A859" t="s">
        <v>24</v>
      </c>
      <c r="B859" t="s">
        <v>144</v>
      </c>
      <c r="C859" t="s">
        <v>309</v>
      </c>
      <c r="D859" t="s">
        <v>116</v>
      </c>
      <c r="E859" t="s">
        <v>313</v>
      </c>
      <c r="F859" t="s">
        <v>274</v>
      </c>
      <c r="G859">
        <v>0.221</v>
      </c>
      <c r="H859">
        <f>VLOOKUP(CONCATENATE(A859,B859,D859,F859),admin1_old!A:K,11,FALSE)</f>
        <v>0.19500000000000001</v>
      </c>
      <c r="I859" t="b">
        <f>IF(ISNA(H859),VLOOKUP(CONCATENATE(A859,D859,F859),admin1_old!B:J,5,FALSE))</f>
        <v>0</v>
      </c>
    </row>
    <row r="860" spans="1:9" x14ac:dyDescent="0.35">
      <c r="A860" t="s">
        <v>74</v>
      </c>
      <c r="B860" s="5" t="s">
        <v>145</v>
      </c>
      <c r="C860" t="s">
        <v>83</v>
      </c>
      <c r="D860" t="s">
        <v>83</v>
      </c>
      <c r="E860" t="s">
        <v>313</v>
      </c>
      <c r="F860" t="s">
        <v>279</v>
      </c>
      <c r="G860">
        <v>0.155</v>
      </c>
      <c r="H860" t="e">
        <f>VLOOKUP(CONCATENATE(A860,B860,D860,F860),admin1_old!A:K,11,FALSE)</f>
        <v>#N/A</v>
      </c>
      <c r="I860" s="4" t="str">
        <f>IF(ISNA(H860),VLOOKUP(CONCATENATE(A860,D860,F860),admin1_old!B:J,5,FALSE))</f>
        <v>cash_nfi</v>
      </c>
    </row>
    <row r="861" spans="1:9" hidden="1" x14ac:dyDescent="0.35">
      <c r="A861" t="s">
        <v>24</v>
      </c>
      <c r="B861" t="s">
        <v>133</v>
      </c>
      <c r="C861" t="s">
        <v>309</v>
      </c>
      <c r="D861" t="s">
        <v>117</v>
      </c>
      <c r="E861" t="s">
        <v>313</v>
      </c>
      <c r="F861" t="s">
        <v>275</v>
      </c>
      <c r="G861">
        <v>0.27700000000000002</v>
      </c>
      <c r="H861">
        <f>VLOOKUP(CONCATENATE(A861,B861,D861,F861),admin1_old!A:K,11,FALSE)</f>
        <v>0.224</v>
      </c>
      <c r="I861" t="b">
        <f>IF(ISNA(H861),VLOOKUP(CONCATENATE(A861,D861,F861),admin1_old!B:J,5,FALSE))</f>
        <v>0</v>
      </c>
    </row>
    <row r="862" spans="1:9" hidden="1" x14ac:dyDescent="0.35">
      <c r="A862" t="s">
        <v>24</v>
      </c>
      <c r="B862" t="s">
        <v>133</v>
      </c>
      <c r="C862" t="s">
        <v>309</v>
      </c>
      <c r="D862" t="s">
        <v>119</v>
      </c>
      <c r="E862" t="s">
        <v>313</v>
      </c>
      <c r="F862" t="s">
        <v>275</v>
      </c>
      <c r="G862">
        <v>0.34899999999999998</v>
      </c>
      <c r="H862">
        <f>VLOOKUP(CONCATENATE(A862,B862,D862,F862),admin1_old!A:K,11,FALSE)</f>
        <v>0.32200000000000001</v>
      </c>
      <c r="I862" t="b">
        <f>IF(ISNA(H862),VLOOKUP(CONCATENATE(A862,D862,F862),admin1_old!B:J,5,FALSE))</f>
        <v>0</v>
      </c>
    </row>
    <row r="863" spans="1:9" hidden="1" x14ac:dyDescent="0.35">
      <c r="A863" t="s">
        <v>24</v>
      </c>
      <c r="B863" t="s">
        <v>154</v>
      </c>
      <c r="C863" t="s">
        <v>309</v>
      </c>
      <c r="D863" t="s">
        <v>116</v>
      </c>
      <c r="E863" t="s">
        <v>313</v>
      </c>
      <c r="F863" t="s">
        <v>275</v>
      </c>
      <c r="G863">
        <v>0.247</v>
      </c>
      <c r="H863">
        <f>VLOOKUP(CONCATENATE(A863,B863,D863,F863),admin1_old!A:K,11,FALSE)</f>
        <v>0.26200000000000001</v>
      </c>
      <c r="I863" t="b">
        <f>IF(ISNA(H863),VLOOKUP(CONCATENATE(A863,D863,F863),admin1_old!B:J,5,FALSE))</f>
        <v>0</v>
      </c>
    </row>
    <row r="864" spans="1:9" hidden="1" x14ac:dyDescent="0.35">
      <c r="A864" t="s">
        <v>24</v>
      </c>
      <c r="B864" t="s">
        <v>133</v>
      </c>
      <c r="C864" t="s">
        <v>309</v>
      </c>
      <c r="D864" t="s">
        <v>117</v>
      </c>
      <c r="E864" t="s">
        <v>313</v>
      </c>
      <c r="F864" t="s">
        <v>168</v>
      </c>
      <c r="G864">
        <v>0.27200000000000002</v>
      </c>
      <c r="H864">
        <f>VLOOKUP(CONCATENATE(A864,B864,D864,F864),admin1_old!A:K,11,FALSE)</f>
        <v>0.23699999999999999</v>
      </c>
      <c r="I864" t="b">
        <f>IF(ISNA(H864),VLOOKUP(CONCATENATE(A864,D864,F864),admin1_old!B:J,5,FALSE))</f>
        <v>0</v>
      </c>
    </row>
    <row r="865" spans="1:9" hidden="1" x14ac:dyDescent="0.35">
      <c r="A865" t="s">
        <v>24</v>
      </c>
      <c r="B865" t="s">
        <v>133</v>
      </c>
      <c r="C865" t="s">
        <v>309</v>
      </c>
      <c r="D865" t="s">
        <v>116</v>
      </c>
      <c r="E865" t="s">
        <v>313</v>
      </c>
      <c r="F865" t="s">
        <v>168</v>
      </c>
      <c r="G865">
        <v>0.35199999999999998</v>
      </c>
      <c r="H865">
        <f>VLOOKUP(CONCATENATE(A865,B865,D865,F865),admin1_old!A:K,11,FALSE)</f>
        <v>0.28599999999999998</v>
      </c>
      <c r="I865" t="b">
        <f>IF(ISNA(H865),VLOOKUP(CONCATENATE(A865,D865,F865),admin1_old!B:J,5,FALSE))</f>
        <v>0</v>
      </c>
    </row>
    <row r="866" spans="1:9" hidden="1" x14ac:dyDescent="0.35">
      <c r="A866" t="s">
        <v>24</v>
      </c>
      <c r="B866" t="s">
        <v>133</v>
      </c>
      <c r="C866" t="s">
        <v>309</v>
      </c>
      <c r="D866" t="s">
        <v>118</v>
      </c>
      <c r="E866" t="s">
        <v>313</v>
      </c>
      <c r="F866" t="s">
        <v>168</v>
      </c>
      <c r="G866">
        <v>0.35699999999999998</v>
      </c>
      <c r="H866">
        <f>VLOOKUP(CONCATENATE(A866,B866,D866,F866),admin1_old!A:K,11,FALSE)</f>
        <v>0.34</v>
      </c>
      <c r="I866" t="b">
        <f>IF(ISNA(H866),VLOOKUP(CONCATENATE(A866,D866,F866),admin1_old!B:J,5,FALSE))</f>
        <v>0</v>
      </c>
    </row>
    <row r="867" spans="1:9" hidden="1" x14ac:dyDescent="0.35">
      <c r="A867" t="s">
        <v>24</v>
      </c>
      <c r="B867" t="s">
        <v>133</v>
      </c>
      <c r="C867" t="s">
        <v>309</v>
      </c>
      <c r="D867" t="s">
        <v>119</v>
      </c>
      <c r="E867" t="s">
        <v>313</v>
      </c>
      <c r="F867" t="s">
        <v>168</v>
      </c>
      <c r="G867">
        <v>0.315</v>
      </c>
      <c r="H867">
        <f>VLOOKUP(CONCATENATE(A867,B867,D867,F867),admin1_old!A:K,11,FALSE)</f>
        <v>0.192</v>
      </c>
      <c r="I867" t="b">
        <f>IF(ISNA(H867),VLOOKUP(CONCATENATE(A867,D867,F867),admin1_old!B:J,5,FALSE))</f>
        <v>0</v>
      </c>
    </row>
    <row r="868" spans="1:9" hidden="1" x14ac:dyDescent="0.35">
      <c r="A868" t="s">
        <v>24</v>
      </c>
      <c r="B868" t="s">
        <v>133</v>
      </c>
      <c r="C868" t="s">
        <v>309</v>
      </c>
      <c r="D868" t="s">
        <v>119</v>
      </c>
      <c r="E868" t="s">
        <v>313</v>
      </c>
      <c r="F868" t="s">
        <v>276</v>
      </c>
      <c r="G868">
        <v>0.32900000000000001</v>
      </c>
      <c r="H868">
        <f>VLOOKUP(CONCATENATE(A868,B868,D868,F868),admin1_old!A:K,11,FALSE)</f>
        <v>0.307</v>
      </c>
      <c r="I868" t="b">
        <f>IF(ISNA(H868),VLOOKUP(CONCATENATE(A868,D868,F868),admin1_old!B:J,5,FALSE))</f>
        <v>0</v>
      </c>
    </row>
    <row r="869" spans="1:9" hidden="1" x14ac:dyDescent="0.35">
      <c r="A869" t="s">
        <v>24</v>
      </c>
      <c r="B869" t="s">
        <v>133</v>
      </c>
      <c r="C869" t="s">
        <v>309</v>
      </c>
      <c r="D869" t="s">
        <v>117</v>
      </c>
      <c r="E869" t="s">
        <v>313</v>
      </c>
      <c r="F869" t="s">
        <v>276</v>
      </c>
      <c r="G869">
        <v>0.28000000000000003</v>
      </c>
      <c r="H869">
        <f>VLOOKUP(CONCATENATE(A869,B869,D869,F869),admin1_old!A:K,11,FALSE)</f>
        <v>0.24</v>
      </c>
      <c r="I869" t="b">
        <f>IF(ISNA(H869),VLOOKUP(CONCATENATE(A869,D869,F869),admin1_old!B:J,5,FALSE))</f>
        <v>0</v>
      </c>
    </row>
    <row r="870" spans="1:9" hidden="1" x14ac:dyDescent="0.35">
      <c r="A870" t="s">
        <v>24</v>
      </c>
      <c r="B870" t="s">
        <v>144</v>
      </c>
      <c r="C870" t="s">
        <v>309</v>
      </c>
      <c r="D870" t="s">
        <v>119</v>
      </c>
      <c r="E870" t="s">
        <v>313</v>
      </c>
      <c r="F870" t="s">
        <v>277</v>
      </c>
      <c r="G870">
        <v>0.191</v>
      </c>
      <c r="H870">
        <f>VLOOKUP(CONCATENATE(A870,B870,D870,F870),admin1_old!A:K,11,FALSE)</f>
        <v>0.20100000000000001</v>
      </c>
      <c r="I870" t="b">
        <f>IF(ISNA(H870),VLOOKUP(CONCATENATE(A870,D870,F870),admin1_old!B:J,5,FALSE))</f>
        <v>0</v>
      </c>
    </row>
    <row r="871" spans="1:9" x14ac:dyDescent="0.35">
      <c r="A871" t="s">
        <v>78</v>
      </c>
      <c r="B871" s="5" t="s">
        <v>184</v>
      </c>
      <c r="C871" t="s">
        <v>83</v>
      </c>
      <c r="D871" t="s">
        <v>83</v>
      </c>
      <c r="E871" t="s">
        <v>313</v>
      </c>
      <c r="F871" t="s">
        <v>279</v>
      </c>
      <c r="G871">
        <v>0.11899999999999999</v>
      </c>
      <c r="H871" t="e">
        <f>VLOOKUP(CONCATENATE(A871,B871,D871,F871),admin1_old!A:K,11,FALSE)</f>
        <v>#N/A</v>
      </c>
      <c r="I871" s="4" t="str">
        <f>IF(ISNA(H871),VLOOKUP(CONCATENATE(A871,D871,F871),admin1_old!B:J,5,FALSE))</f>
        <v>qualite_insuff</v>
      </c>
    </row>
    <row r="872" spans="1:9" hidden="1" x14ac:dyDescent="0.35">
      <c r="A872" t="s">
        <v>24</v>
      </c>
      <c r="B872" t="s">
        <v>144</v>
      </c>
      <c r="C872" t="s">
        <v>309</v>
      </c>
      <c r="D872" t="s">
        <v>117</v>
      </c>
      <c r="E872" t="s">
        <v>313</v>
      </c>
      <c r="F872" t="s">
        <v>166</v>
      </c>
      <c r="G872">
        <v>0.23</v>
      </c>
      <c r="H872">
        <f>VLOOKUP(CONCATENATE(A872,B872,D872,F872),admin1_old!A:K,11,FALSE)</f>
        <v>0.23300000000000001</v>
      </c>
      <c r="I872" t="b">
        <f>IF(ISNA(H872),VLOOKUP(CONCATENATE(A872,D872,F872),admin1_old!B:J,5,FALSE))</f>
        <v>0</v>
      </c>
    </row>
    <row r="873" spans="1:9" hidden="1" x14ac:dyDescent="0.35">
      <c r="A873" t="s">
        <v>24</v>
      </c>
      <c r="B873" t="s">
        <v>144</v>
      </c>
      <c r="C873" t="s">
        <v>309</v>
      </c>
      <c r="D873" t="s">
        <v>119</v>
      </c>
      <c r="E873" t="s">
        <v>313</v>
      </c>
      <c r="F873" t="s">
        <v>166</v>
      </c>
      <c r="G873">
        <v>0.216</v>
      </c>
      <c r="H873">
        <f>VLOOKUP(CONCATENATE(A873,B873,D873,F873),admin1_old!A:K,11,FALSE)</f>
        <v>0.20899999999999999</v>
      </c>
      <c r="I873" t="b">
        <f>IF(ISNA(H873),VLOOKUP(CONCATENATE(A873,D873,F873),admin1_old!B:J,5,FALSE))</f>
        <v>0</v>
      </c>
    </row>
    <row r="874" spans="1:9" x14ac:dyDescent="0.35">
      <c r="A874" t="s">
        <v>58</v>
      </c>
      <c r="B874" s="5" t="s">
        <v>199</v>
      </c>
      <c r="C874" t="s">
        <v>83</v>
      </c>
      <c r="D874" t="s">
        <v>83</v>
      </c>
      <c r="E874" t="s">
        <v>313</v>
      </c>
      <c r="F874" t="s">
        <v>279</v>
      </c>
      <c r="G874">
        <v>0.21</v>
      </c>
      <c r="H874" t="e">
        <f>VLOOKUP(CONCATENATE(A874,B874,D874,F874),admin1_old!A:K,11,FALSE)</f>
        <v>#N/A</v>
      </c>
      <c r="I874" s="4" t="str">
        <f>IF(ISNA(H874),VLOOKUP(CONCATENATE(A874,D874,F874),admin1_old!B:J,5,FALSE))</f>
        <v>sanitaire</v>
      </c>
    </row>
    <row r="875" spans="1:9" x14ac:dyDescent="0.35">
      <c r="A875" t="s">
        <v>80</v>
      </c>
      <c r="B875" s="5" t="s">
        <v>148</v>
      </c>
      <c r="C875" t="s">
        <v>83</v>
      </c>
      <c r="D875" t="s">
        <v>83</v>
      </c>
      <c r="E875" t="s">
        <v>313</v>
      </c>
      <c r="F875" t="s">
        <v>279</v>
      </c>
      <c r="G875">
        <v>0.193</v>
      </c>
      <c r="H875" t="e">
        <f>VLOOKUP(CONCATENATE(A875,B875,D875,F875),admin1_old!A:K,11,FALSE)</f>
        <v>#N/A</v>
      </c>
      <c r="I875" s="4" t="str">
        <f>IF(ISNA(H875),VLOOKUP(CONCATENATE(A875,D875,F875),admin1_old!B:J,5,FALSE))</f>
        <v>environment</v>
      </c>
    </row>
    <row r="876" spans="1:9" hidden="1" x14ac:dyDescent="0.35">
      <c r="A876" t="s">
        <v>24</v>
      </c>
      <c r="B876" t="s">
        <v>133</v>
      </c>
      <c r="C876" t="s">
        <v>309</v>
      </c>
      <c r="D876" t="s">
        <v>117</v>
      </c>
      <c r="E876" t="s">
        <v>313</v>
      </c>
      <c r="F876" t="s">
        <v>278</v>
      </c>
      <c r="G876">
        <v>0.27200000000000002</v>
      </c>
      <c r="H876">
        <f>VLOOKUP(CONCATENATE(A876,B876,D876,F876),admin1_old!A:K,11,FALSE)</f>
        <v>0.26500000000000001</v>
      </c>
      <c r="I876" t="b">
        <f>IF(ISNA(H876),VLOOKUP(CONCATENATE(A876,D876,F876),admin1_old!B:J,5,FALSE))</f>
        <v>0</v>
      </c>
    </row>
    <row r="877" spans="1:9" x14ac:dyDescent="0.35">
      <c r="A877" t="s">
        <v>12</v>
      </c>
      <c r="B877" s="5" t="s">
        <v>140</v>
      </c>
      <c r="C877" t="s">
        <v>83</v>
      </c>
      <c r="D877" t="s">
        <v>83</v>
      </c>
      <c r="E877" t="s">
        <v>313</v>
      </c>
      <c r="F877" t="s">
        <v>279</v>
      </c>
      <c r="G877">
        <v>0.17899999999999999</v>
      </c>
      <c r="H877" t="e">
        <f>VLOOKUP(CONCATENATE(A877,B877,D877,F877),admin1_old!A:K,11,FALSE)</f>
        <v>#N/A</v>
      </c>
      <c r="I877" s="4" t="str">
        <f>IF(ISNA(H877),VLOOKUP(CONCATENATE(A877,D877,F877),admin1_old!B:J,5,FALSE))</f>
        <v>cash_hygiene</v>
      </c>
    </row>
    <row r="878" spans="1:9" hidden="1" x14ac:dyDescent="0.35">
      <c r="A878" t="s">
        <v>24</v>
      </c>
      <c r="B878" t="s">
        <v>133</v>
      </c>
      <c r="C878" t="s">
        <v>309</v>
      </c>
      <c r="D878" t="s">
        <v>117</v>
      </c>
      <c r="E878" t="s">
        <v>313</v>
      </c>
      <c r="F878" t="s">
        <v>279</v>
      </c>
      <c r="G878">
        <v>0.246</v>
      </c>
      <c r="H878">
        <f>VLOOKUP(CONCATENATE(A878,B878,D878,F878),admin1_old!A:K,11,FALSE)</f>
        <v>0.23</v>
      </c>
      <c r="I878" t="b">
        <f>IF(ISNA(H878),VLOOKUP(CONCATENATE(A878,D878,F878),admin1_old!B:J,5,FALSE))</f>
        <v>0</v>
      </c>
    </row>
    <row r="879" spans="1:9" hidden="1" x14ac:dyDescent="0.35">
      <c r="A879" t="s">
        <v>24</v>
      </c>
      <c r="B879" t="s">
        <v>154</v>
      </c>
      <c r="C879" t="s">
        <v>309</v>
      </c>
      <c r="D879" t="s">
        <v>116</v>
      </c>
      <c r="E879" t="s">
        <v>313</v>
      </c>
      <c r="F879" t="s">
        <v>279</v>
      </c>
      <c r="G879">
        <v>0.26</v>
      </c>
      <c r="H879">
        <f>VLOOKUP(CONCATENATE(A879,B879,D879,F879),admin1_old!A:K,11,FALSE)</f>
        <v>0.24</v>
      </c>
      <c r="I879" t="b">
        <f>IF(ISNA(H879),VLOOKUP(CONCATENATE(A879,D879,F879),admin1_old!B:J,5,FALSE))</f>
        <v>0</v>
      </c>
    </row>
    <row r="880" spans="1:9" hidden="1" x14ac:dyDescent="0.35">
      <c r="A880" t="s">
        <v>24</v>
      </c>
      <c r="B880" t="s">
        <v>144</v>
      </c>
      <c r="C880" t="s">
        <v>309</v>
      </c>
      <c r="D880" t="s">
        <v>118</v>
      </c>
      <c r="E880" t="s">
        <v>313</v>
      </c>
      <c r="F880" t="s">
        <v>279</v>
      </c>
      <c r="G880">
        <v>0.22800000000000001</v>
      </c>
      <c r="H880">
        <f>VLOOKUP(CONCATENATE(A880,B880,D880,F880),admin1_old!A:K,11,FALSE)</f>
        <v>0.22700000000000001</v>
      </c>
      <c r="I880" t="b">
        <f>IF(ISNA(H880),VLOOKUP(CONCATENATE(A880,D880,F880),admin1_old!B:J,5,FALSE))</f>
        <v>0</v>
      </c>
    </row>
    <row r="881" spans="1:9" hidden="1" x14ac:dyDescent="0.35">
      <c r="A881" t="s">
        <v>24</v>
      </c>
      <c r="B881" t="s">
        <v>133</v>
      </c>
      <c r="C881" t="s">
        <v>309</v>
      </c>
      <c r="D881" t="s">
        <v>119</v>
      </c>
      <c r="E881" t="s">
        <v>313</v>
      </c>
      <c r="F881" t="s">
        <v>167</v>
      </c>
      <c r="G881">
        <v>0.21299999999999999</v>
      </c>
      <c r="H881">
        <f>VLOOKUP(CONCATENATE(A881,B881,D881,F881),admin1_old!A:K,11,FALSE)</f>
        <v>0.184</v>
      </c>
      <c r="I881" t="b">
        <f>IF(ISNA(H881),VLOOKUP(CONCATENATE(A881,D881,F881),admin1_old!B:J,5,FALSE))</f>
        <v>0</v>
      </c>
    </row>
    <row r="882" spans="1:9" hidden="1" x14ac:dyDescent="0.35">
      <c r="A882" t="s">
        <v>24</v>
      </c>
      <c r="B882" t="s">
        <v>133</v>
      </c>
      <c r="C882" t="s">
        <v>309</v>
      </c>
      <c r="D882" t="s">
        <v>117</v>
      </c>
      <c r="E882" t="s">
        <v>313</v>
      </c>
      <c r="F882" t="s">
        <v>167</v>
      </c>
      <c r="G882">
        <v>0.252</v>
      </c>
      <c r="H882">
        <f>VLOOKUP(CONCATENATE(A882,B882,D882,F882),admin1_old!A:K,11,FALSE)</f>
        <v>0.21</v>
      </c>
      <c r="I882" t="b">
        <f>IF(ISNA(H882),VLOOKUP(CONCATENATE(A882,D882,F882),admin1_old!B:J,5,FALSE))</f>
        <v>0</v>
      </c>
    </row>
    <row r="883" spans="1:9" hidden="1" x14ac:dyDescent="0.35">
      <c r="A883" t="s">
        <v>24</v>
      </c>
      <c r="B883" t="s">
        <v>133</v>
      </c>
      <c r="C883" t="s">
        <v>309</v>
      </c>
      <c r="D883" t="s">
        <v>116</v>
      </c>
      <c r="E883" t="s">
        <v>313</v>
      </c>
      <c r="F883" t="s">
        <v>278</v>
      </c>
      <c r="G883">
        <v>0.26</v>
      </c>
      <c r="H883">
        <f>VLOOKUP(CONCATENATE(A883,B883,D883,F883),admin1_old!A:K,11,FALSE)</f>
        <v>0.26200000000000001</v>
      </c>
      <c r="I883" t="b">
        <f>IF(ISNA(H883),VLOOKUP(CONCATENATE(A883,D883,F883),admin1_old!B:J,5,FALSE))</f>
        <v>0</v>
      </c>
    </row>
    <row r="884" spans="1:9" x14ac:dyDescent="0.35">
      <c r="A884" t="s">
        <v>40</v>
      </c>
      <c r="B884" s="5" t="s">
        <v>150</v>
      </c>
      <c r="C884" t="s">
        <v>83</v>
      </c>
      <c r="D884" t="s">
        <v>83</v>
      </c>
      <c r="E884" t="s">
        <v>313</v>
      </c>
      <c r="F884" t="s">
        <v>279</v>
      </c>
      <c r="G884">
        <v>0.17399999999999999</v>
      </c>
      <c r="H884" t="e">
        <f>VLOOKUP(CONCATENATE(A884,B884,D884,F884),admin1_old!A:K,11,FALSE)</f>
        <v>#N/A</v>
      </c>
      <c r="I884" s="4" t="str">
        <f>IF(ISNA(H884),VLOOKUP(CONCATENATE(A884,D884,F884),admin1_old!B:J,5,FALSE))</f>
        <v>cash_infra</v>
      </c>
    </row>
    <row r="885" spans="1:9" hidden="1" x14ac:dyDescent="0.35">
      <c r="A885" t="s">
        <v>24</v>
      </c>
      <c r="B885" t="s">
        <v>154</v>
      </c>
      <c r="C885" t="s">
        <v>309</v>
      </c>
      <c r="D885" t="s">
        <v>117</v>
      </c>
      <c r="E885" t="s">
        <v>313</v>
      </c>
      <c r="F885" t="s">
        <v>280</v>
      </c>
      <c r="G885">
        <v>0.316</v>
      </c>
      <c r="H885">
        <f>VLOOKUP(CONCATENATE(A885,B885,D885,F885),admin1_old!A:K,11,FALSE)</f>
        <v>0.27600000000000002</v>
      </c>
      <c r="I885" t="b">
        <f>IF(ISNA(H885),VLOOKUP(CONCATENATE(A885,D885,F885),admin1_old!B:J,5,FALSE))</f>
        <v>0</v>
      </c>
    </row>
    <row r="886" spans="1:9" hidden="1" x14ac:dyDescent="0.35">
      <c r="A886" t="s">
        <v>24</v>
      </c>
      <c r="B886" t="s">
        <v>154</v>
      </c>
      <c r="C886" t="s">
        <v>309</v>
      </c>
      <c r="D886" t="s">
        <v>119</v>
      </c>
      <c r="E886" t="s">
        <v>313</v>
      </c>
      <c r="F886" t="s">
        <v>280</v>
      </c>
      <c r="G886">
        <v>0.24</v>
      </c>
      <c r="H886">
        <f>VLOOKUP(CONCATENATE(A886,B886,D886,F886),admin1_old!A:K,11,FALSE)</f>
        <v>0.27600000000000002</v>
      </c>
      <c r="I886" t="b">
        <f>IF(ISNA(H886),VLOOKUP(CONCATENATE(A886,D886,F886),admin1_old!B:J,5,FALSE))</f>
        <v>0</v>
      </c>
    </row>
    <row r="887" spans="1:9" x14ac:dyDescent="0.35">
      <c r="A887" t="s">
        <v>62</v>
      </c>
      <c r="B887" s="5" t="s">
        <v>172</v>
      </c>
      <c r="C887" t="s">
        <v>83</v>
      </c>
      <c r="D887" t="s">
        <v>83</v>
      </c>
      <c r="E887" t="s">
        <v>313</v>
      </c>
      <c r="F887" t="s">
        <v>279</v>
      </c>
      <c r="G887">
        <v>0.16200000000000001</v>
      </c>
      <c r="H887" t="e">
        <f>VLOOKUP(CONCATENATE(A887,B887,D887,F887),admin1_old!A:K,11,FALSE)</f>
        <v>#N/A</v>
      </c>
      <c r="I887" s="4" t="str">
        <f>IF(ISNA(H887),VLOOKUP(CONCATENATE(A887,D887,F887),admin1_old!B:J,5,FALSE))</f>
        <v>cash_recipient_eau</v>
      </c>
    </row>
    <row r="888" spans="1:9" hidden="1" x14ac:dyDescent="0.35">
      <c r="A888" t="s">
        <v>26</v>
      </c>
      <c r="B888" t="s">
        <v>134</v>
      </c>
      <c r="C888" t="s">
        <v>309</v>
      </c>
      <c r="D888" t="s">
        <v>117</v>
      </c>
      <c r="E888" t="s">
        <v>313</v>
      </c>
      <c r="F888" t="s">
        <v>271</v>
      </c>
      <c r="G888">
        <v>0.29699999999999999</v>
      </c>
      <c r="H888">
        <f>VLOOKUP(CONCATENATE(A888,B888,D888,F888),admin1_old!A:K,11,FALSE)</f>
        <v>0.28000000000000003</v>
      </c>
      <c r="I888" t="b">
        <f>IF(ISNA(H888),VLOOKUP(CONCATENATE(A888,D888,F888),admin1_old!B:J,5,FALSE))</f>
        <v>0</v>
      </c>
    </row>
    <row r="889" spans="1:9" hidden="1" x14ac:dyDescent="0.35">
      <c r="A889" t="s">
        <v>26</v>
      </c>
      <c r="B889" t="s">
        <v>18</v>
      </c>
      <c r="C889" t="s">
        <v>309</v>
      </c>
      <c r="D889" t="s">
        <v>118</v>
      </c>
      <c r="E889" t="s">
        <v>313</v>
      </c>
      <c r="F889" t="s">
        <v>271</v>
      </c>
      <c r="G889">
        <v>0.26700000000000002</v>
      </c>
      <c r="H889">
        <f>VLOOKUP(CONCATENATE(A889,B889,D889,F889),admin1_old!A:K,11,FALSE)</f>
        <v>0.26700000000000002</v>
      </c>
      <c r="I889" t="b">
        <f>IF(ISNA(H889),VLOOKUP(CONCATENATE(A889,D889,F889),admin1_old!B:J,5,FALSE))</f>
        <v>0</v>
      </c>
    </row>
    <row r="890" spans="1:9" hidden="1" x14ac:dyDescent="0.35">
      <c r="A890" t="s">
        <v>26</v>
      </c>
      <c r="B890" t="s">
        <v>134</v>
      </c>
      <c r="C890" t="s">
        <v>309</v>
      </c>
      <c r="D890" t="s">
        <v>119</v>
      </c>
      <c r="E890" t="s">
        <v>313</v>
      </c>
      <c r="F890" t="s">
        <v>271</v>
      </c>
      <c r="G890">
        <v>0.33400000000000002</v>
      </c>
      <c r="H890">
        <f>VLOOKUP(CONCATENATE(A890,B890,D890,F890),admin1_old!A:K,11,FALSE)</f>
        <v>0.26700000000000002</v>
      </c>
      <c r="I890" t="b">
        <f>IF(ISNA(H890),VLOOKUP(CONCATENATE(A890,D890,F890),admin1_old!B:J,5,FALSE))</f>
        <v>0</v>
      </c>
    </row>
    <row r="891" spans="1:9" hidden="1" x14ac:dyDescent="0.35">
      <c r="A891" t="s">
        <v>26</v>
      </c>
      <c r="B891" t="s">
        <v>134</v>
      </c>
      <c r="C891" t="s">
        <v>309</v>
      </c>
      <c r="D891" t="s">
        <v>117</v>
      </c>
      <c r="E891" t="s">
        <v>313</v>
      </c>
      <c r="F891" t="s">
        <v>170</v>
      </c>
      <c r="G891">
        <v>0.28399999999999997</v>
      </c>
      <c r="H891">
        <f>VLOOKUP(CONCATENATE(A891,B891,D891,F891),admin1_old!A:K,11,FALSE)</f>
        <v>0.28100000000000003</v>
      </c>
      <c r="I891" t="b">
        <f>IF(ISNA(H891),VLOOKUP(CONCATENATE(A891,D891,F891),admin1_old!B:J,5,FALSE))</f>
        <v>0</v>
      </c>
    </row>
    <row r="892" spans="1:9" hidden="1" x14ac:dyDescent="0.35">
      <c r="A892" t="s">
        <v>26</v>
      </c>
      <c r="B892" t="s">
        <v>134</v>
      </c>
      <c r="C892" t="s">
        <v>309</v>
      </c>
      <c r="D892" t="s">
        <v>118</v>
      </c>
      <c r="E892" t="s">
        <v>313</v>
      </c>
      <c r="F892" t="s">
        <v>170</v>
      </c>
      <c r="G892">
        <v>0.35</v>
      </c>
      <c r="H892">
        <f>VLOOKUP(CONCATENATE(A892,B892,D892,F892),admin1_old!A:K,11,FALSE)</f>
        <v>0.35299999999999998</v>
      </c>
      <c r="I892" t="b">
        <f>IF(ISNA(H892),VLOOKUP(CONCATENATE(A892,D892,F892),admin1_old!B:J,5,FALSE))</f>
        <v>0</v>
      </c>
    </row>
    <row r="893" spans="1:9" hidden="1" x14ac:dyDescent="0.35">
      <c r="A893" t="s">
        <v>26</v>
      </c>
      <c r="B893" t="s">
        <v>134</v>
      </c>
      <c r="C893" t="s">
        <v>309</v>
      </c>
      <c r="D893" t="s">
        <v>119</v>
      </c>
      <c r="E893" t="s">
        <v>313</v>
      </c>
      <c r="F893" t="s">
        <v>170</v>
      </c>
      <c r="G893">
        <v>0.33600000000000002</v>
      </c>
      <c r="H893">
        <f>VLOOKUP(CONCATENATE(A893,B893,D893,F893),admin1_old!A:K,11,FALSE)</f>
        <v>0.33300000000000002</v>
      </c>
      <c r="I893" t="b">
        <f>IF(ISNA(H893),VLOOKUP(CONCATENATE(A893,D893,F893),admin1_old!B:J,5,FALSE))</f>
        <v>0</v>
      </c>
    </row>
    <row r="894" spans="1:9" hidden="1" x14ac:dyDescent="0.35">
      <c r="A894" t="s">
        <v>26</v>
      </c>
      <c r="B894" t="s">
        <v>134</v>
      </c>
      <c r="C894" t="s">
        <v>309</v>
      </c>
      <c r="D894" t="s">
        <v>116</v>
      </c>
      <c r="E894" t="s">
        <v>313</v>
      </c>
      <c r="F894" t="s">
        <v>170</v>
      </c>
      <c r="G894">
        <v>0.34899999999999998</v>
      </c>
      <c r="H894">
        <f>VLOOKUP(CONCATENATE(A894,B894,D894,F894),admin1_old!A:K,11,FALSE)</f>
        <v>0.35199999999999998</v>
      </c>
      <c r="I894" t="b">
        <f>IF(ISNA(H894),VLOOKUP(CONCATENATE(A894,D894,F894),admin1_old!B:J,5,FALSE))</f>
        <v>0</v>
      </c>
    </row>
    <row r="895" spans="1:9" hidden="1" x14ac:dyDescent="0.35">
      <c r="A895" t="s">
        <v>26</v>
      </c>
      <c r="B895" t="s">
        <v>134</v>
      </c>
      <c r="C895" t="s">
        <v>309</v>
      </c>
      <c r="D895" t="s">
        <v>118</v>
      </c>
      <c r="E895" t="s">
        <v>313</v>
      </c>
      <c r="F895" t="s">
        <v>272</v>
      </c>
      <c r="G895">
        <v>0.30199999999999999</v>
      </c>
      <c r="H895">
        <f>VLOOKUP(CONCATENATE(A895,B895,D895,F895),admin1_old!A:K,11,FALSE)</f>
        <v>0.30299999999999999</v>
      </c>
      <c r="I895" t="b">
        <f>IF(ISNA(H895),VLOOKUP(CONCATENATE(A895,D895,F895),admin1_old!B:J,5,FALSE))</f>
        <v>0</v>
      </c>
    </row>
    <row r="896" spans="1:9" hidden="1" x14ac:dyDescent="0.35">
      <c r="A896" t="s">
        <v>26</v>
      </c>
      <c r="B896" t="s">
        <v>134</v>
      </c>
      <c r="C896" t="s">
        <v>309</v>
      </c>
      <c r="D896" t="s">
        <v>119</v>
      </c>
      <c r="E896" t="s">
        <v>313</v>
      </c>
      <c r="F896" t="s">
        <v>272</v>
      </c>
      <c r="G896">
        <v>0.22900000000000001</v>
      </c>
      <c r="H896">
        <f>VLOOKUP(CONCATENATE(A896,B896,D896,F896),admin1_old!A:K,11,FALSE)</f>
        <v>0.223</v>
      </c>
      <c r="I896" t="b">
        <f>IF(ISNA(H896),VLOOKUP(CONCATENATE(A896,D896,F896),admin1_old!B:J,5,FALSE))</f>
        <v>0</v>
      </c>
    </row>
    <row r="897" spans="1:9" hidden="1" x14ac:dyDescent="0.35">
      <c r="A897" t="s">
        <v>26</v>
      </c>
      <c r="B897" t="s">
        <v>134</v>
      </c>
      <c r="C897" t="s">
        <v>309</v>
      </c>
      <c r="D897" t="s">
        <v>117</v>
      </c>
      <c r="E897" t="s">
        <v>313</v>
      </c>
      <c r="F897" t="s">
        <v>272</v>
      </c>
      <c r="G897">
        <v>0.27300000000000002</v>
      </c>
      <c r="H897">
        <f>VLOOKUP(CONCATENATE(A897,B897,D897,F897),admin1_old!A:K,11,FALSE)</f>
        <v>0.252</v>
      </c>
      <c r="I897" t="b">
        <f>IF(ISNA(H897),VLOOKUP(CONCATENATE(A897,D897,F897),admin1_old!B:J,5,FALSE))</f>
        <v>0</v>
      </c>
    </row>
    <row r="898" spans="1:9" x14ac:dyDescent="0.35">
      <c r="A898" t="s">
        <v>9</v>
      </c>
      <c r="B898" s="5" t="s">
        <v>161</v>
      </c>
      <c r="C898" t="s">
        <v>309</v>
      </c>
      <c r="D898" t="s">
        <v>117</v>
      </c>
      <c r="E898" t="s">
        <v>313</v>
      </c>
      <c r="F898" t="s">
        <v>279</v>
      </c>
      <c r="G898">
        <v>0.191</v>
      </c>
      <c r="H898" t="e">
        <f>VLOOKUP(CONCATENATE(A898,B898,D898,F898),admin1_old!A:K,11,FALSE)</f>
        <v>#N/A</v>
      </c>
      <c r="I898" s="4" t="str">
        <f>IF(ISNA(H898),VLOOKUP(CONCATENATE(A898,D898,F898),admin1_old!B:J,5,FALSE))</f>
        <v>financier</v>
      </c>
    </row>
    <row r="899" spans="1:9" hidden="1" x14ac:dyDescent="0.35">
      <c r="A899" t="s">
        <v>26</v>
      </c>
      <c r="B899" t="s">
        <v>134</v>
      </c>
      <c r="C899" t="s">
        <v>309</v>
      </c>
      <c r="D899" t="s">
        <v>117</v>
      </c>
      <c r="E899" t="s">
        <v>313</v>
      </c>
      <c r="F899" t="s">
        <v>171</v>
      </c>
      <c r="G899">
        <v>0.25900000000000001</v>
      </c>
      <c r="H899">
        <f>VLOOKUP(CONCATENATE(A899,B899,D899,F899),admin1_old!A:K,11,FALSE)</f>
        <v>0.26800000000000002</v>
      </c>
      <c r="I899" t="b">
        <f>IF(ISNA(H899),VLOOKUP(CONCATENATE(A899,D899,F899),admin1_old!B:J,5,FALSE))</f>
        <v>0</v>
      </c>
    </row>
    <row r="900" spans="1:9" hidden="1" x14ac:dyDescent="0.35">
      <c r="A900" t="s">
        <v>26</v>
      </c>
      <c r="B900" t="s">
        <v>134</v>
      </c>
      <c r="C900" t="s">
        <v>309</v>
      </c>
      <c r="D900" t="s">
        <v>119</v>
      </c>
      <c r="E900" t="s">
        <v>313</v>
      </c>
      <c r="F900" t="s">
        <v>171</v>
      </c>
      <c r="G900">
        <v>0.26300000000000001</v>
      </c>
      <c r="H900">
        <f>VLOOKUP(CONCATENATE(A900,B900,D900,F900),admin1_old!A:K,11,FALSE)</f>
        <v>0.252</v>
      </c>
      <c r="I900" t="b">
        <f>IF(ISNA(H900),VLOOKUP(CONCATENATE(A900,D900,F900),admin1_old!B:J,5,FALSE))</f>
        <v>0</v>
      </c>
    </row>
    <row r="901" spans="1:9" hidden="1" x14ac:dyDescent="0.35">
      <c r="A901" t="s">
        <v>26</v>
      </c>
      <c r="B901" t="s">
        <v>18</v>
      </c>
      <c r="C901" t="s">
        <v>309</v>
      </c>
      <c r="D901" t="s">
        <v>117</v>
      </c>
      <c r="E901" t="s">
        <v>313</v>
      </c>
      <c r="F901" t="s">
        <v>165</v>
      </c>
      <c r="G901">
        <v>0.27700000000000002</v>
      </c>
      <c r="H901">
        <f>VLOOKUP(CONCATENATE(A901,B901,D901,F901),admin1_old!A:K,11,FALSE)</f>
        <v>0.28100000000000003</v>
      </c>
      <c r="I901" t="b">
        <f>IF(ISNA(H901),VLOOKUP(CONCATENATE(A901,D901,F901),admin1_old!B:J,5,FALSE))</f>
        <v>0</v>
      </c>
    </row>
    <row r="902" spans="1:9" x14ac:dyDescent="0.35">
      <c r="A902" t="s">
        <v>9</v>
      </c>
      <c r="B902" s="5" t="s">
        <v>176</v>
      </c>
      <c r="C902" t="s">
        <v>309</v>
      </c>
      <c r="D902" t="s">
        <v>118</v>
      </c>
      <c r="E902" t="s">
        <v>313</v>
      </c>
      <c r="F902" t="s">
        <v>279</v>
      </c>
      <c r="G902">
        <v>0.22900000000000001</v>
      </c>
      <c r="H902" t="e">
        <f>VLOOKUP(CONCATENATE(A902,B902,D902,F902),admin1_old!A:K,11,FALSE)</f>
        <v>#N/A</v>
      </c>
      <c r="I902" s="4" t="str">
        <f>IF(ISNA(H902),VLOOKUP(CONCATENATE(A902,D902,F902),admin1_old!B:J,5,FALSE))</f>
        <v>financier</v>
      </c>
    </row>
    <row r="903" spans="1:9" hidden="1" x14ac:dyDescent="0.35">
      <c r="A903" t="s">
        <v>26</v>
      </c>
      <c r="B903" t="s">
        <v>134</v>
      </c>
      <c r="C903" t="s">
        <v>309</v>
      </c>
      <c r="D903" t="s">
        <v>119</v>
      </c>
      <c r="E903" t="s">
        <v>313</v>
      </c>
      <c r="F903" t="s">
        <v>165</v>
      </c>
      <c r="G903">
        <v>0.23699999999999999</v>
      </c>
      <c r="H903">
        <f>VLOOKUP(CONCATENATE(A903,B903,D903,F903),admin1_old!A:K,11,FALSE)</f>
        <v>0.23699999999999999</v>
      </c>
      <c r="I903" t="b">
        <f>IF(ISNA(H903),VLOOKUP(CONCATENATE(A903,D903,F903),admin1_old!B:J,5,FALSE))</f>
        <v>0</v>
      </c>
    </row>
    <row r="904" spans="1:9" hidden="1" x14ac:dyDescent="0.35">
      <c r="A904" t="s">
        <v>26</v>
      </c>
      <c r="B904" t="s">
        <v>134</v>
      </c>
      <c r="C904" t="s">
        <v>309</v>
      </c>
      <c r="D904" t="s">
        <v>118</v>
      </c>
      <c r="E904" t="s">
        <v>313</v>
      </c>
      <c r="F904" t="s">
        <v>169</v>
      </c>
      <c r="G904">
        <v>0.247</v>
      </c>
      <c r="H904">
        <f>VLOOKUP(CONCATENATE(A904,B904,D904,F904),admin1_old!A:K,11,FALSE)</f>
        <v>0.249</v>
      </c>
      <c r="I904" t="b">
        <f>IF(ISNA(H904),VLOOKUP(CONCATENATE(A904,D904,F904),admin1_old!B:J,5,FALSE))</f>
        <v>0</v>
      </c>
    </row>
    <row r="905" spans="1:9" hidden="1" x14ac:dyDescent="0.35">
      <c r="A905" t="s">
        <v>26</v>
      </c>
      <c r="B905" t="s">
        <v>134</v>
      </c>
      <c r="C905" t="s">
        <v>309</v>
      </c>
      <c r="D905" t="s">
        <v>119</v>
      </c>
      <c r="E905" t="s">
        <v>313</v>
      </c>
      <c r="F905" t="s">
        <v>169</v>
      </c>
      <c r="G905">
        <v>0.24</v>
      </c>
      <c r="H905">
        <f>VLOOKUP(CONCATENATE(A905,B905,D905,F905),admin1_old!A:K,11,FALSE)</f>
        <v>0.26300000000000001</v>
      </c>
      <c r="I905" t="b">
        <f>IF(ISNA(H905),VLOOKUP(CONCATENATE(A905,D905,F905),admin1_old!B:J,5,FALSE))</f>
        <v>0</v>
      </c>
    </row>
    <row r="906" spans="1:9" x14ac:dyDescent="0.35">
      <c r="A906" t="s">
        <v>38</v>
      </c>
      <c r="B906" s="5" t="s">
        <v>161</v>
      </c>
      <c r="C906" t="s">
        <v>309</v>
      </c>
      <c r="D906" t="s">
        <v>119</v>
      </c>
      <c r="E906" t="s">
        <v>313</v>
      </c>
      <c r="F906" t="s">
        <v>279</v>
      </c>
      <c r="G906">
        <v>0.17399999999999999</v>
      </c>
      <c r="H906" t="e">
        <f>VLOOKUP(CONCATENATE(A906,B906,D906,F906),admin1_old!A:K,11,FALSE)</f>
        <v>#N/A</v>
      </c>
      <c r="I906" s="4" t="str">
        <f>IF(ISNA(H906),VLOOKUP(CONCATENATE(A906,D906,F906),admin1_old!B:J,5,FALSE))</f>
        <v>logistique</v>
      </c>
    </row>
    <row r="907" spans="1:9" x14ac:dyDescent="0.35">
      <c r="A907" t="s">
        <v>38</v>
      </c>
      <c r="B907" s="5" t="s">
        <v>128</v>
      </c>
      <c r="C907" t="s">
        <v>309</v>
      </c>
      <c r="D907" t="s">
        <v>117</v>
      </c>
      <c r="E907" t="s">
        <v>313</v>
      </c>
      <c r="F907" t="s">
        <v>279</v>
      </c>
      <c r="G907">
        <v>0.15</v>
      </c>
      <c r="H907" t="e">
        <f>VLOOKUP(CONCATENATE(A907,B907,D907,F907),admin1_old!A:K,11,FALSE)</f>
        <v>#N/A</v>
      </c>
      <c r="I907" s="4" t="str">
        <f>IF(ISNA(H907),VLOOKUP(CONCATENATE(A907,D907,F907),admin1_old!B:J,5,FALSE))</f>
        <v>aucune</v>
      </c>
    </row>
    <row r="908" spans="1:9" hidden="1" x14ac:dyDescent="0.35">
      <c r="A908" t="s">
        <v>26</v>
      </c>
      <c r="B908" t="s">
        <v>134</v>
      </c>
      <c r="C908" t="s">
        <v>309</v>
      </c>
      <c r="D908" t="s">
        <v>117</v>
      </c>
      <c r="E908" t="s">
        <v>313</v>
      </c>
      <c r="F908" t="s">
        <v>273</v>
      </c>
      <c r="G908">
        <v>0.26700000000000002</v>
      </c>
      <c r="H908">
        <f>VLOOKUP(CONCATENATE(A908,B908,D908,F908),admin1_old!A:K,11,FALSE)</f>
        <v>0.28299999999999997</v>
      </c>
      <c r="I908" t="b">
        <f>IF(ISNA(H908),VLOOKUP(CONCATENATE(A908,D908,F908),admin1_old!B:J,5,FALSE))</f>
        <v>0</v>
      </c>
    </row>
    <row r="909" spans="1:9" hidden="1" x14ac:dyDescent="0.35">
      <c r="A909" t="s">
        <v>26</v>
      </c>
      <c r="B909" t="s">
        <v>134</v>
      </c>
      <c r="C909" t="s">
        <v>309</v>
      </c>
      <c r="D909" t="s">
        <v>119</v>
      </c>
      <c r="E909" t="s">
        <v>313</v>
      </c>
      <c r="F909" t="s">
        <v>273</v>
      </c>
      <c r="G909">
        <v>0.28199999999999997</v>
      </c>
      <c r="H909">
        <f>VLOOKUP(CONCATENATE(A909,B909,D909,F909),admin1_old!A:K,11,FALSE)</f>
        <v>0.28399999999999997</v>
      </c>
      <c r="I909" t="b">
        <f>IF(ISNA(H909),VLOOKUP(CONCATENATE(A909,D909,F909),admin1_old!B:J,5,FALSE))</f>
        <v>0</v>
      </c>
    </row>
    <row r="910" spans="1:9" hidden="1" x14ac:dyDescent="0.35">
      <c r="A910" t="s">
        <v>26</v>
      </c>
      <c r="B910" t="s">
        <v>134</v>
      </c>
      <c r="C910" t="s">
        <v>309</v>
      </c>
      <c r="D910" t="s">
        <v>116</v>
      </c>
      <c r="E910" t="s">
        <v>313</v>
      </c>
      <c r="F910" t="s">
        <v>273</v>
      </c>
      <c r="G910">
        <v>0.29299999999999998</v>
      </c>
      <c r="H910">
        <f>VLOOKUP(CONCATENATE(A910,B910,D910,F910),admin1_old!A:K,11,FALSE)</f>
        <v>0.30199999999999999</v>
      </c>
      <c r="I910" t="b">
        <f>IF(ISNA(H910),VLOOKUP(CONCATENATE(A910,D910,F910),admin1_old!B:J,5,FALSE))</f>
        <v>0</v>
      </c>
    </row>
    <row r="911" spans="1:9" hidden="1" x14ac:dyDescent="0.35">
      <c r="A911" t="s">
        <v>26</v>
      </c>
      <c r="B911" t="s">
        <v>134</v>
      </c>
      <c r="C911" t="s">
        <v>309</v>
      </c>
      <c r="D911" t="s">
        <v>117</v>
      </c>
      <c r="E911" t="s">
        <v>313</v>
      </c>
      <c r="F911" t="s">
        <v>274</v>
      </c>
      <c r="G911">
        <v>0.29699999999999999</v>
      </c>
      <c r="H911">
        <f>VLOOKUP(CONCATENATE(A911,B911,D911,F911),admin1_old!A:K,11,FALSE)</f>
        <v>0.29199999999999998</v>
      </c>
      <c r="I911" t="b">
        <f>IF(ISNA(H911),VLOOKUP(CONCATENATE(A911,D911,F911),admin1_old!B:J,5,FALSE))</f>
        <v>0</v>
      </c>
    </row>
    <row r="912" spans="1:9" hidden="1" x14ac:dyDescent="0.35">
      <c r="A912" t="s">
        <v>26</v>
      </c>
      <c r="B912" t="s">
        <v>134</v>
      </c>
      <c r="C912" t="s">
        <v>309</v>
      </c>
      <c r="D912" t="s">
        <v>119</v>
      </c>
      <c r="E912" t="s">
        <v>313</v>
      </c>
      <c r="F912" t="s">
        <v>274</v>
      </c>
      <c r="G912">
        <v>0.28299999999999997</v>
      </c>
      <c r="H912">
        <f>VLOOKUP(CONCATENATE(A912,B912,D912,F912),admin1_old!A:K,11,FALSE)</f>
        <v>0.28899999999999998</v>
      </c>
      <c r="I912" t="b">
        <f>IF(ISNA(H912),VLOOKUP(CONCATENATE(A912,D912,F912),admin1_old!B:J,5,FALSE))</f>
        <v>0</v>
      </c>
    </row>
    <row r="913" spans="1:9" hidden="1" x14ac:dyDescent="0.35">
      <c r="A913" t="s">
        <v>26</v>
      </c>
      <c r="B913" t="s">
        <v>134</v>
      </c>
      <c r="C913" t="s">
        <v>309</v>
      </c>
      <c r="D913" t="s">
        <v>116</v>
      </c>
      <c r="E913" t="s">
        <v>313</v>
      </c>
      <c r="F913" t="s">
        <v>274</v>
      </c>
      <c r="G913">
        <v>0.27</v>
      </c>
      <c r="H913">
        <f>VLOOKUP(CONCATENATE(A913,B913,D913,F913),admin1_old!A:K,11,FALSE)</f>
        <v>0.28000000000000003</v>
      </c>
      <c r="I913" t="b">
        <f>IF(ISNA(H913),VLOOKUP(CONCATENATE(A913,D913,F913),admin1_old!B:J,5,FALSE))</f>
        <v>0</v>
      </c>
    </row>
    <row r="914" spans="1:9" hidden="1" x14ac:dyDescent="0.35">
      <c r="A914" t="s">
        <v>26</v>
      </c>
      <c r="B914" t="s">
        <v>134</v>
      </c>
      <c r="C914" t="s">
        <v>309</v>
      </c>
      <c r="D914" t="s">
        <v>118</v>
      </c>
      <c r="E914" t="s">
        <v>313</v>
      </c>
      <c r="F914" t="s">
        <v>275</v>
      </c>
      <c r="G914">
        <v>0.31900000000000001</v>
      </c>
      <c r="H914">
        <f>VLOOKUP(CONCATENATE(A914,B914,D914,F914),admin1_old!A:K,11,FALSE)</f>
        <v>0.32100000000000001</v>
      </c>
      <c r="I914" t="b">
        <f>IF(ISNA(H914),VLOOKUP(CONCATENATE(A914,D914,F914),admin1_old!B:J,5,FALSE))</f>
        <v>0</v>
      </c>
    </row>
    <row r="915" spans="1:9" hidden="1" x14ac:dyDescent="0.35">
      <c r="A915" t="s">
        <v>26</v>
      </c>
      <c r="B915" t="s">
        <v>134</v>
      </c>
      <c r="C915" t="s">
        <v>309</v>
      </c>
      <c r="D915" t="s">
        <v>117</v>
      </c>
      <c r="E915" t="s">
        <v>313</v>
      </c>
      <c r="F915" t="s">
        <v>275</v>
      </c>
      <c r="G915">
        <v>0.31</v>
      </c>
      <c r="H915">
        <f>VLOOKUP(CONCATENATE(A915,B915,D915,F915),admin1_old!A:K,11,FALSE)</f>
        <v>0.3</v>
      </c>
      <c r="I915" t="b">
        <f>IF(ISNA(H915),VLOOKUP(CONCATENATE(A915,D915,F915),admin1_old!B:J,5,FALSE))</f>
        <v>0</v>
      </c>
    </row>
    <row r="916" spans="1:9" hidden="1" x14ac:dyDescent="0.35">
      <c r="A916" t="s">
        <v>26</v>
      </c>
      <c r="B916" t="s">
        <v>134</v>
      </c>
      <c r="C916" t="s">
        <v>309</v>
      </c>
      <c r="D916" t="s">
        <v>119</v>
      </c>
      <c r="E916" t="s">
        <v>313</v>
      </c>
      <c r="F916" t="s">
        <v>275</v>
      </c>
      <c r="G916">
        <v>0.34300000000000003</v>
      </c>
      <c r="H916">
        <f>VLOOKUP(CONCATENATE(A916,B916,D916,F916),admin1_old!A:K,11,FALSE)</f>
        <v>0.36599999999999999</v>
      </c>
      <c r="I916" t="b">
        <f>IF(ISNA(H916),VLOOKUP(CONCATENATE(A916,D916,F916),admin1_old!B:J,5,FALSE))</f>
        <v>0</v>
      </c>
    </row>
    <row r="917" spans="1:9" hidden="1" x14ac:dyDescent="0.35">
      <c r="A917" t="s">
        <v>26</v>
      </c>
      <c r="B917" t="s">
        <v>134</v>
      </c>
      <c r="C917" t="s">
        <v>309</v>
      </c>
      <c r="D917" t="s">
        <v>116</v>
      </c>
      <c r="E917" t="s">
        <v>313</v>
      </c>
      <c r="F917" t="s">
        <v>275</v>
      </c>
      <c r="G917">
        <v>0.32600000000000001</v>
      </c>
      <c r="H917">
        <f>VLOOKUP(CONCATENATE(A917,B917,D917,F917),admin1_old!A:K,11,FALSE)</f>
        <v>0.33300000000000002</v>
      </c>
      <c r="I917" t="b">
        <f>IF(ISNA(H917),VLOOKUP(CONCATENATE(A917,D917,F917),admin1_old!B:J,5,FALSE))</f>
        <v>0</v>
      </c>
    </row>
    <row r="918" spans="1:9" hidden="1" x14ac:dyDescent="0.35">
      <c r="A918" t="s">
        <v>26</v>
      </c>
      <c r="B918" t="s">
        <v>134</v>
      </c>
      <c r="C918" t="s">
        <v>309</v>
      </c>
      <c r="D918" t="s">
        <v>117</v>
      </c>
      <c r="E918" t="s">
        <v>313</v>
      </c>
      <c r="F918" t="s">
        <v>168</v>
      </c>
      <c r="G918">
        <v>0.26700000000000002</v>
      </c>
      <c r="H918">
        <f>VLOOKUP(CONCATENATE(A918,B918,D918,F918),admin1_old!A:K,11,FALSE)</f>
        <v>0.26300000000000001</v>
      </c>
      <c r="I918" t="b">
        <f>IF(ISNA(H918),VLOOKUP(CONCATENATE(A918,D918,F918),admin1_old!B:J,5,FALSE))</f>
        <v>0</v>
      </c>
    </row>
    <row r="919" spans="1:9" hidden="1" x14ac:dyDescent="0.35">
      <c r="A919" t="s">
        <v>26</v>
      </c>
      <c r="B919" t="s">
        <v>134</v>
      </c>
      <c r="C919" t="s">
        <v>309</v>
      </c>
      <c r="D919" t="s">
        <v>116</v>
      </c>
      <c r="E919" t="s">
        <v>313</v>
      </c>
      <c r="F919" t="s">
        <v>168</v>
      </c>
      <c r="G919">
        <v>0.30499999999999999</v>
      </c>
      <c r="H919">
        <f>VLOOKUP(CONCATENATE(A919,B919,D919,F919),admin1_old!A:K,11,FALSE)</f>
        <v>0.24399999999999999</v>
      </c>
      <c r="I919" t="b">
        <f>IF(ISNA(H919),VLOOKUP(CONCATENATE(A919,D919,F919),admin1_old!B:J,5,FALSE))</f>
        <v>0</v>
      </c>
    </row>
    <row r="920" spans="1:9" hidden="1" x14ac:dyDescent="0.35">
      <c r="A920" t="s">
        <v>26</v>
      </c>
      <c r="B920" t="s">
        <v>134</v>
      </c>
      <c r="C920" t="s">
        <v>309</v>
      </c>
      <c r="D920" t="s">
        <v>118</v>
      </c>
      <c r="E920" t="s">
        <v>313</v>
      </c>
      <c r="F920" t="s">
        <v>168</v>
      </c>
      <c r="G920">
        <v>0.32700000000000001</v>
      </c>
      <c r="H920">
        <f>VLOOKUP(CONCATENATE(A920,B920,D920,F920),admin1_old!A:K,11,FALSE)</f>
        <v>0.30199999999999999</v>
      </c>
      <c r="I920" t="b">
        <f>IF(ISNA(H920),VLOOKUP(CONCATENATE(A920,D920,F920),admin1_old!B:J,5,FALSE))</f>
        <v>0</v>
      </c>
    </row>
    <row r="921" spans="1:9" hidden="1" x14ac:dyDescent="0.35">
      <c r="A921" t="s">
        <v>26</v>
      </c>
      <c r="B921" t="s">
        <v>134</v>
      </c>
      <c r="C921" t="s">
        <v>309</v>
      </c>
      <c r="D921" t="s">
        <v>119</v>
      </c>
      <c r="E921" t="s">
        <v>313</v>
      </c>
      <c r="F921" t="s">
        <v>168</v>
      </c>
      <c r="G921">
        <v>0.26600000000000001</v>
      </c>
      <c r="H921">
        <f>VLOOKUP(CONCATENATE(A921,B921,D921,F921),admin1_old!A:K,11,FALSE)</f>
        <v>0.25</v>
      </c>
      <c r="I921" t="b">
        <f>IF(ISNA(H921),VLOOKUP(CONCATENATE(A921,D921,F921),admin1_old!B:J,5,FALSE))</f>
        <v>0</v>
      </c>
    </row>
    <row r="922" spans="1:9" hidden="1" x14ac:dyDescent="0.35">
      <c r="A922" t="s">
        <v>26</v>
      </c>
      <c r="B922" t="s">
        <v>134</v>
      </c>
      <c r="C922" t="s">
        <v>309</v>
      </c>
      <c r="D922" t="s">
        <v>119</v>
      </c>
      <c r="E922" t="s">
        <v>313</v>
      </c>
      <c r="F922" t="s">
        <v>276</v>
      </c>
      <c r="G922">
        <v>0.312</v>
      </c>
      <c r="H922">
        <f>VLOOKUP(CONCATENATE(A922,B922,D922,F922),admin1_old!A:K,11,FALSE)</f>
        <v>0.28699999999999998</v>
      </c>
      <c r="I922" t="b">
        <f>IF(ISNA(H922),VLOOKUP(CONCATENATE(A922,D922,F922),admin1_old!B:J,5,FALSE))</f>
        <v>0</v>
      </c>
    </row>
    <row r="923" spans="1:9" hidden="1" x14ac:dyDescent="0.35">
      <c r="A923" t="s">
        <v>26</v>
      </c>
      <c r="B923" t="s">
        <v>134</v>
      </c>
      <c r="C923" t="s">
        <v>309</v>
      </c>
      <c r="D923" t="s">
        <v>117</v>
      </c>
      <c r="E923" t="s">
        <v>313</v>
      </c>
      <c r="F923" t="s">
        <v>276</v>
      </c>
      <c r="G923">
        <v>0.28699999999999998</v>
      </c>
      <c r="H923">
        <f>VLOOKUP(CONCATENATE(A923,B923,D923,F923),admin1_old!A:K,11,FALSE)</f>
        <v>0.314</v>
      </c>
      <c r="I923" t="b">
        <f>IF(ISNA(H923),VLOOKUP(CONCATENATE(A923,D923,F923),admin1_old!B:J,5,FALSE))</f>
        <v>0</v>
      </c>
    </row>
    <row r="924" spans="1:9" hidden="1" x14ac:dyDescent="0.35">
      <c r="A924" t="s">
        <v>26</v>
      </c>
      <c r="B924" t="s">
        <v>155</v>
      </c>
      <c r="C924" t="s">
        <v>309</v>
      </c>
      <c r="D924" t="s">
        <v>119</v>
      </c>
      <c r="E924" t="s">
        <v>313</v>
      </c>
      <c r="F924" t="s">
        <v>277</v>
      </c>
      <c r="G924">
        <v>0.29099999999999998</v>
      </c>
      <c r="H924">
        <f>VLOOKUP(CONCATENATE(A924,B924,D924,F924),admin1_old!A:K,11,FALSE)</f>
        <v>0.28899999999999998</v>
      </c>
      <c r="I924" t="b">
        <f>IF(ISNA(H924),VLOOKUP(CONCATENATE(A924,D924,F924),admin1_old!B:J,5,FALSE))</f>
        <v>0</v>
      </c>
    </row>
    <row r="925" spans="1:9" hidden="1" x14ac:dyDescent="0.35">
      <c r="A925" t="s">
        <v>26</v>
      </c>
      <c r="B925" t="s">
        <v>155</v>
      </c>
      <c r="C925" t="s">
        <v>309</v>
      </c>
      <c r="D925" t="s">
        <v>117</v>
      </c>
      <c r="E925" t="s">
        <v>313</v>
      </c>
      <c r="F925" t="s">
        <v>277</v>
      </c>
      <c r="G925">
        <v>0.27300000000000002</v>
      </c>
      <c r="H925">
        <f>VLOOKUP(CONCATENATE(A925,B925,D925,F925),admin1_old!A:K,11,FALSE)</f>
        <v>0.27800000000000002</v>
      </c>
      <c r="I925" t="b">
        <f>IF(ISNA(H925),VLOOKUP(CONCATENATE(A925,D925,F925),admin1_old!B:J,5,FALSE))</f>
        <v>0</v>
      </c>
    </row>
    <row r="926" spans="1:9" hidden="1" x14ac:dyDescent="0.35">
      <c r="A926" t="s">
        <v>26</v>
      </c>
      <c r="B926" t="s">
        <v>134</v>
      </c>
      <c r="C926" t="s">
        <v>309</v>
      </c>
      <c r="D926" t="s">
        <v>117</v>
      </c>
      <c r="E926" t="s">
        <v>313</v>
      </c>
      <c r="F926" t="s">
        <v>166</v>
      </c>
      <c r="G926">
        <v>0.25900000000000001</v>
      </c>
      <c r="H926">
        <f>VLOOKUP(CONCATENATE(A926,B926,D926,F926),admin1_old!A:K,11,FALSE)</f>
        <v>0.26</v>
      </c>
      <c r="I926" t="b">
        <f>IF(ISNA(H926),VLOOKUP(CONCATENATE(A926,D926,F926),admin1_old!B:J,5,FALSE))</f>
        <v>0</v>
      </c>
    </row>
    <row r="927" spans="1:9" hidden="1" x14ac:dyDescent="0.35">
      <c r="A927" t="s">
        <v>26</v>
      </c>
      <c r="B927" t="s">
        <v>134</v>
      </c>
      <c r="C927" t="s">
        <v>309</v>
      </c>
      <c r="D927" t="s">
        <v>119</v>
      </c>
      <c r="E927" t="s">
        <v>313</v>
      </c>
      <c r="F927" t="s">
        <v>166</v>
      </c>
      <c r="G927">
        <v>0.27600000000000002</v>
      </c>
      <c r="H927">
        <f>VLOOKUP(CONCATENATE(A927,B927,D927,F927),admin1_old!A:K,11,FALSE)</f>
        <v>0.28199999999999997</v>
      </c>
      <c r="I927" t="b">
        <f>IF(ISNA(H927),VLOOKUP(CONCATENATE(A927,D927,F927),admin1_old!B:J,5,FALSE))</f>
        <v>0</v>
      </c>
    </row>
    <row r="928" spans="1:9" hidden="1" x14ac:dyDescent="0.35">
      <c r="A928" t="s">
        <v>26</v>
      </c>
      <c r="B928" t="s">
        <v>134</v>
      </c>
      <c r="C928" t="s">
        <v>309</v>
      </c>
      <c r="D928" t="s">
        <v>118</v>
      </c>
      <c r="E928" t="s">
        <v>313</v>
      </c>
      <c r="F928" t="s">
        <v>278</v>
      </c>
      <c r="G928">
        <v>0.32400000000000001</v>
      </c>
      <c r="H928">
        <f>VLOOKUP(CONCATENATE(A928,B928,D928,F928),admin1_old!A:K,11,FALSE)</f>
        <v>0.33700000000000002</v>
      </c>
      <c r="I928" t="b">
        <f>IF(ISNA(H928),VLOOKUP(CONCATENATE(A928,D928,F928),admin1_old!B:J,5,FALSE))</f>
        <v>0</v>
      </c>
    </row>
    <row r="929" spans="1:9" hidden="1" x14ac:dyDescent="0.35">
      <c r="A929" t="s">
        <v>26</v>
      </c>
      <c r="B929" t="s">
        <v>134</v>
      </c>
      <c r="C929" t="s">
        <v>309</v>
      </c>
      <c r="D929" t="s">
        <v>119</v>
      </c>
      <c r="E929" t="s">
        <v>313</v>
      </c>
      <c r="F929" t="s">
        <v>278</v>
      </c>
      <c r="G929">
        <v>0.35199999999999998</v>
      </c>
      <c r="H929">
        <f>VLOOKUP(CONCATENATE(A929,B929,D929,F929),admin1_old!A:K,11,FALSE)</f>
        <v>0.318</v>
      </c>
      <c r="I929" t="b">
        <f>IF(ISNA(H929),VLOOKUP(CONCATENATE(A929,D929,F929),admin1_old!B:J,5,FALSE))</f>
        <v>0</v>
      </c>
    </row>
    <row r="930" spans="1:9" hidden="1" x14ac:dyDescent="0.35">
      <c r="A930" t="s">
        <v>26</v>
      </c>
      <c r="B930" t="s">
        <v>134</v>
      </c>
      <c r="C930" t="s">
        <v>309</v>
      </c>
      <c r="D930" t="s">
        <v>117</v>
      </c>
      <c r="E930" t="s">
        <v>313</v>
      </c>
      <c r="F930" t="s">
        <v>278</v>
      </c>
      <c r="G930">
        <v>0.34</v>
      </c>
      <c r="H930">
        <f>VLOOKUP(CONCATENATE(A930,B930,D930,F930),admin1_old!A:K,11,FALSE)</f>
        <v>0.32100000000000001</v>
      </c>
      <c r="I930" t="b">
        <f>IF(ISNA(H930),VLOOKUP(CONCATENATE(A930,D930,F930),admin1_old!B:J,5,FALSE))</f>
        <v>0</v>
      </c>
    </row>
    <row r="931" spans="1:9" x14ac:dyDescent="0.35">
      <c r="A931" t="s">
        <v>38</v>
      </c>
      <c r="B931" s="5" t="s">
        <v>149</v>
      </c>
      <c r="C931" t="s">
        <v>309</v>
      </c>
      <c r="D931" t="s">
        <v>116</v>
      </c>
      <c r="E931" t="s">
        <v>313</v>
      </c>
      <c r="F931" t="s">
        <v>279</v>
      </c>
      <c r="G931">
        <v>0.189</v>
      </c>
      <c r="H931" t="e">
        <f>VLOOKUP(CONCATENATE(A931,B931,D931,F931),admin1_old!A:K,11,FALSE)</f>
        <v>#N/A</v>
      </c>
      <c r="I931" s="4" t="str">
        <f>IF(ISNA(H931),VLOOKUP(CONCATENATE(A931,D931,F931),admin1_old!B:J,5,FALSE))</f>
        <v>aucune</v>
      </c>
    </row>
    <row r="932" spans="1:9" hidden="1" x14ac:dyDescent="0.35">
      <c r="A932" t="s">
        <v>26</v>
      </c>
      <c r="B932" t="s">
        <v>134</v>
      </c>
      <c r="C932" t="s">
        <v>309</v>
      </c>
      <c r="D932" t="s">
        <v>117</v>
      </c>
      <c r="E932" t="s">
        <v>313</v>
      </c>
      <c r="F932" t="s">
        <v>279</v>
      </c>
      <c r="G932">
        <v>0.29099999999999998</v>
      </c>
      <c r="H932">
        <f>VLOOKUP(CONCATENATE(A932,B932,D932,F932),admin1_old!A:K,11,FALSE)</f>
        <v>0.26400000000000001</v>
      </c>
      <c r="I932" t="b">
        <f>IF(ISNA(H932),VLOOKUP(CONCATENATE(A932,D932,F932),admin1_old!B:J,5,FALSE))</f>
        <v>0</v>
      </c>
    </row>
    <row r="933" spans="1:9" x14ac:dyDescent="0.35">
      <c r="A933" t="s">
        <v>38</v>
      </c>
      <c r="B933" s="5" t="s">
        <v>128</v>
      </c>
      <c r="C933" t="s">
        <v>309</v>
      </c>
      <c r="D933" t="s">
        <v>118</v>
      </c>
      <c r="E933" t="s">
        <v>313</v>
      </c>
      <c r="F933" t="s">
        <v>279</v>
      </c>
      <c r="G933">
        <v>0.21299999999999999</v>
      </c>
      <c r="H933" t="e">
        <f>VLOOKUP(CONCATENATE(A933,B933,D933,F933),admin1_old!A:K,11,FALSE)</f>
        <v>#N/A</v>
      </c>
      <c r="I933" s="4" t="str">
        <f>IF(ISNA(H933),VLOOKUP(CONCATENATE(A933,D933,F933),admin1_old!B:J,5,FALSE))</f>
        <v>acces_dangereux</v>
      </c>
    </row>
    <row r="934" spans="1:9" hidden="1" x14ac:dyDescent="0.35">
      <c r="A934" t="s">
        <v>26</v>
      </c>
      <c r="B934" t="s">
        <v>134</v>
      </c>
      <c r="C934" t="s">
        <v>309</v>
      </c>
      <c r="D934" t="s">
        <v>118</v>
      </c>
      <c r="E934" t="s">
        <v>313</v>
      </c>
      <c r="F934" t="s">
        <v>279</v>
      </c>
      <c r="G934">
        <v>0.309</v>
      </c>
      <c r="H934">
        <f>VLOOKUP(CONCATENATE(A934,B934,D934,F934),admin1_old!A:K,11,FALSE)</f>
        <v>0.25800000000000001</v>
      </c>
      <c r="I934" t="b">
        <f>IF(ISNA(H934),VLOOKUP(CONCATENATE(A934,D934,F934),admin1_old!B:J,5,FALSE))</f>
        <v>0</v>
      </c>
    </row>
    <row r="935" spans="1:9" x14ac:dyDescent="0.35">
      <c r="A935" t="s">
        <v>60</v>
      </c>
      <c r="B935" s="5" t="s">
        <v>149</v>
      </c>
      <c r="C935" t="s">
        <v>309</v>
      </c>
      <c r="D935" t="s">
        <v>119</v>
      </c>
      <c r="E935" t="s">
        <v>313</v>
      </c>
      <c r="F935" t="s">
        <v>279</v>
      </c>
      <c r="G935">
        <v>0.16</v>
      </c>
      <c r="H935" t="e">
        <f>VLOOKUP(CONCATENATE(A935,B935,D935,F935),admin1_old!A:K,11,FALSE)</f>
        <v>#N/A</v>
      </c>
      <c r="I935" s="4" t="str">
        <f>IF(ISNA(H935),VLOOKUP(CONCATENATE(A935,D935,F935),admin1_old!B:J,5,FALSE))</f>
        <v>aucune</v>
      </c>
    </row>
    <row r="936" spans="1:9" x14ac:dyDescent="0.35">
      <c r="A936" t="s">
        <v>60</v>
      </c>
      <c r="B936" s="5" t="s">
        <v>149</v>
      </c>
      <c r="C936" t="s">
        <v>309</v>
      </c>
      <c r="D936" t="s">
        <v>117</v>
      </c>
      <c r="E936" t="s">
        <v>313</v>
      </c>
      <c r="F936" t="s">
        <v>279</v>
      </c>
      <c r="G936">
        <v>0.10100000000000001</v>
      </c>
      <c r="H936" t="e">
        <f>VLOOKUP(CONCATENATE(A936,B936,D936,F936),admin1_old!A:K,11,FALSE)</f>
        <v>#N/A</v>
      </c>
      <c r="I936" s="4" t="str">
        <f>IF(ISNA(H936),VLOOKUP(CONCATENATE(A936,D936,F936),admin1_old!B:J,5,FALSE))</f>
        <v>non_fonct</v>
      </c>
    </row>
    <row r="937" spans="1:9" hidden="1" x14ac:dyDescent="0.35">
      <c r="A937" t="s">
        <v>26</v>
      </c>
      <c r="B937" t="s">
        <v>134</v>
      </c>
      <c r="C937" t="s">
        <v>309</v>
      </c>
      <c r="D937" t="s">
        <v>116</v>
      </c>
      <c r="E937" t="s">
        <v>313</v>
      </c>
      <c r="F937" t="s">
        <v>278</v>
      </c>
      <c r="G937">
        <v>0.33600000000000002</v>
      </c>
      <c r="H937">
        <f>VLOOKUP(CONCATENATE(A937,B937,D937,F937),admin1_old!A:K,11,FALSE)</f>
        <v>0.32700000000000001</v>
      </c>
      <c r="I937" t="b">
        <f>IF(ISNA(H937),VLOOKUP(CONCATENATE(A937,D937,F937),admin1_old!B:J,5,FALSE))</f>
        <v>0</v>
      </c>
    </row>
    <row r="938" spans="1:9" hidden="1" x14ac:dyDescent="0.35">
      <c r="A938" t="s">
        <v>26</v>
      </c>
      <c r="B938" t="s">
        <v>134</v>
      </c>
      <c r="C938" t="s">
        <v>309</v>
      </c>
      <c r="D938" t="s">
        <v>116</v>
      </c>
      <c r="E938" t="s">
        <v>313</v>
      </c>
      <c r="F938" t="s">
        <v>276</v>
      </c>
      <c r="G938">
        <v>0.30499999999999999</v>
      </c>
      <c r="H938">
        <f>VLOOKUP(CONCATENATE(A938,B938,D938,F938),admin1_old!A:K,11,FALSE)</f>
        <v>0.33</v>
      </c>
      <c r="I938" t="b">
        <f>IF(ISNA(H938),VLOOKUP(CONCATENATE(A938,D938,F938),admin1_old!B:J,5,FALSE))</f>
        <v>0</v>
      </c>
    </row>
    <row r="939" spans="1:9" hidden="1" x14ac:dyDescent="0.35">
      <c r="A939" t="s">
        <v>26</v>
      </c>
      <c r="B939" t="s">
        <v>134</v>
      </c>
      <c r="C939" t="s">
        <v>309</v>
      </c>
      <c r="D939" t="s">
        <v>117</v>
      </c>
      <c r="E939" t="s">
        <v>313</v>
      </c>
      <c r="F939" t="s">
        <v>280</v>
      </c>
      <c r="G939">
        <v>0.30099999999999999</v>
      </c>
      <c r="H939">
        <f>VLOOKUP(CONCATENATE(A939,B939,D939,F939),admin1_old!A:K,11,FALSE)</f>
        <v>0.28000000000000003</v>
      </c>
      <c r="I939" t="b">
        <f>IF(ISNA(H939),VLOOKUP(CONCATENATE(A939,D939,F939),admin1_old!B:J,5,FALSE))</f>
        <v>0</v>
      </c>
    </row>
    <row r="940" spans="1:9" hidden="1" x14ac:dyDescent="0.35">
      <c r="A940" t="s">
        <v>26</v>
      </c>
      <c r="B940" t="s">
        <v>134</v>
      </c>
      <c r="C940" t="s">
        <v>309</v>
      </c>
      <c r="D940" t="s">
        <v>119</v>
      </c>
      <c r="E940" t="s">
        <v>313</v>
      </c>
      <c r="F940" t="s">
        <v>280</v>
      </c>
      <c r="G940">
        <v>0.3</v>
      </c>
      <c r="H940">
        <f>VLOOKUP(CONCATENATE(A940,B940,D940,F940),admin1_old!A:K,11,FALSE)</f>
        <v>0.30299999999999999</v>
      </c>
      <c r="I940" t="b">
        <f>IF(ISNA(H940),VLOOKUP(CONCATENATE(A940,D940,F940),admin1_old!B:J,5,FALSE))</f>
        <v>0</v>
      </c>
    </row>
    <row r="941" spans="1:9" hidden="1" x14ac:dyDescent="0.35">
      <c r="A941" t="s">
        <v>28</v>
      </c>
      <c r="B941" t="s">
        <v>145</v>
      </c>
      <c r="C941" t="s">
        <v>309</v>
      </c>
      <c r="D941" t="s">
        <v>116</v>
      </c>
      <c r="E941" t="s">
        <v>313</v>
      </c>
      <c r="F941" t="s">
        <v>271</v>
      </c>
      <c r="G941">
        <v>0.23499999999999999</v>
      </c>
      <c r="H941">
        <f>VLOOKUP(CONCATENATE(A941,B941,D941,F941),admin1_old!A:K,11,FALSE)</f>
        <v>0.28100000000000003</v>
      </c>
      <c r="I941" t="b">
        <f>IF(ISNA(H941),VLOOKUP(CONCATENATE(A941,D941,F941),admin1_old!B:J,5,FALSE))</f>
        <v>0</v>
      </c>
    </row>
    <row r="942" spans="1:9" hidden="1" x14ac:dyDescent="0.35">
      <c r="A942" t="s">
        <v>28</v>
      </c>
      <c r="B942" t="s">
        <v>145</v>
      </c>
      <c r="C942" t="s">
        <v>309</v>
      </c>
      <c r="D942" t="s">
        <v>117</v>
      </c>
      <c r="E942" t="s">
        <v>313</v>
      </c>
      <c r="F942" t="s">
        <v>271</v>
      </c>
      <c r="G942">
        <v>0.222</v>
      </c>
      <c r="H942">
        <f>VLOOKUP(CONCATENATE(A942,B942,D942,F942),admin1_old!A:K,11,FALSE)</f>
        <v>0.27</v>
      </c>
      <c r="I942" t="b">
        <f>IF(ISNA(H942),VLOOKUP(CONCATENATE(A942,D942,F942),admin1_old!B:J,5,FALSE))</f>
        <v>0</v>
      </c>
    </row>
    <row r="943" spans="1:9" hidden="1" x14ac:dyDescent="0.35">
      <c r="A943" t="s">
        <v>28</v>
      </c>
      <c r="B943" t="s">
        <v>156</v>
      </c>
      <c r="C943" t="s">
        <v>309</v>
      </c>
      <c r="D943" t="s">
        <v>118</v>
      </c>
      <c r="E943" t="s">
        <v>313</v>
      </c>
      <c r="F943" t="s">
        <v>271</v>
      </c>
      <c r="G943">
        <v>0.249</v>
      </c>
      <c r="H943">
        <f>VLOOKUP(CONCATENATE(A943,B943,D943,F943),admin1_old!A:K,11,FALSE)</f>
        <v>0.249</v>
      </c>
      <c r="I943" t="b">
        <f>IF(ISNA(H943),VLOOKUP(CONCATENATE(A943,D943,F943),admin1_old!B:J,5,FALSE))</f>
        <v>0</v>
      </c>
    </row>
    <row r="944" spans="1:9" hidden="1" x14ac:dyDescent="0.35">
      <c r="A944" t="s">
        <v>28</v>
      </c>
      <c r="B944" t="s">
        <v>145</v>
      </c>
      <c r="C944" t="s">
        <v>309</v>
      </c>
      <c r="D944" t="s">
        <v>119</v>
      </c>
      <c r="E944" t="s">
        <v>313</v>
      </c>
      <c r="F944" t="s">
        <v>271</v>
      </c>
      <c r="G944">
        <v>0.30099999999999999</v>
      </c>
      <c r="H944">
        <f>VLOOKUP(CONCATENATE(A944,B944,D944,F944),admin1_old!A:K,11,FALSE)</f>
        <v>0.247</v>
      </c>
      <c r="I944" t="b">
        <f>IF(ISNA(H944),VLOOKUP(CONCATENATE(A944,D944,F944),admin1_old!B:J,5,FALSE))</f>
        <v>0</v>
      </c>
    </row>
    <row r="945" spans="1:9" x14ac:dyDescent="0.35">
      <c r="A945" t="s">
        <v>60</v>
      </c>
      <c r="B945" s="5" t="s">
        <v>174</v>
      </c>
      <c r="C945" t="s">
        <v>309</v>
      </c>
      <c r="D945" t="s">
        <v>116</v>
      </c>
      <c r="E945" t="s">
        <v>313</v>
      </c>
      <c r="F945" t="s">
        <v>279</v>
      </c>
      <c r="G945">
        <v>0.127</v>
      </c>
      <c r="H945" t="e">
        <f>VLOOKUP(CONCATENATE(A945,B945,D945,F945),admin1_old!A:K,11,FALSE)</f>
        <v>#N/A</v>
      </c>
      <c r="I945" s="4" t="str">
        <f>IF(ISNA(H945),VLOOKUP(CONCATENATE(A945,D945,F945),admin1_old!B:J,5,FALSE))</f>
        <v>logistique</v>
      </c>
    </row>
    <row r="946" spans="1:9" hidden="1" x14ac:dyDescent="0.35">
      <c r="A946" t="s">
        <v>28</v>
      </c>
      <c r="B946" t="s">
        <v>135</v>
      </c>
      <c r="C946" t="s">
        <v>309</v>
      </c>
      <c r="D946" t="s">
        <v>118</v>
      </c>
      <c r="E946" t="s">
        <v>313</v>
      </c>
      <c r="F946" t="s">
        <v>170</v>
      </c>
      <c r="G946">
        <v>0.27900000000000003</v>
      </c>
      <c r="H946">
        <f>VLOOKUP(CONCATENATE(A946,B946,D946,F946),admin1_old!A:K,11,FALSE)</f>
        <v>0.27600000000000002</v>
      </c>
      <c r="I946" t="b">
        <f>IF(ISNA(H946),VLOOKUP(CONCATENATE(A946,D946,F946),admin1_old!B:J,5,FALSE))</f>
        <v>0</v>
      </c>
    </row>
    <row r="947" spans="1:9" hidden="1" x14ac:dyDescent="0.35">
      <c r="A947" t="s">
        <v>28</v>
      </c>
      <c r="B947" t="s">
        <v>135</v>
      </c>
      <c r="C947" t="s">
        <v>309</v>
      </c>
      <c r="D947" t="s">
        <v>119</v>
      </c>
      <c r="E947" t="s">
        <v>313</v>
      </c>
      <c r="F947" t="s">
        <v>170</v>
      </c>
      <c r="G947">
        <v>0.25</v>
      </c>
      <c r="H947">
        <f>VLOOKUP(CONCATENATE(A947,B947,D947,F947),admin1_old!A:K,11,FALSE)</f>
        <v>0.26900000000000002</v>
      </c>
      <c r="I947" t="b">
        <f>IF(ISNA(H947),VLOOKUP(CONCATENATE(A947,D947,F947),admin1_old!B:J,5,FALSE))</f>
        <v>0</v>
      </c>
    </row>
    <row r="948" spans="1:9" hidden="1" x14ac:dyDescent="0.35">
      <c r="A948" t="s">
        <v>28</v>
      </c>
      <c r="B948" t="s">
        <v>135</v>
      </c>
      <c r="C948" t="s">
        <v>309</v>
      </c>
      <c r="D948" t="s">
        <v>116</v>
      </c>
      <c r="E948" t="s">
        <v>313</v>
      </c>
      <c r="F948" t="s">
        <v>170</v>
      </c>
      <c r="G948">
        <v>0.31</v>
      </c>
      <c r="H948">
        <f>VLOOKUP(CONCATENATE(A948,B948,D948,F948),admin1_old!A:K,11,FALSE)</f>
        <v>0.29699999999999999</v>
      </c>
      <c r="I948" t="b">
        <f>IF(ISNA(H948),VLOOKUP(CONCATENATE(A948,D948,F948),admin1_old!B:J,5,FALSE))</f>
        <v>0</v>
      </c>
    </row>
    <row r="949" spans="1:9" hidden="1" x14ac:dyDescent="0.35">
      <c r="A949" t="s">
        <v>28</v>
      </c>
      <c r="B949" t="s">
        <v>135</v>
      </c>
      <c r="C949" t="s">
        <v>309</v>
      </c>
      <c r="D949" t="s">
        <v>118</v>
      </c>
      <c r="E949" t="s">
        <v>313</v>
      </c>
      <c r="F949" t="s">
        <v>272</v>
      </c>
      <c r="G949">
        <v>0.245</v>
      </c>
      <c r="H949">
        <f>VLOOKUP(CONCATENATE(A949,B949,D949,F949),admin1_old!A:K,11,FALSE)</f>
        <v>0.247</v>
      </c>
      <c r="I949" t="b">
        <f>IF(ISNA(H949),VLOOKUP(CONCATENATE(A949,D949,F949),admin1_old!B:J,5,FALSE))</f>
        <v>0</v>
      </c>
    </row>
    <row r="950" spans="1:9" x14ac:dyDescent="0.35">
      <c r="A950" t="s">
        <v>60</v>
      </c>
      <c r="B950" s="5" t="s">
        <v>174</v>
      </c>
      <c r="C950" t="s">
        <v>309</v>
      </c>
      <c r="D950" t="s">
        <v>118</v>
      </c>
      <c r="E950" t="s">
        <v>313</v>
      </c>
      <c r="F950" t="s">
        <v>279</v>
      </c>
      <c r="G950">
        <v>0.193</v>
      </c>
      <c r="H950" t="e">
        <f>VLOOKUP(CONCATENATE(A950,B950,D950,F950),admin1_old!A:K,11,FALSE)</f>
        <v>#N/A</v>
      </c>
      <c r="I950" s="4" t="str">
        <f>IF(ISNA(H950),VLOOKUP(CONCATENATE(A950,D950,F950),admin1_old!B:J,5,FALSE))</f>
        <v>logistique</v>
      </c>
    </row>
    <row r="951" spans="1:9" hidden="1" x14ac:dyDescent="0.35">
      <c r="A951" t="s">
        <v>28</v>
      </c>
      <c r="B951" t="s">
        <v>195</v>
      </c>
      <c r="C951" t="s">
        <v>309</v>
      </c>
      <c r="D951" t="s">
        <v>117</v>
      </c>
      <c r="E951" t="s">
        <v>313</v>
      </c>
      <c r="F951" t="s">
        <v>272</v>
      </c>
      <c r="G951">
        <v>0.183</v>
      </c>
      <c r="H951">
        <f>VLOOKUP(CONCATENATE(A951,B951,D951,F951),admin1_old!A:K,11,FALSE)</f>
        <v>0.192</v>
      </c>
      <c r="I951" t="b">
        <f>IF(ISNA(H951),VLOOKUP(CONCATENATE(A951,D951,F951),admin1_old!B:J,5,FALSE))</f>
        <v>0</v>
      </c>
    </row>
    <row r="952" spans="1:9" x14ac:dyDescent="0.35">
      <c r="A952" t="s">
        <v>24</v>
      </c>
      <c r="B952" s="5" t="s">
        <v>154</v>
      </c>
      <c r="C952" t="s">
        <v>309</v>
      </c>
      <c r="D952" t="s">
        <v>119</v>
      </c>
      <c r="E952" t="s">
        <v>313</v>
      </c>
      <c r="F952" t="s">
        <v>279</v>
      </c>
      <c r="G952">
        <v>0.219</v>
      </c>
      <c r="H952" t="e">
        <f>VLOOKUP(CONCATENATE(A952,B952,D952,F952),admin1_old!A:K,11,FALSE)</f>
        <v>#N/A</v>
      </c>
      <c r="I952" s="4" t="str">
        <f>IF(ISNA(H952),VLOOKUP(CONCATENATE(A952,D952,F952),admin1_old!B:J,5,FALSE))</f>
        <v>prov_fournitures</v>
      </c>
    </row>
    <row r="953" spans="1:9" hidden="1" x14ac:dyDescent="0.35">
      <c r="A953" t="s">
        <v>28</v>
      </c>
      <c r="B953" t="s">
        <v>135</v>
      </c>
      <c r="C953" t="s">
        <v>309</v>
      </c>
      <c r="D953" t="s">
        <v>117</v>
      </c>
      <c r="E953" t="s">
        <v>313</v>
      </c>
      <c r="F953" t="s">
        <v>171</v>
      </c>
      <c r="G953">
        <v>0.30399999999999999</v>
      </c>
      <c r="H953">
        <f>VLOOKUP(CONCATENATE(A953,B953,D953,F953),admin1_old!A:K,11,FALSE)</f>
        <v>0.29199999999999998</v>
      </c>
      <c r="I953" t="b">
        <f>IF(ISNA(H953),VLOOKUP(CONCATENATE(A953,D953,F953),admin1_old!B:J,5,FALSE))</f>
        <v>0</v>
      </c>
    </row>
    <row r="954" spans="1:9" x14ac:dyDescent="0.35">
      <c r="A954" t="s">
        <v>48</v>
      </c>
      <c r="B954" s="5" t="s">
        <v>144</v>
      </c>
      <c r="C954" t="s">
        <v>309</v>
      </c>
      <c r="D954" t="s">
        <v>119</v>
      </c>
      <c r="E954" t="s">
        <v>313</v>
      </c>
      <c r="F954" t="s">
        <v>279</v>
      </c>
      <c r="G954">
        <v>0.21</v>
      </c>
      <c r="H954" t="e">
        <f>VLOOKUP(CONCATENATE(A954,B954,D954,F954),admin1_old!A:K,11,FALSE)</f>
        <v>#N/A</v>
      </c>
      <c r="I954" s="4" t="str">
        <f>IF(ISNA(H954),VLOOKUP(CONCATENATE(A954,D954,F954),admin1_old!B:J,5,FALSE))</f>
        <v>cash_frais</v>
      </c>
    </row>
    <row r="955" spans="1:9" hidden="1" x14ac:dyDescent="0.35">
      <c r="A955" t="s">
        <v>28</v>
      </c>
      <c r="B955" t="s">
        <v>135</v>
      </c>
      <c r="C955" t="s">
        <v>309</v>
      </c>
      <c r="D955" t="s">
        <v>117</v>
      </c>
      <c r="E955" t="s">
        <v>313</v>
      </c>
      <c r="F955" t="s">
        <v>165</v>
      </c>
      <c r="G955">
        <v>0.2</v>
      </c>
      <c r="H955">
        <f>VLOOKUP(CONCATENATE(A955,B955,D955,F955),admin1_old!A:K,11,FALSE)</f>
        <v>0.20599999999999999</v>
      </c>
      <c r="I955" t="b">
        <f>IF(ISNA(H955),VLOOKUP(CONCATENATE(A955,D955,F955),admin1_old!B:J,5,FALSE))</f>
        <v>0</v>
      </c>
    </row>
    <row r="956" spans="1:9" hidden="1" x14ac:dyDescent="0.35">
      <c r="A956" t="s">
        <v>28</v>
      </c>
      <c r="B956" t="s">
        <v>135</v>
      </c>
      <c r="C956" t="s">
        <v>309</v>
      </c>
      <c r="D956" t="s">
        <v>116</v>
      </c>
      <c r="E956" t="s">
        <v>313</v>
      </c>
      <c r="F956" t="s">
        <v>165</v>
      </c>
      <c r="G956">
        <v>0.246</v>
      </c>
      <c r="H956">
        <f>VLOOKUP(CONCATENATE(A956,B956,D956,F956),admin1_old!A:K,11,FALSE)</f>
        <v>0.249</v>
      </c>
      <c r="I956" t="b">
        <f>IF(ISNA(H956),VLOOKUP(CONCATENATE(A956,D956,F956),admin1_old!B:J,5,FALSE))</f>
        <v>0</v>
      </c>
    </row>
    <row r="957" spans="1:9" hidden="1" x14ac:dyDescent="0.35">
      <c r="A957" t="s">
        <v>28</v>
      </c>
      <c r="B957" t="s">
        <v>135</v>
      </c>
      <c r="C957" t="s">
        <v>309</v>
      </c>
      <c r="D957" t="s">
        <v>119</v>
      </c>
      <c r="E957" t="s">
        <v>313</v>
      </c>
      <c r="F957" t="s">
        <v>165</v>
      </c>
      <c r="G957">
        <v>0.218</v>
      </c>
      <c r="H957">
        <f>VLOOKUP(CONCATENATE(A957,B957,D957,F957),admin1_old!A:K,11,FALSE)</f>
        <v>0.216</v>
      </c>
      <c r="I957" t="b">
        <f>IF(ISNA(H957),VLOOKUP(CONCATENATE(A957,D957,F957),admin1_old!B:J,5,FALSE))</f>
        <v>0</v>
      </c>
    </row>
    <row r="958" spans="1:9" hidden="1" x14ac:dyDescent="0.35">
      <c r="A958" t="s">
        <v>28</v>
      </c>
      <c r="B958" t="s">
        <v>135</v>
      </c>
      <c r="C958" t="s">
        <v>309</v>
      </c>
      <c r="D958" t="s">
        <v>118</v>
      </c>
      <c r="E958" t="s">
        <v>313</v>
      </c>
      <c r="F958" t="s">
        <v>169</v>
      </c>
      <c r="G958">
        <v>0.25700000000000001</v>
      </c>
      <c r="H958">
        <f>VLOOKUP(CONCATENATE(A958,B958,D958,F958),admin1_old!A:K,11,FALSE)</f>
        <v>0.24</v>
      </c>
      <c r="I958" t="b">
        <f>IF(ISNA(H958),VLOOKUP(CONCATENATE(A958,D958,F958),admin1_old!B:J,5,FALSE))</f>
        <v>0</v>
      </c>
    </row>
    <row r="959" spans="1:9" hidden="1" x14ac:dyDescent="0.35">
      <c r="A959" t="s">
        <v>28</v>
      </c>
      <c r="B959" t="s">
        <v>135</v>
      </c>
      <c r="C959" t="s">
        <v>309</v>
      </c>
      <c r="D959" t="s">
        <v>119</v>
      </c>
      <c r="E959" t="s">
        <v>313</v>
      </c>
      <c r="F959" t="s">
        <v>169</v>
      </c>
      <c r="G959">
        <v>0.29299999999999998</v>
      </c>
      <c r="H959">
        <f>VLOOKUP(CONCATENATE(A959,B959,D959,F959),admin1_old!A:K,11,FALSE)</f>
        <v>0.21299999999999999</v>
      </c>
      <c r="I959" t="b">
        <f>IF(ISNA(H959),VLOOKUP(CONCATENATE(A959,D959,F959),admin1_old!B:J,5,FALSE))</f>
        <v>0</v>
      </c>
    </row>
    <row r="960" spans="1:9" x14ac:dyDescent="0.35">
      <c r="A960" t="s">
        <v>48</v>
      </c>
      <c r="B960" s="5" t="s">
        <v>154</v>
      </c>
      <c r="C960" t="s">
        <v>309</v>
      </c>
      <c r="D960" t="s">
        <v>117</v>
      </c>
      <c r="E960" t="s">
        <v>313</v>
      </c>
      <c r="F960" t="s">
        <v>279</v>
      </c>
      <c r="G960">
        <v>0.2</v>
      </c>
      <c r="H960" t="e">
        <f>VLOOKUP(CONCATENATE(A960,B960,D960,F960),admin1_old!A:K,11,FALSE)</f>
        <v>#N/A</v>
      </c>
      <c r="I960" s="4" t="str">
        <f>IF(ISNA(H960),VLOOKUP(CONCATENATE(A960,D960,F960),admin1_old!B:J,5,FALSE))</f>
        <v>prov_fournitures</v>
      </c>
    </row>
    <row r="961" spans="1:9" hidden="1" x14ac:dyDescent="0.35">
      <c r="A961" t="s">
        <v>28</v>
      </c>
      <c r="B961" t="s">
        <v>182</v>
      </c>
      <c r="C961" t="s">
        <v>309</v>
      </c>
      <c r="D961" t="s">
        <v>116</v>
      </c>
      <c r="E961" t="s">
        <v>313</v>
      </c>
      <c r="F961" t="s">
        <v>169</v>
      </c>
      <c r="G961">
        <v>0.36099999999999999</v>
      </c>
      <c r="H961">
        <f>VLOOKUP(CONCATENATE(A961,B961,D961,F961),admin1_old!A:K,11,FALSE)</f>
        <v>0.26500000000000001</v>
      </c>
      <c r="I961" t="b">
        <f>IF(ISNA(H961),VLOOKUP(CONCATENATE(A961,D961,F961),admin1_old!B:J,5,FALSE))</f>
        <v>0</v>
      </c>
    </row>
    <row r="962" spans="1:9" hidden="1" x14ac:dyDescent="0.35">
      <c r="A962" t="s">
        <v>28</v>
      </c>
      <c r="B962" t="s">
        <v>135</v>
      </c>
      <c r="C962" t="s">
        <v>309</v>
      </c>
      <c r="D962" t="s">
        <v>117</v>
      </c>
      <c r="E962" t="s">
        <v>313</v>
      </c>
      <c r="F962" t="s">
        <v>273</v>
      </c>
      <c r="G962">
        <v>0.25</v>
      </c>
      <c r="H962">
        <f>VLOOKUP(CONCATENATE(A962,B962,D962,F962),admin1_old!A:K,11,FALSE)</f>
        <v>0.21299999999999999</v>
      </c>
      <c r="I962" t="b">
        <f>IF(ISNA(H962),VLOOKUP(CONCATENATE(A962,D962,F962),admin1_old!B:J,5,FALSE))</f>
        <v>0</v>
      </c>
    </row>
    <row r="963" spans="1:9" x14ac:dyDescent="0.35">
      <c r="A963" t="s">
        <v>48</v>
      </c>
      <c r="B963" s="5" t="s">
        <v>144</v>
      </c>
      <c r="C963" t="s">
        <v>309</v>
      </c>
      <c r="D963" t="s">
        <v>116</v>
      </c>
      <c r="E963" t="s">
        <v>313</v>
      </c>
      <c r="F963" t="s">
        <v>279</v>
      </c>
      <c r="G963">
        <v>0.214</v>
      </c>
      <c r="H963" t="e">
        <f>VLOOKUP(CONCATENATE(A963,B963,D963,F963),admin1_old!A:K,11,FALSE)</f>
        <v>#N/A</v>
      </c>
      <c r="I963" s="4" t="str">
        <f>IF(ISNA(H963),VLOOKUP(CONCATENATE(A963,D963,F963),admin1_old!B:J,5,FALSE))</f>
        <v>cash_frais</v>
      </c>
    </row>
    <row r="964" spans="1:9" hidden="1" x14ac:dyDescent="0.35">
      <c r="A964" t="s">
        <v>28</v>
      </c>
      <c r="B964" t="s">
        <v>135</v>
      </c>
      <c r="C964" t="s">
        <v>309</v>
      </c>
      <c r="D964" t="s">
        <v>116</v>
      </c>
      <c r="E964" t="s">
        <v>313</v>
      </c>
      <c r="F964" t="s">
        <v>273</v>
      </c>
      <c r="G964">
        <v>0.253</v>
      </c>
      <c r="H964">
        <f>VLOOKUP(CONCATENATE(A964,B964,D964,F964),admin1_old!A:K,11,FALSE)</f>
        <v>0.26200000000000001</v>
      </c>
      <c r="I964" t="b">
        <f>IF(ISNA(H964),VLOOKUP(CONCATENATE(A964,D964,F964),admin1_old!B:J,5,FALSE))</f>
        <v>0</v>
      </c>
    </row>
    <row r="965" spans="1:9" hidden="1" x14ac:dyDescent="0.35">
      <c r="A965" t="s">
        <v>28</v>
      </c>
      <c r="B965" t="s">
        <v>145</v>
      </c>
      <c r="C965" t="s">
        <v>309</v>
      </c>
      <c r="D965" t="s">
        <v>117</v>
      </c>
      <c r="E965" t="s">
        <v>313</v>
      </c>
      <c r="F965" t="s">
        <v>274</v>
      </c>
      <c r="G965">
        <v>0.23400000000000001</v>
      </c>
      <c r="H965">
        <f>VLOOKUP(CONCATENATE(A965,B965,D965,F965),admin1_old!A:K,11,FALSE)</f>
        <v>0.21099999999999999</v>
      </c>
      <c r="I965" t="b">
        <f>IF(ISNA(H965),VLOOKUP(CONCATENATE(A965,D965,F965),admin1_old!B:J,5,FALSE))</f>
        <v>0</v>
      </c>
    </row>
    <row r="966" spans="1:9" x14ac:dyDescent="0.35">
      <c r="A966" t="s">
        <v>70</v>
      </c>
      <c r="B966" s="5" t="s">
        <v>133</v>
      </c>
      <c r="C966" t="s">
        <v>309</v>
      </c>
      <c r="D966" t="s">
        <v>119</v>
      </c>
      <c r="E966" t="s">
        <v>313</v>
      </c>
      <c r="F966" t="s">
        <v>279</v>
      </c>
      <c r="G966">
        <v>0.19600000000000001</v>
      </c>
      <c r="H966" t="e">
        <f>VLOOKUP(CONCATENATE(A966,B966,D966,F966),admin1_old!A:K,11,FALSE)</f>
        <v>#N/A</v>
      </c>
      <c r="I966" s="4" t="str">
        <f>IF(ISNA(H966),VLOOKUP(CONCATENATE(A966,D966,F966),admin1_old!B:J,5,FALSE))</f>
        <v>cash_fournitures</v>
      </c>
    </row>
    <row r="967" spans="1:9" hidden="1" x14ac:dyDescent="0.35">
      <c r="A967" t="s">
        <v>28</v>
      </c>
      <c r="B967" t="s">
        <v>145</v>
      </c>
      <c r="C967" t="s">
        <v>309</v>
      </c>
      <c r="D967" t="s">
        <v>116</v>
      </c>
      <c r="E967" t="s">
        <v>313</v>
      </c>
      <c r="F967" t="s">
        <v>274</v>
      </c>
      <c r="G967">
        <v>0.217</v>
      </c>
      <c r="H967">
        <f>VLOOKUP(CONCATENATE(A967,B967,D967,F967),admin1_old!A:K,11,FALSE)</f>
        <v>0.20300000000000001</v>
      </c>
      <c r="I967" t="b">
        <f>IF(ISNA(H967),VLOOKUP(CONCATENATE(A967,D967,F967),admin1_old!B:J,5,FALSE))</f>
        <v>0</v>
      </c>
    </row>
    <row r="968" spans="1:9" hidden="1" x14ac:dyDescent="0.35">
      <c r="A968" t="s">
        <v>28</v>
      </c>
      <c r="B968" t="s">
        <v>135</v>
      </c>
      <c r="C968" t="s">
        <v>309</v>
      </c>
      <c r="D968" t="s">
        <v>118</v>
      </c>
      <c r="E968" t="s">
        <v>313</v>
      </c>
      <c r="F968" t="s">
        <v>275</v>
      </c>
      <c r="G968">
        <v>0.31</v>
      </c>
      <c r="H968">
        <f>VLOOKUP(CONCATENATE(A968,B968,D968,F968),admin1_old!A:K,11,FALSE)</f>
        <v>0.312</v>
      </c>
      <c r="I968" t="b">
        <f>IF(ISNA(H968),VLOOKUP(CONCATENATE(A968,D968,F968),admin1_old!B:J,5,FALSE))</f>
        <v>0</v>
      </c>
    </row>
    <row r="969" spans="1:9" hidden="1" x14ac:dyDescent="0.35">
      <c r="A969" t="s">
        <v>28</v>
      </c>
      <c r="B969" t="s">
        <v>145</v>
      </c>
      <c r="C969" t="s">
        <v>309</v>
      </c>
      <c r="D969" t="s">
        <v>117</v>
      </c>
      <c r="E969" t="s">
        <v>313</v>
      </c>
      <c r="F969" t="s">
        <v>275</v>
      </c>
      <c r="G969">
        <v>0.315</v>
      </c>
      <c r="H969">
        <f>VLOOKUP(CONCATENATE(A969,B969,D969,F969),admin1_old!A:K,11,FALSE)</f>
        <v>0.29399999999999998</v>
      </c>
      <c r="I969" t="b">
        <f>IF(ISNA(H969),VLOOKUP(CONCATENATE(A969,D969,F969),admin1_old!B:J,5,FALSE))</f>
        <v>0</v>
      </c>
    </row>
    <row r="970" spans="1:9" x14ac:dyDescent="0.35">
      <c r="A970" t="s">
        <v>70</v>
      </c>
      <c r="B970" s="5" t="s">
        <v>144</v>
      </c>
      <c r="C970" t="s">
        <v>309</v>
      </c>
      <c r="D970" t="s">
        <v>117</v>
      </c>
      <c r="E970" t="s">
        <v>313</v>
      </c>
      <c r="F970" t="s">
        <v>279</v>
      </c>
      <c r="G970">
        <v>0.16400000000000001</v>
      </c>
      <c r="H970" t="e">
        <f>VLOOKUP(CONCATENATE(A970,B970,D970,F970),admin1_old!A:K,11,FALSE)</f>
        <v>#N/A</v>
      </c>
      <c r="I970" s="4" t="str">
        <f>IF(ISNA(H970),VLOOKUP(CONCATENATE(A970,D970,F970),admin1_old!B:J,5,FALSE))</f>
        <v>cash_fournitures</v>
      </c>
    </row>
    <row r="971" spans="1:9" hidden="1" x14ac:dyDescent="0.35">
      <c r="A971" t="s">
        <v>28</v>
      </c>
      <c r="B971" t="s">
        <v>135</v>
      </c>
      <c r="C971" t="s">
        <v>309</v>
      </c>
      <c r="D971" t="s">
        <v>116</v>
      </c>
      <c r="E971" t="s">
        <v>313</v>
      </c>
      <c r="F971" t="s">
        <v>275</v>
      </c>
      <c r="G971">
        <v>0.318</v>
      </c>
      <c r="H971">
        <f>VLOOKUP(CONCATENATE(A971,B971,D971,F971),admin1_old!A:K,11,FALSE)</f>
        <v>0.30099999999999999</v>
      </c>
      <c r="I971" t="b">
        <f>IF(ISNA(H971),VLOOKUP(CONCATENATE(A971,D971,F971),admin1_old!B:J,5,FALSE))</f>
        <v>0</v>
      </c>
    </row>
    <row r="972" spans="1:9" hidden="1" x14ac:dyDescent="0.35">
      <c r="A972" t="s">
        <v>28</v>
      </c>
      <c r="B972" t="s">
        <v>135</v>
      </c>
      <c r="C972" t="s">
        <v>309</v>
      </c>
      <c r="D972" t="s">
        <v>117</v>
      </c>
      <c r="E972" t="s">
        <v>313</v>
      </c>
      <c r="F972" t="s">
        <v>168</v>
      </c>
      <c r="G972">
        <v>0.219</v>
      </c>
      <c r="H972">
        <f>VLOOKUP(CONCATENATE(A972,B972,D972,F972),admin1_old!A:K,11,FALSE)</f>
        <v>0.20599999999999999</v>
      </c>
      <c r="I972" t="b">
        <f>IF(ISNA(H972),VLOOKUP(CONCATENATE(A972,D972,F972),admin1_old!B:J,5,FALSE))</f>
        <v>0</v>
      </c>
    </row>
    <row r="973" spans="1:9" hidden="1" x14ac:dyDescent="0.35">
      <c r="A973" t="s">
        <v>28</v>
      </c>
      <c r="B973" t="s">
        <v>135</v>
      </c>
      <c r="C973" t="s">
        <v>309</v>
      </c>
      <c r="D973" t="s">
        <v>116</v>
      </c>
      <c r="E973" t="s">
        <v>313</v>
      </c>
      <c r="F973" t="s">
        <v>168</v>
      </c>
      <c r="G973">
        <v>0.28999999999999998</v>
      </c>
      <c r="H973">
        <f>VLOOKUP(CONCATENATE(A973,B973,D973,F973),admin1_old!A:K,11,FALSE)</f>
        <v>0.26800000000000002</v>
      </c>
      <c r="I973" t="b">
        <f>IF(ISNA(H973),VLOOKUP(CONCATENATE(A973,D973,F973),admin1_old!B:J,5,FALSE))</f>
        <v>0</v>
      </c>
    </row>
    <row r="974" spans="1:9" hidden="1" x14ac:dyDescent="0.35">
      <c r="A974" t="s">
        <v>28</v>
      </c>
      <c r="B974" t="s">
        <v>135</v>
      </c>
      <c r="C974" t="s">
        <v>309</v>
      </c>
      <c r="D974" t="s">
        <v>118</v>
      </c>
      <c r="E974" t="s">
        <v>313</v>
      </c>
      <c r="F974" t="s">
        <v>168</v>
      </c>
      <c r="G974">
        <v>0.32700000000000001</v>
      </c>
      <c r="H974">
        <f>VLOOKUP(CONCATENATE(A974,B974,D974,F974),admin1_old!A:K,11,FALSE)</f>
        <v>0.29699999999999999</v>
      </c>
      <c r="I974" t="b">
        <f>IF(ISNA(H974),VLOOKUP(CONCATENATE(A974,D974,F974),admin1_old!B:J,5,FALSE))</f>
        <v>0</v>
      </c>
    </row>
    <row r="975" spans="1:9" x14ac:dyDescent="0.35">
      <c r="A975" t="s">
        <v>70</v>
      </c>
      <c r="B975" s="5" t="s">
        <v>133</v>
      </c>
      <c r="C975" t="s">
        <v>309</v>
      </c>
      <c r="D975" t="s">
        <v>116</v>
      </c>
      <c r="E975" t="s">
        <v>313</v>
      </c>
      <c r="F975" t="s">
        <v>279</v>
      </c>
      <c r="G975">
        <v>0.182</v>
      </c>
      <c r="H975" t="e">
        <f>VLOOKUP(CONCATENATE(A975,B975,D975,F975),admin1_old!A:K,11,FALSE)</f>
        <v>#N/A</v>
      </c>
      <c r="I975" s="4" t="str">
        <f>IF(ISNA(H975),VLOOKUP(CONCATENATE(A975,D975,F975),admin1_old!B:J,5,FALSE))</f>
        <v>prov_fournitures</v>
      </c>
    </row>
    <row r="976" spans="1:9" hidden="1" x14ac:dyDescent="0.35">
      <c r="A976" t="s">
        <v>28</v>
      </c>
      <c r="B976" t="s">
        <v>135</v>
      </c>
      <c r="C976" t="s">
        <v>309</v>
      </c>
      <c r="D976" t="s">
        <v>119</v>
      </c>
      <c r="E976" t="s">
        <v>313</v>
      </c>
      <c r="F976" t="s">
        <v>276</v>
      </c>
      <c r="G976">
        <v>0.28399999999999997</v>
      </c>
      <c r="H976">
        <f>VLOOKUP(CONCATENATE(A976,B976,D976,F976),admin1_old!A:K,11,FALSE)</f>
        <v>0.28299999999999997</v>
      </c>
      <c r="I976" t="b">
        <f>IF(ISNA(H976),VLOOKUP(CONCATENATE(A976,D976,F976),admin1_old!B:J,5,FALSE))</f>
        <v>0</v>
      </c>
    </row>
    <row r="977" spans="1:9" hidden="1" x14ac:dyDescent="0.35">
      <c r="A977" t="s">
        <v>28</v>
      </c>
      <c r="B977" t="s">
        <v>135</v>
      </c>
      <c r="C977" t="s">
        <v>309</v>
      </c>
      <c r="D977" t="s">
        <v>117</v>
      </c>
      <c r="E977" t="s">
        <v>313</v>
      </c>
      <c r="F977" t="s">
        <v>276</v>
      </c>
      <c r="G977">
        <v>0.29099999999999998</v>
      </c>
      <c r="H977">
        <f>VLOOKUP(CONCATENATE(A977,B977,D977,F977),admin1_old!A:K,11,FALSE)</f>
        <v>0.27300000000000002</v>
      </c>
      <c r="I977" t="b">
        <f>IF(ISNA(H977),VLOOKUP(CONCATENATE(A977,D977,F977),admin1_old!B:J,5,FALSE))</f>
        <v>0</v>
      </c>
    </row>
    <row r="978" spans="1:9" hidden="1" x14ac:dyDescent="0.35">
      <c r="A978" t="s">
        <v>28</v>
      </c>
      <c r="B978" t="s">
        <v>135</v>
      </c>
      <c r="C978" t="s">
        <v>309</v>
      </c>
      <c r="D978" t="s">
        <v>119</v>
      </c>
      <c r="E978" t="s">
        <v>313</v>
      </c>
      <c r="F978" t="s">
        <v>277</v>
      </c>
      <c r="G978">
        <v>0.193</v>
      </c>
      <c r="H978">
        <f>VLOOKUP(CONCATENATE(A978,B978,D978,F978),admin1_old!A:K,11,FALSE)</f>
        <v>0.186</v>
      </c>
      <c r="I978" t="b">
        <f>IF(ISNA(H978),VLOOKUP(CONCATENATE(A978,D978,F978),admin1_old!B:J,5,FALSE))</f>
        <v>0</v>
      </c>
    </row>
    <row r="979" spans="1:9" hidden="1" x14ac:dyDescent="0.35">
      <c r="A979" t="s">
        <v>28</v>
      </c>
      <c r="B979" t="s">
        <v>145</v>
      </c>
      <c r="C979" t="s">
        <v>309</v>
      </c>
      <c r="D979" t="s">
        <v>117</v>
      </c>
      <c r="E979" t="s">
        <v>313</v>
      </c>
      <c r="F979" t="s">
        <v>277</v>
      </c>
      <c r="G979">
        <v>0.19800000000000001</v>
      </c>
      <c r="H979">
        <f>VLOOKUP(CONCATENATE(A979,B979,D979,F979),admin1_old!A:K,11,FALSE)</f>
        <v>0.17799999999999999</v>
      </c>
      <c r="I979" t="b">
        <f>IF(ISNA(H979),VLOOKUP(CONCATENATE(A979,D979,F979),admin1_old!B:J,5,FALSE))</f>
        <v>0</v>
      </c>
    </row>
    <row r="980" spans="1:9" hidden="1" x14ac:dyDescent="0.35">
      <c r="A980" t="s">
        <v>28</v>
      </c>
      <c r="B980" t="s">
        <v>135</v>
      </c>
      <c r="C980" t="s">
        <v>309</v>
      </c>
      <c r="D980" t="s">
        <v>117</v>
      </c>
      <c r="E980" t="s">
        <v>313</v>
      </c>
      <c r="F980" t="s">
        <v>166</v>
      </c>
      <c r="G980">
        <v>0.24299999999999999</v>
      </c>
      <c r="H980">
        <f>VLOOKUP(CONCATENATE(A980,B980,D980,F980),admin1_old!A:K,11,FALSE)</f>
        <v>0.222</v>
      </c>
      <c r="I980" t="b">
        <f>IF(ISNA(H980),VLOOKUP(CONCATENATE(A980,D980,F980),admin1_old!B:J,5,FALSE))</f>
        <v>0</v>
      </c>
    </row>
    <row r="981" spans="1:9" hidden="1" x14ac:dyDescent="0.35">
      <c r="A981" t="s">
        <v>28</v>
      </c>
      <c r="B981" t="s">
        <v>135</v>
      </c>
      <c r="C981" t="s">
        <v>309</v>
      </c>
      <c r="D981" t="s">
        <v>119</v>
      </c>
      <c r="E981" t="s">
        <v>313</v>
      </c>
      <c r="F981" t="s">
        <v>166</v>
      </c>
      <c r="G981">
        <v>0.20699999999999999</v>
      </c>
      <c r="H981">
        <f>VLOOKUP(CONCATENATE(A981,B981,D981,F981),admin1_old!A:K,11,FALSE)</f>
        <v>0.21099999999999999</v>
      </c>
      <c r="I981" t="b">
        <f>IF(ISNA(H981),VLOOKUP(CONCATENATE(A981,D981,F981),admin1_old!B:J,5,FALSE))</f>
        <v>0</v>
      </c>
    </row>
    <row r="982" spans="1:9" hidden="1" x14ac:dyDescent="0.35">
      <c r="A982" t="s">
        <v>28</v>
      </c>
      <c r="B982" t="s">
        <v>145</v>
      </c>
      <c r="C982" t="s">
        <v>309</v>
      </c>
      <c r="D982" t="s">
        <v>118</v>
      </c>
      <c r="E982" t="s">
        <v>313</v>
      </c>
      <c r="F982" t="s">
        <v>278</v>
      </c>
      <c r="G982">
        <v>0.20300000000000001</v>
      </c>
      <c r="H982">
        <f>VLOOKUP(CONCATENATE(A982,B982,D982,F982),admin1_old!A:K,11,FALSE)</f>
        <v>0.24199999999999999</v>
      </c>
      <c r="I982" t="b">
        <f>IF(ISNA(H982),VLOOKUP(CONCATENATE(A982,D982,F982),admin1_old!B:J,5,FALSE))</f>
        <v>0</v>
      </c>
    </row>
    <row r="983" spans="1:9" x14ac:dyDescent="0.35">
      <c r="A983" t="s">
        <v>70</v>
      </c>
      <c r="B983" s="5" t="s">
        <v>192</v>
      </c>
      <c r="C983" t="s">
        <v>309</v>
      </c>
      <c r="D983" t="s">
        <v>118</v>
      </c>
      <c r="E983" t="s">
        <v>313</v>
      </c>
      <c r="F983" t="s">
        <v>279</v>
      </c>
      <c r="G983">
        <v>0.126</v>
      </c>
      <c r="H983" t="e">
        <f>VLOOKUP(CONCATENATE(A983,B983,D983,F983),admin1_old!A:K,11,FALSE)</f>
        <v>#N/A</v>
      </c>
      <c r="I983" s="4" t="str">
        <f>IF(ISNA(H983),VLOOKUP(CONCATENATE(A983,D983,F983),admin1_old!B:J,5,FALSE))</f>
        <v>cash_frais</v>
      </c>
    </row>
    <row r="984" spans="1:9" hidden="1" x14ac:dyDescent="0.35">
      <c r="A984" t="s">
        <v>28</v>
      </c>
      <c r="B984" t="s">
        <v>182</v>
      </c>
      <c r="C984" t="s">
        <v>309</v>
      </c>
      <c r="D984" t="s">
        <v>117</v>
      </c>
      <c r="E984" t="s">
        <v>313</v>
      </c>
      <c r="F984" t="s">
        <v>278</v>
      </c>
      <c r="G984">
        <v>0.254</v>
      </c>
      <c r="H984">
        <f>VLOOKUP(CONCATENATE(A984,B984,D984,F984),admin1_old!A:K,11,FALSE)</f>
        <v>0.21199999999999999</v>
      </c>
      <c r="I984" t="b">
        <f>IF(ISNA(H984),VLOOKUP(CONCATENATE(A984,D984,F984),admin1_old!B:J,5,FALSE))</f>
        <v>0</v>
      </c>
    </row>
    <row r="985" spans="1:9" hidden="1" x14ac:dyDescent="0.35">
      <c r="A985" t="s">
        <v>28</v>
      </c>
      <c r="B985" t="s">
        <v>135</v>
      </c>
      <c r="C985" t="s">
        <v>309</v>
      </c>
      <c r="D985" t="s">
        <v>119</v>
      </c>
      <c r="E985" t="s">
        <v>313</v>
      </c>
      <c r="F985" t="s">
        <v>279</v>
      </c>
      <c r="G985">
        <v>0.23499999999999999</v>
      </c>
      <c r="H985">
        <f>VLOOKUP(CONCATENATE(A985,B985,D985,F985),admin1_old!A:K,11,FALSE)</f>
        <v>0.24</v>
      </c>
      <c r="I985" t="b">
        <f>IF(ISNA(H985),VLOOKUP(CONCATENATE(A985,D985,F985),admin1_old!B:J,5,FALSE))</f>
        <v>0</v>
      </c>
    </row>
    <row r="986" spans="1:9" hidden="1" x14ac:dyDescent="0.35">
      <c r="A986" t="s">
        <v>28</v>
      </c>
      <c r="B986" t="s">
        <v>135</v>
      </c>
      <c r="C986" t="s">
        <v>309</v>
      </c>
      <c r="D986" t="s">
        <v>117</v>
      </c>
      <c r="E986" t="s">
        <v>313</v>
      </c>
      <c r="F986" t="s">
        <v>279</v>
      </c>
      <c r="G986">
        <v>0.25600000000000001</v>
      </c>
      <c r="H986">
        <f>VLOOKUP(CONCATENATE(A986,B986,D986,F986),admin1_old!A:K,11,FALSE)</f>
        <v>0.24</v>
      </c>
      <c r="I986" t="b">
        <f>IF(ISNA(H986),VLOOKUP(CONCATENATE(A986,D986,F986),admin1_old!B:J,5,FALSE))</f>
        <v>0</v>
      </c>
    </row>
    <row r="987" spans="1:9" hidden="1" x14ac:dyDescent="0.35">
      <c r="A987" t="s">
        <v>28</v>
      </c>
      <c r="B987" t="s">
        <v>135</v>
      </c>
      <c r="C987" t="s">
        <v>309</v>
      </c>
      <c r="D987" t="s">
        <v>116</v>
      </c>
      <c r="E987" t="s">
        <v>313</v>
      </c>
      <c r="F987" t="s">
        <v>279</v>
      </c>
      <c r="G987">
        <v>0.17299999999999999</v>
      </c>
      <c r="H987">
        <f>VLOOKUP(CONCATENATE(A987,B987,D987,F987),admin1_old!A:K,11,FALSE)</f>
        <v>0.191</v>
      </c>
      <c r="I987" t="b">
        <f>IF(ISNA(H987),VLOOKUP(CONCATENATE(A987,D987,F987),admin1_old!B:J,5,FALSE))</f>
        <v>0</v>
      </c>
    </row>
    <row r="988" spans="1:9" hidden="1" x14ac:dyDescent="0.35">
      <c r="A988" t="s">
        <v>28</v>
      </c>
      <c r="B988" t="s">
        <v>135</v>
      </c>
      <c r="C988" t="s">
        <v>309</v>
      </c>
      <c r="D988" t="s">
        <v>118</v>
      </c>
      <c r="E988" t="s">
        <v>313</v>
      </c>
      <c r="F988" t="s">
        <v>279</v>
      </c>
      <c r="G988">
        <v>0.218</v>
      </c>
      <c r="H988">
        <f>VLOOKUP(CONCATENATE(A988,B988,D988,F988),admin1_old!A:K,11,FALSE)</f>
        <v>0.247</v>
      </c>
      <c r="I988" t="b">
        <f>IF(ISNA(H988),VLOOKUP(CONCATENATE(A988,D988,F988),admin1_old!B:J,5,FALSE))</f>
        <v>0</v>
      </c>
    </row>
    <row r="989" spans="1:9" hidden="1" x14ac:dyDescent="0.35">
      <c r="A989" t="s">
        <v>28</v>
      </c>
      <c r="B989" t="s">
        <v>135</v>
      </c>
      <c r="C989" t="s">
        <v>309</v>
      </c>
      <c r="D989" t="s">
        <v>119</v>
      </c>
      <c r="E989" t="s">
        <v>313</v>
      </c>
      <c r="F989" t="s">
        <v>167</v>
      </c>
      <c r="G989">
        <v>0.30199999999999999</v>
      </c>
      <c r="H989">
        <f>VLOOKUP(CONCATENATE(A989,B989,D989,F989),admin1_old!A:K,11,FALSE)</f>
        <v>0.254</v>
      </c>
      <c r="I989" t="b">
        <f>IF(ISNA(H989),VLOOKUP(CONCATENATE(A989,D989,F989),admin1_old!B:J,5,FALSE))</f>
        <v>0</v>
      </c>
    </row>
    <row r="990" spans="1:9" hidden="1" x14ac:dyDescent="0.35">
      <c r="A990" t="s">
        <v>28</v>
      </c>
      <c r="B990" t="s">
        <v>135</v>
      </c>
      <c r="C990" t="s">
        <v>309</v>
      </c>
      <c r="D990" t="s">
        <v>117</v>
      </c>
      <c r="E990" t="s">
        <v>313</v>
      </c>
      <c r="F990" t="s">
        <v>167</v>
      </c>
      <c r="G990">
        <v>0.214</v>
      </c>
      <c r="H990">
        <f>VLOOKUP(CONCATENATE(A990,B990,D990,F990),admin1_old!A:K,11,FALSE)</f>
        <v>0.23599999999999999</v>
      </c>
      <c r="I990" t="b">
        <f>IF(ISNA(H990),VLOOKUP(CONCATENATE(A990,D990,F990),admin1_old!B:J,5,FALSE))</f>
        <v>0</v>
      </c>
    </row>
    <row r="991" spans="1:9" x14ac:dyDescent="0.35">
      <c r="A991" t="s">
        <v>16</v>
      </c>
      <c r="B991" s="5" t="s">
        <v>130</v>
      </c>
      <c r="C991" t="s">
        <v>309</v>
      </c>
      <c r="D991" t="s">
        <v>117</v>
      </c>
      <c r="E991" t="s">
        <v>313</v>
      </c>
      <c r="F991" t="s">
        <v>279</v>
      </c>
      <c r="G991">
        <v>0.22900000000000001</v>
      </c>
      <c r="H991" t="e">
        <f>VLOOKUP(CONCATENATE(A991,B991,D991,F991),admin1_old!A:K,11,FALSE)</f>
        <v>#N/A</v>
      </c>
      <c r="I991" s="4" t="str">
        <f>IF(ISNA(H991),VLOOKUP(CONCATENATE(A991,D991,F991),admin1_old!B:J,5,FALSE))</f>
        <v>petit_commerce</v>
      </c>
    </row>
    <row r="992" spans="1:9" hidden="1" x14ac:dyDescent="0.35">
      <c r="A992" t="s">
        <v>28</v>
      </c>
      <c r="B992" t="s">
        <v>135</v>
      </c>
      <c r="C992" t="s">
        <v>309</v>
      </c>
      <c r="D992" t="s">
        <v>116</v>
      </c>
      <c r="E992" t="s">
        <v>313</v>
      </c>
      <c r="F992" t="s">
        <v>276</v>
      </c>
      <c r="G992">
        <v>0.34</v>
      </c>
      <c r="H992">
        <f>VLOOKUP(CONCATENATE(A992,B992,D992,F992),admin1_old!A:K,11,FALSE)</f>
        <v>0.33400000000000002</v>
      </c>
      <c r="I992" t="b">
        <f>IF(ISNA(H992),VLOOKUP(CONCATENATE(A992,D992,F992),admin1_old!B:J,5,FALSE))</f>
        <v>0</v>
      </c>
    </row>
    <row r="993" spans="1:9" hidden="1" x14ac:dyDescent="0.35">
      <c r="A993" t="s">
        <v>28</v>
      </c>
      <c r="B993" t="s">
        <v>135</v>
      </c>
      <c r="C993" t="s">
        <v>309</v>
      </c>
      <c r="D993" t="s">
        <v>117</v>
      </c>
      <c r="E993" t="s">
        <v>313</v>
      </c>
      <c r="F993" t="s">
        <v>280</v>
      </c>
      <c r="G993">
        <v>0.23300000000000001</v>
      </c>
      <c r="H993">
        <f>VLOOKUP(CONCATENATE(A993,B993,D993,F993),admin1_old!A:K,11,FALSE)</f>
        <v>0.23499999999999999</v>
      </c>
      <c r="I993" t="b">
        <f>IF(ISNA(H993),VLOOKUP(CONCATENATE(A993,D993,F993),admin1_old!B:J,5,FALSE))</f>
        <v>0</v>
      </c>
    </row>
    <row r="994" spans="1:9" hidden="1" x14ac:dyDescent="0.35">
      <c r="A994" t="s">
        <v>28</v>
      </c>
      <c r="B994" t="s">
        <v>135</v>
      </c>
      <c r="C994" t="s">
        <v>309</v>
      </c>
      <c r="D994" t="s">
        <v>119</v>
      </c>
      <c r="E994" t="s">
        <v>313</v>
      </c>
      <c r="F994" t="s">
        <v>280</v>
      </c>
      <c r="G994">
        <v>0.317</v>
      </c>
      <c r="H994">
        <f>VLOOKUP(CONCATENATE(A994,B994,D994,F994),admin1_old!A:K,11,FALSE)</f>
        <v>0.315</v>
      </c>
      <c r="I994" t="b">
        <f>IF(ISNA(H994),VLOOKUP(CONCATENATE(A994,D994,F994),admin1_old!B:J,5,FALSE))</f>
        <v>0</v>
      </c>
    </row>
    <row r="995" spans="1:9" x14ac:dyDescent="0.35">
      <c r="A995" t="s">
        <v>16</v>
      </c>
      <c r="B995" s="5" t="s">
        <v>141</v>
      </c>
      <c r="C995" t="s">
        <v>309</v>
      </c>
      <c r="D995" t="s">
        <v>116</v>
      </c>
      <c r="E995" t="s">
        <v>313</v>
      </c>
      <c r="F995" t="s">
        <v>279</v>
      </c>
      <c r="G995">
        <v>0.23200000000000001</v>
      </c>
      <c r="H995" t="e">
        <f>VLOOKUP(CONCATENATE(A995,B995,D995,F995),admin1_old!A:K,11,FALSE)</f>
        <v>#N/A</v>
      </c>
      <c r="I995" s="4" t="str">
        <f>IF(ISNA(H995),VLOOKUP(CONCATENATE(A995,D995,F995),admin1_old!B:J,5,FALSE))</f>
        <v>agric</v>
      </c>
    </row>
    <row r="996" spans="1:9" x14ac:dyDescent="0.35">
      <c r="A996" t="s">
        <v>16</v>
      </c>
      <c r="B996" s="5" t="s">
        <v>141</v>
      </c>
      <c r="C996" t="s">
        <v>309</v>
      </c>
      <c r="D996" t="s">
        <v>118</v>
      </c>
      <c r="E996" t="s">
        <v>313</v>
      </c>
      <c r="F996" t="s">
        <v>279</v>
      </c>
      <c r="G996">
        <v>0.313</v>
      </c>
      <c r="H996" t="e">
        <f>VLOOKUP(CONCATENATE(A996,B996,D996,F996),admin1_old!A:K,11,FALSE)</f>
        <v>#N/A</v>
      </c>
      <c r="I996" s="4" t="str">
        <f>IF(ISNA(H996),VLOOKUP(CONCATENATE(A996,D996,F996),admin1_old!B:J,5,FALSE))</f>
        <v>pche</v>
      </c>
    </row>
    <row r="997" spans="1:9" hidden="1" x14ac:dyDescent="0.35">
      <c r="A997" t="s">
        <v>30</v>
      </c>
      <c r="B997" t="s">
        <v>157</v>
      </c>
      <c r="C997" t="s">
        <v>309</v>
      </c>
      <c r="D997" t="s">
        <v>118</v>
      </c>
      <c r="E997" t="s">
        <v>313</v>
      </c>
      <c r="F997" t="s">
        <v>271</v>
      </c>
      <c r="G997">
        <v>0.20799999999999999</v>
      </c>
      <c r="H997">
        <f>VLOOKUP(CONCATENATE(A997,B997,D997,F997),admin1_old!A:K,11,FALSE)</f>
        <v>0.20799999999999999</v>
      </c>
      <c r="I997" t="b">
        <f>IF(ISNA(H997),VLOOKUP(CONCATENATE(A997,D997,F997),admin1_old!B:J,5,FALSE))</f>
        <v>0</v>
      </c>
    </row>
    <row r="998" spans="1:9" x14ac:dyDescent="0.35">
      <c r="A998" t="s">
        <v>42</v>
      </c>
      <c r="B998" s="5" t="s">
        <v>151</v>
      </c>
      <c r="C998" t="s">
        <v>309</v>
      </c>
      <c r="D998" t="s">
        <v>119</v>
      </c>
      <c r="E998" t="s">
        <v>313</v>
      </c>
      <c r="F998" t="s">
        <v>279</v>
      </c>
      <c r="G998">
        <v>0.20100000000000001</v>
      </c>
      <c r="H998" t="e">
        <f>VLOOKUP(CONCATENATE(A998,B998,D998,F998),admin1_old!A:K,11,FALSE)</f>
        <v>#N/A</v>
      </c>
      <c r="I998" s="4" t="str">
        <f>IF(ISNA(H998),VLOOKUP(CONCATENATE(A998,D998,F998),admin1_old!B:J,5,FALSE))</f>
        <v>agric</v>
      </c>
    </row>
    <row r="999" spans="1:9" hidden="1" x14ac:dyDescent="0.35">
      <c r="A999" t="s">
        <v>30</v>
      </c>
      <c r="B999" t="s">
        <v>146</v>
      </c>
      <c r="C999" t="s">
        <v>309</v>
      </c>
      <c r="D999" t="s">
        <v>117</v>
      </c>
      <c r="E999" t="s">
        <v>313</v>
      </c>
      <c r="F999" t="s">
        <v>170</v>
      </c>
      <c r="G999">
        <v>0.14399999999999999</v>
      </c>
      <c r="H999">
        <f>VLOOKUP(CONCATENATE(A999,B999,D999,F999),admin1_old!A:K,11,FALSE)</f>
        <v>0.192</v>
      </c>
      <c r="I999" t="b">
        <f>IF(ISNA(H999),VLOOKUP(CONCATENATE(A999,D999,F999),admin1_old!B:J,5,FALSE))</f>
        <v>0</v>
      </c>
    </row>
    <row r="1000" spans="1:9" x14ac:dyDescent="0.35">
      <c r="A1000" t="s">
        <v>42</v>
      </c>
      <c r="B1000" s="5" t="s">
        <v>141</v>
      </c>
      <c r="C1000" t="s">
        <v>309</v>
      </c>
      <c r="D1000" t="s">
        <v>117</v>
      </c>
      <c r="E1000" t="s">
        <v>313</v>
      </c>
      <c r="F1000" t="s">
        <v>279</v>
      </c>
      <c r="G1000">
        <v>0.17899999999999999</v>
      </c>
      <c r="H1000" t="e">
        <f>VLOOKUP(CONCATENATE(A1000,B1000,D1000,F1000),admin1_old!A:K,11,FALSE)</f>
        <v>#N/A</v>
      </c>
      <c r="I1000" s="4" t="str">
        <f>IF(ISNA(H1000),VLOOKUP(CONCATENATE(A1000,D1000,F1000),admin1_old!B:J,5,FALSE))</f>
        <v>agric</v>
      </c>
    </row>
    <row r="1001" spans="1:9" hidden="1" x14ac:dyDescent="0.35">
      <c r="A1001" t="s">
        <v>30</v>
      </c>
      <c r="B1001" t="s">
        <v>157</v>
      </c>
      <c r="C1001" t="s">
        <v>309</v>
      </c>
      <c r="D1001" t="s">
        <v>119</v>
      </c>
      <c r="E1001" t="s">
        <v>313</v>
      </c>
      <c r="F1001" t="s">
        <v>170</v>
      </c>
      <c r="G1001">
        <v>0.23</v>
      </c>
      <c r="H1001">
        <f>VLOOKUP(CONCATENATE(A1001,B1001,D1001,F1001),admin1_old!A:K,11,FALSE)</f>
        <v>0.2</v>
      </c>
      <c r="I1001" t="b">
        <f>IF(ISNA(H1001),VLOOKUP(CONCATENATE(A1001,D1001,F1001),admin1_old!B:J,5,FALSE))</f>
        <v>0</v>
      </c>
    </row>
    <row r="1002" spans="1:9" x14ac:dyDescent="0.35">
      <c r="A1002" t="s">
        <v>42</v>
      </c>
      <c r="B1002" s="5" t="s">
        <v>151</v>
      </c>
      <c r="C1002" t="s">
        <v>309</v>
      </c>
      <c r="D1002" t="s">
        <v>118</v>
      </c>
      <c r="E1002" t="s">
        <v>313</v>
      </c>
      <c r="F1002" t="s">
        <v>279</v>
      </c>
      <c r="G1002">
        <v>0.188</v>
      </c>
      <c r="H1002" t="e">
        <f>VLOOKUP(CONCATENATE(A1002,B1002,D1002,F1002),admin1_old!A:K,11,FALSE)</f>
        <v>#N/A</v>
      </c>
      <c r="I1002" s="4" t="str">
        <f>IF(ISNA(H1002),VLOOKUP(CONCATENATE(A1002,D1002,F1002),admin1_old!B:J,5,FALSE))</f>
        <v>petit_commerce</v>
      </c>
    </row>
    <row r="1003" spans="1:9" hidden="1" x14ac:dyDescent="0.35">
      <c r="A1003" t="s">
        <v>30</v>
      </c>
      <c r="B1003" t="s">
        <v>146</v>
      </c>
      <c r="C1003" t="s">
        <v>309</v>
      </c>
      <c r="D1003" t="s">
        <v>118</v>
      </c>
      <c r="E1003" t="s">
        <v>313</v>
      </c>
      <c r="F1003" t="s">
        <v>272</v>
      </c>
      <c r="G1003">
        <v>0.252</v>
      </c>
      <c r="H1003">
        <f>VLOOKUP(CONCATENATE(A1003,B1003,D1003,F1003),admin1_old!A:K,11,FALSE)</f>
        <v>0.24199999999999999</v>
      </c>
      <c r="I1003" t="b">
        <f>IF(ISNA(H1003),VLOOKUP(CONCATENATE(A1003,D1003,F1003),admin1_old!B:J,5,FALSE))</f>
        <v>0</v>
      </c>
    </row>
    <row r="1004" spans="1:9" hidden="1" x14ac:dyDescent="0.35">
      <c r="A1004" t="s">
        <v>30</v>
      </c>
      <c r="B1004" t="s">
        <v>136</v>
      </c>
      <c r="C1004" t="s">
        <v>309</v>
      </c>
      <c r="D1004" t="s">
        <v>119</v>
      </c>
      <c r="E1004" t="s">
        <v>313</v>
      </c>
      <c r="F1004" t="s">
        <v>272</v>
      </c>
      <c r="G1004">
        <v>0.27300000000000002</v>
      </c>
      <c r="H1004">
        <f>VLOOKUP(CONCATENATE(A1004,B1004,D1004,F1004),admin1_old!A:K,11,FALSE)</f>
        <v>0.27900000000000003</v>
      </c>
      <c r="I1004" t="b">
        <f>IF(ISNA(H1004),VLOOKUP(CONCATENATE(A1004,D1004,F1004),admin1_old!B:J,5,FALSE))</f>
        <v>0</v>
      </c>
    </row>
    <row r="1005" spans="1:9" hidden="1" x14ac:dyDescent="0.35">
      <c r="A1005" t="s">
        <v>30</v>
      </c>
      <c r="B1005" t="s">
        <v>136</v>
      </c>
      <c r="C1005" t="s">
        <v>309</v>
      </c>
      <c r="D1005" t="s">
        <v>117</v>
      </c>
      <c r="E1005" t="s">
        <v>313</v>
      </c>
      <c r="F1005" t="s">
        <v>272</v>
      </c>
      <c r="G1005">
        <v>0.25900000000000001</v>
      </c>
      <c r="H1005">
        <f>VLOOKUP(CONCATENATE(A1005,B1005,D1005,F1005),admin1_old!A:K,11,FALSE)</f>
        <v>0.29199999999999998</v>
      </c>
      <c r="I1005" t="b">
        <f>IF(ISNA(H1005),VLOOKUP(CONCATENATE(A1005,D1005,F1005),admin1_old!B:J,5,FALSE))</f>
        <v>0</v>
      </c>
    </row>
    <row r="1006" spans="1:9" hidden="1" x14ac:dyDescent="0.35">
      <c r="A1006" t="s">
        <v>30</v>
      </c>
      <c r="B1006" t="s">
        <v>136</v>
      </c>
      <c r="C1006" t="s">
        <v>309</v>
      </c>
      <c r="D1006" t="s">
        <v>116</v>
      </c>
      <c r="E1006" t="s">
        <v>313</v>
      </c>
      <c r="F1006" t="s">
        <v>272</v>
      </c>
      <c r="G1006">
        <v>0.20799999999999999</v>
      </c>
      <c r="H1006">
        <f>VLOOKUP(CONCATENATE(A1006,B1006,D1006,F1006),admin1_old!A:K,11,FALSE)</f>
        <v>0.24299999999999999</v>
      </c>
      <c r="I1006" t="b">
        <f>IF(ISNA(H1006),VLOOKUP(CONCATENATE(A1006,D1006,F1006),admin1_old!B:J,5,FALSE))</f>
        <v>0</v>
      </c>
    </row>
    <row r="1007" spans="1:9" hidden="1" x14ac:dyDescent="0.35">
      <c r="A1007" t="s">
        <v>30</v>
      </c>
      <c r="B1007" t="s">
        <v>136</v>
      </c>
      <c r="C1007" t="s">
        <v>309</v>
      </c>
      <c r="D1007" t="s">
        <v>117</v>
      </c>
      <c r="E1007" t="s">
        <v>313</v>
      </c>
      <c r="F1007" t="s">
        <v>171</v>
      </c>
      <c r="G1007">
        <v>0.248</v>
      </c>
      <c r="H1007">
        <f>VLOOKUP(CONCATENATE(A1007,B1007,D1007,F1007),admin1_old!A:K,11,FALSE)</f>
        <v>0.24299999999999999</v>
      </c>
      <c r="I1007" t="b">
        <f>IF(ISNA(H1007),VLOOKUP(CONCATENATE(A1007,D1007,F1007),admin1_old!B:J,5,FALSE))</f>
        <v>0</v>
      </c>
    </row>
    <row r="1008" spans="1:9" hidden="1" x14ac:dyDescent="0.35">
      <c r="A1008" t="s">
        <v>30</v>
      </c>
      <c r="B1008" t="s">
        <v>136</v>
      </c>
      <c r="C1008" t="s">
        <v>309</v>
      </c>
      <c r="D1008" t="s">
        <v>119</v>
      </c>
      <c r="E1008" t="s">
        <v>313</v>
      </c>
      <c r="F1008" t="s">
        <v>171</v>
      </c>
      <c r="G1008">
        <v>0.27300000000000002</v>
      </c>
      <c r="H1008">
        <f>VLOOKUP(CONCATENATE(A1008,B1008,D1008,F1008),admin1_old!A:K,11,FALSE)</f>
        <v>0.245</v>
      </c>
      <c r="I1008" t="b">
        <f>IF(ISNA(H1008),VLOOKUP(CONCATENATE(A1008,D1008,F1008),admin1_old!B:J,5,FALSE))</f>
        <v>0</v>
      </c>
    </row>
    <row r="1009" spans="1:9" x14ac:dyDescent="0.35">
      <c r="A1009" t="s">
        <v>64</v>
      </c>
      <c r="B1009" s="5" t="s">
        <v>130</v>
      </c>
      <c r="C1009" t="s">
        <v>309</v>
      </c>
      <c r="D1009" t="s">
        <v>119</v>
      </c>
      <c r="E1009" t="s">
        <v>313</v>
      </c>
      <c r="F1009" t="s">
        <v>279</v>
      </c>
      <c r="G1009">
        <v>0.127</v>
      </c>
      <c r="H1009" t="e">
        <f>VLOOKUP(CONCATENATE(A1009,B1009,D1009,F1009),admin1_old!A:K,11,FALSE)</f>
        <v>#N/A</v>
      </c>
      <c r="I1009" s="4" t="str">
        <f>IF(ISNA(H1009),VLOOKUP(CONCATENATE(A1009,D1009,F1009),admin1_old!B:J,5,FALSE))</f>
        <v>pche</v>
      </c>
    </row>
    <row r="1010" spans="1:9" hidden="1" x14ac:dyDescent="0.35">
      <c r="A1010" t="s">
        <v>30</v>
      </c>
      <c r="B1010" t="s">
        <v>136</v>
      </c>
      <c r="C1010" t="s">
        <v>309</v>
      </c>
      <c r="D1010" t="s">
        <v>116</v>
      </c>
      <c r="E1010" t="s">
        <v>313</v>
      </c>
      <c r="F1010" t="s">
        <v>165</v>
      </c>
      <c r="G1010">
        <v>0.19700000000000001</v>
      </c>
      <c r="H1010">
        <f>VLOOKUP(CONCATENATE(A1010,B1010,D1010,F1010),admin1_old!A:K,11,FALSE)</f>
        <v>0.20200000000000001</v>
      </c>
      <c r="I1010" t="b">
        <f>IF(ISNA(H1010),VLOOKUP(CONCATENATE(A1010,D1010,F1010),admin1_old!B:J,5,FALSE))</f>
        <v>0</v>
      </c>
    </row>
    <row r="1011" spans="1:9" x14ac:dyDescent="0.35">
      <c r="A1011" t="s">
        <v>64</v>
      </c>
      <c r="B1011" s="5" t="s">
        <v>130</v>
      </c>
      <c r="C1011" t="s">
        <v>309</v>
      </c>
      <c r="D1011" t="s">
        <v>116</v>
      </c>
      <c r="E1011" t="s">
        <v>313</v>
      </c>
      <c r="F1011" t="s">
        <v>279</v>
      </c>
      <c r="G1011">
        <v>0.155</v>
      </c>
      <c r="H1011" t="e">
        <f>VLOOKUP(CONCATENATE(A1011,B1011,D1011,F1011),admin1_old!A:K,11,FALSE)</f>
        <v>#N/A</v>
      </c>
      <c r="I1011" s="4" t="str">
        <f>IF(ISNA(H1011),VLOOKUP(CONCATENATE(A1011,D1011,F1011),admin1_old!B:J,5,FALSE))</f>
        <v>petit_commerce</v>
      </c>
    </row>
    <row r="1012" spans="1:9" hidden="1" x14ac:dyDescent="0.35">
      <c r="A1012" t="s">
        <v>30</v>
      </c>
      <c r="B1012" t="s">
        <v>136</v>
      </c>
      <c r="C1012" t="s">
        <v>309</v>
      </c>
      <c r="D1012" t="s">
        <v>118</v>
      </c>
      <c r="E1012" t="s">
        <v>313</v>
      </c>
      <c r="F1012" t="s">
        <v>169</v>
      </c>
      <c r="G1012">
        <v>0.20200000000000001</v>
      </c>
      <c r="H1012">
        <f>VLOOKUP(CONCATENATE(A1012,B1012,D1012,F1012),admin1_old!A:K,11,FALSE)</f>
        <v>0.21099999999999999</v>
      </c>
      <c r="I1012" t="b">
        <f>IF(ISNA(H1012),VLOOKUP(CONCATENATE(A1012,D1012,F1012),admin1_old!B:J,5,FALSE))</f>
        <v>0</v>
      </c>
    </row>
    <row r="1013" spans="1:9" x14ac:dyDescent="0.35">
      <c r="A1013" t="s">
        <v>22</v>
      </c>
      <c r="B1013" s="5" t="s">
        <v>132</v>
      </c>
      <c r="C1013" t="s">
        <v>309</v>
      </c>
      <c r="D1013" t="s">
        <v>119</v>
      </c>
      <c r="E1013" t="s">
        <v>313</v>
      </c>
      <c r="F1013" t="s">
        <v>279</v>
      </c>
      <c r="G1013">
        <v>0.17299999999999999</v>
      </c>
      <c r="H1013" t="e">
        <f>VLOOKUP(CONCATENATE(A1013,B1013,D1013,F1013),admin1_old!A:K,11,FALSE)</f>
        <v>#N/A</v>
      </c>
      <c r="I1013" s="4" t="str">
        <f>IF(ISNA(H1013),VLOOKUP(CONCATENATE(A1013,D1013,F1013),admin1_old!B:J,5,FALSE))</f>
        <v>provision_abri</v>
      </c>
    </row>
    <row r="1014" spans="1:9" hidden="1" x14ac:dyDescent="0.35">
      <c r="A1014" t="s">
        <v>30</v>
      </c>
      <c r="B1014" t="s">
        <v>136</v>
      </c>
      <c r="C1014" t="s">
        <v>309</v>
      </c>
      <c r="D1014" t="s">
        <v>117</v>
      </c>
      <c r="E1014" t="s">
        <v>313</v>
      </c>
      <c r="F1014" t="s">
        <v>169</v>
      </c>
      <c r="G1014">
        <v>0.28299999999999997</v>
      </c>
      <c r="H1014">
        <f>VLOOKUP(CONCATENATE(A1014,B1014,D1014,F1014),admin1_old!A:K,11,FALSE)</f>
        <v>0.253</v>
      </c>
      <c r="I1014" t="b">
        <f>IF(ISNA(H1014),VLOOKUP(CONCATENATE(A1014,D1014,F1014),admin1_old!B:J,5,FALSE))</f>
        <v>0</v>
      </c>
    </row>
    <row r="1015" spans="1:9" hidden="1" x14ac:dyDescent="0.35">
      <c r="A1015" t="s">
        <v>30</v>
      </c>
      <c r="B1015" t="s">
        <v>136</v>
      </c>
      <c r="C1015" t="s">
        <v>309</v>
      </c>
      <c r="D1015" t="s">
        <v>116</v>
      </c>
      <c r="E1015" t="s">
        <v>313</v>
      </c>
      <c r="F1015" t="s">
        <v>169</v>
      </c>
      <c r="G1015">
        <v>0.26200000000000001</v>
      </c>
      <c r="H1015">
        <f>VLOOKUP(CONCATENATE(A1015,B1015,D1015,F1015),admin1_old!A:K,11,FALSE)</f>
        <v>0.24199999999999999</v>
      </c>
      <c r="I1015" t="b">
        <f>IF(ISNA(H1015),VLOOKUP(CONCATENATE(A1015,D1015,F1015),admin1_old!B:J,5,FALSE))</f>
        <v>0</v>
      </c>
    </row>
    <row r="1016" spans="1:9" hidden="1" x14ac:dyDescent="0.35">
      <c r="A1016" t="s">
        <v>30</v>
      </c>
      <c r="B1016" t="s">
        <v>136</v>
      </c>
      <c r="C1016" t="s">
        <v>309</v>
      </c>
      <c r="D1016" t="s">
        <v>117</v>
      </c>
      <c r="E1016" t="s">
        <v>313</v>
      </c>
      <c r="F1016" t="s">
        <v>273</v>
      </c>
      <c r="G1016">
        <v>0.26300000000000001</v>
      </c>
      <c r="H1016">
        <f>VLOOKUP(CONCATENATE(A1016,B1016,D1016,F1016),admin1_old!A:K,11,FALSE)</f>
        <v>0.24199999999999999</v>
      </c>
      <c r="I1016" t="b">
        <f>IF(ISNA(H1016),VLOOKUP(CONCATENATE(A1016,D1016,F1016),admin1_old!B:J,5,FALSE))</f>
        <v>0</v>
      </c>
    </row>
    <row r="1017" spans="1:9" x14ac:dyDescent="0.35">
      <c r="A1017" t="s">
        <v>22</v>
      </c>
      <c r="B1017" s="5" t="s">
        <v>153</v>
      </c>
      <c r="C1017" t="s">
        <v>309</v>
      </c>
      <c r="D1017" t="s">
        <v>116</v>
      </c>
      <c r="E1017" t="s">
        <v>313</v>
      </c>
      <c r="F1017" t="s">
        <v>279</v>
      </c>
      <c r="G1017">
        <v>0.20200000000000001</v>
      </c>
      <c r="H1017" t="e">
        <f>VLOOKUP(CONCATENATE(A1017,B1017,D1017,F1017),admin1_old!A:K,11,FALSE)</f>
        <v>#N/A</v>
      </c>
      <c r="I1017" s="4" t="str">
        <f>IF(ISNA(H1017),VLOOKUP(CONCATENATE(A1017,D1017,F1017),admin1_old!B:J,5,FALSE))</f>
        <v>provision_materiel</v>
      </c>
    </row>
    <row r="1018" spans="1:9" x14ac:dyDescent="0.35">
      <c r="A1018" t="s">
        <v>46</v>
      </c>
      <c r="B1018" s="5" t="s">
        <v>153</v>
      </c>
      <c r="C1018" t="s">
        <v>309</v>
      </c>
      <c r="D1018" t="s">
        <v>119</v>
      </c>
      <c r="E1018" t="s">
        <v>313</v>
      </c>
      <c r="F1018" t="s">
        <v>279</v>
      </c>
      <c r="G1018">
        <v>0.16300000000000001</v>
      </c>
      <c r="H1018" t="e">
        <f>VLOOKUP(CONCATENATE(A1018,B1018,D1018,F1018),admin1_old!A:K,11,FALSE)</f>
        <v>#N/A</v>
      </c>
      <c r="I1018" s="4" t="str">
        <f>IF(ISNA(H1018),VLOOKUP(CONCATENATE(A1018,D1018,F1018),admin1_old!B:J,5,FALSE))</f>
        <v>argent_nfi_essentiels</v>
      </c>
    </row>
    <row r="1019" spans="1:9" x14ac:dyDescent="0.35">
      <c r="A1019" t="s">
        <v>46</v>
      </c>
      <c r="B1019" s="5" t="s">
        <v>160</v>
      </c>
      <c r="C1019" t="s">
        <v>309</v>
      </c>
      <c r="D1019" t="s">
        <v>116</v>
      </c>
      <c r="E1019" t="s">
        <v>313</v>
      </c>
      <c r="F1019" t="s">
        <v>279</v>
      </c>
      <c r="G1019">
        <v>0.155</v>
      </c>
      <c r="H1019" t="e">
        <f>VLOOKUP(CONCATENATE(A1019,B1019,D1019,F1019),admin1_old!A:K,11,FALSE)</f>
        <v>#N/A</v>
      </c>
      <c r="I1019" s="4" t="str">
        <f>IF(ISNA(H1019),VLOOKUP(CONCATENATE(A1019,D1019,F1019),admin1_old!B:J,5,FALSE))</f>
        <v>provision_abri</v>
      </c>
    </row>
    <row r="1020" spans="1:9" hidden="1" x14ac:dyDescent="0.35">
      <c r="A1020" t="s">
        <v>30</v>
      </c>
      <c r="B1020" t="s">
        <v>146</v>
      </c>
      <c r="C1020" t="s">
        <v>309</v>
      </c>
      <c r="D1020" t="s">
        <v>119</v>
      </c>
      <c r="E1020" t="s">
        <v>313</v>
      </c>
      <c r="F1020" t="s">
        <v>274</v>
      </c>
      <c r="G1020">
        <v>0.2</v>
      </c>
      <c r="H1020">
        <f>VLOOKUP(CONCATENATE(A1020,B1020,D1020,F1020),admin1_old!A:K,11,FALSE)</f>
        <v>0.16700000000000001</v>
      </c>
      <c r="I1020" t="b">
        <f>IF(ISNA(H1020),VLOOKUP(CONCATENATE(A1020,D1020,F1020),admin1_old!B:J,5,FALSE))</f>
        <v>0</v>
      </c>
    </row>
    <row r="1021" spans="1:9" hidden="1" x14ac:dyDescent="0.35">
      <c r="A1021" t="s">
        <v>30</v>
      </c>
      <c r="B1021" t="s">
        <v>136</v>
      </c>
      <c r="C1021" t="s">
        <v>309</v>
      </c>
      <c r="D1021" t="s">
        <v>116</v>
      </c>
      <c r="E1021" t="s">
        <v>313</v>
      </c>
      <c r="F1021" t="s">
        <v>274</v>
      </c>
      <c r="G1021">
        <v>0.21299999999999999</v>
      </c>
      <c r="H1021">
        <f>VLOOKUP(CONCATENATE(A1021,B1021,D1021,F1021),admin1_old!A:K,11,FALSE)</f>
        <v>0.23799999999999999</v>
      </c>
      <c r="I1021" t="b">
        <f>IF(ISNA(H1021),VLOOKUP(CONCATENATE(A1021,D1021,F1021),admin1_old!B:J,5,FALSE))</f>
        <v>0</v>
      </c>
    </row>
    <row r="1022" spans="1:9" hidden="1" x14ac:dyDescent="0.35">
      <c r="A1022" t="s">
        <v>30</v>
      </c>
      <c r="B1022" t="s">
        <v>146</v>
      </c>
      <c r="C1022" t="s">
        <v>309</v>
      </c>
      <c r="D1022" t="s">
        <v>118</v>
      </c>
      <c r="E1022" t="s">
        <v>313</v>
      </c>
      <c r="F1022" t="s">
        <v>275</v>
      </c>
      <c r="G1022">
        <v>0.22700000000000001</v>
      </c>
      <c r="H1022">
        <f>VLOOKUP(CONCATENATE(A1022,B1022,D1022,F1022),admin1_old!A:K,11,FALSE)</f>
        <v>0.22900000000000001</v>
      </c>
      <c r="I1022" t="b">
        <f>IF(ISNA(H1022),VLOOKUP(CONCATENATE(A1022,D1022,F1022),admin1_old!B:J,5,FALSE))</f>
        <v>0</v>
      </c>
    </row>
    <row r="1023" spans="1:9" x14ac:dyDescent="0.35">
      <c r="A1023" t="s">
        <v>46</v>
      </c>
      <c r="B1023" s="5" t="s">
        <v>160</v>
      </c>
      <c r="C1023" t="s">
        <v>309</v>
      </c>
      <c r="D1023" t="s">
        <v>118</v>
      </c>
      <c r="E1023" t="s">
        <v>313</v>
      </c>
      <c r="F1023" t="s">
        <v>279</v>
      </c>
      <c r="G1023">
        <v>0.215</v>
      </c>
      <c r="H1023" t="e">
        <f>VLOOKUP(CONCATENATE(A1023,B1023,D1023,F1023),admin1_old!A:K,11,FALSE)</f>
        <v>#N/A</v>
      </c>
      <c r="I1023" s="4" t="str">
        <f>IF(ISNA(H1023),VLOOKUP(CONCATENATE(A1023,D1023,F1023),admin1_old!B:J,5,FALSE))</f>
        <v>provision_abri</v>
      </c>
    </row>
    <row r="1024" spans="1:9" hidden="1" x14ac:dyDescent="0.35">
      <c r="A1024" t="s">
        <v>30</v>
      </c>
      <c r="B1024" t="s">
        <v>157</v>
      </c>
      <c r="C1024" t="s">
        <v>309</v>
      </c>
      <c r="D1024" t="s">
        <v>119</v>
      </c>
      <c r="E1024" t="s">
        <v>313</v>
      </c>
      <c r="F1024" t="s">
        <v>275</v>
      </c>
      <c r="G1024">
        <v>0.23400000000000001</v>
      </c>
      <c r="H1024">
        <f>VLOOKUP(CONCATENATE(A1024,B1024,D1024,F1024),admin1_old!A:K,11,FALSE)</f>
        <v>0.185</v>
      </c>
      <c r="I1024" t="b">
        <f>IF(ISNA(H1024),VLOOKUP(CONCATENATE(A1024,D1024,F1024),admin1_old!B:J,5,FALSE))</f>
        <v>0</v>
      </c>
    </row>
    <row r="1025" spans="1:9" x14ac:dyDescent="0.35">
      <c r="A1025" t="s">
        <v>68</v>
      </c>
      <c r="B1025" s="5" t="s">
        <v>173</v>
      </c>
      <c r="C1025" t="s">
        <v>309</v>
      </c>
      <c r="D1025" t="s">
        <v>119</v>
      </c>
      <c r="E1025" t="s">
        <v>313</v>
      </c>
      <c r="F1025" t="s">
        <v>279</v>
      </c>
      <c r="G1025">
        <v>0.161</v>
      </c>
      <c r="H1025" t="e">
        <f>VLOOKUP(CONCATENATE(A1025,B1025,D1025,F1025),admin1_old!A:K,11,FALSE)</f>
        <v>#N/A</v>
      </c>
      <c r="I1025" s="4" t="str">
        <f>IF(ISNA(H1025),VLOOKUP(CONCATENATE(A1025,D1025,F1025),admin1_old!B:J,5,FALSE))</f>
        <v>argent_materiel</v>
      </c>
    </row>
    <row r="1026" spans="1:9" x14ac:dyDescent="0.35">
      <c r="A1026" t="s">
        <v>68</v>
      </c>
      <c r="B1026" s="5" t="s">
        <v>180</v>
      </c>
      <c r="C1026" t="s">
        <v>309</v>
      </c>
      <c r="D1026" t="s">
        <v>116</v>
      </c>
      <c r="E1026" t="s">
        <v>313</v>
      </c>
      <c r="F1026" t="s">
        <v>279</v>
      </c>
      <c r="G1026">
        <v>0.14899999999999999</v>
      </c>
      <c r="H1026" t="e">
        <f>VLOOKUP(CONCATENATE(A1026,B1026,D1026,F1026),admin1_old!A:K,11,FALSE)</f>
        <v>#N/A</v>
      </c>
      <c r="I1026" s="4" t="str">
        <f>IF(ISNA(H1026),VLOOKUP(CONCATENATE(A1026,D1026,F1026),admin1_old!B:J,5,FALSE))</f>
        <v>aide_securite</v>
      </c>
    </row>
    <row r="1027" spans="1:9" hidden="1" x14ac:dyDescent="0.35">
      <c r="A1027" t="s">
        <v>30</v>
      </c>
      <c r="B1027" t="s">
        <v>146</v>
      </c>
      <c r="C1027" t="s">
        <v>309</v>
      </c>
      <c r="D1027" t="s">
        <v>116</v>
      </c>
      <c r="E1027" t="s">
        <v>313</v>
      </c>
      <c r="F1027" t="s">
        <v>168</v>
      </c>
      <c r="G1027">
        <v>0.34200000000000003</v>
      </c>
      <c r="H1027">
        <f>VLOOKUP(CONCATENATE(A1027,B1027,D1027,F1027),admin1_old!A:K,11,FALSE)</f>
        <v>0.26700000000000002</v>
      </c>
      <c r="I1027" t="b">
        <f>IF(ISNA(H1027),VLOOKUP(CONCATENATE(A1027,D1027,F1027),admin1_old!B:J,5,FALSE))</f>
        <v>0</v>
      </c>
    </row>
    <row r="1028" spans="1:9" hidden="1" x14ac:dyDescent="0.35">
      <c r="A1028" t="s">
        <v>30</v>
      </c>
      <c r="B1028" t="s">
        <v>146</v>
      </c>
      <c r="C1028" t="s">
        <v>309</v>
      </c>
      <c r="D1028" t="s">
        <v>118</v>
      </c>
      <c r="E1028" t="s">
        <v>313</v>
      </c>
      <c r="F1028" t="s">
        <v>168</v>
      </c>
      <c r="G1028">
        <v>0.29299999999999998</v>
      </c>
      <c r="H1028">
        <f>VLOOKUP(CONCATENATE(A1028,B1028,D1028,F1028),admin1_old!A:K,11,FALSE)</f>
        <v>0.248</v>
      </c>
      <c r="I1028" t="b">
        <f>IF(ISNA(H1028),VLOOKUP(CONCATENATE(A1028,D1028,F1028),admin1_old!B:J,5,FALSE))</f>
        <v>0</v>
      </c>
    </row>
    <row r="1029" spans="1:9" x14ac:dyDescent="0.35">
      <c r="A1029" t="s">
        <v>68</v>
      </c>
      <c r="B1029" s="5" t="s">
        <v>153</v>
      </c>
      <c r="C1029" t="s">
        <v>309</v>
      </c>
      <c r="D1029" t="s">
        <v>118</v>
      </c>
      <c r="E1029" t="s">
        <v>313</v>
      </c>
      <c r="F1029" t="s">
        <v>279</v>
      </c>
      <c r="G1029">
        <v>0.14599999999999999</v>
      </c>
      <c r="H1029" t="e">
        <f>VLOOKUP(CONCATENATE(A1029,B1029,D1029,F1029),admin1_old!A:K,11,FALSE)</f>
        <v>#N/A</v>
      </c>
      <c r="I1029" s="4" t="str">
        <f>IF(ISNA(H1029),VLOOKUP(CONCATENATE(A1029,D1029,F1029),admin1_old!B:J,5,FALSE))</f>
        <v>provision_materiel</v>
      </c>
    </row>
    <row r="1030" spans="1:9" hidden="1" x14ac:dyDescent="0.35">
      <c r="A1030" t="s">
        <v>30</v>
      </c>
      <c r="B1030" t="s">
        <v>146</v>
      </c>
      <c r="C1030" t="s">
        <v>309</v>
      </c>
      <c r="D1030" t="s">
        <v>119</v>
      </c>
      <c r="E1030" t="s">
        <v>313</v>
      </c>
      <c r="F1030" t="s">
        <v>276</v>
      </c>
      <c r="G1030">
        <v>0.29499999999999998</v>
      </c>
      <c r="H1030">
        <f>VLOOKUP(CONCATENATE(A1030,B1030,D1030,F1030),admin1_old!A:K,11,FALSE)</f>
        <v>0.308</v>
      </c>
      <c r="I1030" t="b">
        <f>IF(ISNA(H1030),VLOOKUP(CONCATENATE(A1030,D1030,F1030),admin1_old!B:J,5,FALSE))</f>
        <v>0</v>
      </c>
    </row>
    <row r="1031" spans="1:9" hidden="1" x14ac:dyDescent="0.35">
      <c r="A1031" t="s">
        <v>30</v>
      </c>
      <c r="B1031" t="s">
        <v>146</v>
      </c>
      <c r="C1031" t="s">
        <v>309</v>
      </c>
      <c r="D1031" t="s">
        <v>117</v>
      </c>
      <c r="E1031" t="s">
        <v>313</v>
      </c>
      <c r="F1031" t="s">
        <v>276</v>
      </c>
      <c r="G1031">
        <v>0.27300000000000002</v>
      </c>
      <c r="H1031">
        <f>VLOOKUP(CONCATENATE(A1031,B1031,D1031,F1031),admin1_old!A:K,11,FALSE)</f>
        <v>0.26100000000000001</v>
      </c>
      <c r="I1031" t="b">
        <f>IF(ISNA(H1031),VLOOKUP(CONCATENATE(A1031,D1031,F1031),admin1_old!B:J,5,FALSE))</f>
        <v>0</v>
      </c>
    </row>
    <row r="1032" spans="1:9" hidden="1" x14ac:dyDescent="0.35">
      <c r="A1032" t="s">
        <v>30</v>
      </c>
      <c r="B1032" t="s">
        <v>136</v>
      </c>
      <c r="C1032" t="s">
        <v>309</v>
      </c>
      <c r="D1032" t="s">
        <v>119</v>
      </c>
      <c r="E1032" t="s">
        <v>313</v>
      </c>
      <c r="F1032" t="s">
        <v>277</v>
      </c>
      <c r="G1032">
        <v>0.22500000000000001</v>
      </c>
      <c r="H1032">
        <f>VLOOKUP(CONCATENATE(A1032,B1032,D1032,F1032),admin1_old!A:K,11,FALSE)</f>
        <v>0.22700000000000001</v>
      </c>
      <c r="I1032" t="b">
        <f>IF(ISNA(H1032),VLOOKUP(CONCATENATE(A1032,D1032,F1032),admin1_old!B:J,5,FALSE))</f>
        <v>0</v>
      </c>
    </row>
    <row r="1033" spans="1:9" hidden="1" x14ac:dyDescent="0.35">
      <c r="A1033" t="s">
        <v>30</v>
      </c>
      <c r="B1033" t="s">
        <v>136</v>
      </c>
      <c r="C1033" t="s">
        <v>309</v>
      </c>
      <c r="D1033" t="s">
        <v>117</v>
      </c>
      <c r="E1033" t="s">
        <v>313</v>
      </c>
      <c r="F1033" t="s">
        <v>277</v>
      </c>
      <c r="G1033">
        <v>0.20499999999999999</v>
      </c>
      <c r="H1033">
        <f>VLOOKUP(CONCATENATE(A1033,B1033,D1033,F1033),admin1_old!A:K,11,FALSE)</f>
        <v>0.249</v>
      </c>
      <c r="I1033" t="b">
        <f>IF(ISNA(H1033),VLOOKUP(CONCATENATE(A1033,D1033,F1033),admin1_old!B:J,5,FALSE))</f>
        <v>0</v>
      </c>
    </row>
    <row r="1034" spans="1:9" hidden="1" x14ac:dyDescent="0.35">
      <c r="A1034" t="s">
        <v>30</v>
      </c>
      <c r="B1034" t="s">
        <v>146</v>
      </c>
      <c r="C1034" t="s">
        <v>309</v>
      </c>
      <c r="D1034" t="s">
        <v>117</v>
      </c>
      <c r="E1034" t="s">
        <v>313</v>
      </c>
      <c r="F1034" t="s">
        <v>166</v>
      </c>
      <c r="G1034">
        <v>0.16800000000000001</v>
      </c>
      <c r="H1034">
        <f>VLOOKUP(CONCATENATE(A1034,B1034,D1034,F1034),admin1_old!A:K,11,FALSE)</f>
        <v>0.17100000000000001</v>
      </c>
      <c r="I1034" t="b">
        <f>IF(ISNA(H1034),VLOOKUP(CONCATENATE(A1034,D1034,F1034),admin1_old!B:J,5,FALSE))</f>
        <v>0</v>
      </c>
    </row>
    <row r="1035" spans="1:9" hidden="1" x14ac:dyDescent="0.35">
      <c r="A1035" t="s">
        <v>30</v>
      </c>
      <c r="B1035" t="s">
        <v>146</v>
      </c>
      <c r="C1035" t="s">
        <v>309</v>
      </c>
      <c r="D1035" t="s">
        <v>119</v>
      </c>
      <c r="E1035" t="s">
        <v>313</v>
      </c>
      <c r="F1035" t="s">
        <v>166</v>
      </c>
      <c r="G1035">
        <v>0.14599999999999999</v>
      </c>
      <c r="H1035">
        <f>VLOOKUP(CONCATENATE(A1035,B1035,D1035,F1035),admin1_old!A:K,11,FALSE)</f>
        <v>0.16600000000000001</v>
      </c>
      <c r="I1035" t="b">
        <f>IF(ISNA(H1035),VLOOKUP(CONCATENATE(A1035,D1035,F1035),admin1_old!B:J,5,FALSE))</f>
        <v>0</v>
      </c>
    </row>
    <row r="1036" spans="1:9" hidden="1" x14ac:dyDescent="0.35">
      <c r="A1036" t="s">
        <v>30</v>
      </c>
      <c r="B1036" t="s">
        <v>136</v>
      </c>
      <c r="C1036" t="s">
        <v>309</v>
      </c>
      <c r="D1036" t="s">
        <v>118</v>
      </c>
      <c r="E1036" t="s">
        <v>313</v>
      </c>
      <c r="F1036" t="s">
        <v>278</v>
      </c>
      <c r="G1036">
        <v>0.32600000000000001</v>
      </c>
      <c r="H1036">
        <f>VLOOKUP(CONCATENATE(A1036,B1036,D1036,F1036),admin1_old!A:K,11,FALSE)</f>
        <v>0.29299999999999998</v>
      </c>
      <c r="I1036" t="b">
        <f>IF(ISNA(H1036),VLOOKUP(CONCATENATE(A1036,D1036,F1036),admin1_old!B:J,5,FALSE))</f>
        <v>0</v>
      </c>
    </row>
    <row r="1037" spans="1:9" hidden="1" x14ac:dyDescent="0.35">
      <c r="A1037" t="s">
        <v>30</v>
      </c>
      <c r="B1037" t="s">
        <v>136</v>
      </c>
      <c r="C1037" t="s">
        <v>309</v>
      </c>
      <c r="D1037" t="s">
        <v>119</v>
      </c>
      <c r="E1037" t="s">
        <v>313</v>
      </c>
      <c r="F1037" t="s">
        <v>278</v>
      </c>
      <c r="G1037">
        <v>0.20300000000000001</v>
      </c>
      <c r="H1037">
        <f>VLOOKUP(CONCATENATE(A1037,B1037,D1037,F1037),admin1_old!A:K,11,FALSE)</f>
        <v>0.25</v>
      </c>
      <c r="I1037" t="b">
        <f>IF(ISNA(H1037),VLOOKUP(CONCATENATE(A1037,D1037,F1037),admin1_old!B:J,5,FALSE))</f>
        <v>0</v>
      </c>
    </row>
    <row r="1038" spans="1:9" hidden="1" x14ac:dyDescent="0.35">
      <c r="A1038" t="s">
        <v>30</v>
      </c>
      <c r="B1038" t="s">
        <v>136</v>
      </c>
      <c r="C1038" t="s">
        <v>309</v>
      </c>
      <c r="D1038" t="s">
        <v>117</v>
      </c>
      <c r="E1038" t="s">
        <v>313</v>
      </c>
      <c r="F1038" t="s">
        <v>278</v>
      </c>
      <c r="G1038">
        <v>0.28000000000000003</v>
      </c>
      <c r="H1038">
        <f>VLOOKUP(CONCATENATE(A1038,B1038,D1038,F1038),admin1_old!A:K,11,FALSE)</f>
        <v>0.26700000000000002</v>
      </c>
      <c r="I1038" t="b">
        <f>IF(ISNA(H1038),VLOOKUP(CONCATENATE(A1038,D1038,F1038),admin1_old!B:J,5,FALSE))</f>
        <v>0</v>
      </c>
    </row>
    <row r="1039" spans="1:9" x14ac:dyDescent="0.35">
      <c r="A1039" t="s">
        <v>26</v>
      </c>
      <c r="B1039" s="5" t="s">
        <v>164</v>
      </c>
      <c r="C1039" t="s">
        <v>309</v>
      </c>
      <c r="D1039" t="s">
        <v>119</v>
      </c>
      <c r="E1039" t="s">
        <v>313</v>
      </c>
      <c r="F1039" t="s">
        <v>279</v>
      </c>
      <c r="G1039">
        <v>0.248</v>
      </c>
      <c r="H1039" t="e">
        <f>VLOOKUP(CONCATENATE(A1039,B1039,D1039,F1039),admin1_old!A:K,11,FALSE)</f>
        <v>#N/A</v>
      </c>
      <c r="I1039" s="4" t="str">
        <f>IF(ISNA(H1039),VLOOKUP(CONCATENATE(A1039,D1039,F1039),admin1_old!B:J,5,FALSE))</f>
        <v>wash</v>
      </c>
    </row>
    <row r="1040" spans="1:9" x14ac:dyDescent="0.35">
      <c r="A1040" t="s">
        <v>26</v>
      </c>
      <c r="B1040" s="5" t="s">
        <v>18</v>
      </c>
      <c r="C1040" t="s">
        <v>309</v>
      </c>
      <c r="D1040" t="s">
        <v>116</v>
      </c>
      <c r="E1040" t="s">
        <v>313</v>
      </c>
      <c r="F1040" t="s">
        <v>279</v>
      </c>
      <c r="G1040">
        <v>0.21299999999999999</v>
      </c>
      <c r="H1040" t="e">
        <f>VLOOKUP(CONCATENATE(A1040,B1040,D1040,F1040),admin1_old!A:K,11,FALSE)</f>
        <v>#N/A</v>
      </c>
      <c r="I1040" s="4" t="str">
        <f>IF(ISNA(H1040),VLOOKUP(CONCATENATE(A1040,D1040,F1040),admin1_old!B:J,5,FALSE))</f>
        <v>secal</v>
      </c>
    </row>
    <row r="1041" spans="1:9" hidden="1" x14ac:dyDescent="0.35">
      <c r="A1041" t="s">
        <v>30</v>
      </c>
      <c r="B1041" t="s">
        <v>146</v>
      </c>
      <c r="C1041" t="s">
        <v>309</v>
      </c>
      <c r="D1041" t="s">
        <v>116</v>
      </c>
      <c r="E1041" t="s">
        <v>313</v>
      </c>
      <c r="F1041" t="s">
        <v>279</v>
      </c>
      <c r="G1041">
        <v>0.20799999999999999</v>
      </c>
      <c r="H1041">
        <f>VLOOKUP(CONCATENATE(A1041,B1041,D1041,F1041),admin1_old!A:K,11,FALSE)</f>
        <v>0.224</v>
      </c>
      <c r="I1041" t="b">
        <f>IF(ISNA(H1041),VLOOKUP(CONCATENATE(A1041,D1041,F1041),admin1_old!B:J,5,FALSE))</f>
        <v>0</v>
      </c>
    </row>
    <row r="1042" spans="1:9" hidden="1" x14ac:dyDescent="0.35">
      <c r="A1042" t="s">
        <v>30</v>
      </c>
      <c r="B1042" t="s">
        <v>136</v>
      </c>
      <c r="C1042" t="s">
        <v>309</v>
      </c>
      <c r="D1042" t="s">
        <v>118</v>
      </c>
      <c r="E1042" t="s">
        <v>313</v>
      </c>
      <c r="F1042" t="s">
        <v>279</v>
      </c>
      <c r="G1042">
        <v>0.20100000000000001</v>
      </c>
      <c r="H1042">
        <f>VLOOKUP(CONCATENATE(A1042,B1042,D1042,F1042),admin1_old!A:K,11,FALSE)</f>
        <v>0.19700000000000001</v>
      </c>
      <c r="I1042" t="b">
        <f>IF(ISNA(H1042),VLOOKUP(CONCATENATE(A1042,D1042,F1042),admin1_old!B:J,5,FALSE))</f>
        <v>0</v>
      </c>
    </row>
    <row r="1043" spans="1:9" hidden="1" x14ac:dyDescent="0.35">
      <c r="A1043" t="s">
        <v>30</v>
      </c>
      <c r="B1043" t="s">
        <v>136</v>
      </c>
      <c r="C1043" t="s">
        <v>309</v>
      </c>
      <c r="D1043" t="s">
        <v>119</v>
      </c>
      <c r="E1043" t="s">
        <v>313</v>
      </c>
      <c r="F1043" t="s">
        <v>167</v>
      </c>
      <c r="G1043">
        <v>0.19500000000000001</v>
      </c>
      <c r="H1043">
        <f>VLOOKUP(CONCATENATE(A1043,B1043,D1043,F1043),admin1_old!A:K,11,FALSE)</f>
        <v>0.216</v>
      </c>
      <c r="I1043" t="b">
        <f>IF(ISNA(H1043),VLOOKUP(CONCATENATE(A1043,D1043,F1043),admin1_old!B:J,5,FALSE))</f>
        <v>0</v>
      </c>
    </row>
    <row r="1044" spans="1:9" hidden="1" x14ac:dyDescent="0.35">
      <c r="A1044" t="s">
        <v>30</v>
      </c>
      <c r="B1044" t="s">
        <v>146</v>
      </c>
      <c r="C1044" t="s">
        <v>309</v>
      </c>
      <c r="D1044" t="s">
        <v>117</v>
      </c>
      <c r="E1044" t="s">
        <v>313</v>
      </c>
      <c r="F1044" t="s">
        <v>167</v>
      </c>
      <c r="G1044">
        <v>0.20899999999999999</v>
      </c>
      <c r="H1044">
        <f>VLOOKUP(CONCATENATE(A1044,B1044,D1044,F1044),admin1_old!A:K,11,FALSE)</f>
        <v>0.17699999999999999</v>
      </c>
      <c r="I1044" t="b">
        <f>IF(ISNA(H1044),VLOOKUP(CONCATENATE(A1044,D1044,F1044),admin1_old!B:J,5,FALSE))</f>
        <v>0</v>
      </c>
    </row>
    <row r="1045" spans="1:9" hidden="1" x14ac:dyDescent="0.35">
      <c r="A1045" t="s">
        <v>30</v>
      </c>
      <c r="B1045" t="s">
        <v>136</v>
      </c>
      <c r="C1045" t="s">
        <v>309</v>
      </c>
      <c r="D1045" t="s">
        <v>116</v>
      </c>
      <c r="E1045" t="s">
        <v>313</v>
      </c>
      <c r="F1045" t="s">
        <v>278</v>
      </c>
      <c r="G1045">
        <v>0.33600000000000002</v>
      </c>
      <c r="H1045">
        <f>VLOOKUP(CONCATENATE(A1045,B1045,D1045,F1045),admin1_old!A:K,11,FALSE)</f>
        <v>0.315</v>
      </c>
      <c r="I1045" t="b">
        <f>IF(ISNA(H1045),VLOOKUP(CONCATENATE(A1045,D1045,F1045),admin1_old!B:J,5,FALSE))</f>
        <v>0</v>
      </c>
    </row>
    <row r="1046" spans="1:9" hidden="1" x14ac:dyDescent="0.35">
      <c r="A1046" t="s">
        <v>30</v>
      </c>
      <c r="B1046" t="s">
        <v>146</v>
      </c>
      <c r="C1046" t="s">
        <v>309</v>
      </c>
      <c r="D1046" t="s">
        <v>116</v>
      </c>
      <c r="E1046" t="s">
        <v>313</v>
      </c>
      <c r="F1046" t="s">
        <v>276</v>
      </c>
      <c r="G1046">
        <v>0.255</v>
      </c>
      <c r="H1046">
        <f>VLOOKUP(CONCATENATE(A1046,B1046,D1046,F1046),admin1_old!A:K,11,FALSE)</f>
        <v>0.27400000000000002</v>
      </c>
      <c r="I1046" t="b">
        <f>IF(ISNA(H1046),VLOOKUP(CONCATENATE(A1046,D1046,F1046),admin1_old!B:J,5,FALSE))</f>
        <v>0</v>
      </c>
    </row>
    <row r="1047" spans="1:9" hidden="1" x14ac:dyDescent="0.35">
      <c r="A1047" t="s">
        <v>30</v>
      </c>
      <c r="B1047" t="s">
        <v>136</v>
      </c>
      <c r="C1047" t="s">
        <v>309</v>
      </c>
      <c r="D1047" t="s">
        <v>117</v>
      </c>
      <c r="E1047" t="s">
        <v>313</v>
      </c>
      <c r="F1047" t="s">
        <v>280</v>
      </c>
      <c r="G1047">
        <v>0.20300000000000001</v>
      </c>
      <c r="H1047">
        <f>VLOOKUP(CONCATENATE(A1047,B1047,D1047,F1047),admin1_old!A:K,11,FALSE)</f>
        <v>0.193</v>
      </c>
      <c r="I1047" t="b">
        <f>IF(ISNA(H1047),VLOOKUP(CONCATENATE(A1047,D1047,F1047),admin1_old!B:J,5,FALSE))</f>
        <v>0</v>
      </c>
    </row>
    <row r="1048" spans="1:9" hidden="1" x14ac:dyDescent="0.35">
      <c r="A1048" t="s">
        <v>30</v>
      </c>
      <c r="B1048" t="s">
        <v>146</v>
      </c>
      <c r="C1048" t="s">
        <v>309</v>
      </c>
      <c r="D1048" t="s">
        <v>119</v>
      </c>
      <c r="E1048" t="s">
        <v>313</v>
      </c>
      <c r="F1048" t="s">
        <v>280</v>
      </c>
      <c r="G1048">
        <v>0.26400000000000001</v>
      </c>
      <c r="H1048">
        <f>VLOOKUP(CONCATENATE(A1048,B1048,D1048,F1048),admin1_old!A:K,11,FALSE)</f>
        <v>0.26800000000000002</v>
      </c>
      <c r="I1048" t="b">
        <f>IF(ISNA(H1048),VLOOKUP(CONCATENATE(A1048,D1048,F1048),admin1_old!B:J,5,FALSE))</f>
        <v>0</v>
      </c>
    </row>
    <row r="1049" spans="1:9" x14ac:dyDescent="0.35">
      <c r="A1049" t="s">
        <v>50</v>
      </c>
      <c r="B1049" s="5" t="s">
        <v>134</v>
      </c>
      <c r="C1049" t="s">
        <v>309</v>
      </c>
      <c r="D1049" t="s">
        <v>116</v>
      </c>
      <c r="E1049" t="s">
        <v>313</v>
      </c>
      <c r="F1049" t="s">
        <v>279</v>
      </c>
      <c r="G1049">
        <v>0.17100000000000001</v>
      </c>
      <c r="H1049" t="e">
        <f>VLOOKUP(CONCATENATE(A1049,B1049,D1049,F1049),admin1_old!A:K,11,FALSE)</f>
        <v>#N/A</v>
      </c>
      <c r="I1049" s="4" t="str">
        <f>IF(ISNA(H1049),VLOOKUP(CONCATENATE(A1049,D1049,F1049),admin1_old!B:J,5,FALSE))</f>
        <v>wash</v>
      </c>
    </row>
    <row r="1050" spans="1:9" hidden="1" x14ac:dyDescent="0.35">
      <c r="A1050" t="s">
        <v>33</v>
      </c>
      <c r="B1050" t="s">
        <v>137</v>
      </c>
      <c r="C1050" t="s">
        <v>309</v>
      </c>
      <c r="D1050" t="s">
        <v>117</v>
      </c>
      <c r="E1050" t="s">
        <v>313</v>
      </c>
      <c r="F1050" t="s">
        <v>271</v>
      </c>
      <c r="G1050">
        <v>0.29499999999999998</v>
      </c>
      <c r="H1050">
        <f>VLOOKUP(CONCATENATE(A1050,B1050,D1050,F1050),admin1_old!A:K,11,FALSE)</f>
        <v>0.27900000000000003</v>
      </c>
      <c r="I1050" t="b">
        <f>IF(ISNA(H1050),VLOOKUP(CONCATENATE(A1050,D1050,F1050),admin1_old!B:J,5,FALSE))</f>
        <v>0</v>
      </c>
    </row>
    <row r="1051" spans="1:9" hidden="1" x14ac:dyDescent="0.35">
      <c r="A1051" t="s">
        <v>33</v>
      </c>
      <c r="B1051" t="s">
        <v>137</v>
      </c>
      <c r="C1051" t="s">
        <v>309</v>
      </c>
      <c r="D1051" t="s">
        <v>118</v>
      </c>
      <c r="E1051" t="s">
        <v>313</v>
      </c>
      <c r="F1051" t="s">
        <v>271</v>
      </c>
      <c r="G1051">
        <v>0.33100000000000002</v>
      </c>
      <c r="H1051">
        <f>VLOOKUP(CONCATENATE(A1051,B1051,D1051,F1051),admin1_old!A:K,11,FALSE)</f>
        <v>0.33100000000000002</v>
      </c>
      <c r="I1051" t="b">
        <f>IF(ISNA(H1051),VLOOKUP(CONCATENATE(A1051,D1051,F1051),admin1_old!B:J,5,FALSE))</f>
        <v>0</v>
      </c>
    </row>
    <row r="1052" spans="1:9" hidden="1" x14ac:dyDescent="0.35">
      <c r="A1052" t="s">
        <v>33</v>
      </c>
      <c r="B1052" t="s">
        <v>137</v>
      </c>
      <c r="C1052" t="s">
        <v>309</v>
      </c>
      <c r="D1052" t="s">
        <v>119</v>
      </c>
      <c r="E1052" t="s">
        <v>313</v>
      </c>
      <c r="F1052" t="s">
        <v>271</v>
      </c>
      <c r="G1052">
        <v>0.32700000000000001</v>
      </c>
      <c r="H1052">
        <f>VLOOKUP(CONCATENATE(A1052,B1052,D1052,F1052),admin1_old!A:K,11,FALSE)</f>
        <v>0.26300000000000001</v>
      </c>
      <c r="I1052" t="b">
        <f>IF(ISNA(H1052),VLOOKUP(CONCATENATE(A1052,D1052,F1052),admin1_old!B:J,5,FALSE))</f>
        <v>0</v>
      </c>
    </row>
    <row r="1053" spans="1:9" hidden="1" x14ac:dyDescent="0.35">
      <c r="A1053" t="s">
        <v>33</v>
      </c>
      <c r="B1053" t="s">
        <v>137</v>
      </c>
      <c r="C1053" t="s">
        <v>309</v>
      </c>
      <c r="D1053" t="s">
        <v>117</v>
      </c>
      <c r="E1053" t="s">
        <v>313</v>
      </c>
      <c r="F1053" t="s">
        <v>170</v>
      </c>
      <c r="G1053">
        <v>0.308</v>
      </c>
      <c r="H1053">
        <f>VLOOKUP(CONCATENATE(A1053,B1053,D1053,F1053),admin1_old!A:K,11,FALSE)</f>
        <v>0.314</v>
      </c>
      <c r="I1053" t="b">
        <f>IF(ISNA(H1053),VLOOKUP(CONCATENATE(A1053,D1053,F1053),admin1_old!B:J,5,FALSE))</f>
        <v>0</v>
      </c>
    </row>
    <row r="1054" spans="1:9" hidden="1" x14ac:dyDescent="0.35">
      <c r="A1054" t="s">
        <v>33</v>
      </c>
      <c r="B1054" t="s">
        <v>137</v>
      </c>
      <c r="C1054" t="s">
        <v>309</v>
      </c>
      <c r="D1054" t="s">
        <v>118</v>
      </c>
      <c r="E1054" t="s">
        <v>313</v>
      </c>
      <c r="F1054" t="s">
        <v>170</v>
      </c>
      <c r="G1054">
        <v>0.316</v>
      </c>
      <c r="H1054">
        <f>VLOOKUP(CONCATENATE(A1054,B1054,D1054,F1054),admin1_old!A:K,11,FALSE)</f>
        <v>0.315</v>
      </c>
      <c r="I1054" t="b">
        <f>IF(ISNA(H1054),VLOOKUP(CONCATENATE(A1054,D1054,F1054),admin1_old!B:J,5,FALSE))</f>
        <v>0</v>
      </c>
    </row>
    <row r="1055" spans="1:9" hidden="1" x14ac:dyDescent="0.35">
      <c r="A1055" t="s">
        <v>33</v>
      </c>
      <c r="B1055" t="s">
        <v>137</v>
      </c>
      <c r="C1055" t="s">
        <v>309</v>
      </c>
      <c r="D1055" t="s">
        <v>119</v>
      </c>
      <c r="E1055" t="s">
        <v>313</v>
      </c>
      <c r="F1055" t="s">
        <v>170</v>
      </c>
      <c r="G1055">
        <v>0.23499999999999999</v>
      </c>
      <c r="H1055">
        <f>VLOOKUP(CONCATENATE(A1055,B1055,D1055,F1055),admin1_old!A:K,11,FALSE)</f>
        <v>0.23300000000000001</v>
      </c>
      <c r="I1055" t="b">
        <f>IF(ISNA(H1055),VLOOKUP(CONCATENATE(A1055,D1055,F1055),admin1_old!B:J,5,FALSE))</f>
        <v>0</v>
      </c>
    </row>
    <row r="1056" spans="1:9" hidden="1" x14ac:dyDescent="0.35">
      <c r="A1056" t="s">
        <v>33</v>
      </c>
      <c r="B1056" t="s">
        <v>137</v>
      </c>
      <c r="C1056" t="s">
        <v>309</v>
      </c>
      <c r="D1056" t="s">
        <v>116</v>
      </c>
      <c r="E1056" t="s">
        <v>313</v>
      </c>
      <c r="F1056" t="s">
        <v>170</v>
      </c>
      <c r="G1056">
        <v>0.32300000000000001</v>
      </c>
      <c r="H1056">
        <f>VLOOKUP(CONCATENATE(A1056,B1056,D1056,F1056),admin1_old!A:K,11,FALSE)</f>
        <v>0.34399999999999997</v>
      </c>
      <c r="I1056" t="b">
        <f>IF(ISNA(H1056),VLOOKUP(CONCATENATE(A1056,D1056,F1056),admin1_old!B:J,5,FALSE))</f>
        <v>0</v>
      </c>
    </row>
    <row r="1057" spans="1:9" hidden="1" x14ac:dyDescent="0.35">
      <c r="A1057" t="s">
        <v>33</v>
      </c>
      <c r="B1057" t="s">
        <v>137</v>
      </c>
      <c r="C1057" t="s">
        <v>309</v>
      </c>
      <c r="D1057" t="s">
        <v>118</v>
      </c>
      <c r="E1057" t="s">
        <v>313</v>
      </c>
      <c r="F1057" t="s">
        <v>272</v>
      </c>
      <c r="G1057">
        <v>0.29099999999999998</v>
      </c>
      <c r="H1057">
        <f>VLOOKUP(CONCATENATE(A1057,B1057,D1057,F1057),admin1_old!A:K,11,FALSE)</f>
        <v>0.29299999999999998</v>
      </c>
      <c r="I1057" t="b">
        <f>IF(ISNA(H1057),VLOOKUP(CONCATENATE(A1057,D1057,F1057),admin1_old!B:J,5,FALSE))</f>
        <v>0</v>
      </c>
    </row>
    <row r="1058" spans="1:9" x14ac:dyDescent="0.35">
      <c r="A1058" t="s">
        <v>50</v>
      </c>
      <c r="B1058" s="5" t="s">
        <v>18</v>
      </c>
      <c r="C1058" t="s">
        <v>309</v>
      </c>
      <c r="D1058" t="s">
        <v>118</v>
      </c>
      <c r="E1058" t="s">
        <v>313</v>
      </c>
      <c r="F1058" t="s">
        <v>279</v>
      </c>
      <c r="G1058">
        <v>0.29099999999999998</v>
      </c>
      <c r="H1058" t="e">
        <f>VLOOKUP(CONCATENATE(A1058,B1058,D1058,F1058),admin1_old!A:K,11,FALSE)</f>
        <v>#N/A</v>
      </c>
      <c r="I1058" s="4" t="str">
        <f>IF(ISNA(H1058),VLOOKUP(CONCATENATE(A1058,D1058,F1058),admin1_old!B:J,5,FALSE))</f>
        <v>nfi</v>
      </c>
    </row>
    <row r="1059" spans="1:9" x14ac:dyDescent="0.35">
      <c r="A1059" t="s">
        <v>72</v>
      </c>
      <c r="B1059" s="5" t="s">
        <v>18</v>
      </c>
      <c r="C1059" t="s">
        <v>309</v>
      </c>
      <c r="D1059" t="s">
        <v>119</v>
      </c>
      <c r="E1059" t="s">
        <v>313</v>
      </c>
      <c r="F1059" t="s">
        <v>279</v>
      </c>
      <c r="G1059">
        <v>0.21299999999999999</v>
      </c>
      <c r="H1059" t="e">
        <f>VLOOKUP(CONCATENATE(A1059,B1059,D1059,F1059),admin1_old!A:K,11,FALSE)</f>
        <v>#N/A</v>
      </c>
      <c r="I1059" s="4" t="str">
        <f>IF(ISNA(H1059),VLOOKUP(CONCATENATE(A1059,D1059,F1059),admin1_old!B:J,5,FALSE))</f>
        <v>nfi</v>
      </c>
    </row>
    <row r="1060" spans="1:9" hidden="1" x14ac:dyDescent="0.35">
      <c r="A1060" t="s">
        <v>33</v>
      </c>
      <c r="B1060" t="s">
        <v>158</v>
      </c>
      <c r="C1060" t="s">
        <v>309</v>
      </c>
      <c r="D1060" t="s">
        <v>116</v>
      </c>
      <c r="E1060" t="s">
        <v>313</v>
      </c>
      <c r="F1060" t="s">
        <v>272</v>
      </c>
      <c r="G1060">
        <v>0.26800000000000002</v>
      </c>
      <c r="H1060">
        <f>VLOOKUP(CONCATENATE(A1060,B1060,D1060,F1060),admin1_old!A:K,11,FALSE)</f>
        <v>0.21199999999999999</v>
      </c>
      <c r="I1060" t="b">
        <f>IF(ISNA(H1060),VLOOKUP(CONCATENATE(A1060,D1060,F1060),admin1_old!B:J,5,FALSE))</f>
        <v>0</v>
      </c>
    </row>
    <row r="1061" spans="1:9" hidden="1" x14ac:dyDescent="0.35">
      <c r="A1061" t="s">
        <v>33</v>
      </c>
      <c r="B1061" t="s">
        <v>147</v>
      </c>
      <c r="C1061" t="s">
        <v>309</v>
      </c>
      <c r="D1061" t="s">
        <v>117</v>
      </c>
      <c r="E1061" t="s">
        <v>313</v>
      </c>
      <c r="F1061" t="s">
        <v>171</v>
      </c>
      <c r="G1061">
        <v>0.23300000000000001</v>
      </c>
      <c r="H1061">
        <f>VLOOKUP(CONCATENATE(A1061,B1061,D1061,F1061),admin1_old!A:K,11,FALSE)</f>
        <v>0.23400000000000001</v>
      </c>
      <c r="I1061" t="b">
        <f>IF(ISNA(H1061),VLOOKUP(CONCATENATE(A1061,D1061,F1061),admin1_old!B:J,5,FALSE))</f>
        <v>0</v>
      </c>
    </row>
    <row r="1062" spans="1:9" x14ac:dyDescent="0.35">
      <c r="A1062" t="s">
        <v>72</v>
      </c>
      <c r="B1062" s="5" t="s">
        <v>164</v>
      </c>
      <c r="C1062" t="s">
        <v>309</v>
      </c>
      <c r="D1062" t="s">
        <v>117</v>
      </c>
      <c r="E1062" t="s">
        <v>313</v>
      </c>
      <c r="F1062" t="s">
        <v>279</v>
      </c>
      <c r="G1062">
        <v>0.16800000000000001</v>
      </c>
      <c r="H1062" t="e">
        <f>VLOOKUP(CONCATENATE(A1062,B1062,D1062,F1062),admin1_old!A:K,11,FALSE)</f>
        <v>#N/A</v>
      </c>
      <c r="I1062" s="4" t="str">
        <f>IF(ISNA(H1062),VLOOKUP(CONCATENATE(A1062,D1062,F1062),admin1_old!B:J,5,FALSE))</f>
        <v>wash</v>
      </c>
    </row>
    <row r="1063" spans="1:9" hidden="1" x14ac:dyDescent="0.35">
      <c r="A1063" t="s">
        <v>33</v>
      </c>
      <c r="B1063" t="s">
        <v>147</v>
      </c>
      <c r="C1063" t="s">
        <v>309</v>
      </c>
      <c r="D1063" t="s">
        <v>117</v>
      </c>
      <c r="E1063" t="s">
        <v>313</v>
      </c>
      <c r="F1063" t="s">
        <v>165</v>
      </c>
      <c r="G1063">
        <v>0.26100000000000001</v>
      </c>
      <c r="H1063">
        <f>VLOOKUP(CONCATENATE(A1063,B1063,D1063,F1063),admin1_old!A:K,11,FALSE)</f>
        <v>0.26200000000000001</v>
      </c>
      <c r="I1063" t="b">
        <f>IF(ISNA(H1063),VLOOKUP(CONCATENATE(A1063,D1063,F1063),admin1_old!B:J,5,FALSE))</f>
        <v>0</v>
      </c>
    </row>
    <row r="1064" spans="1:9" hidden="1" x14ac:dyDescent="0.35">
      <c r="A1064" t="s">
        <v>33</v>
      </c>
      <c r="B1064" t="s">
        <v>137</v>
      </c>
      <c r="C1064" t="s">
        <v>309</v>
      </c>
      <c r="D1064" t="s">
        <v>116</v>
      </c>
      <c r="E1064" t="s">
        <v>313</v>
      </c>
      <c r="F1064" t="s">
        <v>165</v>
      </c>
      <c r="G1064">
        <v>0.27700000000000002</v>
      </c>
      <c r="H1064">
        <f>VLOOKUP(CONCATENATE(A1064,B1064,D1064,F1064),admin1_old!A:K,11,FALSE)</f>
        <v>0.27900000000000003</v>
      </c>
      <c r="I1064" t="b">
        <f>IF(ISNA(H1064),VLOOKUP(CONCATENATE(A1064,D1064,F1064),admin1_old!B:J,5,FALSE))</f>
        <v>0</v>
      </c>
    </row>
    <row r="1065" spans="1:9" hidden="1" x14ac:dyDescent="0.35">
      <c r="A1065" t="s">
        <v>33</v>
      </c>
      <c r="B1065" t="s">
        <v>147</v>
      </c>
      <c r="C1065" t="s">
        <v>309</v>
      </c>
      <c r="D1065" t="s">
        <v>119</v>
      </c>
      <c r="E1065" t="s">
        <v>313</v>
      </c>
      <c r="F1065" t="s">
        <v>165</v>
      </c>
      <c r="G1065">
        <v>0.25900000000000001</v>
      </c>
      <c r="H1065">
        <f>VLOOKUP(CONCATENATE(A1065,B1065,D1065,F1065),admin1_old!A:K,11,FALSE)</f>
        <v>0.25600000000000001</v>
      </c>
      <c r="I1065" t="b">
        <f>IF(ISNA(H1065),VLOOKUP(CONCATENATE(A1065,D1065,F1065),admin1_old!B:J,5,FALSE))</f>
        <v>0</v>
      </c>
    </row>
    <row r="1066" spans="1:9" hidden="1" x14ac:dyDescent="0.35">
      <c r="A1066" t="s">
        <v>33</v>
      </c>
      <c r="B1066" t="s">
        <v>137</v>
      </c>
      <c r="C1066" t="s">
        <v>309</v>
      </c>
      <c r="D1066" t="s">
        <v>118</v>
      </c>
      <c r="E1066" t="s">
        <v>313</v>
      </c>
      <c r="F1066" t="s">
        <v>169</v>
      </c>
      <c r="G1066">
        <v>0.32100000000000001</v>
      </c>
      <c r="H1066">
        <f>VLOOKUP(CONCATENATE(A1066,B1066,D1066,F1066),admin1_old!A:K,11,FALSE)</f>
        <v>0.32</v>
      </c>
      <c r="I1066" t="b">
        <f>IF(ISNA(H1066),VLOOKUP(CONCATENATE(A1066,D1066,F1066),admin1_old!B:J,5,FALSE))</f>
        <v>0</v>
      </c>
    </row>
    <row r="1067" spans="1:9" hidden="1" x14ac:dyDescent="0.35">
      <c r="A1067" t="s">
        <v>33</v>
      </c>
      <c r="B1067" t="s">
        <v>137</v>
      </c>
      <c r="C1067" t="s">
        <v>309</v>
      </c>
      <c r="D1067" t="s">
        <v>119</v>
      </c>
      <c r="E1067" t="s">
        <v>313</v>
      </c>
      <c r="F1067" t="s">
        <v>169</v>
      </c>
      <c r="G1067">
        <v>0.27500000000000002</v>
      </c>
      <c r="H1067">
        <f>VLOOKUP(CONCATENATE(A1067,B1067,D1067,F1067),admin1_old!A:K,11,FALSE)</f>
        <v>0.24199999999999999</v>
      </c>
      <c r="I1067" t="b">
        <f>IF(ISNA(H1067),VLOOKUP(CONCATENATE(A1067,D1067,F1067),admin1_old!B:J,5,FALSE))</f>
        <v>0</v>
      </c>
    </row>
    <row r="1068" spans="1:9" hidden="1" x14ac:dyDescent="0.35">
      <c r="A1068" t="s">
        <v>33</v>
      </c>
      <c r="B1068" t="s">
        <v>137</v>
      </c>
      <c r="C1068" t="s">
        <v>309</v>
      </c>
      <c r="D1068" t="s">
        <v>117</v>
      </c>
      <c r="E1068" t="s">
        <v>313</v>
      </c>
      <c r="F1068" t="s">
        <v>169</v>
      </c>
      <c r="G1068">
        <v>0.23400000000000001</v>
      </c>
      <c r="H1068">
        <f>VLOOKUP(CONCATENATE(A1068,B1068,D1068,F1068),admin1_old!A:K,11,FALSE)</f>
        <v>0.22800000000000001</v>
      </c>
      <c r="I1068" t="b">
        <f>IF(ISNA(H1068),VLOOKUP(CONCATENATE(A1068,D1068,F1068),admin1_old!B:J,5,FALSE))</f>
        <v>0</v>
      </c>
    </row>
    <row r="1069" spans="1:9" hidden="1" x14ac:dyDescent="0.35">
      <c r="A1069" t="s">
        <v>33</v>
      </c>
      <c r="B1069" t="s">
        <v>137</v>
      </c>
      <c r="C1069" t="s">
        <v>309</v>
      </c>
      <c r="D1069" t="s">
        <v>116</v>
      </c>
      <c r="E1069" t="s">
        <v>313</v>
      </c>
      <c r="F1069" t="s">
        <v>169</v>
      </c>
      <c r="G1069">
        <v>0.32400000000000001</v>
      </c>
      <c r="H1069">
        <f>VLOOKUP(CONCATENATE(A1069,B1069,D1069,F1069),admin1_old!A:K,11,FALSE)</f>
        <v>0.27</v>
      </c>
      <c r="I1069" t="b">
        <f>IF(ISNA(H1069),VLOOKUP(CONCATENATE(A1069,D1069,F1069),admin1_old!B:J,5,FALSE))</f>
        <v>0</v>
      </c>
    </row>
    <row r="1070" spans="1:9" hidden="1" x14ac:dyDescent="0.35">
      <c r="A1070" t="s">
        <v>33</v>
      </c>
      <c r="B1070" t="s">
        <v>137</v>
      </c>
      <c r="C1070" t="s">
        <v>309</v>
      </c>
      <c r="D1070" t="s">
        <v>117</v>
      </c>
      <c r="E1070" t="s">
        <v>313</v>
      </c>
      <c r="F1070" t="s">
        <v>273</v>
      </c>
      <c r="G1070">
        <v>0.221</v>
      </c>
      <c r="H1070">
        <f>VLOOKUP(CONCATENATE(A1070,B1070,D1070,F1070),admin1_old!A:K,11,FALSE)</f>
        <v>0.223</v>
      </c>
      <c r="I1070" t="b">
        <f>IF(ISNA(H1070),VLOOKUP(CONCATENATE(A1070,D1070,F1070),admin1_old!B:J,5,FALSE))</f>
        <v>0</v>
      </c>
    </row>
    <row r="1071" spans="1:9" hidden="1" x14ac:dyDescent="0.35">
      <c r="A1071" t="s">
        <v>33</v>
      </c>
      <c r="B1071" t="s">
        <v>147</v>
      </c>
      <c r="C1071" t="s">
        <v>309</v>
      </c>
      <c r="D1071" t="s">
        <v>119</v>
      </c>
      <c r="E1071" t="s">
        <v>313</v>
      </c>
      <c r="F1071" t="s">
        <v>273</v>
      </c>
      <c r="G1071">
        <v>0.25600000000000001</v>
      </c>
      <c r="H1071">
        <f>VLOOKUP(CONCATENATE(A1071,B1071,D1071,F1071),admin1_old!A:K,11,FALSE)</f>
        <v>0.216</v>
      </c>
      <c r="I1071" t="b">
        <f>IF(ISNA(H1071),VLOOKUP(CONCATENATE(A1071,D1071,F1071),admin1_old!B:J,5,FALSE))</f>
        <v>0</v>
      </c>
    </row>
    <row r="1072" spans="1:9" hidden="1" x14ac:dyDescent="0.35">
      <c r="A1072" t="s">
        <v>33</v>
      </c>
      <c r="B1072" t="s">
        <v>137</v>
      </c>
      <c r="C1072" t="s">
        <v>309</v>
      </c>
      <c r="D1072" t="s">
        <v>116</v>
      </c>
      <c r="E1072" t="s">
        <v>313</v>
      </c>
      <c r="F1072" t="s">
        <v>273</v>
      </c>
      <c r="G1072">
        <v>0.27700000000000002</v>
      </c>
      <c r="H1072">
        <f>VLOOKUP(CONCATENATE(A1072,B1072,D1072,F1072),admin1_old!A:K,11,FALSE)</f>
        <v>0.23699999999999999</v>
      </c>
      <c r="I1072" t="b">
        <f>IF(ISNA(H1072),VLOOKUP(CONCATENATE(A1072,D1072,F1072),admin1_old!B:J,5,FALSE))</f>
        <v>0</v>
      </c>
    </row>
    <row r="1073" spans="1:9" x14ac:dyDescent="0.35">
      <c r="A1073" t="s">
        <v>72</v>
      </c>
      <c r="B1073" s="5" t="s">
        <v>164</v>
      </c>
      <c r="C1073" t="s">
        <v>309</v>
      </c>
      <c r="D1073" t="s">
        <v>118</v>
      </c>
      <c r="E1073" t="s">
        <v>313</v>
      </c>
      <c r="F1073" t="s">
        <v>279</v>
      </c>
      <c r="G1073">
        <v>0.17299999999999999</v>
      </c>
      <c r="H1073" t="e">
        <f>VLOOKUP(CONCATENATE(A1073,B1073,D1073,F1073),admin1_old!A:K,11,FALSE)</f>
        <v>#N/A</v>
      </c>
      <c r="I1073" s="4" t="str">
        <f>IF(ISNA(H1073),VLOOKUP(CONCATENATE(A1073,D1073,F1073),admin1_old!B:J,5,FALSE))</f>
        <v>wash</v>
      </c>
    </row>
    <row r="1074" spans="1:9" hidden="1" x14ac:dyDescent="0.35">
      <c r="A1074" t="s">
        <v>33</v>
      </c>
      <c r="B1074" t="s">
        <v>137</v>
      </c>
      <c r="C1074" t="s">
        <v>309</v>
      </c>
      <c r="D1074" t="s">
        <v>119</v>
      </c>
      <c r="E1074" t="s">
        <v>313</v>
      </c>
      <c r="F1074" t="s">
        <v>274</v>
      </c>
      <c r="G1074">
        <v>0.214</v>
      </c>
      <c r="H1074">
        <f>VLOOKUP(CONCATENATE(A1074,B1074,D1074,F1074),admin1_old!A:K,11,FALSE)</f>
        <v>0.25700000000000001</v>
      </c>
      <c r="I1074" t="b">
        <f>IF(ISNA(H1074),VLOOKUP(CONCATENATE(A1074,D1074,F1074),admin1_old!B:J,5,FALSE))</f>
        <v>0</v>
      </c>
    </row>
    <row r="1075" spans="1:9" hidden="1" x14ac:dyDescent="0.35">
      <c r="A1075" t="s">
        <v>33</v>
      </c>
      <c r="B1075" t="s">
        <v>137</v>
      </c>
      <c r="C1075" t="s">
        <v>309</v>
      </c>
      <c r="D1075" t="s">
        <v>116</v>
      </c>
      <c r="E1075" t="s">
        <v>313</v>
      </c>
      <c r="F1075" t="s">
        <v>274</v>
      </c>
      <c r="G1075">
        <v>0.35899999999999999</v>
      </c>
      <c r="H1075">
        <f>VLOOKUP(CONCATENATE(A1075,B1075,D1075,F1075),admin1_old!A:K,11,FALSE)</f>
        <v>0.30499999999999999</v>
      </c>
      <c r="I1075" t="b">
        <f>IF(ISNA(H1075),VLOOKUP(CONCATENATE(A1075,D1075,F1075),admin1_old!B:J,5,FALSE))</f>
        <v>0</v>
      </c>
    </row>
    <row r="1076" spans="1:9" hidden="1" x14ac:dyDescent="0.35">
      <c r="A1076" t="s">
        <v>33</v>
      </c>
      <c r="B1076" t="s">
        <v>137</v>
      </c>
      <c r="C1076" t="s">
        <v>309</v>
      </c>
      <c r="D1076" t="s">
        <v>118</v>
      </c>
      <c r="E1076" t="s">
        <v>313</v>
      </c>
      <c r="F1076" t="s">
        <v>275</v>
      </c>
      <c r="G1076">
        <v>0.28899999999999998</v>
      </c>
      <c r="H1076">
        <f>VLOOKUP(CONCATENATE(A1076,B1076,D1076,F1076),admin1_old!A:K,11,FALSE)</f>
        <v>0.28799999999999998</v>
      </c>
      <c r="I1076" t="b">
        <f>IF(ISNA(H1076),VLOOKUP(CONCATENATE(A1076,D1076,F1076),admin1_old!B:J,5,FALSE))</f>
        <v>0</v>
      </c>
    </row>
    <row r="1077" spans="1:9" x14ac:dyDescent="0.35">
      <c r="A1077" t="s">
        <v>30</v>
      </c>
      <c r="B1077" s="5" t="s">
        <v>157</v>
      </c>
      <c r="C1077" t="s">
        <v>309</v>
      </c>
      <c r="D1077" t="s">
        <v>119</v>
      </c>
      <c r="E1077" t="s">
        <v>313</v>
      </c>
      <c r="F1077" t="s">
        <v>279</v>
      </c>
      <c r="G1077">
        <v>0.185</v>
      </c>
      <c r="H1077" t="e">
        <f>VLOOKUP(CONCATENATE(A1077,B1077,D1077,F1077),admin1_old!A:K,11,FALSE)</f>
        <v>#N/A</v>
      </c>
      <c r="I1077" s="4" t="str">
        <f>IF(ISNA(H1077),VLOOKUP(CONCATENATE(A1077,D1077,F1077),admin1_old!B:J,5,FALSE))</f>
        <v>prov_medicament</v>
      </c>
    </row>
    <row r="1078" spans="1:9" hidden="1" x14ac:dyDescent="0.35">
      <c r="A1078" t="s">
        <v>33</v>
      </c>
      <c r="B1078" t="s">
        <v>137</v>
      </c>
      <c r="C1078" t="s">
        <v>309</v>
      </c>
      <c r="D1078" t="s">
        <v>119</v>
      </c>
      <c r="E1078" t="s">
        <v>313</v>
      </c>
      <c r="F1078" t="s">
        <v>275</v>
      </c>
      <c r="G1078">
        <v>0.32900000000000001</v>
      </c>
      <c r="H1078">
        <f>VLOOKUP(CONCATENATE(A1078,B1078,D1078,F1078),admin1_old!A:K,11,FALSE)</f>
        <v>0.27400000000000002</v>
      </c>
      <c r="I1078" t="b">
        <f>IF(ISNA(H1078),VLOOKUP(CONCATENATE(A1078,D1078,F1078),admin1_old!B:J,5,FALSE))</f>
        <v>0</v>
      </c>
    </row>
    <row r="1079" spans="1:9" hidden="1" x14ac:dyDescent="0.35">
      <c r="A1079" t="s">
        <v>33</v>
      </c>
      <c r="B1079" t="s">
        <v>137</v>
      </c>
      <c r="C1079" t="s">
        <v>309</v>
      </c>
      <c r="D1079" t="s">
        <v>116</v>
      </c>
      <c r="E1079" t="s">
        <v>313</v>
      </c>
      <c r="F1079" t="s">
        <v>275</v>
      </c>
      <c r="G1079">
        <v>0.28299999999999997</v>
      </c>
      <c r="H1079">
        <f>VLOOKUP(CONCATENATE(A1079,B1079,D1079,F1079),admin1_old!A:K,11,FALSE)</f>
        <v>0.223</v>
      </c>
      <c r="I1079" t="b">
        <f>IF(ISNA(H1079),VLOOKUP(CONCATENATE(A1079,D1079,F1079),admin1_old!B:J,5,FALSE))</f>
        <v>0</v>
      </c>
    </row>
    <row r="1080" spans="1:9" hidden="1" x14ac:dyDescent="0.35">
      <c r="A1080" t="s">
        <v>33</v>
      </c>
      <c r="B1080" t="s">
        <v>137</v>
      </c>
      <c r="C1080" t="s">
        <v>309</v>
      </c>
      <c r="D1080" t="s">
        <v>117</v>
      </c>
      <c r="E1080" t="s">
        <v>313</v>
      </c>
      <c r="F1080" t="s">
        <v>168</v>
      </c>
      <c r="G1080">
        <v>0.27800000000000002</v>
      </c>
      <c r="H1080">
        <f>VLOOKUP(CONCATENATE(A1080,B1080,D1080,F1080),admin1_old!A:K,11,FALSE)</f>
        <v>0.26100000000000001</v>
      </c>
      <c r="I1080" t="b">
        <f>IF(ISNA(H1080),VLOOKUP(CONCATENATE(A1080,D1080,F1080),admin1_old!B:J,5,FALSE))</f>
        <v>0</v>
      </c>
    </row>
    <row r="1081" spans="1:9" hidden="1" x14ac:dyDescent="0.35">
      <c r="A1081" t="s">
        <v>33</v>
      </c>
      <c r="B1081" t="s">
        <v>137</v>
      </c>
      <c r="C1081" t="s">
        <v>309</v>
      </c>
      <c r="D1081" t="s">
        <v>116</v>
      </c>
      <c r="E1081" t="s">
        <v>313</v>
      </c>
      <c r="F1081" t="s">
        <v>168</v>
      </c>
      <c r="G1081">
        <v>0.28299999999999997</v>
      </c>
      <c r="H1081">
        <f>VLOOKUP(CONCATENATE(A1081,B1081,D1081,F1081),admin1_old!A:K,11,FALSE)</f>
        <v>0.254</v>
      </c>
      <c r="I1081" t="b">
        <f>IF(ISNA(H1081),VLOOKUP(CONCATENATE(A1081,D1081,F1081),admin1_old!B:J,5,FALSE))</f>
        <v>0</v>
      </c>
    </row>
    <row r="1082" spans="1:9" hidden="1" x14ac:dyDescent="0.35">
      <c r="A1082" t="s">
        <v>33</v>
      </c>
      <c r="B1082" t="s">
        <v>137</v>
      </c>
      <c r="C1082" t="s">
        <v>309</v>
      </c>
      <c r="D1082" t="s">
        <v>118</v>
      </c>
      <c r="E1082" t="s">
        <v>313</v>
      </c>
      <c r="F1082" t="s">
        <v>168</v>
      </c>
      <c r="G1082">
        <v>0.39900000000000002</v>
      </c>
      <c r="H1082">
        <f>VLOOKUP(CONCATENATE(A1082,B1082,D1082,F1082),admin1_old!A:K,11,FALSE)</f>
        <v>0.38600000000000001</v>
      </c>
      <c r="I1082" t="b">
        <f>IF(ISNA(H1082),VLOOKUP(CONCATENATE(A1082,D1082,F1082),admin1_old!B:J,5,FALSE))</f>
        <v>0</v>
      </c>
    </row>
    <row r="1083" spans="1:9" hidden="1" x14ac:dyDescent="0.35">
      <c r="A1083" t="s">
        <v>33</v>
      </c>
      <c r="B1083" t="s">
        <v>137</v>
      </c>
      <c r="C1083" t="s">
        <v>309</v>
      </c>
      <c r="D1083" t="s">
        <v>119</v>
      </c>
      <c r="E1083" t="s">
        <v>313</v>
      </c>
      <c r="F1083" t="s">
        <v>168</v>
      </c>
      <c r="G1083">
        <v>0.30099999999999999</v>
      </c>
      <c r="H1083">
        <f>VLOOKUP(CONCATENATE(A1083,B1083,D1083,F1083),admin1_old!A:K,11,FALSE)</f>
        <v>0.3</v>
      </c>
      <c r="I1083" t="b">
        <f>IF(ISNA(H1083),VLOOKUP(CONCATENATE(A1083,D1083,F1083),admin1_old!B:J,5,FALSE))</f>
        <v>0</v>
      </c>
    </row>
    <row r="1084" spans="1:9" hidden="1" x14ac:dyDescent="0.35">
      <c r="A1084" t="s">
        <v>33</v>
      </c>
      <c r="B1084" t="s">
        <v>147</v>
      </c>
      <c r="C1084" t="s">
        <v>309</v>
      </c>
      <c r="D1084" t="s">
        <v>119</v>
      </c>
      <c r="E1084" t="s">
        <v>313</v>
      </c>
      <c r="F1084" t="s">
        <v>276</v>
      </c>
      <c r="G1084">
        <v>0.27100000000000002</v>
      </c>
      <c r="H1084">
        <f>VLOOKUP(CONCATENATE(A1084,B1084,D1084,F1084),admin1_old!A:K,11,FALSE)</f>
        <v>0.26800000000000002</v>
      </c>
      <c r="I1084" t="b">
        <f>IF(ISNA(H1084),VLOOKUP(CONCATENATE(A1084,D1084,F1084),admin1_old!B:J,5,FALSE))</f>
        <v>0</v>
      </c>
    </row>
    <row r="1085" spans="1:9" hidden="1" x14ac:dyDescent="0.35">
      <c r="A1085" t="s">
        <v>33</v>
      </c>
      <c r="B1085" t="s">
        <v>147</v>
      </c>
      <c r="C1085" t="s">
        <v>309</v>
      </c>
      <c r="D1085" t="s">
        <v>117</v>
      </c>
      <c r="E1085" t="s">
        <v>313</v>
      </c>
      <c r="F1085" t="s">
        <v>276</v>
      </c>
      <c r="G1085">
        <v>0.25</v>
      </c>
      <c r="H1085">
        <f>VLOOKUP(CONCATENATE(A1085,B1085,D1085,F1085),admin1_old!A:K,11,FALSE)</f>
        <v>0.249</v>
      </c>
      <c r="I1085" t="b">
        <f>IF(ISNA(H1085),VLOOKUP(CONCATENATE(A1085,D1085,F1085),admin1_old!B:J,5,FALSE))</f>
        <v>0</v>
      </c>
    </row>
    <row r="1086" spans="1:9" x14ac:dyDescent="0.35">
      <c r="A1086" t="s">
        <v>30</v>
      </c>
      <c r="B1086" s="5" t="s">
        <v>146</v>
      </c>
      <c r="C1086" t="s">
        <v>309</v>
      </c>
      <c r="D1086" t="s">
        <v>117</v>
      </c>
      <c r="E1086" t="s">
        <v>313</v>
      </c>
      <c r="F1086" t="s">
        <v>279</v>
      </c>
      <c r="G1086">
        <v>0.185</v>
      </c>
      <c r="H1086" t="e">
        <f>VLOOKUP(CONCATENATE(A1086,B1086,D1086,F1086),admin1_old!A:K,11,FALSE)</f>
        <v>#N/A</v>
      </c>
      <c r="I1086" s="4" t="str">
        <f>IF(ISNA(H1086),VLOOKUP(CONCATENATE(A1086,D1086,F1086),admin1_old!B:J,5,FALSE))</f>
        <v>prov_medicament</v>
      </c>
    </row>
    <row r="1087" spans="1:9" hidden="1" x14ac:dyDescent="0.35">
      <c r="A1087" t="s">
        <v>33</v>
      </c>
      <c r="B1087" t="s">
        <v>147</v>
      </c>
      <c r="C1087" t="s">
        <v>309</v>
      </c>
      <c r="D1087" t="s">
        <v>117</v>
      </c>
      <c r="E1087" t="s">
        <v>313</v>
      </c>
      <c r="F1087" t="s">
        <v>277</v>
      </c>
      <c r="G1087">
        <v>0.26900000000000002</v>
      </c>
      <c r="H1087">
        <f>VLOOKUP(CONCATENATE(A1087,B1087,D1087,F1087),admin1_old!A:K,11,FALSE)</f>
        <v>0.26500000000000001</v>
      </c>
      <c r="I1087" t="b">
        <f>IF(ISNA(H1087),VLOOKUP(CONCATENATE(A1087,D1087,F1087),admin1_old!B:J,5,FALSE))</f>
        <v>0</v>
      </c>
    </row>
    <row r="1088" spans="1:9" hidden="1" x14ac:dyDescent="0.35">
      <c r="A1088" t="s">
        <v>33</v>
      </c>
      <c r="B1088" t="s">
        <v>137</v>
      </c>
      <c r="C1088" t="s">
        <v>309</v>
      </c>
      <c r="D1088" t="s">
        <v>117</v>
      </c>
      <c r="E1088" t="s">
        <v>313</v>
      </c>
      <c r="F1088" t="s">
        <v>166</v>
      </c>
      <c r="G1088">
        <v>0.23899999999999999</v>
      </c>
      <c r="H1088">
        <f>VLOOKUP(CONCATENATE(A1088,B1088,D1088,F1088),admin1_old!A:K,11,FALSE)</f>
        <v>0.23100000000000001</v>
      </c>
      <c r="I1088" t="b">
        <f>IF(ISNA(H1088),VLOOKUP(CONCATENATE(A1088,D1088,F1088),admin1_old!B:J,5,FALSE))</f>
        <v>0</v>
      </c>
    </row>
    <row r="1089" spans="1:9" x14ac:dyDescent="0.35">
      <c r="A1089" t="s">
        <v>54</v>
      </c>
      <c r="B1089" s="5" t="s">
        <v>146</v>
      </c>
      <c r="C1089" t="s">
        <v>309</v>
      </c>
      <c r="D1089" t="s">
        <v>119</v>
      </c>
      <c r="E1089" t="s">
        <v>313</v>
      </c>
      <c r="F1089" t="s">
        <v>279</v>
      </c>
      <c r="G1089">
        <v>0.154</v>
      </c>
      <c r="H1089" t="e">
        <f>VLOOKUP(CONCATENATE(A1089,B1089,D1089,F1089),admin1_old!A:K,11,FALSE)</f>
        <v>#N/A</v>
      </c>
      <c r="I1089" s="4" t="str">
        <f>IF(ISNA(H1089),VLOOKUP(CONCATENATE(A1089,D1089,F1089),admin1_old!B:J,5,FALSE))</f>
        <v>acces_staff_cs</v>
      </c>
    </row>
    <row r="1090" spans="1:9" hidden="1" x14ac:dyDescent="0.35">
      <c r="A1090" t="s">
        <v>33</v>
      </c>
      <c r="B1090" t="s">
        <v>137</v>
      </c>
      <c r="C1090" t="s">
        <v>309</v>
      </c>
      <c r="D1090" t="s">
        <v>118</v>
      </c>
      <c r="E1090" t="s">
        <v>313</v>
      </c>
      <c r="F1090" t="s">
        <v>278</v>
      </c>
      <c r="G1090">
        <v>0.26900000000000002</v>
      </c>
      <c r="H1090">
        <f>VLOOKUP(CONCATENATE(A1090,B1090,D1090,F1090),admin1_old!A:K,11,FALSE)</f>
        <v>0.29299999999999998</v>
      </c>
      <c r="I1090" t="b">
        <f>IF(ISNA(H1090),VLOOKUP(CONCATENATE(A1090,D1090,F1090),admin1_old!B:J,5,FALSE))</f>
        <v>0</v>
      </c>
    </row>
    <row r="1091" spans="1:9" hidden="1" x14ac:dyDescent="0.35">
      <c r="A1091" t="s">
        <v>33</v>
      </c>
      <c r="B1091" t="s">
        <v>137</v>
      </c>
      <c r="C1091" t="s">
        <v>309</v>
      </c>
      <c r="D1091" t="s">
        <v>119</v>
      </c>
      <c r="E1091" t="s">
        <v>313</v>
      </c>
      <c r="F1091" t="s">
        <v>278</v>
      </c>
      <c r="G1091">
        <v>0.254</v>
      </c>
      <c r="H1091">
        <f>VLOOKUP(CONCATENATE(A1091,B1091,D1091,F1091),admin1_old!A:K,11,FALSE)</f>
        <v>0.28499999999999998</v>
      </c>
      <c r="I1091" t="b">
        <f>IF(ISNA(H1091),VLOOKUP(CONCATENATE(A1091,D1091,F1091),admin1_old!B:J,5,FALSE))</f>
        <v>0</v>
      </c>
    </row>
    <row r="1092" spans="1:9" hidden="1" x14ac:dyDescent="0.35">
      <c r="A1092" t="s">
        <v>33</v>
      </c>
      <c r="B1092" t="s">
        <v>137</v>
      </c>
      <c r="C1092" t="s">
        <v>309</v>
      </c>
      <c r="D1092" t="s">
        <v>117</v>
      </c>
      <c r="E1092" t="s">
        <v>313</v>
      </c>
      <c r="F1092" t="s">
        <v>278</v>
      </c>
      <c r="G1092">
        <v>0.29499999999999998</v>
      </c>
      <c r="H1092">
        <f>VLOOKUP(CONCATENATE(A1092,B1092,D1092,F1092),admin1_old!A:K,11,FALSE)</f>
        <v>0.26800000000000002</v>
      </c>
      <c r="I1092" t="b">
        <f>IF(ISNA(H1092),VLOOKUP(CONCATENATE(A1092,D1092,F1092),admin1_old!B:J,5,FALSE))</f>
        <v>0</v>
      </c>
    </row>
    <row r="1093" spans="1:9" x14ac:dyDescent="0.35">
      <c r="A1093" t="s">
        <v>54</v>
      </c>
      <c r="B1093" s="5" t="s">
        <v>136</v>
      </c>
      <c r="C1093" t="s">
        <v>309</v>
      </c>
      <c r="D1093" t="s">
        <v>117</v>
      </c>
      <c r="E1093" t="s">
        <v>313</v>
      </c>
      <c r="F1093" t="s">
        <v>279</v>
      </c>
      <c r="G1093">
        <v>0.16900000000000001</v>
      </c>
      <c r="H1093" t="e">
        <f>VLOOKUP(CONCATENATE(A1093,B1093,D1093,F1093),admin1_old!A:K,11,FALSE)</f>
        <v>#N/A</v>
      </c>
      <c r="I1093" s="4" t="str">
        <f>IF(ISNA(H1093),VLOOKUP(CONCATENATE(A1093,D1093,F1093),admin1_old!B:J,5,FALSE))</f>
        <v>acces_staff_cs</v>
      </c>
    </row>
    <row r="1094" spans="1:9" hidden="1" x14ac:dyDescent="0.35">
      <c r="A1094" t="s">
        <v>33</v>
      </c>
      <c r="B1094" t="s">
        <v>137</v>
      </c>
      <c r="C1094" t="s">
        <v>309</v>
      </c>
      <c r="D1094" t="s">
        <v>117</v>
      </c>
      <c r="E1094" t="s">
        <v>313</v>
      </c>
      <c r="F1094" t="s">
        <v>279</v>
      </c>
      <c r="G1094">
        <v>0.313</v>
      </c>
      <c r="H1094">
        <f>VLOOKUP(CONCATENATE(A1094,B1094,D1094,F1094),admin1_old!A:K,11,FALSE)</f>
        <v>0.26800000000000002</v>
      </c>
      <c r="I1094" t="b">
        <f>IF(ISNA(H1094),VLOOKUP(CONCATENATE(A1094,D1094,F1094),admin1_old!B:J,5,FALSE))</f>
        <v>0</v>
      </c>
    </row>
    <row r="1095" spans="1:9" hidden="1" x14ac:dyDescent="0.35">
      <c r="A1095" t="s">
        <v>33</v>
      </c>
      <c r="B1095" t="s">
        <v>137</v>
      </c>
      <c r="C1095" t="s">
        <v>309</v>
      </c>
      <c r="D1095" t="s">
        <v>116</v>
      </c>
      <c r="E1095" t="s">
        <v>313</v>
      </c>
      <c r="F1095" t="s">
        <v>279</v>
      </c>
      <c r="G1095">
        <v>0.27200000000000002</v>
      </c>
      <c r="H1095">
        <f>VLOOKUP(CONCATENATE(A1095,B1095,D1095,F1095),admin1_old!A:K,11,FALSE)</f>
        <v>0.26200000000000001</v>
      </c>
      <c r="I1095" t="b">
        <f>IF(ISNA(H1095),VLOOKUP(CONCATENATE(A1095,D1095,F1095),admin1_old!B:J,5,FALSE))</f>
        <v>0</v>
      </c>
    </row>
    <row r="1096" spans="1:9" hidden="1" x14ac:dyDescent="0.35">
      <c r="A1096" t="s">
        <v>33</v>
      </c>
      <c r="B1096" t="s">
        <v>137</v>
      </c>
      <c r="C1096" t="s">
        <v>309</v>
      </c>
      <c r="D1096" t="s">
        <v>118</v>
      </c>
      <c r="E1096" t="s">
        <v>313</v>
      </c>
      <c r="F1096" t="s">
        <v>279</v>
      </c>
      <c r="G1096">
        <v>0.47</v>
      </c>
      <c r="H1096">
        <f>VLOOKUP(CONCATENATE(A1096,B1096,D1096,F1096),admin1_old!A:K,11,FALSE)</f>
        <v>0.35</v>
      </c>
      <c r="I1096" t="b">
        <f>IF(ISNA(H1096),VLOOKUP(CONCATENATE(A1096,D1096,F1096),admin1_old!B:J,5,FALSE))</f>
        <v>0</v>
      </c>
    </row>
    <row r="1097" spans="1:9" x14ac:dyDescent="0.35">
      <c r="A1097" t="s">
        <v>76</v>
      </c>
      <c r="B1097" s="5" t="s">
        <v>198</v>
      </c>
      <c r="C1097" t="s">
        <v>309</v>
      </c>
      <c r="D1097" t="s">
        <v>119</v>
      </c>
      <c r="E1097" t="s">
        <v>313</v>
      </c>
      <c r="F1097" t="s">
        <v>279</v>
      </c>
      <c r="G1097">
        <v>0.13800000000000001</v>
      </c>
      <c r="H1097" t="e">
        <f>VLOOKUP(CONCATENATE(A1097,B1097,D1097,F1097),admin1_old!A:K,11,FALSE)</f>
        <v>#N/A</v>
      </c>
      <c r="I1097" s="4" t="str">
        <f>IF(ISNA(H1097),VLOOKUP(CONCATENATE(A1097,D1097,F1097),admin1_old!B:J,5,FALSE))</f>
        <v>cash_frais_med</v>
      </c>
    </row>
    <row r="1098" spans="1:9" hidden="1" x14ac:dyDescent="0.35">
      <c r="A1098" t="s">
        <v>33</v>
      </c>
      <c r="B1098" t="s">
        <v>147</v>
      </c>
      <c r="C1098" t="s">
        <v>309</v>
      </c>
      <c r="D1098" t="s">
        <v>117</v>
      </c>
      <c r="E1098" t="s">
        <v>313</v>
      </c>
      <c r="F1098" t="s">
        <v>167</v>
      </c>
      <c r="G1098">
        <v>0.24199999999999999</v>
      </c>
      <c r="H1098">
        <f>VLOOKUP(CONCATENATE(A1098,B1098,D1098,F1098),admin1_old!A:K,11,FALSE)</f>
        <v>0.24</v>
      </c>
      <c r="I1098" t="b">
        <f>IF(ISNA(H1098),VLOOKUP(CONCATENATE(A1098,D1098,F1098),admin1_old!B:J,5,FALSE))</f>
        <v>0</v>
      </c>
    </row>
    <row r="1099" spans="1:9" hidden="1" x14ac:dyDescent="0.35">
      <c r="A1099" t="s">
        <v>33</v>
      </c>
      <c r="B1099" t="s">
        <v>147</v>
      </c>
      <c r="C1099" t="s">
        <v>309</v>
      </c>
      <c r="D1099" t="s">
        <v>116</v>
      </c>
      <c r="E1099" t="s">
        <v>313</v>
      </c>
      <c r="F1099" t="s">
        <v>278</v>
      </c>
      <c r="G1099">
        <v>0.372</v>
      </c>
      <c r="H1099">
        <f>VLOOKUP(CONCATENATE(A1099,B1099,D1099,F1099),admin1_old!A:K,11,FALSE)</f>
        <v>0.24399999999999999</v>
      </c>
      <c r="I1099" t="b">
        <f>IF(ISNA(H1099),VLOOKUP(CONCATENATE(A1099,D1099,F1099),admin1_old!B:J,5,FALSE))</f>
        <v>0</v>
      </c>
    </row>
    <row r="1100" spans="1:9" x14ac:dyDescent="0.35">
      <c r="A1100" t="s">
        <v>76</v>
      </c>
      <c r="B1100" s="5" t="s">
        <v>197</v>
      </c>
      <c r="C1100" t="s">
        <v>309</v>
      </c>
      <c r="D1100" t="s">
        <v>117</v>
      </c>
      <c r="E1100" t="s">
        <v>313</v>
      </c>
      <c r="F1100" t="s">
        <v>279</v>
      </c>
      <c r="G1100">
        <v>0.157</v>
      </c>
      <c r="H1100" t="e">
        <f>VLOOKUP(CONCATENATE(A1100,B1100,D1100,F1100),admin1_old!A:K,11,FALSE)</f>
        <v>#N/A</v>
      </c>
      <c r="I1100" s="4" t="str">
        <f>IF(ISNA(H1100),VLOOKUP(CONCATENATE(A1100,D1100,F1100),admin1_old!B:J,5,FALSE))</f>
        <v>cash_frais_med</v>
      </c>
    </row>
    <row r="1101" spans="1:9" hidden="1" x14ac:dyDescent="0.35">
      <c r="A1101" t="s">
        <v>33</v>
      </c>
      <c r="B1101" t="s">
        <v>147</v>
      </c>
      <c r="C1101" t="s">
        <v>309</v>
      </c>
      <c r="D1101" t="s">
        <v>117</v>
      </c>
      <c r="E1101" t="s">
        <v>313</v>
      </c>
      <c r="F1101" t="s">
        <v>280</v>
      </c>
      <c r="G1101">
        <v>0.27800000000000002</v>
      </c>
      <c r="H1101">
        <f>VLOOKUP(CONCATENATE(A1101,B1101,D1101,F1101),admin1_old!A:K,11,FALSE)</f>
        <v>0.26500000000000001</v>
      </c>
      <c r="I1101" t="b">
        <f>IF(ISNA(H1101),VLOOKUP(CONCATENATE(A1101,D1101,F1101),admin1_old!B:J,5,FALSE))</f>
        <v>0</v>
      </c>
    </row>
    <row r="1102" spans="1:9" hidden="1" x14ac:dyDescent="0.35">
      <c r="A1102" t="s">
        <v>33</v>
      </c>
      <c r="B1102" t="s">
        <v>147</v>
      </c>
      <c r="C1102" t="s">
        <v>309</v>
      </c>
      <c r="D1102" t="s">
        <v>119</v>
      </c>
      <c r="E1102" t="s">
        <v>313</v>
      </c>
      <c r="F1102" t="s">
        <v>280</v>
      </c>
      <c r="G1102">
        <v>0.255</v>
      </c>
      <c r="H1102">
        <f>VLOOKUP(CONCATENATE(A1102,B1102,D1102,F1102),admin1_old!A:K,11,FALSE)</f>
        <v>0.25800000000000001</v>
      </c>
      <c r="I1102" t="b">
        <f>IF(ISNA(H1102),VLOOKUP(CONCATENATE(A1102,D1102,F1102),admin1_old!B:J,5,FALSE))</f>
        <v>0</v>
      </c>
    </row>
    <row r="1103" spans="1:9" hidden="1" x14ac:dyDescent="0.35">
      <c r="A1103" t="s">
        <v>36</v>
      </c>
      <c r="B1103" t="s">
        <v>138</v>
      </c>
      <c r="C1103" t="s">
        <v>309</v>
      </c>
      <c r="D1103" t="s">
        <v>116</v>
      </c>
      <c r="E1103" t="s">
        <v>313</v>
      </c>
      <c r="F1103" t="s">
        <v>271</v>
      </c>
      <c r="G1103">
        <v>0.35099999999999998</v>
      </c>
      <c r="H1103">
        <f>VLOOKUP(CONCATENATE(A1103,B1103,D1103,F1103),admin1_old!A:K,11,FALSE)</f>
        <v>0.36899999999999999</v>
      </c>
      <c r="I1103" t="b">
        <f>IF(ISNA(H1103),VLOOKUP(CONCATENATE(A1103,D1103,F1103),admin1_old!B:J,5,FALSE))</f>
        <v>0</v>
      </c>
    </row>
    <row r="1104" spans="1:9" hidden="1" x14ac:dyDescent="0.35">
      <c r="A1104" t="s">
        <v>36</v>
      </c>
      <c r="B1104" t="s">
        <v>138</v>
      </c>
      <c r="C1104" t="s">
        <v>309</v>
      </c>
      <c r="D1104" t="s">
        <v>117</v>
      </c>
      <c r="E1104" t="s">
        <v>313</v>
      </c>
      <c r="F1104" t="s">
        <v>271</v>
      </c>
      <c r="G1104">
        <v>0.36099999999999999</v>
      </c>
      <c r="H1104">
        <f>VLOOKUP(CONCATENATE(A1104,B1104,D1104,F1104),admin1_old!A:K,11,FALSE)</f>
        <v>0.34799999999999998</v>
      </c>
      <c r="I1104" t="b">
        <f>IF(ISNA(H1104),VLOOKUP(CONCATENATE(A1104,D1104,F1104),admin1_old!B:J,5,FALSE))</f>
        <v>0</v>
      </c>
    </row>
    <row r="1105" spans="1:9" hidden="1" x14ac:dyDescent="0.35">
      <c r="A1105" t="s">
        <v>36</v>
      </c>
      <c r="B1105" t="s">
        <v>138</v>
      </c>
      <c r="C1105" t="s">
        <v>309</v>
      </c>
      <c r="D1105" t="s">
        <v>118</v>
      </c>
      <c r="E1105" t="s">
        <v>313</v>
      </c>
      <c r="F1105" t="s">
        <v>271</v>
      </c>
      <c r="G1105">
        <v>0.36</v>
      </c>
      <c r="H1105">
        <f>VLOOKUP(CONCATENATE(A1105,B1105,D1105,F1105),admin1_old!A:K,11,FALSE)</f>
        <v>0.36</v>
      </c>
      <c r="I1105" t="b">
        <f>IF(ISNA(H1105),VLOOKUP(CONCATENATE(A1105,D1105,F1105),admin1_old!B:J,5,FALSE))</f>
        <v>0</v>
      </c>
    </row>
    <row r="1106" spans="1:9" hidden="1" x14ac:dyDescent="0.35">
      <c r="A1106" t="s">
        <v>36</v>
      </c>
      <c r="B1106" t="s">
        <v>138</v>
      </c>
      <c r="C1106" t="s">
        <v>309</v>
      </c>
      <c r="D1106" t="s">
        <v>119</v>
      </c>
      <c r="E1106" t="s">
        <v>313</v>
      </c>
      <c r="F1106" t="s">
        <v>271</v>
      </c>
      <c r="G1106">
        <v>0.372</v>
      </c>
      <c r="H1106">
        <f>VLOOKUP(CONCATENATE(A1106,B1106,D1106,F1106),admin1_old!A:K,11,FALSE)</f>
        <v>0.314</v>
      </c>
      <c r="I1106" t="b">
        <f>IF(ISNA(H1106),VLOOKUP(CONCATENATE(A1106,D1106,F1106),admin1_old!B:J,5,FALSE))</f>
        <v>0</v>
      </c>
    </row>
    <row r="1107" spans="1:9" hidden="1" x14ac:dyDescent="0.35">
      <c r="A1107" t="s">
        <v>36</v>
      </c>
      <c r="B1107" t="s">
        <v>138</v>
      </c>
      <c r="C1107" t="s">
        <v>309</v>
      </c>
      <c r="D1107" t="s">
        <v>117</v>
      </c>
      <c r="E1107" t="s">
        <v>313</v>
      </c>
      <c r="F1107" t="s">
        <v>170</v>
      </c>
      <c r="G1107">
        <v>0.33600000000000002</v>
      </c>
      <c r="H1107">
        <f>VLOOKUP(CONCATENATE(A1107,B1107,D1107,F1107),admin1_old!A:K,11,FALSE)</f>
        <v>0.33100000000000002</v>
      </c>
      <c r="I1107" t="b">
        <f>IF(ISNA(H1107),VLOOKUP(CONCATENATE(A1107,D1107,F1107),admin1_old!B:J,5,FALSE))</f>
        <v>0</v>
      </c>
    </row>
    <row r="1108" spans="1:9" hidden="1" x14ac:dyDescent="0.35">
      <c r="A1108" t="s">
        <v>36</v>
      </c>
      <c r="B1108" t="s">
        <v>138</v>
      </c>
      <c r="C1108" t="s">
        <v>309</v>
      </c>
      <c r="D1108" t="s">
        <v>118</v>
      </c>
      <c r="E1108" t="s">
        <v>313</v>
      </c>
      <c r="F1108" t="s">
        <v>170</v>
      </c>
      <c r="G1108">
        <v>0.32900000000000001</v>
      </c>
      <c r="H1108">
        <f>VLOOKUP(CONCATENATE(A1108,B1108,D1108,F1108),admin1_old!A:K,11,FALSE)</f>
        <v>0.33200000000000002</v>
      </c>
      <c r="I1108" t="b">
        <f>IF(ISNA(H1108),VLOOKUP(CONCATENATE(A1108,D1108,F1108),admin1_old!B:J,5,FALSE))</f>
        <v>0</v>
      </c>
    </row>
    <row r="1109" spans="1:9" hidden="1" x14ac:dyDescent="0.35">
      <c r="A1109" t="s">
        <v>36</v>
      </c>
      <c r="B1109" t="s">
        <v>138</v>
      </c>
      <c r="C1109" t="s">
        <v>309</v>
      </c>
      <c r="D1109" t="s">
        <v>119</v>
      </c>
      <c r="E1109" t="s">
        <v>313</v>
      </c>
      <c r="F1109" t="s">
        <v>170</v>
      </c>
      <c r="G1109">
        <v>0.379</v>
      </c>
      <c r="H1109">
        <f>VLOOKUP(CONCATENATE(A1109,B1109,D1109,F1109),admin1_old!A:K,11,FALSE)</f>
        <v>0.34100000000000003</v>
      </c>
      <c r="I1109" t="b">
        <f>IF(ISNA(H1109),VLOOKUP(CONCATENATE(A1109,D1109,F1109),admin1_old!B:J,5,FALSE))</f>
        <v>0</v>
      </c>
    </row>
    <row r="1110" spans="1:9" hidden="1" x14ac:dyDescent="0.35">
      <c r="A1110" t="s">
        <v>36</v>
      </c>
      <c r="B1110" t="s">
        <v>138</v>
      </c>
      <c r="C1110" t="s">
        <v>309</v>
      </c>
      <c r="D1110" t="s">
        <v>116</v>
      </c>
      <c r="E1110" t="s">
        <v>313</v>
      </c>
      <c r="F1110" t="s">
        <v>170</v>
      </c>
      <c r="G1110">
        <v>0.40899999999999997</v>
      </c>
      <c r="H1110">
        <f>VLOOKUP(CONCATENATE(A1110,B1110,D1110,F1110),admin1_old!A:K,11,FALSE)</f>
        <v>0.39200000000000002</v>
      </c>
      <c r="I1110" t="b">
        <f>IF(ISNA(H1110),VLOOKUP(CONCATENATE(A1110,D1110,F1110),admin1_old!B:J,5,FALSE))</f>
        <v>0</v>
      </c>
    </row>
    <row r="1111" spans="1:9" hidden="1" x14ac:dyDescent="0.35">
      <c r="A1111" t="s">
        <v>36</v>
      </c>
      <c r="B1111" t="s">
        <v>138</v>
      </c>
      <c r="C1111" t="s">
        <v>309</v>
      </c>
      <c r="D1111" t="s">
        <v>118</v>
      </c>
      <c r="E1111" t="s">
        <v>313</v>
      </c>
      <c r="F1111" t="s">
        <v>272</v>
      </c>
      <c r="G1111">
        <v>0.29399999999999998</v>
      </c>
      <c r="H1111">
        <f>VLOOKUP(CONCATENATE(A1111,B1111,D1111,F1111),admin1_old!A:K,11,FALSE)</f>
        <v>0.29299999999999998</v>
      </c>
      <c r="I1111" t="b">
        <f>IF(ISNA(H1111),VLOOKUP(CONCATENATE(A1111,D1111,F1111),admin1_old!B:J,5,FALSE))</f>
        <v>0</v>
      </c>
    </row>
    <row r="1112" spans="1:9" hidden="1" x14ac:dyDescent="0.35">
      <c r="A1112" t="s">
        <v>36</v>
      </c>
      <c r="B1112" t="s">
        <v>138</v>
      </c>
      <c r="C1112" t="s">
        <v>309</v>
      </c>
      <c r="D1112" t="s">
        <v>119</v>
      </c>
      <c r="E1112" t="s">
        <v>313</v>
      </c>
      <c r="F1112" t="s">
        <v>272</v>
      </c>
      <c r="G1112">
        <v>0.374</v>
      </c>
      <c r="H1112">
        <f>VLOOKUP(CONCATENATE(A1112,B1112,D1112,F1112),admin1_old!A:K,11,FALSE)</f>
        <v>0.38400000000000001</v>
      </c>
      <c r="I1112" t="b">
        <f>IF(ISNA(H1112),VLOOKUP(CONCATENATE(A1112,D1112,F1112),admin1_old!B:J,5,FALSE))</f>
        <v>0</v>
      </c>
    </row>
    <row r="1113" spans="1:9" hidden="1" x14ac:dyDescent="0.35">
      <c r="A1113" t="s">
        <v>36</v>
      </c>
      <c r="B1113" t="s">
        <v>138</v>
      </c>
      <c r="C1113" t="s">
        <v>309</v>
      </c>
      <c r="D1113" t="s">
        <v>117</v>
      </c>
      <c r="E1113" t="s">
        <v>313</v>
      </c>
      <c r="F1113" t="s">
        <v>272</v>
      </c>
      <c r="G1113">
        <v>0.32800000000000001</v>
      </c>
      <c r="H1113">
        <f>VLOOKUP(CONCATENATE(A1113,B1113,D1113,F1113),admin1_old!A:K,11,FALSE)</f>
        <v>0.36499999999999999</v>
      </c>
      <c r="I1113" t="b">
        <f>IF(ISNA(H1113),VLOOKUP(CONCATENATE(A1113,D1113,F1113),admin1_old!B:J,5,FALSE))</f>
        <v>0</v>
      </c>
    </row>
    <row r="1114" spans="1:9" hidden="1" x14ac:dyDescent="0.35">
      <c r="A1114" t="s">
        <v>36</v>
      </c>
      <c r="B1114" t="s">
        <v>138</v>
      </c>
      <c r="C1114" t="s">
        <v>309</v>
      </c>
      <c r="D1114" t="s">
        <v>116</v>
      </c>
      <c r="E1114" t="s">
        <v>313</v>
      </c>
      <c r="F1114" t="s">
        <v>272</v>
      </c>
      <c r="G1114">
        <v>0.34799999999999998</v>
      </c>
      <c r="H1114">
        <f>VLOOKUP(CONCATENATE(A1114,B1114,D1114,F1114),admin1_old!A:K,11,FALSE)</f>
        <v>0.35699999999999998</v>
      </c>
      <c r="I1114" t="b">
        <f>IF(ISNA(H1114),VLOOKUP(CONCATENATE(A1114,D1114,F1114),admin1_old!B:J,5,FALSE))</f>
        <v>0</v>
      </c>
    </row>
    <row r="1115" spans="1:9" hidden="1" x14ac:dyDescent="0.35">
      <c r="A1115" t="s">
        <v>36</v>
      </c>
      <c r="B1115" t="s">
        <v>138</v>
      </c>
      <c r="C1115" t="s">
        <v>309</v>
      </c>
      <c r="D1115" t="s">
        <v>117</v>
      </c>
      <c r="E1115" t="s">
        <v>313</v>
      </c>
      <c r="F1115" t="s">
        <v>171</v>
      </c>
      <c r="G1115">
        <v>0.29799999999999999</v>
      </c>
      <c r="H1115">
        <f>VLOOKUP(CONCATENATE(A1115,B1115,D1115,F1115),admin1_old!A:K,11,FALSE)</f>
        <v>0.3</v>
      </c>
      <c r="I1115" t="b">
        <f>IF(ISNA(H1115),VLOOKUP(CONCATENATE(A1115,D1115,F1115),admin1_old!B:J,5,FALSE))</f>
        <v>0</v>
      </c>
    </row>
    <row r="1116" spans="1:9" x14ac:dyDescent="0.35">
      <c r="A1116" t="s">
        <v>76</v>
      </c>
      <c r="B1116" s="5" t="s">
        <v>157</v>
      </c>
      <c r="C1116" t="s">
        <v>309</v>
      </c>
      <c r="D1116" t="s">
        <v>116</v>
      </c>
      <c r="E1116" t="s">
        <v>313</v>
      </c>
      <c r="F1116" t="s">
        <v>279</v>
      </c>
      <c r="G1116">
        <v>0.1</v>
      </c>
      <c r="H1116" t="e">
        <f>VLOOKUP(CONCATENATE(A1116,B1116,D1116,F1116),admin1_old!A:K,11,FALSE)</f>
        <v>#N/A</v>
      </c>
      <c r="I1116" s="4" t="str">
        <f>IF(ISNA(H1116),VLOOKUP(CONCATENATE(A1116,D1116,F1116),admin1_old!B:J,5,FALSE))</f>
        <v>prov_cs_proximite</v>
      </c>
    </row>
    <row r="1117" spans="1:9" hidden="1" x14ac:dyDescent="0.35">
      <c r="A1117" t="s">
        <v>36</v>
      </c>
      <c r="B1117" t="s">
        <v>138</v>
      </c>
      <c r="C1117" t="s">
        <v>309</v>
      </c>
      <c r="D1117" t="s">
        <v>117</v>
      </c>
      <c r="E1117" t="s">
        <v>313</v>
      </c>
      <c r="F1117" t="s">
        <v>165</v>
      </c>
      <c r="G1117">
        <v>0.36199999999999999</v>
      </c>
      <c r="H1117">
        <f>VLOOKUP(CONCATENATE(A1117,B1117,D1117,F1117),admin1_old!A:K,11,FALSE)</f>
        <v>0.36299999999999999</v>
      </c>
      <c r="I1117" t="b">
        <f>IF(ISNA(H1117),VLOOKUP(CONCATENATE(A1117,D1117,F1117),admin1_old!B:J,5,FALSE))</f>
        <v>0</v>
      </c>
    </row>
    <row r="1118" spans="1:9" hidden="1" x14ac:dyDescent="0.35">
      <c r="A1118" t="s">
        <v>36</v>
      </c>
      <c r="B1118" t="s">
        <v>138</v>
      </c>
      <c r="C1118" t="s">
        <v>309</v>
      </c>
      <c r="D1118" t="s">
        <v>116</v>
      </c>
      <c r="E1118" t="s">
        <v>313</v>
      </c>
      <c r="F1118" t="s">
        <v>165</v>
      </c>
      <c r="G1118">
        <v>0.34200000000000003</v>
      </c>
      <c r="H1118">
        <f>VLOOKUP(CONCATENATE(A1118,B1118,D1118,F1118),admin1_old!A:K,11,FALSE)</f>
        <v>0.34100000000000003</v>
      </c>
      <c r="I1118" t="b">
        <f>IF(ISNA(H1118),VLOOKUP(CONCATENATE(A1118,D1118,F1118),admin1_old!B:J,5,FALSE))</f>
        <v>0</v>
      </c>
    </row>
    <row r="1119" spans="1:9" hidden="1" x14ac:dyDescent="0.35">
      <c r="A1119" t="s">
        <v>36</v>
      </c>
      <c r="B1119" t="s">
        <v>138</v>
      </c>
      <c r="C1119" t="s">
        <v>309</v>
      </c>
      <c r="D1119" t="s">
        <v>119</v>
      </c>
      <c r="E1119" t="s">
        <v>313</v>
      </c>
      <c r="F1119" t="s">
        <v>165</v>
      </c>
      <c r="G1119">
        <v>0.34</v>
      </c>
      <c r="H1119">
        <f>VLOOKUP(CONCATENATE(A1119,B1119,D1119,F1119),admin1_old!A:K,11,FALSE)</f>
        <v>0.34399999999999997</v>
      </c>
      <c r="I1119" t="b">
        <f>IF(ISNA(H1119),VLOOKUP(CONCATENATE(A1119,D1119,F1119),admin1_old!B:J,5,FALSE))</f>
        <v>0</v>
      </c>
    </row>
    <row r="1120" spans="1:9" hidden="1" x14ac:dyDescent="0.35">
      <c r="A1120" t="s">
        <v>36</v>
      </c>
      <c r="B1120" t="s">
        <v>138</v>
      </c>
      <c r="C1120" t="s">
        <v>309</v>
      </c>
      <c r="D1120" t="s">
        <v>118</v>
      </c>
      <c r="E1120" t="s">
        <v>313</v>
      </c>
      <c r="F1120" t="s">
        <v>169</v>
      </c>
      <c r="G1120">
        <v>0.34</v>
      </c>
      <c r="H1120">
        <f>VLOOKUP(CONCATENATE(A1120,B1120,D1120,F1120),admin1_old!A:K,11,FALSE)</f>
        <v>0.34399999999999997</v>
      </c>
      <c r="I1120" t="b">
        <f>IF(ISNA(H1120),VLOOKUP(CONCATENATE(A1120,D1120,F1120),admin1_old!B:J,5,FALSE))</f>
        <v>0</v>
      </c>
    </row>
    <row r="1121" spans="1:9" hidden="1" x14ac:dyDescent="0.35">
      <c r="A1121" t="s">
        <v>36</v>
      </c>
      <c r="B1121" t="s">
        <v>138</v>
      </c>
      <c r="C1121" t="s">
        <v>309</v>
      </c>
      <c r="D1121" t="s">
        <v>119</v>
      </c>
      <c r="E1121" t="s">
        <v>313</v>
      </c>
      <c r="F1121" t="s">
        <v>169</v>
      </c>
      <c r="G1121">
        <v>0.36899999999999999</v>
      </c>
      <c r="H1121">
        <f>VLOOKUP(CONCATENATE(A1121,B1121,D1121,F1121),admin1_old!A:K,11,FALSE)</f>
        <v>0.35199999999999998</v>
      </c>
      <c r="I1121" t="b">
        <f>IF(ISNA(H1121),VLOOKUP(CONCATENATE(A1121,D1121,F1121),admin1_old!B:J,5,FALSE))</f>
        <v>0</v>
      </c>
    </row>
    <row r="1122" spans="1:9" hidden="1" x14ac:dyDescent="0.35">
      <c r="A1122" t="s">
        <v>36</v>
      </c>
      <c r="B1122" t="s">
        <v>138</v>
      </c>
      <c r="C1122" t="s">
        <v>309</v>
      </c>
      <c r="D1122" t="s">
        <v>117</v>
      </c>
      <c r="E1122" t="s">
        <v>313</v>
      </c>
      <c r="F1122" t="s">
        <v>169</v>
      </c>
      <c r="G1122">
        <v>0.34499999999999997</v>
      </c>
      <c r="H1122">
        <f>VLOOKUP(CONCATENATE(A1122,B1122,D1122,F1122),admin1_old!A:K,11,FALSE)</f>
        <v>0.376</v>
      </c>
      <c r="I1122" t="b">
        <f>IF(ISNA(H1122),VLOOKUP(CONCATENATE(A1122,D1122,F1122),admin1_old!B:J,5,FALSE))</f>
        <v>0</v>
      </c>
    </row>
    <row r="1123" spans="1:9" hidden="1" x14ac:dyDescent="0.35">
      <c r="A1123" t="s">
        <v>36</v>
      </c>
      <c r="B1123" t="s">
        <v>138</v>
      </c>
      <c r="C1123" t="s">
        <v>309</v>
      </c>
      <c r="D1123" t="s">
        <v>116</v>
      </c>
      <c r="E1123" t="s">
        <v>313</v>
      </c>
      <c r="F1123" t="s">
        <v>169</v>
      </c>
      <c r="G1123">
        <v>0.35299999999999998</v>
      </c>
      <c r="H1123">
        <f>VLOOKUP(CONCATENATE(A1123,B1123,D1123,F1123),admin1_old!A:K,11,FALSE)</f>
        <v>0.38100000000000001</v>
      </c>
      <c r="I1123" t="b">
        <f>IF(ISNA(H1123),VLOOKUP(CONCATENATE(A1123,D1123,F1123),admin1_old!B:J,5,FALSE))</f>
        <v>0</v>
      </c>
    </row>
    <row r="1124" spans="1:9" hidden="1" x14ac:dyDescent="0.35">
      <c r="A1124" t="s">
        <v>36</v>
      </c>
      <c r="B1124" t="s">
        <v>138</v>
      </c>
      <c r="C1124" t="s">
        <v>309</v>
      </c>
      <c r="D1124" t="s">
        <v>117</v>
      </c>
      <c r="E1124" t="s">
        <v>313</v>
      </c>
      <c r="F1124" t="s">
        <v>273</v>
      </c>
      <c r="G1124">
        <v>0.36599999999999999</v>
      </c>
      <c r="H1124">
        <f>VLOOKUP(CONCATENATE(A1124,B1124,D1124,F1124),admin1_old!A:K,11,FALSE)</f>
        <v>0.35799999999999998</v>
      </c>
      <c r="I1124" t="b">
        <f>IF(ISNA(H1124),VLOOKUP(CONCATENATE(A1124,D1124,F1124),admin1_old!B:J,5,FALSE))</f>
        <v>0</v>
      </c>
    </row>
    <row r="1125" spans="1:9" hidden="1" x14ac:dyDescent="0.35">
      <c r="A1125" t="s">
        <v>36</v>
      </c>
      <c r="B1125" t="s">
        <v>138</v>
      </c>
      <c r="C1125" t="s">
        <v>309</v>
      </c>
      <c r="D1125" t="s">
        <v>119</v>
      </c>
      <c r="E1125" t="s">
        <v>313</v>
      </c>
      <c r="F1125" t="s">
        <v>273</v>
      </c>
      <c r="G1125">
        <v>0.35699999999999998</v>
      </c>
      <c r="H1125">
        <f>VLOOKUP(CONCATENATE(A1125,B1125,D1125,F1125),admin1_old!A:K,11,FALSE)</f>
        <v>0.35399999999999998</v>
      </c>
      <c r="I1125" t="b">
        <f>IF(ISNA(H1125),VLOOKUP(CONCATENATE(A1125,D1125,F1125),admin1_old!B:J,5,FALSE))</f>
        <v>0</v>
      </c>
    </row>
    <row r="1126" spans="1:9" hidden="1" x14ac:dyDescent="0.35">
      <c r="A1126" t="s">
        <v>36</v>
      </c>
      <c r="B1126" t="s">
        <v>138</v>
      </c>
      <c r="C1126" t="s">
        <v>309</v>
      </c>
      <c r="D1126" t="s">
        <v>116</v>
      </c>
      <c r="E1126" t="s">
        <v>313</v>
      </c>
      <c r="F1126" t="s">
        <v>273</v>
      </c>
      <c r="G1126">
        <v>0.32900000000000001</v>
      </c>
      <c r="H1126">
        <f>VLOOKUP(CONCATENATE(A1126,B1126,D1126,F1126),admin1_old!A:K,11,FALSE)</f>
        <v>0.31</v>
      </c>
      <c r="I1126" t="b">
        <f>IF(ISNA(H1126),VLOOKUP(CONCATENATE(A1126,D1126,F1126),admin1_old!B:J,5,FALSE))</f>
        <v>0</v>
      </c>
    </row>
    <row r="1127" spans="1:9" hidden="1" x14ac:dyDescent="0.35">
      <c r="A1127" t="s">
        <v>36</v>
      </c>
      <c r="B1127" t="s">
        <v>138</v>
      </c>
      <c r="C1127" t="s">
        <v>309</v>
      </c>
      <c r="D1127" t="s">
        <v>117</v>
      </c>
      <c r="E1127" t="s">
        <v>313</v>
      </c>
      <c r="F1127" t="s">
        <v>274</v>
      </c>
      <c r="G1127">
        <v>0.35799999999999998</v>
      </c>
      <c r="H1127">
        <f>VLOOKUP(CONCATENATE(A1127,B1127,D1127,F1127),admin1_old!A:K,11,FALSE)</f>
        <v>0.34200000000000003</v>
      </c>
      <c r="I1127" t="b">
        <f>IF(ISNA(H1127),VLOOKUP(CONCATENATE(A1127,D1127,F1127),admin1_old!B:J,5,FALSE))</f>
        <v>0</v>
      </c>
    </row>
    <row r="1128" spans="1:9" hidden="1" x14ac:dyDescent="0.35">
      <c r="A1128" t="s">
        <v>36</v>
      </c>
      <c r="B1128" t="s">
        <v>138</v>
      </c>
      <c r="C1128" t="s">
        <v>309</v>
      </c>
      <c r="D1128" t="s">
        <v>119</v>
      </c>
      <c r="E1128" t="s">
        <v>313</v>
      </c>
      <c r="F1128" t="s">
        <v>274</v>
      </c>
      <c r="G1128">
        <v>0.36099999999999999</v>
      </c>
      <c r="H1128">
        <f>VLOOKUP(CONCATENATE(A1128,B1128,D1128,F1128),admin1_old!A:K,11,FALSE)</f>
        <v>0.35899999999999999</v>
      </c>
      <c r="I1128" t="b">
        <f>IF(ISNA(H1128),VLOOKUP(CONCATENATE(A1128,D1128,F1128),admin1_old!B:J,5,FALSE))</f>
        <v>0</v>
      </c>
    </row>
    <row r="1129" spans="1:9" hidden="1" x14ac:dyDescent="0.35">
      <c r="A1129" t="s">
        <v>36</v>
      </c>
      <c r="B1129" t="s">
        <v>138</v>
      </c>
      <c r="C1129" t="s">
        <v>309</v>
      </c>
      <c r="D1129" t="s">
        <v>116</v>
      </c>
      <c r="E1129" t="s">
        <v>313</v>
      </c>
      <c r="F1129" t="s">
        <v>274</v>
      </c>
      <c r="G1129">
        <v>0.33700000000000002</v>
      </c>
      <c r="H1129">
        <f>VLOOKUP(CONCATENATE(A1129,B1129,D1129,F1129),admin1_old!A:K,11,FALSE)</f>
        <v>0.34100000000000003</v>
      </c>
      <c r="I1129" t="b">
        <f>IF(ISNA(H1129),VLOOKUP(CONCATENATE(A1129,D1129,F1129),admin1_old!B:J,5,FALSE))</f>
        <v>0</v>
      </c>
    </row>
    <row r="1130" spans="1:9" hidden="1" x14ac:dyDescent="0.35">
      <c r="A1130" t="s">
        <v>36</v>
      </c>
      <c r="B1130" t="s">
        <v>138</v>
      </c>
      <c r="C1130" t="s">
        <v>309</v>
      </c>
      <c r="D1130" t="s">
        <v>118</v>
      </c>
      <c r="E1130" t="s">
        <v>313</v>
      </c>
      <c r="F1130" t="s">
        <v>275</v>
      </c>
      <c r="G1130">
        <v>0.30299999999999999</v>
      </c>
      <c r="H1130">
        <f>VLOOKUP(CONCATENATE(A1130,B1130,D1130,F1130),admin1_old!A:K,11,FALSE)</f>
        <v>0.30399999999999999</v>
      </c>
      <c r="I1130" t="b">
        <f>IF(ISNA(H1130),VLOOKUP(CONCATENATE(A1130,D1130,F1130),admin1_old!B:J,5,FALSE))</f>
        <v>0</v>
      </c>
    </row>
    <row r="1131" spans="1:9" hidden="1" x14ac:dyDescent="0.35">
      <c r="A1131" t="s">
        <v>36</v>
      </c>
      <c r="B1131" t="s">
        <v>148</v>
      </c>
      <c r="C1131" t="s">
        <v>309</v>
      </c>
      <c r="D1131" t="s">
        <v>117</v>
      </c>
      <c r="E1131" t="s">
        <v>313</v>
      </c>
      <c r="F1131" t="s">
        <v>275</v>
      </c>
      <c r="G1131">
        <v>0.29299999999999998</v>
      </c>
      <c r="H1131">
        <f>VLOOKUP(CONCATENATE(A1131,B1131,D1131,F1131),admin1_old!A:K,11,FALSE)</f>
        <v>0.28999999999999998</v>
      </c>
      <c r="I1131" t="b">
        <f>IF(ISNA(H1131),VLOOKUP(CONCATENATE(A1131,D1131,F1131),admin1_old!B:J,5,FALSE))</f>
        <v>0</v>
      </c>
    </row>
    <row r="1132" spans="1:9" hidden="1" x14ac:dyDescent="0.35">
      <c r="A1132" t="s">
        <v>36</v>
      </c>
      <c r="B1132" t="s">
        <v>138</v>
      </c>
      <c r="C1132" t="s">
        <v>309</v>
      </c>
      <c r="D1132" t="s">
        <v>119</v>
      </c>
      <c r="E1132" t="s">
        <v>313</v>
      </c>
      <c r="F1132" t="s">
        <v>275</v>
      </c>
      <c r="G1132">
        <v>0.36899999999999999</v>
      </c>
      <c r="H1132">
        <f>VLOOKUP(CONCATENATE(A1132,B1132,D1132,F1132),admin1_old!A:K,11,FALSE)</f>
        <v>0.312</v>
      </c>
      <c r="I1132" t="b">
        <f>IF(ISNA(H1132),VLOOKUP(CONCATENATE(A1132,D1132,F1132),admin1_old!B:J,5,FALSE))</f>
        <v>0</v>
      </c>
    </row>
    <row r="1133" spans="1:9" hidden="1" x14ac:dyDescent="0.35">
      <c r="A1133" t="s">
        <v>36</v>
      </c>
      <c r="B1133" t="s">
        <v>148</v>
      </c>
      <c r="C1133" t="s">
        <v>309</v>
      </c>
      <c r="D1133" t="s">
        <v>116</v>
      </c>
      <c r="E1133" t="s">
        <v>313</v>
      </c>
      <c r="F1133" t="s">
        <v>275</v>
      </c>
      <c r="G1133">
        <v>0.35799999999999998</v>
      </c>
      <c r="H1133">
        <f>VLOOKUP(CONCATENATE(A1133,B1133,D1133,F1133),admin1_old!A:K,11,FALSE)</f>
        <v>0.29799999999999999</v>
      </c>
      <c r="I1133" t="b">
        <f>IF(ISNA(H1133),VLOOKUP(CONCATENATE(A1133,D1133,F1133),admin1_old!B:J,5,FALSE))</f>
        <v>0</v>
      </c>
    </row>
    <row r="1134" spans="1:9" hidden="1" x14ac:dyDescent="0.35">
      <c r="A1134" t="s">
        <v>36</v>
      </c>
      <c r="B1134" t="s">
        <v>138</v>
      </c>
      <c r="C1134" t="s">
        <v>309</v>
      </c>
      <c r="D1134" t="s">
        <v>117</v>
      </c>
      <c r="E1134" t="s">
        <v>313</v>
      </c>
      <c r="F1134" t="s">
        <v>168</v>
      </c>
      <c r="G1134">
        <v>0.36299999999999999</v>
      </c>
      <c r="H1134">
        <f>VLOOKUP(CONCATENATE(A1134,B1134,D1134,F1134),admin1_old!A:K,11,FALSE)</f>
        <v>0.36199999999999999</v>
      </c>
      <c r="I1134" t="b">
        <f>IF(ISNA(H1134),VLOOKUP(CONCATENATE(A1134,D1134,F1134),admin1_old!B:J,5,FALSE))</f>
        <v>0</v>
      </c>
    </row>
    <row r="1135" spans="1:9" hidden="1" x14ac:dyDescent="0.35">
      <c r="A1135" t="s">
        <v>36</v>
      </c>
      <c r="B1135" t="s">
        <v>138</v>
      </c>
      <c r="C1135" t="s">
        <v>309</v>
      </c>
      <c r="D1135" t="s">
        <v>116</v>
      </c>
      <c r="E1135" t="s">
        <v>313</v>
      </c>
      <c r="F1135" t="s">
        <v>168</v>
      </c>
      <c r="G1135">
        <v>0.39100000000000001</v>
      </c>
      <c r="H1135">
        <f>VLOOKUP(CONCATENATE(A1135,B1135,D1135,F1135),admin1_old!A:K,11,FALSE)</f>
        <v>0.34799999999999998</v>
      </c>
      <c r="I1135" t="b">
        <f>IF(ISNA(H1135),VLOOKUP(CONCATENATE(A1135,D1135,F1135),admin1_old!B:J,5,FALSE))</f>
        <v>0</v>
      </c>
    </row>
    <row r="1136" spans="1:9" hidden="1" x14ac:dyDescent="0.35">
      <c r="A1136" t="s">
        <v>36</v>
      </c>
      <c r="B1136" t="s">
        <v>138</v>
      </c>
      <c r="C1136" t="s">
        <v>309</v>
      </c>
      <c r="D1136" t="s">
        <v>118</v>
      </c>
      <c r="E1136" t="s">
        <v>313</v>
      </c>
      <c r="F1136" t="s">
        <v>168</v>
      </c>
      <c r="G1136">
        <v>0.40500000000000003</v>
      </c>
      <c r="H1136">
        <f>VLOOKUP(CONCATENATE(A1136,B1136,D1136,F1136),admin1_old!A:K,11,FALSE)</f>
        <v>0.40500000000000003</v>
      </c>
      <c r="I1136" t="b">
        <f>IF(ISNA(H1136),VLOOKUP(CONCATENATE(A1136,D1136,F1136),admin1_old!B:J,5,FALSE))</f>
        <v>0</v>
      </c>
    </row>
    <row r="1137" spans="1:9" hidden="1" x14ac:dyDescent="0.35">
      <c r="A1137" t="s">
        <v>36</v>
      </c>
      <c r="B1137" t="s">
        <v>138</v>
      </c>
      <c r="C1137" t="s">
        <v>309</v>
      </c>
      <c r="D1137" t="s">
        <v>119</v>
      </c>
      <c r="E1137" t="s">
        <v>313</v>
      </c>
      <c r="F1137" t="s">
        <v>168</v>
      </c>
      <c r="G1137">
        <v>0.36699999999999999</v>
      </c>
      <c r="H1137">
        <f>VLOOKUP(CONCATENATE(A1137,B1137,D1137,F1137),admin1_old!A:K,11,FALSE)</f>
        <v>0.35099999999999998</v>
      </c>
      <c r="I1137" t="b">
        <f>IF(ISNA(H1137),VLOOKUP(CONCATENATE(A1137,D1137,F1137),admin1_old!B:J,5,FALSE))</f>
        <v>0</v>
      </c>
    </row>
    <row r="1138" spans="1:9" hidden="1" x14ac:dyDescent="0.35">
      <c r="A1138" t="s">
        <v>36</v>
      </c>
      <c r="B1138" t="s">
        <v>138</v>
      </c>
      <c r="C1138" t="s">
        <v>309</v>
      </c>
      <c r="D1138" t="s">
        <v>119</v>
      </c>
      <c r="E1138" t="s">
        <v>313</v>
      </c>
      <c r="F1138" t="s">
        <v>276</v>
      </c>
      <c r="G1138">
        <v>0.28399999999999997</v>
      </c>
      <c r="H1138">
        <f>VLOOKUP(CONCATENATE(A1138,B1138,D1138,F1138),admin1_old!A:K,11,FALSE)</f>
        <v>0.29499999999999998</v>
      </c>
      <c r="I1138" t="b">
        <f>IF(ISNA(H1138),VLOOKUP(CONCATENATE(A1138,D1138,F1138),admin1_old!B:J,5,FALSE))</f>
        <v>0</v>
      </c>
    </row>
    <row r="1139" spans="1:9" hidden="1" x14ac:dyDescent="0.35">
      <c r="A1139" t="s">
        <v>36</v>
      </c>
      <c r="B1139" t="s">
        <v>138</v>
      </c>
      <c r="C1139" t="s">
        <v>309</v>
      </c>
      <c r="D1139" t="s">
        <v>117</v>
      </c>
      <c r="E1139" t="s">
        <v>313</v>
      </c>
      <c r="F1139" t="s">
        <v>276</v>
      </c>
      <c r="G1139">
        <v>0.34599999999999997</v>
      </c>
      <c r="H1139">
        <f>VLOOKUP(CONCATENATE(A1139,B1139,D1139,F1139),admin1_old!A:K,11,FALSE)</f>
        <v>0.34200000000000003</v>
      </c>
      <c r="I1139" t="b">
        <f>IF(ISNA(H1139),VLOOKUP(CONCATENATE(A1139,D1139,F1139),admin1_old!B:J,5,FALSE))</f>
        <v>0</v>
      </c>
    </row>
    <row r="1140" spans="1:9" hidden="1" x14ac:dyDescent="0.35">
      <c r="A1140" t="s">
        <v>36</v>
      </c>
      <c r="B1140" t="s">
        <v>138</v>
      </c>
      <c r="C1140" t="s">
        <v>309</v>
      </c>
      <c r="D1140" t="s">
        <v>119</v>
      </c>
      <c r="E1140" t="s">
        <v>313</v>
      </c>
      <c r="F1140" t="s">
        <v>277</v>
      </c>
      <c r="G1140">
        <v>0.32300000000000001</v>
      </c>
      <c r="H1140">
        <f>VLOOKUP(CONCATENATE(A1140,B1140,D1140,F1140),admin1_old!A:K,11,FALSE)</f>
        <v>0.32200000000000001</v>
      </c>
      <c r="I1140" t="b">
        <f>IF(ISNA(H1140),VLOOKUP(CONCATENATE(A1140,D1140,F1140),admin1_old!B:J,5,FALSE))</f>
        <v>0</v>
      </c>
    </row>
    <row r="1141" spans="1:9" hidden="1" x14ac:dyDescent="0.35">
      <c r="A1141" t="s">
        <v>36</v>
      </c>
      <c r="B1141" t="s">
        <v>138</v>
      </c>
      <c r="C1141" t="s">
        <v>309</v>
      </c>
      <c r="D1141" t="s">
        <v>117</v>
      </c>
      <c r="E1141" t="s">
        <v>313</v>
      </c>
      <c r="F1141" t="s">
        <v>277</v>
      </c>
      <c r="G1141">
        <v>0.35299999999999998</v>
      </c>
      <c r="H1141">
        <f>VLOOKUP(CONCATENATE(A1141,B1141,D1141,F1141),admin1_old!A:K,11,FALSE)</f>
        <v>0.34699999999999998</v>
      </c>
      <c r="I1141" t="b">
        <f>IF(ISNA(H1141),VLOOKUP(CONCATENATE(A1141,D1141,F1141),admin1_old!B:J,5,FALSE))</f>
        <v>0</v>
      </c>
    </row>
    <row r="1142" spans="1:9" hidden="1" x14ac:dyDescent="0.35">
      <c r="A1142" t="s">
        <v>36</v>
      </c>
      <c r="B1142" t="s">
        <v>138</v>
      </c>
      <c r="C1142" t="s">
        <v>309</v>
      </c>
      <c r="D1142" t="s">
        <v>117</v>
      </c>
      <c r="E1142" t="s">
        <v>313</v>
      </c>
      <c r="F1142" t="s">
        <v>166</v>
      </c>
      <c r="G1142">
        <v>0.34200000000000003</v>
      </c>
      <c r="H1142">
        <f>VLOOKUP(CONCATENATE(A1142,B1142,D1142,F1142),admin1_old!A:K,11,FALSE)</f>
        <v>0.34300000000000003</v>
      </c>
      <c r="I1142" t="b">
        <f>IF(ISNA(H1142),VLOOKUP(CONCATENATE(A1142,D1142,F1142),admin1_old!B:J,5,FALSE))</f>
        <v>0</v>
      </c>
    </row>
    <row r="1143" spans="1:9" hidden="1" x14ac:dyDescent="0.35">
      <c r="A1143" t="s">
        <v>36</v>
      </c>
      <c r="B1143" t="s">
        <v>138</v>
      </c>
      <c r="C1143" t="s">
        <v>309</v>
      </c>
      <c r="D1143" t="s">
        <v>119</v>
      </c>
      <c r="E1143" t="s">
        <v>313</v>
      </c>
      <c r="F1143" t="s">
        <v>166</v>
      </c>
      <c r="G1143">
        <v>0.36099999999999999</v>
      </c>
      <c r="H1143">
        <f>VLOOKUP(CONCATENATE(A1143,B1143,D1143,F1143),admin1_old!A:K,11,FALSE)</f>
        <v>0.36299999999999999</v>
      </c>
      <c r="I1143" t="b">
        <f>IF(ISNA(H1143),VLOOKUP(CONCATENATE(A1143,D1143,F1143),admin1_old!B:J,5,FALSE))</f>
        <v>0</v>
      </c>
    </row>
    <row r="1144" spans="1:9" hidden="1" x14ac:dyDescent="0.35">
      <c r="A1144" t="s">
        <v>36</v>
      </c>
      <c r="B1144" t="s">
        <v>138</v>
      </c>
      <c r="C1144" t="s">
        <v>309</v>
      </c>
      <c r="D1144" t="s">
        <v>118</v>
      </c>
      <c r="E1144" t="s">
        <v>313</v>
      </c>
      <c r="F1144" t="s">
        <v>278</v>
      </c>
      <c r="G1144">
        <v>0.33900000000000002</v>
      </c>
      <c r="H1144">
        <f>VLOOKUP(CONCATENATE(A1144,B1144,D1144,F1144),admin1_old!A:K,11,FALSE)</f>
        <v>0.36799999999999999</v>
      </c>
      <c r="I1144" t="b">
        <f>IF(ISNA(H1144),VLOOKUP(CONCATENATE(A1144,D1144,F1144),admin1_old!B:J,5,FALSE))</f>
        <v>0</v>
      </c>
    </row>
    <row r="1145" spans="1:9" hidden="1" x14ac:dyDescent="0.35">
      <c r="A1145" t="s">
        <v>36</v>
      </c>
      <c r="B1145" t="s">
        <v>138</v>
      </c>
      <c r="C1145" t="s">
        <v>309</v>
      </c>
      <c r="D1145" t="s">
        <v>119</v>
      </c>
      <c r="E1145" t="s">
        <v>313</v>
      </c>
      <c r="F1145" t="s">
        <v>278</v>
      </c>
      <c r="G1145">
        <v>0.39500000000000002</v>
      </c>
      <c r="H1145">
        <f>VLOOKUP(CONCATENATE(A1145,B1145,D1145,F1145),admin1_old!A:K,11,FALSE)</f>
        <v>0.38600000000000001</v>
      </c>
      <c r="I1145" t="b">
        <f>IF(ISNA(H1145),VLOOKUP(CONCATENATE(A1145,D1145,F1145),admin1_old!B:J,5,FALSE))</f>
        <v>0</v>
      </c>
    </row>
    <row r="1146" spans="1:9" hidden="1" x14ac:dyDescent="0.35">
      <c r="A1146" t="s">
        <v>36</v>
      </c>
      <c r="B1146" t="s">
        <v>138</v>
      </c>
      <c r="C1146" t="s">
        <v>309</v>
      </c>
      <c r="D1146" t="s">
        <v>117</v>
      </c>
      <c r="E1146" t="s">
        <v>313</v>
      </c>
      <c r="F1146" t="s">
        <v>278</v>
      </c>
      <c r="G1146">
        <v>0.38400000000000001</v>
      </c>
      <c r="H1146">
        <f>VLOOKUP(CONCATENATE(A1146,B1146,D1146,F1146),admin1_old!A:K,11,FALSE)</f>
        <v>0.39100000000000001</v>
      </c>
      <c r="I1146" t="b">
        <f>IF(ISNA(H1146),VLOOKUP(CONCATENATE(A1146,D1146,F1146),admin1_old!B:J,5,FALSE))</f>
        <v>0</v>
      </c>
    </row>
    <row r="1147" spans="1:9" hidden="1" x14ac:dyDescent="0.35">
      <c r="A1147" t="s">
        <v>36</v>
      </c>
      <c r="B1147" t="s">
        <v>138</v>
      </c>
      <c r="C1147" t="s">
        <v>309</v>
      </c>
      <c r="D1147" t="s">
        <v>119</v>
      </c>
      <c r="E1147" t="s">
        <v>313</v>
      </c>
      <c r="F1147" t="s">
        <v>279</v>
      </c>
      <c r="G1147">
        <v>0.30299999999999999</v>
      </c>
      <c r="H1147">
        <f>VLOOKUP(CONCATENATE(A1147,B1147,D1147,F1147),admin1_old!A:K,11,FALSE)</f>
        <v>0.33900000000000002</v>
      </c>
      <c r="I1147" t="b">
        <f>IF(ISNA(H1147),VLOOKUP(CONCATENATE(A1147,D1147,F1147),admin1_old!B:J,5,FALSE))</f>
        <v>0</v>
      </c>
    </row>
    <row r="1148" spans="1:9" hidden="1" x14ac:dyDescent="0.35">
      <c r="A1148" t="s">
        <v>36</v>
      </c>
      <c r="B1148" t="s">
        <v>138</v>
      </c>
      <c r="C1148" t="s">
        <v>309</v>
      </c>
      <c r="D1148" t="s">
        <v>117</v>
      </c>
      <c r="E1148" t="s">
        <v>313</v>
      </c>
      <c r="F1148" t="s">
        <v>279</v>
      </c>
      <c r="G1148">
        <v>0.314</v>
      </c>
      <c r="H1148">
        <f>VLOOKUP(CONCATENATE(A1148,B1148,D1148,F1148),admin1_old!A:K,11,FALSE)</f>
        <v>0.31900000000000001</v>
      </c>
      <c r="I1148" t="b">
        <f>IF(ISNA(H1148),VLOOKUP(CONCATENATE(A1148,D1148,F1148),admin1_old!B:J,5,FALSE))</f>
        <v>0</v>
      </c>
    </row>
    <row r="1149" spans="1:9" hidden="1" x14ac:dyDescent="0.35">
      <c r="A1149" t="s">
        <v>36</v>
      </c>
      <c r="B1149" t="s">
        <v>138</v>
      </c>
      <c r="C1149" t="s">
        <v>309</v>
      </c>
      <c r="D1149" t="s">
        <v>116</v>
      </c>
      <c r="E1149" t="s">
        <v>313</v>
      </c>
      <c r="F1149" t="s">
        <v>279</v>
      </c>
      <c r="G1149">
        <v>0.33500000000000002</v>
      </c>
      <c r="H1149">
        <f>VLOOKUP(CONCATENATE(A1149,B1149,D1149,F1149),admin1_old!A:K,11,FALSE)</f>
        <v>0.34499999999999997</v>
      </c>
      <c r="I1149" t="b">
        <f>IF(ISNA(H1149),VLOOKUP(CONCATENATE(A1149,D1149,F1149),admin1_old!B:J,5,FALSE))</f>
        <v>0</v>
      </c>
    </row>
    <row r="1150" spans="1:9" x14ac:dyDescent="0.35">
      <c r="A1150" t="s">
        <v>52</v>
      </c>
      <c r="B1150" s="5" t="s">
        <v>156</v>
      </c>
      <c r="C1150" t="s">
        <v>309</v>
      </c>
      <c r="D1150" t="s">
        <v>119</v>
      </c>
      <c r="E1150" t="s">
        <v>313</v>
      </c>
      <c r="F1150" t="s">
        <v>279</v>
      </c>
      <c r="G1150">
        <v>0.23100000000000001</v>
      </c>
      <c r="H1150" t="e">
        <f>VLOOKUP(CONCATENATE(A1150,B1150,D1150,F1150),admin1_old!A:K,11,FALSE)</f>
        <v>#N/A</v>
      </c>
      <c r="I1150" s="4" t="str">
        <f>IF(ISNA(H1150),VLOOKUP(CONCATENATE(A1150,D1150,F1150),admin1_old!B:J,5,FALSE))</f>
        <v>cash_intrant_agri</v>
      </c>
    </row>
    <row r="1151" spans="1:9" hidden="1" x14ac:dyDescent="0.35">
      <c r="A1151" t="s">
        <v>36</v>
      </c>
      <c r="B1151" t="s">
        <v>138</v>
      </c>
      <c r="C1151" t="s">
        <v>309</v>
      </c>
      <c r="D1151" t="s">
        <v>119</v>
      </c>
      <c r="E1151" t="s">
        <v>313</v>
      </c>
      <c r="F1151" t="s">
        <v>167</v>
      </c>
      <c r="G1151">
        <v>0.34599999999999997</v>
      </c>
      <c r="H1151">
        <f>VLOOKUP(CONCATENATE(A1151,B1151,D1151,F1151),admin1_old!A:K,11,FALSE)</f>
        <v>0.34100000000000003</v>
      </c>
      <c r="I1151" t="b">
        <f>IF(ISNA(H1151),VLOOKUP(CONCATENATE(A1151,D1151,F1151),admin1_old!B:J,5,FALSE))</f>
        <v>0</v>
      </c>
    </row>
    <row r="1152" spans="1:9" hidden="1" x14ac:dyDescent="0.35">
      <c r="A1152" t="s">
        <v>36</v>
      </c>
      <c r="B1152" t="s">
        <v>138</v>
      </c>
      <c r="C1152" t="s">
        <v>309</v>
      </c>
      <c r="D1152" t="s">
        <v>117</v>
      </c>
      <c r="E1152" t="s">
        <v>313</v>
      </c>
      <c r="F1152" t="s">
        <v>167</v>
      </c>
      <c r="G1152">
        <v>0.316</v>
      </c>
      <c r="H1152">
        <f>VLOOKUP(CONCATENATE(A1152,B1152,D1152,F1152),admin1_old!A:K,11,FALSE)</f>
        <v>0.32300000000000001</v>
      </c>
      <c r="I1152" t="b">
        <f>IF(ISNA(H1152),VLOOKUP(CONCATENATE(A1152,D1152,F1152),admin1_old!B:J,5,FALSE))</f>
        <v>0</v>
      </c>
    </row>
    <row r="1153" spans="1:9" hidden="1" x14ac:dyDescent="0.35">
      <c r="A1153" t="s">
        <v>36</v>
      </c>
      <c r="B1153" t="s">
        <v>138</v>
      </c>
      <c r="C1153" t="s">
        <v>309</v>
      </c>
      <c r="D1153" t="s">
        <v>116</v>
      </c>
      <c r="E1153" t="s">
        <v>313</v>
      </c>
      <c r="F1153" t="s">
        <v>278</v>
      </c>
      <c r="G1153">
        <v>0.438</v>
      </c>
      <c r="H1153">
        <f>VLOOKUP(CONCATENATE(A1153,B1153,D1153,F1153),admin1_old!A:K,11,FALSE)</f>
        <v>0.39300000000000002</v>
      </c>
      <c r="I1153" t="b">
        <f>IF(ISNA(H1153),VLOOKUP(CONCATENATE(A1153,D1153,F1153),admin1_old!B:J,5,FALSE))</f>
        <v>0</v>
      </c>
    </row>
    <row r="1154" spans="1:9" hidden="1" x14ac:dyDescent="0.35">
      <c r="A1154" t="s">
        <v>36</v>
      </c>
      <c r="B1154" t="s">
        <v>138</v>
      </c>
      <c r="C1154" t="s">
        <v>309</v>
      </c>
      <c r="D1154" t="s">
        <v>116</v>
      </c>
      <c r="E1154" t="s">
        <v>313</v>
      </c>
      <c r="F1154" t="s">
        <v>276</v>
      </c>
      <c r="G1154">
        <v>0.35799999999999998</v>
      </c>
      <c r="H1154">
        <f>VLOOKUP(CONCATENATE(A1154,B1154,D1154,F1154),admin1_old!A:K,11,FALSE)</f>
        <v>0.36599999999999999</v>
      </c>
      <c r="I1154" t="b">
        <f>IF(ISNA(H1154),VLOOKUP(CONCATENATE(A1154,D1154,F1154),admin1_old!B:J,5,FALSE))</f>
        <v>0</v>
      </c>
    </row>
    <row r="1155" spans="1:9" hidden="1" x14ac:dyDescent="0.35">
      <c r="A1155" t="s">
        <v>36</v>
      </c>
      <c r="B1155" t="s">
        <v>138</v>
      </c>
      <c r="C1155" t="s">
        <v>309</v>
      </c>
      <c r="D1155" t="s">
        <v>117</v>
      </c>
      <c r="E1155" t="s">
        <v>313</v>
      </c>
      <c r="F1155" t="s">
        <v>280</v>
      </c>
      <c r="G1155">
        <v>0.28199999999999997</v>
      </c>
      <c r="H1155">
        <f>VLOOKUP(CONCATENATE(A1155,B1155,D1155,F1155),admin1_old!A:K,11,FALSE)</f>
        <v>0.33300000000000002</v>
      </c>
      <c r="I1155" t="b">
        <f>IF(ISNA(H1155),VLOOKUP(CONCATENATE(A1155,D1155,F1155),admin1_old!B:J,5,FALSE))</f>
        <v>0</v>
      </c>
    </row>
    <row r="1156" spans="1:9" hidden="1" x14ac:dyDescent="0.35">
      <c r="A1156" t="s">
        <v>36</v>
      </c>
      <c r="B1156" t="s">
        <v>138</v>
      </c>
      <c r="C1156" t="s">
        <v>309</v>
      </c>
      <c r="D1156" t="s">
        <v>119</v>
      </c>
      <c r="E1156" t="s">
        <v>313</v>
      </c>
      <c r="F1156" t="s">
        <v>280</v>
      </c>
      <c r="G1156">
        <v>0.33800000000000002</v>
      </c>
      <c r="H1156">
        <f>VLOOKUP(CONCATENATE(A1156,B1156,D1156,F1156),admin1_old!A:K,11,FALSE)</f>
        <v>0.34100000000000003</v>
      </c>
      <c r="I1156" t="b">
        <f>IF(ISNA(H1156),VLOOKUP(CONCATENATE(A1156,D1156,F1156),admin1_old!B:J,5,FALSE))</f>
        <v>0</v>
      </c>
    </row>
    <row r="1157" spans="1:9" x14ac:dyDescent="0.35">
      <c r="A1157" t="s">
        <v>52</v>
      </c>
      <c r="B1157" s="5" t="s">
        <v>156</v>
      </c>
      <c r="C1157" t="s">
        <v>309</v>
      </c>
      <c r="D1157" t="s">
        <v>116</v>
      </c>
      <c r="E1157" t="s">
        <v>313</v>
      </c>
      <c r="F1157" t="s">
        <v>279</v>
      </c>
      <c r="G1157">
        <v>0.14799999999999999</v>
      </c>
      <c r="H1157" t="e">
        <f>VLOOKUP(CONCATENATE(A1157,B1157,D1157,F1157),admin1_old!A:K,11,FALSE)</f>
        <v>#N/A</v>
      </c>
      <c r="I1157" s="4" t="str">
        <f>IF(ISNA(H1157),VLOOKUP(CONCATENATE(A1157,D1157,F1157),admin1_old!B:J,5,FALSE))</f>
        <v>cash_intrant_agri</v>
      </c>
    </row>
    <row r="1158" spans="1:9" x14ac:dyDescent="0.35">
      <c r="A1158" t="s">
        <v>52</v>
      </c>
      <c r="B1158" s="5" t="s">
        <v>156</v>
      </c>
      <c r="C1158" t="s">
        <v>309</v>
      </c>
      <c r="D1158" t="s">
        <v>118</v>
      </c>
      <c r="E1158" t="s">
        <v>313</v>
      </c>
      <c r="F1158" t="s">
        <v>279</v>
      </c>
      <c r="G1158">
        <v>0.17899999999999999</v>
      </c>
      <c r="H1158" t="e">
        <f>VLOOKUP(CONCATENATE(A1158,B1158,D1158,F1158),admin1_old!A:K,11,FALSE)</f>
        <v>#N/A</v>
      </c>
      <c r="I1158" s="4" t="str">
        <f>IF(ISNA(H1158),VLOOKUP(CONCATENATE(A1158,D1158,F1158),admin1_old!B:J,5,FALSE))</f>
        <v>cash_intrant_agri</v>
      </c>
    </row>
    <row r="1159" spans="1:9" hidden="1" x14ac:dyDescent="0.35">
      <c r="A1159" t="s">
        <v>38</v>
      </c>
      <c r="B1159" t="s">
        <v>149</v>
      </c>
      <c r="C1159" t="s">
        <v>309</v>
      </c>
      <c r="D1159" t="s">
        <v>118</v>
      </c>
      <c r="E1159" t="s">
        <v>313</v>
      </c>
      <c r="F1159" t="s">
        <v>271</v>
      </c>
      <c r="G1159">
        <v>0.16600000000000001</v>
      </c>
      <c r="H1159">
        <f>VLOOKUP(CONCATENATE(A1159,B1159,D1159,F1159),admin1_old!A:K,11,FALSE)</f>
        <v>0.16600000000000001</v>
      </c>
      <c r="I1159" t="b">
        <f>IF(ISNA(H1159),VLOOKUP(CONCATENATE(A1159,D1159,F1159),admin1_old!B:J,5,FALSE))</f>
        <v>0</v>
      </c>
    </row>
    <row r="1160" spans="1:9" hidden="1" x14ac:dyDescent="0.35">
      <c r="A1160" t="s">
        <v>38</v>
      </c>
      <c r="B1160" t="s">
        <v>149</v>
      </c>
      <c r="C1160" t="s">
        <v>309</v>
      </c>
      <c r="D1160" t="s">
        <v>119</v>
      </c>
      <c r="E1160" t="s">
        <v>313</v>
      </c>
      <c r="F1160" t="s">
        <v>271</v>
      </c>
      <c r="G1160">
        <v>0.26200000000000001</v>
      </c>
      <c r="H1160">
        <f>VLOOKUP(CONCATENATE(A1160,B1160,D1160,F1160),admin1_old!A:K,11,FALSE)</f>
        <v>0.155</v>
      </c>
      <c r="I1160" t="b">
        <f>IF(ISNA(H1160),VLOOKUP(CONCATENATE(A1160,D1160,F1160),admin1_old!B:J,5,FALSE))</f>
        <v>0</v>
      </c>
    </row>
    <row r="1161" spans="1:9" hidden="1" x14ac:dyDescent="0.35">
      <c r="A1161" t="s">
        <v>38</v>
      </c>
      <c r="B1161" t="s">
        <v>139</v>
      </c>
      <c r="C1161" t="s">
        <v>309</v>
      </c>
      <c r="D1161" t="s">
        <v>117</v>
      </c>
      <c r="E1161" t="s">
        <v>313</v>
      </c>
      <c r="F1161" t="s">
        <v>170</v>
      </c>
      <c r="G1161">
        <v>0.128</v>
      </c>
      <c r="H1161">
        <f>VLOOKUP(CONCATENATE(A1161,B1161,D1161,F1161),admin1_old!A:K,11,FALSE)</f>
        <v>0.11799999999999999</v>
      </c>
      <c r="I1161" t="b">
        <f>IF(ISNA(H1161),VLOOKUP(CONCATENATE(A1161,D1161,F1161),admin1_old!B:J,5,FALSE))</f>
        <v>0</v>
      </c>
    </row>
    <row r="1162" spans="1:9" hidden="1" x14ac:dyDescent="0.35">
      <c r="A1162" t="s">
        <v>38</v>
      </c>
      <c r="B1162" t="s">
        <v>161</v>
      </c>
      <c r="C1162" t="s">
        <v>309</v>
      </c>
      <c r="D1162" t="s">
        <v>118</v>
      </c>
      <c r="E1162" t="s">
        <v>313</v>
      </c>
      <c r="F1162" t="s">
        <v>170</v>
      </c>
      <c r="G1162">
        <v>0.10299999999999999</v>
      </c>
      <c r="H1162">
        <f>VLOOKUP(CONCATENATE(A1162,B1162,D1162,F1162),admin1_old!A:K,11,FALSE)</f>
        <v>0.11</v>
      </c>
      <c r="I1162" t="b">
        <f>IF(ISNA(H1162),VLOOKUP(CONCATENATE(A1162,D1162,F1162),admin1_old!B:J,5,FALSE))</f>
        <v>0</v>
      </c>
    </row>
    <row r="1163" spans="1:9" x14ac:dyDescent="0.35">
      <c r="A1163" t="s">
        <v>74</v>
      </c>
      <c r="B1163" s="5" t="s">
        <v>182</v>
      </c>
      <c r="C1163" t="s">
        <v>309</v>
      </c>
      <c r="D1163" t="s">
        <v>119</v>
      </c>
      <c r="E1163" t="s">
        <v>313</v>
      </c>
      <c r="F1163" t="s">
        <v>279</v>
      </c>
      <c r="G1163">
        <v>0.109</v>
      </c>
      <c r="H1163" t="e">
        <f>VLOOKUP(CONCATENATE(A1163,B1163,D1163,F1163),admin1_old!A:K,11,FALSE)</f>
        <v>#N/A</v>
      </c>
      <c r="I1163" s="4" t="str">
        <f>IF(ISNA(H1163),VLOOKUP(CONCATENATE(A1163,D1163,F1163),admin1_old!B:J,5,FALSE))</f>
        <v>cash_nfi</v>
      </c>
    </row>
    <row r="1164" spans="1:9" x14ac:dyDescent="0.35">
      <c r="A1164" t="s">
        <v>74</v>
      </c>
      <c r="B1164" s="5" t="s">
        <v>194</v>
      </c>
      <c r="C1164" t="s">
        <v>309</v>
      </c>
      <c r="D1164" t="s">
        <v>117</v>
      </c>
      <c r="E1164" t="s">
        <v>313</v>
      </c>
      <c r="F1164" t="s">
        <v>279</v>
      </c>
      <c r="G1164">
        <v>0.11799999999999999</v>
      </c>
      <c r="H1164" t="e">
        <f>VLOOKUP(CONCATENATE(A1164,B1164,D1164,F1164),admin1_old!A:K,11,FALSE)</f>
        <v>#N/A</v>
      </c>
      <c r="I1164" s="4" t="str">
        <f>IF(ISNA(H1164),VLOOKUP(CONCATENATE(A1164,D1164,F1164),admin1_old!B:J,5,FALSE))</f>
        <v>cash_intrant_agri</v>
      </c>
    </row>
    <row r="1165" spans="1:9" hidden="1" x14ac:dyDescent="0.35">
      <c r="A1165" t="s">
        <v>38</v>
      </c>
      <c r="B1165" t="s">
        <v>161</v>
      </c>
      <c r="C1165" t="s">
        <v>309</v>
      </c>
      <c r="D1165" t="s">
        <v>118</v>
      </c>
      <c r="E1165" t="s">
        <v>313</v>
      </c>
      <c r="F1165" t="s">
        <v>272</v>
      </c>
      <c r="G1165">
        <v>0.14499999999999999</v>
      </c>
      <c r="H1165">
        <f>VLOOKUP(CONCATENATE(A1165,B1165,D1165,F1165),admin1_old!A:K,11,FALSE)</f>
        <v>0.13600000000000001</v>
      </c>
      <c r="I1165" t="b">
        <f>IF(ISNA(H1165),VLOOKUP(CONCATENATE(A1165,D1165,F1165),admin1_old!B:J,5,FALSE))</f>
        <v>0</v>
      </c>
    </row>
    <row r="1166" spans="1:9" hidden="1" x14ac:dyDescent="0.35">
      <c r="A1166" t="s">
        <v>38</v>
      </c>
      <c r="B1166" t="s">
        <v>174</v>
      </c>
      <c r="C1166" t="s">
        <v>309</v>
      </c>
      <c r="D1166" t="s">
        <v>119</v>
      </c>
      <c r="E1166" t="s">
        <v>313</v>
      </c>
      <c r="F1166" t="s">
        <v>272</v>
      </c>
      <c r="G1166">
        <v>0.153</v>
      </c>
      <c r="H1166">
        <f>VLOOKUP(CONCATENATE(A1166,B1166,D1166,F1166),admin1_old!A:K,11,FALSE)</f>
        <v>0.158</v>
      </c>
      <c r="I1166" t="b">
        <f>IF(ISNA(H1166),VLOOKUP(CONCATENATE(A1166,D1166,F1166),admin1_old!B:J,5,FALSE))</f>
        <v>0</v>
      </c>
    </row>
    <row r="1167" spans="1:9" x14ac:dyDescent="0.35">
      <c r="A1167" t="s">
        <v>74</v>
      </c>
      <c r="B1167" s="5" t="s">
        <v>145</v>
      </c>
      <c r="C1167" t="s">
        <v>309</v>
      </c>
      <c r="D1167" t="s">
        <v>118</v>
      </c>
      <c r="E1167" t="s">
        <v>313</v>
      </c>
      <c r="F1167" t="s">
        <v>279</v>
      </c>
      <c r="G1167">
        <v>0.13600000000000001</v>
      </c>
      <c r="H1167" t="e">
        <f>VLOOKUP(CONCATENATE(A1167,B1167,D1167,F1167),admin1_old!A:K,11,FALSE)</f>
        <v>#N/A</v>
      </c>
      <c r="I1167" s="4" t="str">
        <f>IF(ISNA(H1167),VLOOKUP(CONCATENATE(A1167,D1167,F1167),admin1_old!B:J,5,FALSE))</f>
        <v>cash_nfi</v>
      </c>
    </row>
    <row r="1168" spans="1:9" x14ac:dyDescent="0.35">
      <c r="A1168" t="s">
        <v>33</v>
      </c>
      <c r="B1168" s="5" t="s">
        <v>147</v>
      </c>
      <c r="C1168" t="s">
        <v>309</v>
      </c>
      <c r="D1168" t="s">
        <v>119</v>
      </c>
      <c r="E1168" t="s">
        <v>313</v>
      </c>
      <c r="F1168" t="s">
        <v>279</v>
      </c>
      <c r="G1168">
        <v>0.19600000000000001</v>
      </c>
      <c r="H1168" t="e">
        <f>VLOOKUP(CONCATENATE(A1168,B1168,D1168,F1168),admin1_old!A:K,11,FALSE)</f>
        <v>#N/A</v>
      </c>
      <c r="I1168" s="4" t="str">
        <f>IF(ISNA(H1168),VLOOKUP(CONCATENATE(A1168,D1168,F1168),admin1_old!B:J,5,FALSE))</f>
        <v>quantite_insuff</v>
      </c>
    </row>
    <row r="1169" spans="1:9" hidden="1" x14ac:dyDescent="0.35">
      <c r="A1169" t="s">
        <v>38</v>
      </c>
      <c r="B1169" t="s">
        <v>175</v>
      </c>
      <c r="C1169" t="s">
        <v>309</v>
      </c>
      <c r="D1169" t="s">
        <v>117</v>
      </c>
      <c r="E1169" t="s">
        <v>313</v>
      </c>
      <c r="F1169" t="s">
        <v>171</v>
      </c>
      <c r="G1169">
        <v>0.14799999999999999</v>
      </c>
      <c r="H1169">
        <f>VLOOKUP(CONCATENATE(A1169,B1169,D1169,F1169),admin1_old!A:K,11,FALSE)</f>
        <v>0.14399999999999999</v>
      </c>
      <c r="I1169" t="b">
        <f>IF(ISNA(H1169),VLOOKUP(CONCATENATE(A1169,D1169,F1169),admin1_old!B:J,5,FALSE))</f>
        <v>0</v>
      </c>
    </row>
    <row r="1170" spans="1:9" hidden="1" x14ac:dyDescent="0.35">
      <c r="A1170" t="s">
        <v>38</v>
      </c>
      <c r="B1170" t="s">
        <v>174</v>
      </c>
      <c r="C1170" t="s">
        <v>309</v>
      </c>
      <c r="D1170" t="s">
        <v>119</v>
      </c>
      <c r="E1170" t="s">
        <v>313</v>
      </c>
      <c r="F1170" t="s">
        <v>171</v>
      </c>
      <c r="G1170">
        <v>0.13100000000000001</v>
      </c>
      <c r="H1170">
        <f>VLOOKUP(CONCATENATE(A1170,B1170,D1170,F1170),admin1_old!A:K,11,FALSE)</f>
        <v>0.11899999999999999</v>
      </c>
      <c r="I1170" t="b">
        <f>IF(ISNA(H1170),VLOOKUP(CONCATENATE(A1170,D1170,F1170),admin1_old!B:J,5,FALSE))</f>
        <v>0</v>
      </c>
    </row>
    <row r="1171" spans="1:9" x14ac:dyDescent="0.35">
      <c r="A1171" t="s">
        <v>56</v>
      </c>
      <c r="B1171" s="5" t="s">
        <v>137</v>
      </c>
      <c r="C1171" t="s">
        <v>309</v>
      </c>
      <c r="D1171" t="s">
        <v>119</v>
      </c>
      <c r="E1171" t="s">
        <v>313</v>
      </c>
      <c r="F1171" t="s">
        <v>279</v>
      </c>
      <c r="G1171">
        <v>0.192</v>
      </c>
      <c r="H1171" t="e">
        <f>VLOOKUP(CONCATENATE(A1171,B1171,D1171,F1171),admin1_old!A:K,11,FALSE)</f>
        <v>#N/A</v>
      </c>
      <c r="I1171" s="4" t="str">
        <f>IF(ISNA(H1171),VLOOKUP(CONCATENATE(A1171,D1171,F1171),admin1_old!B:J,5,FALSE))</f>
        <v>hygiene_insuff</v>
      </c>
    </row>
    <row r="1172" spans="1:9" x14ac:dyDescent="0.35">
      <c r="A1172" t="s">
        <v>78</v>
      </c>
      <c r="B1172" s="5" t="s">
        <v>184</v>
      </c>
      <c r="C1172" t="s">
        <v>309</v>
      </c>
      <c r="D1172" t="s">
        <v>119</v>
      </c>
      <c r="E1172" t="s">
        <v>313</v>
      </c>
      <c r="F1172" t="s">
        <v>279</v>
      </c>
      <c r="G1172">
        <v>0.16900000000000001</v>
      </c>
      <c r="H1172" t="e">
        <f>VLOOKUP(CONCATENATE(A1172,B1172,D1172,F1172),admin1_old!A:K,11,FALSE)</f>
        <v>#N/A</v>
      </c>
      <c r="I1172" s="4" t="str">
        <f>IF(ISNA(H1172),VLOOKUP(CONCATENATE(A1172,D1172,F1172),admin1_old!B:J,5,FALSE))</f>
        <v>qualite_insuff</v>
      </c>
    </row>
    <row r="1173" spans="1:9" hidden="1" x14ac:dyDescent="0.35">
      <c r="A1173" t="s">
        <v>38</v>
      </c>
      <c r="B1173" t="s">
        <v>161</v>
      </c>
      <c r="C1173" t="s">
        <v>309</v>
      </c>
      <c r="D1173" t="s">
        <v>119</v>
      </c>
      <c r="E1173" t="s">
        <v>313</v>
      </c>
      <c r="F1173" t="s">
        <v>165</v>
      </c>
      <c r="G1173">
        <v>0.15</v>
      </c>
      <c r="H1173">
        <f>VLOOKUP(CONCATENATE(A1173,B1173,D1173,F1173),admin1_old!A:K,11,FALSE)</f>
        <v>0.14799999999999999</v>
      </c>
      <c r="I1173" t="b">
        <f>IF(ISNA(H1173),VLOOKUP(CONCATENATE(A1173,D1173,F1173),admin1_old!B:J,5,FALSE))</f>
        <v>0</v>
      </c>
    </row>
    <row r="1174" spans="1:9" hidden="1" x14ac:dyDescent="0.35">
      <c r="A1174" t="s">
        <v>38</v>
      </c>
      <c r="B1174" t="s">
        <v>149</v>
      </c>
      <c r="C1174" t="s">
        <v>309</v>
      </c>
      <c r="D1174" t="s">
        <v>118</v>
      </c>
      <c r="E1174" t="s">
        <v>313</v>
      </c>
      <c r="F1174" t="s">
        <v>169</v>
      </c>
      <c r="G1174">
        <v>0.156</v>
      </c>
      <c r="H1174">
        <f>VLOOKUP(CONCATENATE(A1174,B1174,D1174,F1174),admin1_old!A:K,11,FALSE)</f>
        <v>0.155</v>
      </c>
      <c r="I1174" t="b">
        <f>IF(ISNA(H1174),VLOOKUP(CONCATENATE(A1174,D1174,F1174),admin1_old!B:J,5,FALSE))</f>
        <v>0</v>
      </c>
    </row>
    <row r="1175" spans="1:9" hidden="1" x14ac:dyDescent="0.35">
      <c r="A1175" t="s">
        <v>38</v>
      </c>
      <c r="B1175" t="s">
        <v>149</v>
      </c>
      <c r="C1175" t="s">
        <v>309</v>
      </c>
      <c r="D1175" t="s">
        <v>119</v>
      </c>
      <c r="E1175" t="s">
        <v>313</v>
      </c>
      <c r="F1175" t="s">
        <v>169</v>
      </c>
      <c r="G1175">
        <v>0.19800000000000001</v>
      </c>
      <c r="H1175">
        <f>VLOOKUP(CONCATENATE(A1175,B1175,D1175,F1175),admin1_old!A:K,11,FALSE)</f>
        <v>0.159</v>
      </c>
      <c r="I1175" t="b">
        <f>IF(ISNA(H1175),VLOOKUP(CONCATENATE(A1175,D1175,F1175),admin1_old!B:J,5,FALSE))</f>
        <v>0</v>
      </c>
    </row>
    <row r="1176" spans="1:9" x14ac:dyDescent="0.35">
      <c r="A1176" t="s">
        <v>78</v>
      </c>
      <c r="B1176" s="5" t="s">
        <v>161</v>
      </c>
      <c r="C1176" t="s">
        <v>309</v>
      </c>
      <c r="D1176" t="s">
        <v>116</v>
      </c>
      <c r="E1176" t="s">
        <v>313</v>
      </c>
      <c r="F1176" t="s">
        <v>279</v>
      </c>
      <c r="G1176">
        <v>0.11899999999999999</v>
      </c>
      <c r="H1176" t="e">
        <f>VLOOKUP(CONCATENATE(A1176,B1176,D1176,F1176),admin1_old!A:K,11,FALSE)</f>
        <v>#N/A</v>
      </c>
      <c r="I1176" s="4" t="str">
        <f>IF(ISNA(H1176),VLOOKUP(CONCATENATE(A1176,D1176,F1176),admin1_old!B:J,5,FALSE))</f>
        <v>qualite_insuff</v>
      </c>
    </row>
    <row r="1177" spans="1:9" x14ac:dyDescent="0.35">
      <c r="A1177" t="s">
        <v>36</v>
      </c>
      <c r="B1177" s="5" t="s">
        <v>148</v>
      </c>
      <c r="C1177" t="s">
        <v>309</v>
      </c>
      <c r="D1177" t="s">
        <v>118</v>
      </c>
      <c r="E1177" t="s">
        <v>313</v>
      </c>
      <c r="F1177" t="s">
        <v>279</v>
      </c>
      <c r="G1177">
        <v>0.25600000000000001</v>
      </c>
      <c r="H1177" t="e">
        <f>VLOOKUP(CONCATENATE(A1177,B1177,D1177,F1177),admin1_old!A:K,11,FALSE)</f>
        <v>#N/A</v>
      </c>
      <c r="I1177" s="4" t="str">
        <f>IF(ISNA(H1177),VLOOKUP(CONCATENATE(A1177,D1177,F1177),admin1_old!B:J,5,FALSE))</f>
        <v>eau</v>
      </c>
    </row>
    <row r="1178" spans="1:9" x14ac:dyDescent="0.35">
      <c r="A1178" t="s">
        <v>58</v>
      </c>
      <c r="B1178" s="5" t="s">
        <v>199</v>
      </c>
      <c r="C1178" t="s">
        <v>309</v>
      </c>
      <c r="D1178" t="s">
        <v>119</v>
      </c>
      <c r="E1178" t="s">
        <v>313</v>
      </c>
      <c r="F1178" t="s">
        <v>279</v>
      </c>
      <c r="G1178">
        <v>0.246</v>
      </c>
      <c r="H1178" t="e">
        <f>VLOOKUP(CONCATENATE(A1178,B1178,D1178,F1178),admin1_old!A:K,11,FALSE)</f>
        <v>#N/A</v>
      </c>
      <c r="I1178" s="4" t="str">
        <f>IF(ISNA(H1178),VLOOKUP(CONCATENATE(A1178,D1178,F1178),admin1_old!B:J,5,FALSE))</f>
        <v>sanitaire</v>
      </c>
    </row>
    <row r="1179" spans="1:9" x14ac:dyDescent="0.35">
      <c r="A1179" t="s">
        <v>58</v>
      </c>
      <c r="B1179" s="5" t="s">
        <v>148</v>
      </c>
      <c r="C1179" t="s">
        <v>309</v>
      </c>
      <c r="D1179" t="s">
        <v>117</v>
      </c>
      <c r="E1179" t="s">
        <v>313</v>
      </c>
      <c r="F1179" t="s">
        <v>279</v>
      </c>
      <c r="G1179">
        <v>0.22600000000000001</v>
      </c>
      <c r="H1179" t="e">
        <f>VLOOKUP(CONCATENATE(A1179,B1179,D1179,F1179),admin1_old!A:K,11,FALSE)</f>
        <v>#N/A</v>
      </c>
      <c r="I1179" s="4" t="str">
        <f>IF(ISNA(H1179),VLOOKUP(CONCATENATE(A1179,D1179,F1179),admin1_old!B:J,5,FALSE))</f>
        <v>hygiene</v>
      </c>
    </row>
    <row r="1180" spans="1:9" hidden="1" x14ac:dyDescent="0.35">
      <c r="A1180" t="s">
        <v>38</v>
      </c>
      <c r="B1180" t="s">
        <v>139</v>
      </c>
      <c r="C1180" t="s">
        <v>309</v>
      </c>
      <c r="D1180" t="s">
        <v>116</v>
      </c>
      <c r="E1180" t="s">
        <v>313</v>
      </c>
      <c r="F1180" t="s">
        <v>273</v>
      </c>
      <c r="G1180">
        <v>0.14599999999999999</v>
      </c>
      <c r="H1180">
        <f>VLOOKUP(CONCATENATE(A1180,B1180,D1180,F1180),admin1_old!A:K,11,FALSE)</f>
        <v>0.161</v>
      </c>
      <c r="I1180" t="b">
        <f>IF(ISNA(H1180),VLOOKUP(CONCATENATE(A1180,D1180,F1180),admin1_old!B:J,5,FALSE))</f>
        <v>0</v>
      </c>
    </row>
    <row r="1181" spans="1:9" hidden="1" x14ac:dyDescent="0.35">
      <c r="A1181" t="s">
        <v>38</v>
      </c>
      <c r="B1181" t="s">
        <v>149</v>
      </c>
      <c r="C1181" t="s">
        <v>309</v>
      </c>
      <c r="D1181" t="s">
        <v>117</v>
      </c>
      <c r="E1181" t="s">
        <v>313</v>
      </c>
      <c r="F1181" t="s">
        <v>274</v>
      </c>
      <c r="G1181">
        <v>0.112</v>
      </c>
      <c r="H1181">
        <f>VLOOKUP(CONCATENATE(A1181,B1181,D1181,F1181),admin1_old!A:K,11,FALSE)</f>
        <v>0.151</v>
      </c>
      <c r="I1181" t="b">
        <f>IF(ISNA(H1181),VLOOKUP(CONCATENATE(A1181,D1181,F1181),admin1_old!B:J,5,FALSE))</f>
        <v>0</v>
      </c>
    </row>
    <row r="1182" spans="1:9" x14ac:dyDescent="0.35">
      <c r="A1182" t="s">
        <v>58</v>
      </c>
      <c r="B1182" s="5" t="s">
        <v>138</v>
      </c>
      <c r="C1182" t="s">
        <v>309</v>
      </c>
      <c r="D1182" t="s">
        <v>118</v>
      </c>
      <c r="E1182" t="s">
        <v>313</v>
      </c>
      <c r="F1182" t="s">
        <v>279</v>
      </c>
      <c r="G1182">
        <v>0.25</v>
      </c>
      <c r="H1182" t="e">
        <f>VLOOKUP(CONCATENATE(A1182,B1182,D1182,F1182),admin1_old!A:K,11,FALSE)</f>
        <v>#N/A</v>
      </c>
      <c r="I1182" s="4" t="str">
        <f>IF(ISNA(H1182),VLOOKUP(CONCATENATE(A1182,D1182,F1182),admin1_old!B:J,5,FALSE))</f>
        <v>environment</v>
      </c>
    </row>
    <row r="1183" spans="1:9" x14ac:dyDescent="0.35">
      <c r="A1183" t="s">
        <v>80</v>
      </c>
      <c r="B1183" s="5" t="s">
        <v>199</v>
      </c>
      <c r="C1183" t="s">
        <v>309</v>
      </c>
      <c r="D1183" t="s">
        <v>116</v>
      </c>
      <c r="E1183" t="s">
        <v>313</v>
      </c>
      <c r="F1183" t="s">
        <v>279</v>
      </c>
      <c r="G1183">
        <v>0.189</v>
      </c>
      <c r="H1183" t="e">
        <f>VLOOKUP(CONCATENATE(A1183,B1183,D1183,F1183),admin1_old!A:K,11,FALSE)</f>
        <v>#N/A</v>
      </c>
      <c r="I1183" s="4" t="str">
        <f>IF(ISNA(H1183),VLOOKUP(CONCATENATE(A1183,D1183,F1183),admin1_old!B:J,5,FALSE))</f>
        <v>environment</v>
      </c>
    </row>
    <row r="1184" spans="1:9" x14ac:dyDescent="0.35">
      <c r="A1184" t="s">
        <v>80</v>
      </c>
      <c r="B1184" s="5" t="s">
        <v>199</v>
      </c>
      <c r="C1184" t="s">
        <v>309</v>
      </c>
      <c r="D1184" t="s">
        <v>118</v>
      </c>
      <c r="E1184" t="s">
        <v>313</v>
      </c>
      <c r="F1184" t="s">
        <v>279</v>
      </c>
      <c r="G1184">
        <v>0.218</v>
      </c>
      <c r="H1184" t="e">
        <f>VLOOKUP(CONCATENATE(A1184,B1184,D1184,F1184),admin1_old!A:K,11,FALSE)</f>
        <v>#N/A</v>
      </c>
      <c r="I1184" s="4" t="str">
        <f>IF(ISNA(H1184),VLOOKUP(CONCATENATE(A1184,D1184,F1184),admin1_old!B:J,5,FALSE))</f>
        <v>sanitaire</v>
      </c>
    </row>
    <row r="1185" spans="1:9" x14ac:dyDescent="0.35">
      <c r="A1185" t="s">
        <v>12</v>
      </c>
      <c r="B1185" s="5" t="s">
        <v>129</v>
      </c>
      <c r="C1185" t="s">
        <v>309</v>
      </c>
      <c r="D1185" t="s">
        <v>118</v>
      </c>
      <c r="E1185" t="s">
        <v>313</v>
      </c>
      <c r="F1185" t="s">
        <v>279</v>
      </c>
      <c r="G1185">
        <v>0.23400000000000001</v>
      </c>
      <c r="H1185" t="e">
        <f>VLOOKUP(CONCATENATE(A1185,B1185,D1185,F1185),admin1_old!A:K,11,FALSE)</f>
        <v>#N/A</v>
      </c>
      <c r="I1185" s="4" t="str">
        <f>IF(ISNA(H1185),VLOOKUP(CONCATENATE(A1185,D1185,F1185),admin1_old!B:J,5,FALSE))</f>
        <v>cash_hygiene</v>
      </c>
    </row>
    <row r="1186" spans="1:9" hidden="1" x14ac:dyDescent="0.35">
      <c r="A1186" t="s">
        <v>38</v>
      </c>
      <c r="B1186" t="s">
        <v>174</v>
      </c>
      <c r="C1186" t="s">
        <v>309</v>
      </c>
      <c r="D1186" t="s">
        <v>119</v>
      </c>
      <c r="E1186" t="s">
        <v>313</v>
      </c>
      <c r="F1186" t="s">
        <v>275</v>
      </c>
      <c r="G1186">
        <v>0.24</v>
      </c>
      <c r="H1186">
        <f>VLOOKUP(CONCATENATE(A1186,B1186,D1186,F1186),admin1_old!A:K,11,FALSE)</f>
        <v>0.155</v>
      </c>
      <c r="I1186" t="b">
        <f>IF(ISNA(H1186),VLOOKUP(CONCATENATE(A1186,D1186,F1186),admin1_old!B:J,5,FALSE))</f>
        <v>0</v>
      </c>
    </row>
    <row r="1187" spans="1:9" x14ac:dyDescent="0.35">
      <c r="A1187" t="s">
        <v>40</v>
      </c>
      <c r="B1187" s="5" t="s">
        <v>172</v>
      </c>
      <c r="C1187" t="s">
        <v>309</v>
      </c>
      <c r="D1187" t="s">
        <v>116</v>
      </c>
      <c r="E1187" t="s">
        <v>313</v>
      </c>
      <c r="F1187" t="s">
        <v>279</v>
      </c>
      <c r="G1187">
        <v>0.19700000000000001</v>
      </c>
      <c r="H1187" t="e">
        <f>VLOOKUP(CONCATENATE(A1187,B1187,D1187,F1187),admin1_old!A:K,11,FALSE)</f>
        <v>#N/A</v>
      </c>
      <c r="I1187" s="4" t="str">
        <f>IF(ISNA(H1187),VLOOKUP(CONCATENATE(A1187,D1187,F1187),admin1_old!B:J,5,FALSE))</f>
        <v>cash_recipient_eau</v>
      </c>
    </row>
    <row r="1188" spans="1:9" x14ac:dyDescent="0.35">
      <c r="A1188" t="s">
        <v>40</v>
      </c>
      <c r="B1188" s="5" t="s">
        <v>140</v>
      </c>
      <c r="C1188" t="s">
        <v>309</v>
      </c>
      <c r="D1188" t="s">
        <v>118</v>
      </c>
      <c r="E1188" t="s">
        <v>313</v>
      </c>
      <c r="F1188" t="s">
        <v>279</v>
      </c>
      <c r="G1188">
        <v>0.22</v>
      </c>
      <c r="H1188" t="e">
        <f>VLOOKUP(CONCATENATE(A1188,B1188,D1188,F1188),admin1_old!A:K,11,FALSE)</f>
        <v>#N/A</v>
      </c>
      <c r="I1188" s="4" t="str">
        <f>IF(ISNA(H1188),VLOOKUP(CONCATENATE(A1188,D1188,F1188),admin1_old!B:J,5,FALSE))</f>
        <v>cash_recipient_eau</v>
      </c>
    </row>
    <row r="1189" spans="1:9" x14ac:dyDescent="0.35">
      <c r="A1189" t="s">
        <v>62</v>
      </c>
      <c r="B1189" s="5" t="s">
        <v>267</v>
      </c>
      <c r="C1189" t="s">
        <v>309</v>
      </c>
      <c r="D1189" t="s">
        <v>119</v>
      </c>
      <c r="E1189" t="s">
        <v>313</v>
      </c>
      <c r="F1189" t="s">
        <v>279</v>
      </c>
      <c r="G1189">
        <v>0.11700000000000001</v>
      </c>
      <c r="H1189" t="e">
        <f>VLOOKUP(CONCATENATE(A1189,B1189,D1189,F1189),admin1_old!A:K,11,FALSE)</f>
        <v>#N/A</v>
      </c>
      <c r="I1189" s="4" t="str">
        <f>IF(ISNA(H1189),VLOOKUP(CONCATENATE(A1189,D1189,F1189),admin1_old!B:J,5,FALSE))</f>
        <v>cash_recipient_eau</v>
      </c>
    </row>
    <row r="1190" spans="1:9" hidden="1" x14ac:dyDescent="0.35">
      <c r="A1190" t="s">
        <v>38</v>
      </c>
      <c r="B1190" t="s">
        <v>139</v>
      </c>
      <c r="C1190" t="s">
        <v>309</v>
      </c>
      <c r="D1190" t="s">
        <v>118</v>
      </c>
      <c r="E1190" t="s">
        <v>313</v>
      </c>
      <c r="F1190" t="s">
        <v>168</v>
      </c>
      <c r="G1190">
        <v>0.14899999999999999</v>
      </c>
      <c r="H1190">
        <f>VLOOKUP(CONCATENATE(A1190,B1190,D1190,F1190),admin1_old!A:K,11,FALSE)</f>
        <v>0.14099999999999999</v>
      </c>
      <c r="I1190" t="b">
        <f>IF(ISNA(H1190),VLOOKUP(CONCATENATE(A1190,D1190,F1190),admin1_old!B:J,5,FALSE))</f>
        <v>0</v>
      </c>
    </row>
    <row r="1191" spans="1:9" x14ac:dyDescent="0.35">
      <c r="A1191" t="s">
        <v>62</v>
      </c>
      <c r="B1191" s="5" t="s">
        <v>129</v>
      </c>
      <c r="C1191" t="s">
        <v>309</v>
      </c>
      <c r="D1191" t="s">
        <v>116</v>
      </c>
      <c r="E1191" t="s">
        <v>313</v>
      </c>
      <c r="F1191" t="s">
        <v>279</v>
      </c>
      <c r="G1191">
        <v>0.14199999999999999</v>
      </c>
      <c r="H1191" t="e">
        <f>VLOOKUP(CONCATENATE(A1191,B1191,D1191,F1191),admin1_old!A:K,11,FALSE)</f>
        <v>#N/A</v>
      </c>
      <c r="I1191" s="4" t="str">
        <f>IF(ISNA(H1191),VLOOKUP(CONCATENATE(A1191,D1191,F1191),admin1_old!B:J,5,FALSE))</f>
        <v>prov_infra_eau</v>
      </c>
    </row>
    <row r="1192" spans="1:9" x14ac:dyDescent="0.35">
      <c r="A1192" t="s">
        <v>62</v>
      </c>
      <c r="B1192" s="5" t="s">
        <v>267</v>
      </c>
      <c r="C1192" t="s">
        <v>309</v>
      </c>
      <c r="D1192" t="s">
        <v>118</v>
      </c>
      <c r="E1192" t="s">
        <v>313</v>
      </c>
      <c r="F1192" t="s">
        <v>279</v>
      </c>
      <c r="G1192">
        <v>0.161</v>
      </c>
      <c r="H1192" t="e">
        <f>VLOOKUP(CONCATENATE(A1192,B1192,D1192,F1192),admin1_old!A:K,11,FALSE)</f>
        <v>#N/A</v>
      </c>
      <c r="I1192" s="4" t="str">
        <f>IF(ISNA(H1192),VLOOKUP(CONCATENATE(A1192,D1192,F1192),admin1_old!B:J,5,FALSE))</f>
        <v>cash_infra</v>
      </c>
    </row>
    <row r="1193" spans="1:9" x14ac:dyDescent="0.35">
      <c r="A1193" t="s">
        <v>20</v>
      </c>
      <c r="B1193" s="5" t="s">
        <v>142</v>
      </c>
      <c r="C1193" t="s">
        <v>309</v>
      </c>
      <c r="D1193" t="s">
        <v>118</v>
      </c>
      <c r="E1193" t="s">
        <v>313</v>
      </c>
      <c r="F1193" t="s">
        <v>279</v>
      </c>
      <c r="G1193">
        <v>0.248</v>
      </c>
      <c r="H1193" t="e">
        <f>VLOOKUP(CONCATENATE(A1193,B1193,D1193,F1193),admin1_old!A:K,11,FALSE)</f>
        <v>#N/A</v>
      </c>
      <c r="I1193" s="4" t="str">
        <f>IF(ISNA(H1193),VLOOKUP(CONCATENATE(A1193,D1193,F1193),admin1_old!B:J,5,FALSE))</f>
        <v>manque_recip</v>
      </c>
    </row>
    <row r="1194" spans="1:9" hidden="1" x14ac:dyDescent="0.35">
      <c r="A1194" t="s">
        <v>38</v>
      </c>
      <c r="B1194" t="s">
        <v>139</v>
      </c>
      <c r="C1194" t="s">
        <v>309</v>
      </c>
      <c r="D1194" t="s">
        <v>119</v>
      </c>
      <c r="E1194" t="s">
        <v>313</v>
      </c>
      <c r="F1194" t="s">
        <v>277</v>
      </c>
      <c r="G1194">
        <v>0.187</v>
      </c>
      <c r="H1194">
        <f>VLOOKUP(CONCATENATE(A1194,B1194,D1194,F1194),admin1_old!A:K,11,FALSE)</f>
        <v>0.191</v>
      </c>
      <c r="I1194" t="b">
        <f>IF(ISNA(H1194),VLOOKUP(CONCATENATE(A1194,D1194,F1194),admin1_old!B:J,5,FALSE))</f>
        <v>0</v>
      </c>
    </row>
    <row r="1195" spans="1:9" hidden="1" x14ac:dyDescent="0.35">
      <c r="A1195" t="s">
        <v>38</v>
      </c>
      <c r="B1195" t="s">
        <v>139</v>
      </c>
      <c r="C1195" t="s">
        <v>309</v>
      </c>
      <c r="D1195" t="s">
        <v>117</v>
      </c>
      <c r="E1195" t="s">
        <v>313</v>
      </c>
      <c r="F1195" t="s">
        <v>277</v>
      </c>
      <c r="G1195">
        <v>0.186</v>
      </c>
      <c r="H1195">
        <f>VLOOKUP(CONCATENATE(A1195,B1195,D1195,F1195),admin1_old!A:K,11,FALSE)</f>
        <v>0.16300000000000001</v>
      </c>
      <c r="I1195" t="b">
        <f>IF(ISNA(H1195),VLOOKUP(CONCATENATE(A1195,D1195,F1195),admin1_old!B:J,5,FALSE))</f>
        <v>0</v>
      </c>
    </row>
    <row r="1196" spans="1:9" hidden="1" x14ac:dyDescent="0.35">
      <c r="A1196" t="s">
        <v>38</v>
      </c>
      <c r="B1196" t="s">
        <v>175</v>
      </c>
      <c r="C1196" t="s">
        <v>309</v>
      </c>
      <c r="D1196" t="s">
        <v>117</v>
      </c>
      <c r="E1196" t="s">
        <v>313</v>
      </c>
      <c r="F1196" t="s">
        <v>166</v>
      </c>
      <c r="G1196">
        <v>0.13600000000000001</v>
      </c>
      <c r="H1196">
        <f>VLOOKUP(CONCATENATE(A1196,B1196,D1196,F1196),admin1_old!A:K,11,FALSE)</f>
        <v>0.128</v>
      </c>
      <c r="I1196" t="b">
        <f>IF(ISNA(H1196),VLOOKUP(CONCATENATE(A1196,D1196,F1196),admin1_old!B:J,5,FALSE))</f>
        <v>0</v>
      </c>
    </row>
    <row r="1197" spans="1:9" hidden="1" x14ac:dyDescent="0.35">
      <c r="A1197" t="s">
        <v>38</v>
      </c>
      <c r="B1197" t="s">
        <v>139</v>
      </c>
      <c r="C1197" t="s">
        <v>309</v>
      </c>
      <c r="D1197" t="s">
        <v>119</v>
      </c>
      <c r="E1197" t="s">
        <v>313</v>
      </c>
      <c r="F1197" t="s">
        <v>166</v>
      </c>
      <c r="G1197">
        <v>0.129</v>
      </c>
      <c r="H1197">
        <f>VLOOKUP(CONCATENATE(A1197,B1197,D1197,F1197),admin1_old!A:K,11,FALSE)</f>
        <v>0.15</v>
      </c>
      <c r="I1197" t="b">
        <f>IF(ISNA(H1197),VLOOKUP(CONCATENATE(A1197,D1197,F1197),admin1_old!B:J,5,FALSE))</f>
        <v>0</v>
      </c>
    </row>
    <row r="1198" spans="1:9" x14ac:dyDescent="0.35">
      <c r="A1198" t="s">
        <v>44</v>
      </c>
      <c r="B1198" s="5" t="s">
        <v>203</v>
      </c>
      <c r="C1198" t="s">
        <v>309</v>
      </c>
      <c r="D1198" t="s">
        <v>117</v>
      </c>
      <c r="E1198" t="s">
        <v>313</v>
      </c>
      <c r="F1198" t="s">
        <v>279</v>
      </c>
      <c r="G1198">
        <v>0.14799999999999999</v>
      </c>
      <c r="H1198" t="e">
        <f>VLOOKUP(CONCATENATE(A1198,B1198,D1198,F1198),admin1_old!A:K,11,FALSE)</f>
        <v>#N/A</v>
      </c>
      <c r="I1198" s="4" t="str">
        <f>IF(ISNA(H1198),VLOOKUP(CONCATENATE(A1198,D1198,F1198),admin1_old!B:J,5,FALSE))</f>
        <v>distance</v>
      </c>
    </row>
    <row r="1199" spans="1:9" x14ac:dyDescent="0.35">
      <c r="A1199" t="s">
        <v>44</v>
      </c>
      <c r="B1199" s="5" t="s">
        <v>152</v>
      </c>
      <c r="C1199" t="s">
        <v>309</v>
      </c>
      <c r="D1199" t="s">
        <v>118</v>
      </c>
      <c r="E1199" t="s">
        <v>313</v>
      </c>
      <c r="F1199" t="s">
        <v>279</v>
      </c>
      <c r="G1199">
        <v>0.21099999999999999</v>
      </c>
      <c r="H1199" t="e">
        <f>VLOOKUP(CONCATENATE(A1199,B1199,D1199,F1199),admin1_old!A:K,11,FALSE)</f>
        <v>#N/A</v>
      </c>
      <c r="I1199" s="4" t="str">
        <f>IF(ISNA(H1199),VLOOKUP(CONCATENATE(A1199,D1199,F1199),admin1_old!B:J,5,FALSE))</f>
        <v>distance</v>
      </c>
    </row>
    <row r="1200" spans="1:9" hidden="1" x14ac:dyDescent="0.35">
      <c r="A1200" t="s">
        <v>38</v>
      </c>
      <c r="B1200" t="s">
        <v>139</v>
      </c>
      <c r="C1200" t="s">
        <v>309</v>
      </c>
      <c r="D1200" t="s">
        <v>117</v>
      </c>
      <c r="E1200" t="s">
        <v>313</v>
      </c>
      <c r="F1200" t="s">
        <v>278</v>
      </c>
      <c r="G1200">
        <v>0.23799999999999999</v>
      </c>
      <c r="H1200">
        <f>VLOOKUP(CONCATENATE(A1200,B1200,D1200,F1200),admin1_old!A:K,11,FALSE)</f>
        <v>0.17499999999999999</v>
      </c>
      <c r="I1200" t="b">
        <f>IF(ISNA(H1200),VLOOKUP(CONCATENATE(A1200,D1200,F1200),admin1_old!B:J,5,FALSE))</f>
        <v>0</v>
      </c>
    </row>
    <row r="1201" spans="1:9" x14ac:dyDescent="0.35">
      <c r="A1201" t="s">
        <v>66</v>
      </c>
      <c r="B1201" s="5" t="s">
        <v>131</v>
      </c>
      <c r="C1201" t="s">
        <v>309</v>
      </c>
      <c r="D1201" t="s">
        <v>118</v>
      </c>
      <c r="E1201" t="s">
        <v>313</v>
      </c>
      <c r="F1201" t="s">
        <v>279</v>
      </c>
      <c r="G1201">
        <v>0.13700000000000001</v>
      </c>
      <c r="H1201" t="e">
        <f>VLOOKUP(CONCATENATE(A1201,B1201,D1201,F1201),admin1_old!A:K,11,FALSE)</f>
        <v>#N/A</v>
      </c>
      <c r="I1201" s="4" t="str">
        <f>IF(ISNA(H1201),VLOOKUP(CONCATENATE(A1201,D1201,F1201),admin1_old!B:J,5,FALSE))</f>
        <v>aucune</v>
      </c>
    </row>
    <row r="1202" spans="1:9" x14ac:dyDescent="0.35">
      <c r="A1202" t="s">
        <v>38</v>
      </c>
      <c r="B1202" s="5" t="s">
        <v>175</v>
      </c>
      <c r="C1202" t="s">
        <v>83</v>
      </c>
      <c r="D1202" t="s">
        <v>83</v>
      </c>
      <c r="E1202" t="s">
        <v>313</v>
      </c>
      <c r="F1202" t="s">
        <v>166</v>
      </c>
      <c r="G1202">
        <v>0.13300000000000001</v>
      </c>
      <c r="H1202" t="e">
        <f>VLOOKUP(CONCATENATE(A1202,B1202,D1202,F1202),admin1_old!A:K,11,FALSE)</f>
        <v>#N/A</v>
      </c>
      <c r="I1202" s="4" t="str">
        <f>IF(ISNA(H1202),VLOOKUP(CONCATENATE(A1202,D1202,F1202),admin1_old!B:J,5,FALSE))</f>
        <v>autre</v>
      </c>
    </row>
    <row r="1203" spans="1:9" x14ac:dyDescent="0.35">
      <c r="A1203" t="s">
        <v>60</v>
      </c>
      <c r="B1203" s="5" t="s">
        <v>139</v>
      </c>
      <c r="C1203" t="s">
        <v>83</v>
      </c>
      <c r="D1203" t="s">
        <v>83</v>
      </c>
      <c r="E1203" t="s">
        <v>313</v>
      </c>
      <c r="F1203" t="s">
        <v>166</v>
      </c>
      <c r="G1203">
        <v>0.13</v>
      </c>
      <c r="H1203" t="e">
        <f>VLOOKUP(CONCATENATE(A1203,B1203,D1203,F1203),admin1_old!A:K,11,FALSE)</f>
        <v>#N/A</v>
      </c>
      <c r="I1203" s="4" t="str">
        <f>IF(ISNA(H1203),VLOOKUP(CONCATENATE(A1203,D1203,F1203),admin1_old!B:J,5,FALSE))</f>
        <v>manque_staff</v>
      </c>
    </row>
    <row r="1204" spans="1:9" x14ac:dyDescent="0.35">
      <c r="A1204" t="s">
        <v>48</v>
      </c>
      <c r="B1204" s="5" t="s">
        <v>133</v>
      </c>
      <c r="C1204" t="s">
        <v>83</v>
      </c>
      <c r="D1204" t="s">
        <v>83</v>
      </c>
      <c r="E1204" t="s">
        <v>313</v>
      </c>
      <c r="F1204" t="s">
        <v>166</v>
      </c>
      <c r="G1204">
        <v>0.16</v>
      </c>
      <c r="H1204" t="e">
        <f>VLOOKUP(CONCATENATE(A1204,B1204,D1204,F1204),admin1_old!A:K,11,FALSE)</f>
        <v>#N/A</v>
      </c>
      <c r="I1204" s="4" t="str">
        <f>IF(ISNA(H1204),VLOOKUP(CONCATENATE(A1204,D1204,F1204),admin1_old!B:J,5,FALSE))</f>
        <v>prov_livres</v>
      </c>
    </row>
    <row r="1205" spans="1:9" hidden="1" x14ac:dyDescent="0.35">
      <c r="A1205" t="s">
        <v>38</v>
      </c>
      <c r="B1205" t="s">
        <v>139</v>
      </c>
      <c r="C1205" t="s">
        <v>309</v>
      </c>
      <c r="D1205" t="s">
        <v>119</v>
      </c>
      <c r="E1205" t="s">
        <v>313</v>
      </c>
      <c r="F1205" t="s">
        <v>167</v>
      </c>
      <c r="G1205">
        <v>0.17699999999999999</v>
      </c>
      <c r="H1205">
        <f>VLOOKUP(CONCATENATE(A1205,B1205,D1205,F1205),admin1_old!A:K,11,FALSE)</f>
        <v>0.13400000000000001</v>
      </c>
      <c r="I1205" t="b">
        <f>IF(ISNA(H1205),VLOOKUP(CONCATENATE(A1205,D1205,F1205),admin1_old!B:J,5,FALSE))</f>
        <v>0</v>
      </c>
    </row>
    <row r="1206" spans="1:9" hidden="1" x14ac:dyDescent="0.35">
      <c r="A1206" t="s">
        <v>38</v>
      </c>
      <c r="B1206" t="s">
        <v>139</v>
      </c>
      <c r="C1206" t="s">
        <v>309</v>
      </c>
      <c r="D1206" t="s">
        <v>117</v>
      </c>
      <c r="E1206" t="s">
        <v>313</v>
      </c>
      <c r="F1206" t="s">
        <v>167</v>
      </c>
      <c r="G1206">
        <v>0.112</v>
      </c>
      <c r="H1206">
        <f>VLOOKUP(CONCATENATE(A1206,B1206,D1206,F1206),admin1_old!A:K,11,FALSE)</f>
        <v>0.13</v>
      </c>
      <c r="I1206" t="b">
        <f>IF(ISNA(H1206),VLOOKUP(CONCATENATE(A1206,D1206,F1206),admin1_old!B:J,5,FALSE))</f>
        <v>0</v>
      </c>
    </row>
    <row r="1207" spans="1:9" x14ac:dyDescent="0.35">
      <c r="A1207" t="s">
        <v>70</v>
      </c>
      <c r="B1207" s="5" t="s">
        <v>181</v>
      </c>
      <c r="C1207" t="s">
        <v>83</v>
      </c>
      <c r="D1207" t="s">
        <v>83</v>
      </c>
      <c r="E1207" t="s">
        <v>313</v>
      </c>
      <c r="F1207" t="s">
        <v>166</v>
      </c>
      <c r="G1207">
        <v>0.155</v>
      </c>
      <c r="H1207" t="e">
        <f>VLOOKUP(CONCATENATE(A1207,B1207,D1207,F1207),admin1_old!A:K,11,FALSE)</f>
        <v>#N/A</v>
      </c>
      <c r="I1207" s="4" t="str">
        <f>IF(ISNA(H1207),VLOOKUP(CONCATENATE(A1207,D1207,F1207),admin1_old!B:J,5,FALSE))</f>
        <v>acces_repas</v>
      </c>
    </row>
    <row r="1208" spans="1:9" hidden="1" x14ac:dyDescent="0.35">
      <c r="A1208" t="s">
        <v>38</v>
      </c>
      <c r="B1208" t="s">
        <v>139</v>
      </c>
      <c r="C1208" t="s">
        <v>309</v>
      </c>
      <c r="D1208" t="s">
        <v>116</v>
      </c>
      <c r="E1208" t="s">
        <v>313</v>
      </c>
      <c r="F1208" t="s">
        <v>276</v>
      </c>
      <c r="G1208">
        <v>0.158</v>
      </c>
      <c r="H1208">
        <f>VLOOKUP(CONCATENATE(A1208,B1208,D1208,F1208),admin1_old!A:K,11,FALSE)</f>
        <v>0.14599999999999999</v>
      </c>
      <c r="I1208" t="b">
        <f>IF(ISNA(H1208),VLOOKUP(CONCATENATE(A1208,D1208,F1208),admin1_old!B:J,5,FALSE))</f>
        <v>0</v>
      </c>
    </row>
    <row r="1209" spans="1:9" x14ac:dyDescent="0.35">
      <c r="A1209" t="s">
        <v>54</v>
      </c>
      <c r="B1209" s="5" t="s">
        <v>136</v>
      </c>
      <c r="C1209" t="s">
        <v>83</v>
      </c>
      <c r="D1209" t="s">
        <v>83</v>
      </c>
      <c r="E1209" t="s">
        <v>313</v>
      </c>
      <c r="F1209" t="s">
        <v>166</v>
      </c>
      <c r="G1209">
        <v>0.14699999999999999</v>
      </c>
      <c r="H1209" t="e">
        <f>VLOOKUP(CONCATENATE(A1209,B1209,D1209,F1209),admin1_old!A:K,11,FALSE)</f>
        <v>#N/A</v>
      </c>
      <c r="I1209" s="4" t="str">
        <f>IF(ISNA(H1209),VLOOKUP(CONCATENATE(A1209,D1209,F1209),admin1_old!B:J,5,FALSE))</f>
        <v>acces_staff_cs</v>
      </c>
    </row>
    <row r="1210" spans="1:9" hidden="1" x14ac:dyDescent="0.35">
      <c r="A1210" t="s">
        <v>38</v>
      </c>
      <c r="B1210" t="s">
        <v>161</v>
      </c>
      <c r="C1210" t="s">
        <v>309</v>
      </c>
      <c r="D1210" t="s">
        <v>119</v>
      </c>
      <c r="E1210" t="s">
        <v>313</v>
      </c>
      <c r="F1210" t="s">
        <v>280</v>
      </c>
      <c r="G1210">
        <v>0.20300000000000001</v>
      </c>
      <c r="H1210">
        <f>VLOOKUP(CONCATENATE(A1210,B1210,D1210,F1210),admin1_old!A:K,11,FALSE)</f>
        <v>0.22600000000000001</v>
      </c>
      <c r="I1210" t="b">
        <f>IF(ISNA(H1210),VLOOKUP(CONCATENATE(A1210,D1210,F1210),admin1_old!B:J,5,FALSE))</f>
        <v>0</v>
      </c>
    </row>
    <row r="1211" spans="1:9" x14ac:dyDescent="0.35">
      <c r="A1211" t="s">
        <v>76</v>
      </c>
      <c r="B1211" s="5" t="s">
        <v>157</v>
      </c>
      <c r="C1211" t="s">
        <v>83</v>
      </c>
      <c r="D1211" t="s">
        <v>83</v>
      </c>
      <c r="E1211" t="s">
        <v>313</v>
      </c>
      <c r="F1211" t="s">
        <v>166</v>
      </c>
      <c r="G1211">
        <v>0.13700000000000001</v>
      </c>
      <c r="H1211" t="e">
        <f>VLOOKUP(CONCATENATE(A1211,B1211,D1211,F1211),admin1_old!A:K,11,FALSE)</f>
        <v>#N/A</v>
      </c>
      <c r="I1211" s="4" t="str">
        <f>IF(ISNA(H1211),VLOOKUP(CONCATENATE(A1211,D1211,F1211),admin1_old!B:J,5,FALSE))</f>
        <v>prov_medicament</v>
      </c>
    </row>
    <row r="1212" spans="1:9" hidden="1" x14ac:dyDescent="0.35">
      <c r="A1212" t="s">
        <v>40</v>
      </c>
      <c r="B1212" t="s">
        <v>150</v>
      </c>
      <c r="C1212" t="s">
        <v>309</v>
      </c>
      <c r="D1212" t="s">
        <v>117</v>
      </c>
      <c r="E1212" t="s">
        <v>313</v>
      </c>
      <c r="F1212" t="s">
        <v>271</v>
      </c>
      <c r="G1212">
        <v>0.19400000000000001</v>
      </c>
      <c r="H1212">
        <f>VLOOKUP(CONCATENATE(A1212,B1212,D1212,F1212),admin1_old!A:K,11,FALSE)</f>
        <v>0.24099999999999999</v>
      </c>
      <c r="I1212" t="b">
        <f>IF(ISNA(H1212),VLOOKUP(CONCATENATE(A1212,D1212,F1212),admin1_old!B:J,5,FALSE))</f>
        <v>0</v>
      </c>
    </row>
    <row r="1213" spans="1:9" hidden="1" x14ac:dyDescent="0.35">
      <c r="A1213" t="s">
        <v>40</v>
      </c>
      <c r="B1213" t="s">
        <v>172</v>
      </c>
      <c r="C1213" t="s">
        <v>309</v>
      </c>
      <c r="D1213" t="s">
        <v>118</v>
      </c>
      <c r="E1213" t="s">
        <v>313</v>
      </c>
      <c r="F1213" t="s">
        <v>271</v>
      </c>
      <c r="G1213">
        <v>0.20899999999999999</v>
      </c>
      <c r="H1213">
        <f>VLOOKUP(CONCATENATE(A1213,B1213,D1213,F1213),admin1_old!A:K,11,FALSE)</f>
        <v>0.20899999999999999</v>
      </c>
      <c r="I1213" t="b">
        <f>IF(ISNA(H1213),VLOOKUP(CONCATENATE(A1213,D1213,F1213),admin1_old!B:J,5,FALSE))</f>
        <v>0</v>
      </c>
    </row>
    <row r="1214" spans="1:9" x14ac:dyDescent="0.35">
      <c r="A1214" t="s">
        <v>60</v>
      </c>
      <c r="B1214" s="5" t="s">
        <v>175</v>
      </c>
      <c r="C1214" t="s">
        <v>309</v>
      </c>
      <c r="D1214" t="s">
        <v>119</v>
      </c>
      <c r="E1214" t="s">
        <v>313</v>
      </c>
      <c r="F1214" t="s">
        <v>166</v>
      </c>
      <c r="G1214">
        <v>0.10199999999999999</v>
      </c>
      <c r="H1214" t="e">
        <f>VLOOKUP(CONCATENATE(A1214,B1214,D1214,F1214),admin1_old!A:K,11,FALSE)</f>
        <v>#N/A</v>
      </c>
      <c r="I1214" s="4" t="str">
        <f>IF(ISNA(H1214),VLOOKUP(CONCATENATE(A1214,D1214,F1214),admin1_old!B:J,5,FALSE))</f>
        <v>aucune</v>
      </c>
    </row>
    <row r="1215" spans="1:9" hidden="1" x14ac:dyDescent="0.35">
      <c r="A1215" t="s">
        <v>40</v>
      </c>
      <c r="B1215" t="s">
        <v>140</v>
      </c>
      <c r="C1215" t="s">
        <v>309</v>
      </c>
      <c r="D1215" t="s">
        <v>117</v>
      </c>
      <c r="E1215" t="s">
        <v>313</v>
      </c>
      <c r="F1215" t="s">
        <v>170</v>
      </c>
      <c r="G1215">
        <v>0.186</v>
      </c>
      <c r="H1215">
        <f>VLOOKUP(CONCATENATE(A1215,B1215,D1215,F1215),admin1_old!A:K,11,FALSE)</f>
        <v>0.185</v>
      </c>
      <c r="I1215" t="b">
        <f>IF(ISNA(H1215),VLOOKUP(CONCATENATE(A1215,D1215,F1215),admin1_old!B:J,5,FALSE))</f>
        <v>0</v>
      </c>
    </row>
    <row r="1216" spans="1:9" hidden="1" x14ac:dyDescent="0.35">
      <c r="A1216" t="s">
        <v>40</v>
      </c>
      <c r="B1216" t="s">
        <v>150</v>
      </c>
      <c r="C1216" t="s">
        <v>309</v>
      </c>
      <c r="D1216" t="s">
        <v>118</v>
      </c>
      <c r="E1216" t="s">
        <v>313</v>
      </c>
      <c r="F1216" t="s">
        <v>170</v>
      </c>
      <c r="G1216">
        <v>0.16600000000000001</v>
      </c>
      <c r="H1216">
        <f>VLOOKUP(CONCATENATE(A1216,B1216,D1216,F1216),admin1_old!A:K,11,FALSE)</f>
        <v>0.16500000000000001</v>
      </c>
      <c r="I1216" t="b">
        <f>IF(ISNA(H1216),VLOOKUP(CONCATENATE(A1216,D1216,F1216),admin1_old!B:J,5,FALSE))</f>
        <v>0</v>
      </c>
    </row>
    <row r="1217" spans="1:9" hidden="1" x14ac:dyDescent="0.35">
      <c r="A1217" t="s">
        <v>40</v>
      </c>
      <c r="B1217" t="s">
        <v>140</v>
      </c>
      <c r="C1217" t="s">
        <v>309</v>
      </c>
      <c r="D1217" t="s">
        <v>119</v>
      </c>
      <c r="E1217" t="s">
        <v>313</v>
      </c>
      <c r="F1217" t="s">
        <v>170</v>
      </c>
      <c r="G1217">
        <v>0.23599999999999999</v>
      </c>
      <c r="H1217">
        <f>VLOOKUP(CONCATENATE(A1217,B1217,D1217,F1217),admin1_old!A:K,11,FALSE)</f>
        <v>0.21099999999999999</v>
      </c>
      <c r="I1217" t="b">
        <f>IF(ISNA(H1217),VLOOKUP(CONCATENATE(A1217,D1217,F1217),admin1_old!B:J,5,FALSE))</f>
        <v>0</v>
      </c>
    </row>
    <row r="1218" spans="1:9" hidden="1" x14ac:dyDescent="0.35">
      <c r="A1218" t="s">
        <v>40</v>
      </c>
      <c r="B1218" t="s">
        <v>150</v>
      </c>
      <c r="C1218" t="s">
        <v>309</v>
      </c>
      <c r="D1218" t="s">
        <v>116</v>
      </c>
      <c r="E1218" t="s">
        <v>313</v>
      </c>
      <c r="F1218" t="s">
        <v>170</v>
      </c>
      <c r="G1218">
        <v>0.26100000000000001</v>
      </c>
      <c r="H1218">
        <f>VLOOKUP(CONCATENATE(A1218,B1218,D1218,F1218),admin1_old!A:K,11,FALSE)</f>
        <v>0.22700000000000001</v>
      </c>
      <c r="I1218" t="b">
        <f>IF(ISNA(H1218),VLOOKUP(CONCATENATE(A1218,D1218,F1218),admin1_old!B:J,5,FALSE))</f>
        <v>0</v>
      </c>
    </row>
    <row r="1219" spans="1:9" hidden="1" x14ac:dyDescent="0.35">
      <c r="A1219" t="s">
        <v>40</v>
      </c>
      <c r="B1219" t="s">
        <v>129</v>
      </c>
      <c r="C1219" t="s">
        <v>309</v>
      </c>
      <c r="D1219" t="s">
        <v>118</v>
      </c>
      <c r="E1219" t="s">
        <v>313</v>
      </c>
      <c r="F1219" t="s">
        <v>272</v>
      </c>
      <c r="G1219">
        <v>0.22</v>
      </c>
      <c r="H1219">
        <f>VLOOKUP(CONCATENATE(A1219,B1219,D1219,F1219),admin1_old!A:K,11,FALSE)</f>
        <v>0.21199999999999999</v>
      </c>
      <c r="I1219" t="b">
        <f>IF(ISNA(H1219),VLOOKUP(CONCATENATE(A1219,D1219,F1219),admin1_old!B:J,5,FALSE))</f>
        <v>0</v>
      </c>
    </row>
    <row r="1220" spans="1:9" x14ac:dyDescent="0.35">
      <c r="A1220" t="s">
        <v>48</v>
      </c>
      <c r="B1220" s="5" t="s">
        <v>193</v>
      </c>
      <c r="C1220" t="s">
        <v>309</v>
      </c>
      <c r="D1220" t="s">
        <v>117</v>
      </c>
      <c r="E1220" t="s">
        <v>313</v>
      </c>
      <c r="F1220" t="s">
        <v>166</v>
      </c>
      <c r="G1220">
        <v>0.158</v>
      </c>
      <c r="H1220" t="e">
        <f>VLOOKUP(CONCATENATE(A1220,B1220,D1220,F1220),admin1_old!A:K,11,FALSE)</f>
        <v>#N/A</v>
      </c>
      <c r="I1220" s="4" t="str">
        <f>IF(ISNA(H1220),VLOOKUP(CONCATENATE(A1220,D1220,F1220),admin1_old!B:J,5,FALSE))</f>
        <v>prov_livres</v>
      </c>
    </row>
    <row r="1221" spans="1:9" hidden="1" x14ac:dyDescent="0.35">
      <c r="A1221" t="s">
        <v>40</v>
      </c>
      <c r="B1221" t="s">
        <v>129</v>
      </c>
      <c r="C1221" t="s">
        <v>309</v>
      </c>
      <c r="D1221" t="s">
        <v>117</v>
      </c>
      <c r="E1221" t="s">
        <v>313</v>
      </c>
      <c r="F1221" t="s">
        <v>272</v>
      </c>
      <c r="G1221">
        <v>0.14499999999999999</v>
      </c>
      <c r="H1221">
        <f>VLOOKUP(CONCATENATE(A1221,B1221,D1221,F1221),admin1_old!A:K,11,FALSE)</f>
        <v>0.182</v>
      </c>
      <c r="I1221" t="b">
        <f>IF(ISNA(H1221),VLOOKUP(CONCATENATE(A1221,D1221,F1221),admin1_old!B:J,5,FALSE))</f>
        <v>0</v>
      </c>
    </row>
    <row r="1222" spans="1:9" x14ac:dyDescent="0.35">
      <c r="A1222" t="s">
        <v>70</v>
      </c>
      <c r="B1222" s="5" t="s">
        <v>181</v>
      </c>
      <c r="C1222" t="s">
        <v>309</v>
      </c>
      <c r="D1222" t="s">
        <v>117</v>
      </c>
      <c r="E1222" t="s">
        <v>313</v>
      </c>
      <c r="F1222" t="s">
        <v>166</v>
      </c>
      <c r="G1222">
        <v>0.156</v>
      </c>
      <c r="H1222" t="e">
        <f>VLOOKUP(CONCATENATE(A1222,B1222,D1222,F1222),admin1_old!A:K,11,FALSE)</f>
        <v>#N/A</v>
      </c>
      <c r="I1222" s="4" t="str">
        <f>IF(ISNA(H1222),VLOOKUP(CONCATENATE(A1222,D1222,F1222),admin1_old!B:J,5,FALSE))</f>
        <v>acces_repas</v>
      </c>
    </row>
    <row r="1223" spans="1:9" hidden="1" x14ac:dyDescent="0.35">
      <c r="A1223" t="s">
        <v>40</v>
      </c>
      <c r="B1223" t="s">
        <v>172</v>
      </c>
      <c r="C1223" t="s">
        <v>309</v>
      </c>
      <c r="D1223" t="s">
        <v>117</v>
      </c>
      <c r="E1223" t="s">
        <v>313</v>
      </c>
      <c r="F1223" t="s">
        <v>171</v>
      </c>
      <c r="G1223">
        <v>0.17699999999999999</v>
      </c>
      <c r="H1223">
        <f>VLOOKUP(CONCATENATE(A1223,B1223,D1223,F1223),admin1_old!A:K,11,FALSE)</f>
        <v>0.16200000000000001</v>
      </c>
      <c r="I1223" t="b">
        <f>IF(ISNA(H1223),VLOOKUP(CONCATENATE(A1223,D1223,F1223),admin1_old!B:J,5,FALSE))</f>
        <v>0</v>
      </c>
    </row>
    <row r="1224" spans="1:9" x14ac:dyDescent="0.35">
      <c r="A1224" t="s">
        <v>46</v>
      </c>
      <c r="B1224" s="5" t="s">
        <v>160</v>
      </c>
      <c r="C1224" t="s">
        <v>309</v>
      </c>
      <c r="D1224" t="s">
        <v>119</v>
      </c>
      <c r="E1224" t="s">
        <v>313</v>
      </c>
      <c r="F1224" t="s">
        <v>166</v>
      </c>
      <c r="G1224">
        <v>0.20599999999999999</v>
      </c>
      <c r="H1224" t="e">
        <f>VLOOKUP(CONCATENATE(A1224,B1224,D1224,F1224),admin1_old!A:K,11,FALSE)</f>
        <v>#N/A</v>
      </c>
      <c r="I1224" s="4" t="str">
        <f>IF(ISNA(H1224),VLOOKUP(CONCATENATE(A1224,D1224,F1224),admin1_old!B:J,5,FALSE))</f>
        <v>argent_nfi_essentiels</v>
      </c>
    </row>
    <row r="1225" spans="1:9" hidden="1" x14ac:dyDescent="0.35">
      <c r="A1225" t="s">
        <v>40</v>
      </c>
      <c r="B1225" t="s">
        <v>129</v>
      </c>
      <c r="C1225" t="s">
        <v>309</v>
      </c>
      <c r="D1225" t="s">
        <v>117</v>
      </c>
      <c r="E1225" t="s">
        <v>313</v>
      </c>
      <c r="F1225" t="s">
        <v>165</v>
      </c>
      <c r="G1225">
        <v>0.13800000000000001</v>
      </c>
      <c r="H1225">
        <f>VLOOKUP(CONCATENATE(A1225,B1225,D1225,F1225),admin1_old!A:K,11,FALSE)</f>
        <v>0.14299999999999999</v>
      </c>
      <c r="I1225" t="b">
        <f>IF(ISNA(H1225),VLOOKUP(CONCATENATE(A1225,D1225,F1225),admin1_old!B:J,5,FALSE))</f>
        <v>0</v>
      </c>
    </row>
    <row r="1226" spans="1:9" hidden="1" x14ac:dyDescent="0.35">
      <c r="A1226" t="s">
        <v>40</v>
      </c>
      <c r="B1226" t="s">
        <v>140</v>
      </c>
      <c r="C1226" t="s">
        <v>309</v>
      </c>
      <c r="D1226" t="s">
        <v>116</v>
      </c>
      <c r="E1226" t="s">
        <v>313</v>
      </c>
      <c r="F1226" t="s">
        <v>165</v>
      </c>
      <c r="G1226">
        <v>0.182</v>
      </c>
      <c r="H1226">
        <f>VLOOKUP(CONCATENATE(A1226,B1226,D1226,F1226),admin1_old!A:K,11,FALSE)</f>
        <v>0.182</v>
      </c>
      <c r="I1226" t="b">
        <f>IF(ISNA(H1226),VLOOKUP(CONCATENATE(A1226,D1226,F1226),admin1_old!B:J,5,FALSE))</f>
        <v>0</v>
      </c>
    </row>
    <row r="1227" spans="1:9" hidden="1" x14ac:dyDescent="0.35">
      <c r="A1227" t="s">
        <v>40</v>
      </c>
      <c r="B1227" t="s">
        <v>140</v>
      </c>
      <c r="C1227" t="s">
        <v>309</v>
      </c>
      <c r="D1227" t="s">
        <v>119</v>
      </c>
      <c r="E1227" t="s">
        <v>313</v>
      </c>
      <c r="F1227" t="s">
        <v>165</v>
      </c>
      <c r="G1227">
        <v>0.17</v>
      </c>
      <c r="H1227">
        <f>VLOOKUP(CONCATENATE(A1227,B1227,D1227,F1227),admin1_old!A:K,11,FALSE)</f>
        <v>0.16300000000000001</v>
      </c>
      <c r="I1227" t="b">
        <f>IF(ISNA(H1227),VLOOKUP(CONCATENATE(A1227,D1227,F1227),admin1_old!B:J,5,FALSE))</f>
        <v>0</v>
      </c>
    </row>
    <row r="1228" spans="1:9" hidden="1" x14ac:dyDescent="0.35">
      <c r="A1228" t="s">
        <v>40</v>
      </c>
      <c r="B1228" t="s">
        <v>162</v>
      </c>
      <c r="C1228" t="s">
        <v>309</v>
      </c>
      <c r="D1228" t="s">
        <v>118</v>
      </c>
      <c r="E1228" t="s">
        <v>313</v>
      </c>
      <c r="F1228" t="s">
        <v>169</v>
      </c>
      <c r="G1228">
        <v>0.17299999999999999</v>
      </c>
      <c r="H1228">
        <f>VLOOKUP(CONCATENATE(A1228,B1228,D1228,F1228),admin1_old!A:K,11,FALSE)</f>
        <v>0.17599999999999999</v>
      </c>
      <c r="I1228" t="b">
        <f>IF(ISNA(H1228),VLOOKUP(CONCATENATE(A1228,D1228,F1228),admin1_old!B:J,5,FALSE))</f>
        <v>0</v>
      </c>
    </row>
    <row r="1229" spans="1:9" x14ac:dyDescent="0.35">
      <c r="A1229" t="s">
        <v>68</v>
      </c>
      <c r="B1229" s="5" t="s">
        <v>132</v>
      </c>
      <c r="C1229" t="s">
        <v>309</v>
      </c>
      <c r="D1229" t="s">
        <v>119</v>
      </c>
      <c r="E1229" t="s">
        <v>313</v>
      </c>
      <c r="F1229" t="s">
        <v>166</v>
      </c>
      <c r="G1229">
        <v>0.16700000000000001</v>
      </c>
      <c r="H1229" t="e">
        <f>VLOOKUP(CONCATENATE(A1229,B1229,D1229,F1229),admin1_old!A:K,11,FALSE)</f>
        <v>#N/A</v>
      </c>
      <c r="I1229" s="4" t="str">
        <f>IF(ISNA(H1229),VLOOKUP(CONCATENATE(A1229,D1229,F1229),admin1_old!B:J,5,FALSE))</f>
        <v>argent_materiel</v>
      </c>
    </row>
    <row r="1230" spans="1:9" hidden="1" x14ac:dyDescent="0.35">
      <c r="A1230" t="s">
        <v>40</v>
      </c>
      <c r="B1230" t="s">
        <v>172</v>
      </c>
      <c r="C1230" t="s">
        <v>309</v>
      </c>
      <c r="D1230" t="s">
        <v>117</v>
      </c>
      <c r="E1230" t="s">
        <v>313</v>
      </c>
      <c r="F1230" t="s">
        <v>169</v>
      </c>
      <c r="G1230">
        <v>0.219</v>
      </c>
      <c r="H1230">
        <f>VLOOKUP(CONCATENATE(A1230,B1230,D1230,F1230),admin1_old!A:K,11,FALSE)</f>
        <v>0.20300000000000001</v>
      </c>
      <c r="I1230" t="b">
        <f>IF(ISNA(H1230),VLOOKUP(CONCATENATE(A1230,D1230,F1230),admin1_old!B:J,5,FALSE))</f>
        <v>0</v>
      </c>
    </row>
    <row r="1231" spans="1:9" x14ac:dyDescent="0.35">
      <c r="A1231" t="s">
        <v>54</v>
      </c>
      <c r="B1231" s="5" t="s">
        <v>136</v>
      </c>
      <c r="C1231" t="s">
        <v>309</v>
      </c>
      <c r="D1231" t="s">
        <v>117</v>
      </c>
      <c r="E1231" t="s">
        <v>313</v>
      </c>
      <c r="F1231" t="s">
        <v>166</v>
      </c>
      <c r="G1231">
        <v>0.152</v>
      </c>
      <c r="H1231" t="e">
        <f>VLOOKUP(CONCATENATE(A1231,B1231,D1231,F1231),admin1_old!A:K,11,FALSE)</f>
        <v>#N/A</v>
      </c>
      <c r="I1231" s="4" t="str">
        <f>IF(ISNA(H1231),VLOOKUP(CONCATENATE(A1231,D1231,F1231),admin1_old!B:J,5,FALSE))</f>
        <v>acces_staff_cs</v>
      </c>
    </row>
    <row r="1232" spans="1:9" hidden="1" x14ac:dyDescent="0.35">
      <c r="A1232" t="s">
        <v>40</v>
      </c>
      <c r="B1232" t="s">
        <v>150</v>
      </c>
      <c r="C1232" t="s">
        <v>309</v>
      </c>
      <c r="D1232" t="s">
        <v>117</v>
      </c>
      <c r="E1232" t="s">
        <v>313</v>
      </c>
      <c r="F1232" t="s">
        <v>273</v>
      </c>
      <c r="G1232">
        <v>0.187</v>
      </c>
      <c r="H1232">
        <f>VLOOKUP(CONCATENATE(A1232,B1232,D1232,F1232),admin1_old!A:K,11,FALSE)</f>
        <v>0.17100000000000001</v>
      </c>
      <c r="I1232" t="b">
        <f>IF(ISNA(H1232),VLOOKUP(CONCATENATE(A1232,D1232,F1232),admin1_old!B:J,5,FALSE))</f>
        <v>0</v>
      </c>
    </row>
    <row r="1233" spans="1:9" x14ac:dyDescent="0.35">
      <c r="A1233" t="s">
        <v>76</v>
      </c>
      <c r="B1233" s="5" t="s">
        <v>157</v>
      </c>
      <c r="C1233" t="s">
        <v>309</v>
      </c>
      <c r="D1233" t="s">
        <v>117</v>
      </c>
      <c r="E1233" t="s">
        <v>313</v>
      </c>
      <c r="F1233" t="s">
        <v>166</v>
      </c>
      <c r="G1233">
        <v>0.13800000000000001</v>
      </c>
      <c r="H1233" t="e">
        <f>VLOOKUP(CONCATENATE(A1233,B1233,D1233,F1233),admin1_old!A:K,11,FALSE)</f>
        <v>#N/A</v>
      </c>
      <c r="I1233" s="4" t="str">
        <f>IF(ISNA(H1233),VLOOKUP(CONCATENATE(A1233,D1233,F1233),admin1_old!B:J,5,FALSE))</f>
        <v>prov_medicament</v>
      </c>
    </row>
    <row r="1234" spans="1:9" hidden="1" x14ac:dyDescent="0.35">
      <c r="A1234" t="s">
        <v>40</v>
      </c>
      <c r="B1234" t="s">
        <v>150</v>
      </c>
      <c r="C1234" t="s">
        <v>309</v>
      </c>
      <c r="D1234" t="s">
        <v>116</v>
      </c>
      <c r="E1234" t="s">
        <v>313</v>
      </c>
      <c r="F1234" t="s">
        <v>273</v>
      </c>
      <c r="G1234">
        <v>0.23300000000000001</v>
      </c>
      <c r="H1234">
        <f>VLOOKUP(CONCATENATE(A1234,B1234,D1234,F1234),admin1_old!A:K,11,FALSE)</f>
        <v>0.22800000000000001</v>
      </c>
      <c r="I1234" t="b">
        <f>IF(ISNA(H1234),VLOOKUP(CONCATENATE(A1234,D1234,F1234),admin1_old!B:J,5,FALSE))</f>
        <v>0</v>
      </c>
    </row>
    <row r="1235" spans="1:9" x14ac:dyDescent="0.35">
      <c r="A1235" t="s">
        <v>76</v>
      </c>
      <c r="B1235" s="5" t="s">
        <v>200</v>
      </c>
      <c r="C1235" t="s">
        <v>309</v>
      </c>
      <c r="D1235" t="s">
        <v>119</v>
      </c>
      <c r="E1235" t="s">
        <v>313</v>
      </c>
      <c r="F1235" t="s">
        <v>166</v>
      </c>
      <c r="G1235">
        <v>0.13100000000000001</v>
      </c>
      <c r="H1235" t="e">
        <f>VLOOKUP(CONCATENATE(A1235,B1235,D1235,F1235),admin1_old!A:K,11,FALSE)</f>
        <v>#N/A</v>
      </c>
      <c r="I1235" s="4" t="str">
        <f>IF(ISNA(H1235),VLOOKUP(CONCATENATE(A1235,D1235,F1235),admin1_old!B:J,5,FALSE))</f>
        <v>acces_staff_cs</v>
      </c>
    </row>
    <row r="1236" spans="1:9" hidden="1" x14ac:dyDescent="0.35">
      <c r="A1236" t="s">
        <v>40</v>
      </c>
      <c r="B1236" t="s">
        <v>162</v>
      </c>
      <c r="C1236" t="s">
        <v>309</v>
      </c>
      <c r="D1236" t="s">
        <v>119</v>
      </c>
      <c r="E1236" t="s">
        <v>313</v>
      </c>
      <c r="F1236" t="s">
        <v>274</v>
      </c>
      <c r="G1236">
        <v>0.20399999999999999</v>
      </c>
      <c r="H1236">
        <f>VLOOKUP(CONCATENATE(A1236,B1236,D1236,F1236),admin1_old!A:K,11,FALSE)</f>
        <v>0.17199999999999999</v>
      </c>
      <c r="I1236" t="b">
        <f>IF(ISNA(H1236),VLOOKUP(CONCATENATE(A1236,D1236,F1236),admin1_old!B:J,5,FALSE))</f>
        <v>0</v>
      </c>
    </row>
    <row r="1237" spans="1:9" x14ac:dyDescent="0.35">
      <c r="A1237" t="s">
        <v>74</v>
      </c>
      <c r="B1237" s="5" t="s">
        <v>156</v>
      </c>
      <c r="C1237" t="s">
        <v>309</v>
      </c>
      <c r="D1237" t="s">
        <v>117</v>
      </c>
      <c r="E1237" t="s">
        <v>313</v>
      </c>
      <c r="F1237" t="s">
        <v>166</v>
      </c>
      <c r="G1237">
        <v>0.13</v>
      </c>
      <c r="H1237" t="e">
        <f>VLOOKUP(CONCATENATE(A1237,B1237,D1237,F1237),admin1_old!A:K,11,FALSE)</f>
        <v>#N/A</v>
      </c>
      <c r="I1237" s="4" t="str">
        <f>IF(ISNA(H1237),VLOOKUP(CONCATENATE(A1237,D1237,F1237),admin1_old!B:J,5,FALSE))</f>
        <v>prov_intrant_agri</v>
      </c>
    </row>
    <row r="1238" spans="1:9" x14ac:dyDescent="0.35">
      <c r="A1238" t="s">
        <v>33</v>
      </c>
      <c r="B1238" s="5" t="s">
        <v>147</v>
      </c>
      <c r="C1238" t="s">
        <v>309</v>
      </c>
      <c r="D1238" t="s">
        <v>119</v>
      </c>
      <c r="E1238" t="s">
        <v>313</v>
      </c>
      <c r="F1238" t="s">
        <v>166</v>
      </c>
      <c r="G1238">
        <v>0.248</v>
      </c>
      <c r="H1238" t="e">
        <f>VLOOKUP(CONCATENATE(A1238,B1238,D1238,F1238),admin1_old!A:K,11,FALSE)</f>
        <v>#N/A</v>
      </c>
      <c r="I1238" s="4" t="str">
        <f>IF(ISNA(H1238),VLOOKUP(CONCATENATE(A1238,D1238,F1238),admin1_old!B:J,5,FALSE))</f>
        <v>quantite_insuff</v>
      </c>
    </row>
    <row r="1239" spans="1:9" x14ac:dyDescent="0.35">
      <c r="A1239" t="s">
        <v>56</v>
      </c>
      <c r="B1239" s="5" t="s">
        <v>137</v>
      </c>
      <c r="C1239" t="s">
        <v>309</v>
      </c>
      <c r="D1239" t="s">
        <v>119</v>
      </c>
      <c r="E1239" t="s">
        <v>313</v>
      </c>
      <c r="F1239" t="s">
        <v>166</v>
      </c>
      <c r="G1239">
        <v>0.23599999999999999</v>
      </c>
      <c r="H1239" t="e">
        <f>VLOOKUP(CONCATENATE(A1239,B1239,D1239,F1239),admin1_old!A:K,11,FALSE)</f>
        <v>#N/A</v>
      </c>
      <c r="I1239" s="4" t="str">
        <f>IF(ISNA(H1239),VLOOKUP(CONCATENATE(A1239,D1239,F1239),admin1_old!B:J,5,FALSE))</f>
        <v>hygiene_insuff</v>
      </c>
    </row>
    <row r="1240" spans="1:9" hidden="1" x14ac:dyDescent="0.35">
      <c r="A1240" t="s">
        <v>40</v>
      </c>
      <c r="B1240" t="s">
        <v>140</v>
      </c>
      <c r="C1240" t="s">
        <v>309</v>
      </c>
      <c r="D1240" t="s">
        <v>119</v>
      </c>
      <c r="E1240" t="s">
        <v>313</v>
      </c>
      <c r="F1240" t="s">
        <v>275</v>
      </c>
      <c r="G1240">
        <v>0.219</v>
      </c>
      <c r="H1240">
        <f>VLOOKUP(CONCATENATE(A1240,B1240,D1240,F1240),admin1_old!A:K,11,FALSE)</f>
        <v>0.20300000000000001</v>
      </c>
      <c r="I1240" t="b">
        <f>IF(ISNA(H1240),VLOOKUP(CONCATENATE(A1240,D1240,F1240),admin1_old!B:J,5,FALSE))</f>
        <v>0</v>
      </c>
    </row>
    <row r="1241" spans="1:9" x14ac:dyDescent="0.35">
      <c r="A1241" t="s">
        <v>62</v>
      </c>
      <c r="B1241" s="5" t="s">
        <v>150</v>
      </c>
      <c r="C1241" t="s">
        <v>309</v>
      </c>
      <c r="D1241" t="s">
        <v>117</v>
      </c>
      <c r="E1241" t="s">
        <v>313</v>
      </c>
      <c r="F1241" t="s">
        <v>166</v>
      </c>
      <c r="G1241">
        <v>0.13600000000000001</v>
      </c>
      <c r="H1241" t="e">
        <f>VLOOKUP(CONCATENATE(A1241,B1241,D1241,F1241),admin1_old!A:K,11,FALSE)</f>
        <v>#N/A</v>
      </c>
      <c r="I1241" s="4" t="str">
        <f>IF(ISNA(H1241),VLOOKUP(CONCATENATE(A1241,D1241,F1241),admin1_old!B:J,5,FALSE))</f>
        <v>prov_recipient</v>
      </c>
    </row>
    <row r="1242" spans="1:9" hidden="1" x14ac:dyDescent="0.35">
      <c r="A1242" t="s">
        <v>40</v>
      </c>
      <c r="B1242" t="s">
        <v>140</v>
      </c>
      <c r="C1242" t="s">
        <v>309</v>
      </c>
      <c r="D1242" t="s">
        <v>117</v>
      </c>
      <c r="E1242" t="s">
        <v>313</v>
      </c>
      <c r="F1242" t="s">
        <v>168</v>
      </c>
      <c r="G1242">
        <v>0.218</v>
      </c>
      <c r="H1242">
        <f>VLOOKUP(CONCATENATE(A1242,B1242,D1242,F1242),admin1_old!A:K,11,FALSE)</f>
        <v>0.215</v>
      </c>
      <c r="I1242" t="b">
        <f>IF(ISNA(H1242),VLOOKUP(CONCATENATE(A1242,D1242,F1242),admin1_old!B:J,5,FALSE))</f>
        <v>0</v>
      </c>
    </row>
    <row r="1243" spans="1:9" x14ac:dyDescent="0.35">
      <c r="A1243" t="s">
        <v>44</v>
      </c>
      <c r="B1243" s="5" t="s">
        <v>161</v>
      </c>
      <c r="C1243" t="s">
        <v>309</v>
      </c>
      <c r="D1243" t="s">
        <v>119</v>
      </c>
      <c r="E1243" t="s">
        <v>313</v>
      </c>
      <c r="F1243" t="s">
        <v>166</v>
      </c>
      <c r="G1243">
        <v>0.13400000000000001</v>
      </c>
      <c r="H1243" t="e">
        <f>VLOOKUP(CONCATENATE(A1243,B1243,D1243,F1243),admin1_old!A:K,11,FALSE)</f>
        <v>#N/A</v>
      </c>
      <c r="I1243" s="4" t="str">
        <f>IF(ISNA(H1243),VLOOKUP(CONCATENATE(A1243,D1243,F1243),admin1_old!B:J,5,FALSE))</f>
        <v>distance</v>
      </c>
    </row>
    <row r="1244" spans="1:9" hidden="1" x14ac:dyDescent="0.35">
      <c r="A1244" t="s">
        <v>40</v>
      </c>
      <c r="B1244" t="s">
        <v>140</v>
      </c>
      <c r="C1244" t="s">
        <v>309</v>
      </c>
      <c r="D1244" t="s">
        <v>118</v>
      </c>
      <c r="E1244" t="s">
        <v>313</v>
      </c>
      <c r="F1244" t="s">
        <v>168</v>
      </c>
      <c r="G1244">
        <v>0.20899999999999999</v>
      </c>
      <c r="H1244">
        <f>VLOOKUP(CONCATENATE(A1244,B1244,D1244,F1244),admin1_old!A:K,11,FALSE)</f>
        <v>0.187</v>
      </c>
      <c r="I1244" t="b">
        <f>IF(ISNA(H1244),VLOOKUP(CONCATENATE(A1244,D1244,F1244),admin1_old!B:J,5,FALSE))</f>
        <v>0</v>
      </c>
    </row>
    <row r="1245" spans="1:9" hidden="1" x14ac:dyDescent="0.35">
      <c r="A1245" t="s">
        <v>40</v>
      </c>
      <c r="B1245" t="s">
        <v>140</v>
      </c>
      <c r="C1245" t="s">
        <v>309</v>
      </c>
      <c r="D1245" t="s">
        <v>119</v>
      </c>
      <c r="E1245" t="s">
        <v>313</v>
      </c>
      <c r="F1245" t="s">
        <v>168</v>
      </c>
      <c r="G1245">
        <v>0.188</v>
      </c>
      <c r="H1245">
        <f>VLOOKUP(CONCATENATE(A1245,B1245,D1245,F1245),admin1_old!A:K,11,FALSE)</f>
        <v>0.159</v>
      </c>
      <c r="I1245" t="b">
        <f>IF(ISNA(H1245),VLOOKUP(CONCATENATE(A1245,D1245,F1245),admin1_old!B:J,5,FALSE))</f>
        <v>0</v>
      </c>
    </row>
    <row r="1246" spans="1:9" hidden="1" x14ac:dyDescent="0.35">
      <c r="A1246" t="s">
        <v>40</v>
      </c>
      <c r="B1246" t="s">
        <v>140</v>
      </c>
      <c r="C1246" t="s">
        <v>309</v>
      </c>
      <c r="D1246" t="s">
        <v>119</v>
      </c>
      <c r="E1246" t="s">
        <v>313</v>
      </c>
      <c r="F1246" t="s">
        <v>276</v>
      </c>
      <c r="G1246">
        <v>0.23699999999999999</v>
      </c>
      <c r="H1246">
        <f>VLOOKUP(CONCATENATE(A1246,B1246,D1246,F1246),admin1_old!A:K,11,FALSE)</f>
        <v>0.24399999999999999</v>
      </c>
      <c r="I1246" t="b">
        <f>IF(ISNA(H1246),VLOOKUP(CONCATENATE(A1246,D1246,F1246),admin1_old!B:J,5,FALSE))</f>
        <v>0</v>
      </c>
    </row>
    <row r="1247" spans="1:9" hidden="1" x14ac:dyDescent="0.35">
      <c r="A1247" t="s">
        <v>40</v>
      </c>
      <c r="B1247" t="s">
        <v>140</v>
      </c>
      <c r="C1247" t="s">
        <v>309</v>
      </c>
      <c r="D1247" t="s">
        <v>117</v>
      </c>
      <c r="E1247" t="s">
        <v>313</v>
      </c>
      <c r="F1247" t="s">
        <v>276</v>
      </c>
      <c r="G1247">
        <v>0.188</v>
      </c>
      <c r="H1247">
        <f>VLOOKUP(CONCATENATE(A1247,B1247,D1247,F1247),admin1_old!A:K,11,FALSE)</f>
        <v>0.215</v>
      </c>
      <c r="I1247" t="b">
        <f>IF(ISNA(H1247),VLOOKUP(CONCATENATE(A1247,D1247,F1247),admin1_old!B:J,5,FALSE))</f>
        <v>0</v>
      </c>
    </row>
    <row r="1248" spans="1:9" hidden="1" x14ac:dyDescent="0.35">
      <c r="A1248" t="s">
        <v>40</v>
      </c>
      <c r="B1248" t="s">
        <v>140</v>
      </c>
      <c r="C1248" t="s">
        <v>309</v>
      </c>
      <c r="D1248" t="s">
        <v>119</v>
      </c>
      <c r="E1248" t="s">
        <v>313</v>
      </c>
      <c r="F1248" t="s">
        <v>277</v>
      </c>
      <c r="G1248">
        <v>0.17599999999999999</v>
      </c>
      <c r="H1248">
        <f>VLOOKUP(CONCATENATE(A1248,B1248,D1248,F1248),admin1_old!A:K,11,FALSE)</f>
        <v>0.16300000000000001</v>
      </c>
      <c r="I1248" t="b">
        <f>IF(ISNA(H1248),VLOOKUP(CONCATENATE(A1248,D1248,F1248),admin1_old!B:J,5,FALSE))</f>
        <v>0</v>
      </c>
    </row>
    <row r="1249" spans="1:9" x14ac:dyDescent="0.35">
      <c r="A1249" t="s">
        <v>60</v>
      </c>
      <c r="B1249" s="5" t="s">
        <v>149</v>
      </c>
      <c r="C1249" t="s">
        <v>83</v>
      </c>
      <c r="D1249" t="s">
        <v>83</v>
      </c>
      <c r="E1249" t="s">
        <v>313</v>
      </c>
      <c r="F1249" t="s">
        <v>167</v>
      </c>
      <c r="G1249">
        <v>0.10100000000000001</v>
      </c>
      <c r="H1249" t="e">
        <f>VLOOKUP(CONCATENATE(A1249,B1249,D1249,F1249),admin1_old!A:K,11,FALSE)</f>
        <v>#N/A</v>
      </c>
      <c r="I1249" s="4" t="str">
        <f>IF(ISNA(H1249),VLOOKUP(CONCATENATE(A1249,D1249,F1249),admin1_old!B:J,5,FALSE))</f>
        <v>aucune</v>
      </c>
    </row>
    <row r="1250" spans="1:9" hidden="1" x14ac:dyDescent="0.35">
      <c r="A1250" t="s">
        <v>40</v>
      </c>
      <c r="B1250" t="s">
        <v>140</v>
      </c>
      <c r="C1250" t="s">
        <v>309</v>
      </c>
      <c r="D1250" t="s">
        <v>117</v>
      </c>
      <c r="E1250" t="s">
        <v>313</v>
      </c>
      <c r="F1250" t="s">
        <v>166</v>
      </c>
      <c r="G1250">
        <v>0.159</v>
      </c>
      <c r="H1250">
        <f>VLOOKUP(CONCATENATE(A1250,B1250,D1250,F1250),admin1_old!A:K,11,FALSE)</f>
        <v>0.15</v>
      </c>
      <c r="I1250" t="b">
        <f>IF(ISNA(H1250),VLOOKUP(CONCATENATE(A1250,D1250,F1250),admin1_old!B:J,5,FALSE))</f>
        <v>0</v>
      </c>
    </row>
    <row r="1251" spans="1:9" hidden="1" x14ac:dyDescent="0.35">
      <c r="A1251" t="s">
        <v>40</v>
      </c>
      <c r="B1251" t="s">
        <v>140</v>
      </c>
      <c r="C1251" t="s">
        <v>309</v>
      </c>
      <c r="D1251" t="s">
        <v>119</v>
      </c>
      <c r="E1251" t="s">
        <v>313</v>
      </c>
      <c r="F1251" t="s">
        <v>166</v>
      </c>
      <c r="G1251">
        <v>0.184</v>
      </c>
      <c r="H1251">
        <f>VLOOKUP(CONCATENATE(A1251,B1251,D1251,F1251),admin1_old!A:K,11,FALSE)</f>
        <v>0.16900000000000001</v>
      </c>
      <c r="I1251" t="b">
        <f>IF(ISNA(H1251),VLOOKUP(CONCATENATE(A1251,D1251,F1251),admin1_old!B:J,5,FALSE))</f>
        <v>0</v>
      </c>
    </row>
    <row r="1252" spans="1:9" x14ac:dyDescent="0.35">
      <c r="A1252" t="s">
        <v>22</v>
      </c>
      <c r="B1252" s="5" t="s">
        <v>160</v>
      </c>
      <c r="C1252" t="s">
        <v>83</v>
      </c>
      <c r="D1252" t="s">
        <v>83</v>
      </c>
      <c r="E1252" t="s">
        <v>313</v>
      </c>
      <c r="F1252" t="s">
        <v>167</v>
      </c>
      <c r="G1252">
        <v>0.20100000000000001</v>
      </c>
      <c r="H1252" t="e">
        <f>VLOOKUP(CONCATENATE(A1252,B1252,D1252,F1252),admin1_old!A:K,11,FALSE)</f>
        <v>#N/A</v>
      </c>
      <c r="I1252" s="4" t="str">
        <f>IF(ISNA(H1252),VLOOKUP(CONCATENATE(A1252,D1252,F1252),admin1_old!B:J,5,FALSE))</f>
        <v>provision_abri</v>
      </c>
    </row>
    <row r="1253" spans="1:9" x14ac:dyDescent="0.35">
      <c r="A1253" t="s">
        <v>46</v>
      </c>
      <c r="B1253" s="5" t="s">
        <v>153</v>
      </c>
      <c r="C1253" t="s">
        <v>83</v>
      </c>
      <c r="D1253" t="s">
        <v>83</v>
      </c>
      <c r="E1253" t="s">
        <v>313</v>
      </c>
      <c r="F1253" t="s">
        <v>167</v>
      </c>
      <c r="G1253">
        <v>0.157</v>
      </c>
      <c r="H1253" t="e">
        <f>VLOOKUP(CONCATENATE(A1253,B1253,D1253,F1253),admin1_old!A:K,11,FALSE)</f>
        <v>#N/A</v>
      </c>
      <c r="I1253" s="4" t="str">
        <f>IF(ISNA(H1253),VLOOKUP(CONCATENATE(A1253,D1253,F1253),admin1_old!B:J,5,FALSE))</f>
        <v>argent_nfi_essentiels</v>
      </c>
    </row>
    <row r="1254" spans="1:9" hidden="1" x14ac:dyDescent="0.35">
      <c r="A1254" t="s">
        <v>40</v>
      </c>
      <c r="B1254" t="s">
        <v>129</v>
      </c>
      <c r="C1254" t="s">
        <v>309</v>
      </c>
      <c r="D1254" t="s">
        <v>117</v>
      </c>
      <c r="E1254" t="s">
        <v>313</v>
      </c>
      <c r="F1254" t="s">
        <v>278</v>
      </c>
      <c r="G1254">
        <v>0.16700000000000001</v>
      </c>
      <c r="H1254">
        <f>VLOOKUP(CONCATENATE(A1254,B1254,D1254,F1254),admin1_old!A:K,11,FALSE)</f>
        <v>0.151</v>
      </c>
      <c r="I1254" t="b">
        <f>IF(ISNA(H1254),VLOOKUP(CONCATENATE(A1254,D1254,F1254),admin1_old!B:J,5,FALSE))</f>
        <v>0</v>
      </c>
    </row>
    <row r="1255" spans="1:9" hidden="1" x14ac:dyDescent="0.35">
      <c r="A1255" t="s">
        <v>40</v>
      </c>
      <c r="B1255" t="s">
        <v>162</v>
      </c>
      <c r="C1255" t="s">
        <v>309</v>
      </c>
      <c r="D1255" t="s">
        <v>119</v>
      </c>
      <c r="E1255" t="s">
        <v>313</v>
      </c>
      <c r="F1255" t="s">
        <v>279</v>
      </c>
      <c r="G1255">
        <v>0.14299999999999999</v>
      </c>
      <c r="H1255">
        <f>VLOOKUP(CONCATENATE(A1255,B1255,D1255,F1255),admin1_old!A:K,11,FALSE)</f>
        <v>0.188</v>
      </c>
      <c r="I1255" t="b">
        <f>IF(ISNA(H1255),VLOOKUP(CONCATENATE(A1255,D1255,F1255),admin1_old!B:J,5,FALSE))</f>
        <v>0</v>
      </c>
    </row>
    <row r="1256" spans="1:9" hidden="1" x14ac:dyDescent="0.35">
      <c r="A1256" t="s">
        <v>40</v>
      </c>
      <c r="B1256" t="s">
        <v>172</v>
      </c>
      <c r="C1256" t="s">
        <v>309</v>
      </c>
      <c r="D1256" t="s">
        <v>117</v>
      </c>
      <c r="E1256" t="s">
        <v>313</v>
      </c>
      <c r="F1256" t="s">
        <v>279</v>
      </c>
      <c r="G1256">
        <v>0.18099999999999999</v>
      </c>
      <c r="H1256">
        <f>VLOOKUP(CONCATENATE(A1256,B1256,D1256,F1256),admin1_old!A:K,11,FALSE)</f>
        <v>0.17299999999999999</v>
      </c>
      <c r="I1256" t="b">
        <f>IF(ISNA(H1256),VLOOKUP(CONCATENATE(A1256,D1256,F1256),admin1_old!B:J,5,FALSE))</f>
        <v>0</v>
      </c>
    </row>
    <row r="1257" spans="1:9" x14ac:dyDescent="0.35">
      <c r="A1257" t="s">
        <v>68</v>
      </c>
      <c r="B1257" s="5" t="s">
        <v>180</v>
      </c>
      <c r="C1257" t="s">
        <v>83</v>
      </c>
      <c r="D1257" t="s">
        <v>83</v>
      </c>
      <c r="E1257" t="s">
        <v>313</v>
      </c>
      <c r="F1257" t="s">
        <v>167</v>
      </c>
      <c r="G1257">
        <v>0.14799999999999999</v>
      </c>
      <c r="H1257" t="e">
        <f>VLOOKUP(CONCATENATE(A1257,B1257,D1257,F1257),admin1_old!A:K,11,FALSE)</f>
        <v>#N/A</v>
      </c>
      <c r="I1257" s="4" t="str">
        <f>IF(ISNA(H1257),VLOOKUP(CONCATENATE(A1257,D1257,F1257),admin1_old!B:J,5,FALSE))</f>
        <v>argent_materiel</v>
      </c>
    </row>
    <row r="1258" spans="1:9" x14ac:dyDescent="0.35">
      <c r="A1258" t="s">
        <v>26</v>
      </c>
      <c r="B1258" s="5" t="s">
        <v>155</v>
      </c>
      <c r="C1258" t="s">
        <v>83</v>
      </c>
      <c r="D1258" t="s">
        <v>83</v>
      </c>
      <c r="E1258" t="s">
        <v>313</v>
      </c>
      <c r="F1258" t="s">
        <v>167</v>
      </c>
      <c r="G1258">
        <v>0.24199999999999999</v>
      </c>
      <c r="H1258" t="e">
        <f>VLOOKUP(CONCATENATE(A1258,B1258,D1258,F1258),admin1_old!A:K,11,FALSE)</f>
        <v>#N/A</v>
      </c>
      <c r="I1258" s="4" t="str">
        <f>IF(ISNA(H1258),VLOOKUP(CONCATENATE(A1258,D1258,F1258),admin1_old!B:J,5,FALSE))</f>
        <v>secal</v>
      </c>
    </row>
    <row r="1259" spans="1:9" hidden="1" x14ac:dyDescent="0.35">
      <c r="A1259" t="s">
        <v>40</v>
      </c>
      <c r="B1259" t="s">
        <v>129</v>
      </c>
      <c r="C1259" t="s">
        <v>309</v>
      </c>
      <c r="D1259" t="s">
        <v>119</v>
      </c>
      <c r="E1259" t="s">
        <v>313</v>
      </c>
      <c r="F1259" t="s">
        <v>167</v>
      </c>
      <c r="G1259">
        <v>0.19600000000000001</v>
      </c>
      <c r="H1259">
        <f>VLOOKUP(CONCATENATE(A1259,B1259,D1259,F1259),admin1_old!A:K,11,FALSE)</f>
        <v>0.19</v>
      </c>
      <c r="I1259" t="b">
        <f>IF(ISNA(H1259),VLOOKUP(CONCATENATE(A1259,D1259,F1259),admin1_old!B:J,5,FALSE))</f>
        <v>0</v>
      </c>
    </row>
    <row r="1260" spans="1:9" hidden="1" x14ac:dyDescent="0.35">
      <c r="A1260" t="s">
        <v>40</v>
      </c>
      <c r="B1260" t="s">
        <v>140</v>
      </c>
      <c r="C1260" t="s">
        <v>309</v>
      </c>
      <c r="D1260" t="s">
        <v>117</v>
      </c>
      <c r="E1260" t="s">
        <v>313</v>
      </c>
      <c r="F1260" t="s">
        <v>167</v>
      </c>
      <c r="G1260">
        <v>0.18099999999999999</v>
      </c>
      <c r="H1260">
        <f>VLOOKUP(CONCATENATE(A1260,B1260,D1260,F1260),admin1_old!A:K,11,FALSE)</f>
        <v>0.18099999999999999</v>
      </c>
      <c r="I1260" t="b">
        <f>IF(ISNA(H1260),VLOOKUP(CONCATENATE(A1260,D1260,F1260),admin1_old!B:J,5,FALSE))</f>
        <v>0</v>
      </c>
    </row>
    <row r="1261" spans="1:9" x14ac:dyDescent="0.35">
      <c r="A1261" t="s">
        <v>50</v>
      </c>
      <c r="B1261" s="5" t="s">
        <v>18</v>
      </c>
      <c r="C1261" t="s">
        <v>83</v>
      </c>
      <c r="D1261" t="s">
        <v>83</v>
      </c>
      <c r="E1261" t="s">
        <v>313</v>
      </c>
      <c r="F1261" t="s">
        <v>167</v>
      </c>
      <c r="G1261">
        <v>0.23599999999999999</v>
      </c>
      <c r="H1261" t="e">
        <f>VLOOKUP(CONCATENATE(A1261,B1261,D1261,F1261),admin1_old!A:K,11,FALSE)</f>
        <v>#N/A</v>
      </c>
      <c r="I1261" s="4" t="str">
        <f>IF(ISNA(H1261),VLOOKUP(CONCATENATE(A1261,D1261,F1261),admin1_old!B:J,5,FALSE))</f>
        <v>sante</v>
      </c>
    </row>
    <row r="1262" spans="1:9" x14ac:dyDescent="0.35">
      <c r="A1262" t="s">
        <v>72</v>
      </c>
      <c r="B1262" s="5" t="s">
        <v>134</v>
      </c>
      <c r="C1262" t="s">
        <v>83</v>
      </c>
      <c r="D1262" t="s">
        <v>83</v>
      </c>
      <c r="E1262" t="s">
        <v>313</v>
      </c>
      <c r="F1262" t="s">
        <v>167</v>
      </c>
      <c r="G1262">
        <v>0.22900000000000001</v>
      </c>
      <c r="H1262" t="e">
        <f>VLOOKUP(CONCATENATE(A1262,B1262,D1262,F1262),admin1_old!A:K,11,FALSE)</f>
        <v>#N/A</v>
      </c>
      <c r="I1262" s="4" t="str">
        <f>IF(ISNA(H1262),VLOOKUP(CONCATENATE(A1262,D1262,F1262),admin1_old!B:J,5,FALSE))</f>
        <v>wash</v>
      </c>
    </row>
    <row r="1263" spans="1:9" x14ac:dyDescent="0.35">
      <c r="A1263" t="s">
        <v>52</v>
      </c>
      <c r="B1263" s="5" t="s">
        <v>156</v>
      </c>
      <c r="C1263" t="s">
        <v>83</v>
      </c>
      <c r="D1263" t="s">
        <v>83</v>
      </c>
      <c r="E1263" t="s">
        <v>313</v>
      </c>
      <c r="F1263" t="s">
        <v>167</v>
      </c>
      <c r="G1263">
        <v>0.2</v>
      </c>
      <c r="H1263" t="e">
        <f>VLOOKUP(CONCATENATE(A1263,B1263,D1263,F1263),admin1_old!A:K,11,FALSE)</f>
        <v>#N/A</v>
      </c>
      <c r="I1263" s="4" t="str">
        <f>IF(ISNA(H1263),VLOOKUP(CONCATENATE(A1263,D1263,F1263),admin1_old!B:J,5,FALSE))</f>
        <v>cash_intrant_agri</v>
      </c>
    </row>
    <row r="1264" spans="1:9" hidden="1" x14ac:dyDescent="0.35">
      <c r="A1264" t="s">
        <v>40</v>
      </c>
      <c r="B1264" t="s">
        <v>140</v>
      </c>
      <c r="C1264" t="s">
        <v>309</v>
      </c>
      <c r="D1264" t="s">
        <v>119</v>
      </c>
      <c r="E1264" t="s">
        <v>313</v>
      </c>
      <c r="F1264" t="s">
        <v>280</v>
      </c>
      <c r="G1264">
        <v>0.23499999999999999</v>
      </c>
      <c r="H1264">
        <f>VLOOKUP(CONCATENATE(A1264,B1264,D1264,F1264),admin1_old!A:K,11,FALSE)</f>
        <v>0.24299999999999999</v>
      </c>
      <c r="I1264" t="b">
        <f>IF(ISNA(H1264),VLOOKUP(CONCATENATE(A1264,D1264,F1264),admin1_old!B:J,5,FALSE))</f>
        <v>0</v>
      </c>
    </row>
    <row r="1265" spans="1:9" hidden="1" x14ac:dyDescent="0.35">
      <c r="A1265" t="s">
        <v>42</v>
      </c>
      <c r="B1265" t="s">
        <v>141</v>
      </c>
      <c r="C1265" t="s">
        <v>309</v>
      </c>
      <c r="D1265" t="s">
        <v>116</v>
      </c>
      <c r="E1265" t="s">
        <v>313</v>
      </c>
      <c r="F1265" t="s">
        <v>271</v>
      </c>
      <c r="G1265">
        <v>0.245</v>
      </c>
      <c r="H1265">
        <f>VLOOKUP(CONCATENATE(A1265,B1265,D1265,F1265),admin1_old!A:K,11,FALSE)</f>
        <v>0.16500000000000001</v>
      </c>
      <c r="I1265" t="b">
        <f>IF(ISNA(H1265),VLOOKUP(CONCATENATE(A1265,D1265,F1265),admin1_old!B:J,5,FALSE))</f>
        <v>0</v>
      </c>
    </row>
    <row r="1266" spans="1:9" hidden="1" x14ac:dyDescent="0.35">
      <c r="A1266" t="s">
        <v>42</v>
      </c>
      <c r="B1266" t="s">
        <v>141</v>
      </c>
      <c r="C1266" t="s">
        <v>309</v>
      </c>
      <c r="D1266" t="s">
        <v>117</v>
      </c>
      <c r="E1266" t="s">
        <v>313</v>
      </c>
      <c r="F1266" t="s">
        <v>271</v>
      </c>
      <c r="G1266">
        <v>0.224</v>
      </c>
      <c r="H1266">
        <f>VLOOKUP(CONCATENATE(A1266,B1266,D1266,F1266),admin1_old!A:K,11,FALSE)</f>
        <v>0.161</v>
      </c>
      <c r="I1266" t="b">
        <f>IF(ISNA(H1266),VLOOKUP(CONCATENATE(A1266,D1266,F1266),admin1_old!B:J,5,FALSE))</f>
        <v>0</v>
      </c>
    </row>
    <row r="1267" spans="1:9" hidden="1" x14ac:dyDescent="0.35">
      <c r="A1267" t="s">
        <v>42</v>
      </c>
      <c r="B1267" t="s">
        <v>141</v>
      </c>
      <c r="C1267" t="s">
        <v>309</v>
      </c>
      <c r="D1267" t="s">
        <v>118</v>
      </c>
      <c r="E1267" t="s">
        <v>313</v>
      </c>
      <c r="F1267" t="s">
        <v>271</v>
      </c>
      <c r="G1267">
        <v>0.161</v>
      </c>
      <c r="H1267">
        <f>VLOOKUP(CONCATENATE(A1267,B1267,D1267,F1267),admin1_old!A:K,11,FALSE)</f>
        <v>0.161</v>
      </c>
      <c r="I1267" t="b">
        <f>IF(ISNA(H1267),VLOOKUP(CONCATENATE(A1267,D1267,F1267),admin1_old!B:J,5,FALSE))</f>
        <v>0</v>
      </c>
    </row>
    <row r="1268" spans="1:9" x14ac:dyDescent="0.35">
      <c r="A1268" t="s">
        <v>74</v>
      </c>
      <c r="B1268" s="5" t="s">
        <v>145</v>
      </c>
      <c r="C1268" t="s">
        <v>83</v>
      </c>
      <c r="D1268" t="s">
        <v>83</v>
      </c>
      <c r="E1268" t="s">
        <v>313</v>
      </c>
      <c r="F1268" t="s">
        <v>167</v>
      </c>
      <c r="G1268">
        <v>0.17100000000000001</v>
      </c>
      <c r="H1268" t="e">
        <f>VLOOKUP(CONCATENATE(A1268,B1268,D1268,F1268),admin1_old!A:K,11,FALSE)</f>
        <v>#N/A</v>
      </c>
      <c r="I1268" s="4" t="str">
        <f>IF(ISNA(H1268),VLOOKUP(CONCATENATE(A1268,D1268,F1268),admin1_old!B:J,5,FALSE))</f>
        <v>cash_nfi</v>
      </c>
    </row>
    <row r="1269" spans="1:9" hidden="1" x14ac:dyDescent="0.35">
      <c r="A1269" t="s">
        <v>42</v>
      </c>
      <c r="B1269" t="s">
        <v>141</v>
      </c>
      <c r="C1269" t="s">
        <v>309</v>
      </c>
      <c r="D1269" t="s">
        <v>117</v>
      </c>
      <c r="E1269" t="s">
        <v>313</v>
      </c>
      <c r="F1269" t="s">
        <v>170</v>
      </c>
      <c r="G1269">
        <v>0.17299999999999999</v>
      </c>
      <c r="H1269">
        <f>VLOOKUP(CONCATENATE(A1269,B1269,D1269,F1269),admin1_old!A:K,11,FALSE)</f>
        <v>0.16500000000000001</v>
      </c>
      <c r="I1269" t="b">
        <f>IF(ISNA(H1269),VLOOKUP(CONCATENATE(A1269,D1269,F1269),admin1_old!B:J,5,FALSE))</f>
        <v>0</v>
      </c>
    </row>
    <row r="1270" spans="1:9" x14ac:dyDescent="0.35">
      <c r="A1270" t="s">
        <v>60</v>
      </c>
      <c r="B1270" s="5" t="s">
        <v>149</v>
      </c>
      <c r="C1270" t="s">
        <v>309</v>
      </c>
      <c r="D1270" t="s">
        <v>119</v>
      </c>
      <c r="E1270" t="s">
        <v>313</v>
      </c>
      <c r="F1270" t="s">
        <v>167</v>
      </c>
      <c r="G1270">
        <v>0.113</v>
      </c>
      <c r="H1270" t="e">
        <f>VLOOKUP(CONCATENATE(A1270,B1270,D1270,F1270),admin1_old!A:K,11,FALSE)</f>
        <v>#N/A</v>
      </c>
      <c r="I1270" s="4" t="str">
        <f>IF(ISNA(H1270),VLOOKUP(CONCATENATE(A1270,D1270,F1270),admin1_old!B:J,5,FALSE))</f>
        <v>aucune</v>
      </c>
    </row>
    <row r="1271" spans="1:9" hidden="1" x14ac:dyDescent="0.35">
      <c r="A1271" t="s">
        <v>42</v>
      </c>
      <c r="B1271" t="s">
        <v>151</v>
      </c>
      <c r="C1271" t="s">
        <v>309</v>
      </c>
      <c r="D1271" t="s">
        <v>119</v>
      </c>
      <c r="E1271" t="s">
        <v>313</v>
      </c>
      <c r="F1271" t="s">
        <v>170</v>
      </c>
      <c r="G1271">
        <v>0.23300000000000001</v>
      </c>
      <c r="H1271">
        <f>VLOOKUP(CONCATENATE(A1271,B1271,D1271,F1271),admin1_old!A:K,11,FALSE)</f>
        <v>0.17699999999999999</v>
      </c>
      <c r="I1271" t="b">
        <f>IF(ISNA(H1271),VLOOKUP(CONCATENATE(A1271,D1271,F1271),admin1_old!B:J,5,FALSE))</f>
        <v>0</v>
      </c>
    </row>
    <row r="1272" spans="1:9" hidden="1" x14ac:dyDescent="0.35">
      <c r="A1272" t="s">
        <v>42</v>
      </c>
      <c r="B1272" t="s">
        <v>141</v>
      </c>
      <c r="C1272" t="s">
        <v>309</v>
      </c>
      <c r="D1272" t="s">
        <v>116</v>
      </c>
      <c r="E1272" t="s">
        <v>313</v>
      </c>
      <c r="F1272" t="s">
        <v>170</v>
      </c>
      <c r="G1272">
        <v>0.219</v>
      </c>
      <c r="H1272">
        <f>VLOOKUP(CONCATENATE(A1272,B1272,D1272,F1272),admin1_old!A:K,11,FALSE)</f>
        <v>0.22700000000000001</v>
      </c>
      <c r="I1272" t="b">
        <f>IF(ISNA(H1272),VLOOKUP(CONCATENATE(A1272,D1272,F1272),admin1_old!B:J,5,FALSE))</f>
        <v>0</v>
      </c>
    </row>
    <row r="1273" spans="1:9" hidden="1" x14ac:dyDescent="0.35">
      <c r="A1273" t="s">
        <v>42</v>
      </c>
      <c r="B1273" t="s">
        <v>130</v>
      </c>
      <c r="C1273" t="s">
        <v>309</v>
      </c>
      <c r="D1273" t="s">
        <v>118</v>
      </c>
      <c r="E1273" t="s">
        <v>313</v>
      </c>
      <c r="F1273" t="s">
        <v>272</v>
      </c>
      <c r="G1273">
        <v>0.221</v>
      </c>
      <c r="H1273">
        <f>VLOOKUP(CONCATENATE(A1273,B1273,D1273,F1273),admin1_old!A:K,11,FALSE)</f>
        <v>0.224</v>
      </c>
      <c r="I1273" t="b">
        <f>IF(ISNA(H1273),VLOOKUP(CONCATENATE(A1273,D1273,F1273),admin1_old!B:J,5,FALSE))</f>
        <v>0</v>
      </c>
    </row>
    <row r="1274" spans="1:9" hidden="1" x14ac:dyDescent="0.35">
      <c r="A1274" t="s">
        <v>42</v>
      </c>
      <c r="B1274" t="s">
        <v>151</v>
      </c>
      <c r="C1274" t="s">
        <v>309</v>
      </c>
      <c r="D1274" t="s">
        <v>119</v>
      </c>
      <c r="E1274" t="s">
        <v>313</v>
      </c>
      <c r="F1274" t="s">
        <v>272</v>
      </c>
      <c r="G1274">
        <v>0.17799999999999999</v>
      </c>
      <c r="H1274">
        <f>VLOOKUP(CONCATENATE(A1274,B1274,D1274,F1274),admin1_old!A:K,11,FALSE)</f>
        <v>0.19400000000000001</v>
      </c>
      <c r="I1274" t="b">
        <f>IF(ISNA(H1274),VLOOKUP(CONCATENATE(A1274,D1274,F1274),admin1_old!B:J,5,FALSE))</f>
        <v>0</v>
      </c>
    </row>
    <row r="1275" spans="1:9" hidden="1" x14ac:dyDescent="0.35">
      <c r="A1275" t="s">
        <v>42</v>
      </c>
      <c r="B1275" t="s">
        <v>151</v>
      </c>
      <c r="C1275" t="s">
        <v>309</v>
      </c>
      <c r="D1275" t="s">
        <v>117</v>
      </c>
      <c r="E1275" t="s">
        <v>313</v>
      </c>
      <c r="F1275" t="s">
        <v>272</v>
      </c>
      <c r="G1275">
        <v>0.19700000000000001</v>
      </c>
      <c r="H1275">
        <f>VLOOKUP(CONCATENATE(A1275,B1275,D1275,F1275),admin1_old!A:K,11,FALSE)</f>
        <v>0.17399999999999999</v>
      </c>
      <c r="I1275" t="b">
        <f>IF(ISNA(H1275),VLOOKUP(CONCATENATE(A1275,D1275,F1275),admin1_old!B:J,5,FALSE))</f>
        <v>0</v>
      </c>
    </row>
    <row r="1276" spans="1:9" hidden="1" x14ac:dyDescent="0.35">
      <c r="A1276" t="s">
        <v>42</v>
      </c>
      <c r="B1276" t="s">
        <v>151</v>
      </c>
      <c r="C1276" t="s">
        <v>309</v>
      </c>
      <c r="D1276" t="s">
        <v>116</v>
      </c>
      <c r="E1276" t="s">
        <v>313</v>
      </c>
      <c r="F1276" t="s">
        <v>272</v>
      </c>
      <c r="G1276">
        <v>0.20799999999999999</v>
      </c>
      <c r="H1276">
        <f>VLOOKUP(CONCATENATE(A1276,B1276,D1276,F1276),admin1_old!A:K,11,FALSE)</f>
        <v>0.17</v>
      </c>
      <c r="I1276" t="b">
        <f>IF(ISNA(H1276),VLOOKUP(CONCATENATE(A1276,D1276,F1276),admin1_old!B:J,5,FALSE))</f>
        <v>0</v>
      </c>
    </row>
    <row r="1277" spans="1:9" x14ac:dyDescent="0.35">
      <c r="A1277" t="s">
        <v>60</v>
      </c>
      <c r="B1277" s="5" t="s">
        <v>149</v>
      </c>
      <c r="C1277" t="s">
        <v>309</v>
      </c>
      <c r="D1277" t="s">
        <v>117</v>
      </c>
      <c r="E1277" t="s">
        <v>313</v>
      </c>
      <c r="F1277" t="s">
        <v>167</v>
      </c>
      <c r="G1277">
        <v>9.7299999999999998E-2</v>
      </c>
      <c r="H1277" t="e">
        <f>VLOOKUP(CONCATENATE(A1277,B1277,D1277,F1277),admin1_old!A:K,11,FALSE)</f>
        <v>#N/A</v>
      </c>
      <c r="I1277" s="4" t="str">
        <f>IF(ISNA(H1277),VLOOKUP(CONCATENATE(A1277,D1277,F1277),admin1_old!B:J,5,FALSE))</f>
        <v>manque_staff</v>
      </c>
    </row>
    <row r="1278" spans="1:9" x14ac:dyDescent="0.35">
      <c r="A1278" t="s">
        <v>48</v>
      </c>
      <c r="B1278" s="5" t="s">
        <v>181</v>
      </c>
      <c r="C1278" t="s">
        <v>309</v>
      </c>
      <c r="D1278" t="s">
        <v>119</v>
      </c>
      <c r="E1278" t="s">
        <v>313</v>
      </c>
      <c r="F1278" t="s">
        <v>167</v>
      </c>
      <c r="G1278">
        <v>0.156</v>
      </c>
      <c r="H1278" t="e">
        <f>VLOOKUP(CONCATENATE(A1278,B1278,D1278,F1278),admin1_old!A:K,11,FALSE)</f>
        <v>#N/A</v>
      </c>
      <c r="I1278" s="4" t="str">
        <f>IF(ISNA(H1278),VLOOKUP(CONCATENATE(A1278,D1278,F1278),admin1_old!B:J,5,FALSE))</f>
        <v>cash_fournitures</v>
      </c>
    </row>
    <row r="1279" spans="1:9" hidden="1" x14ac:dyDescent="0.35">
      <c r="A1279" t="s">
        <v>42</v>
      </c>
      <c r="B1279" t="s">
        <v>177</v>
      </c>
      <c r="C1279" t="s">
        <v>309</v>
      </c>
      <c r="D1279" t="s">
        <v>117</v>
      </c>
      <c r="E1279" t="s">
        <v>313</v>
      </c>
      <c r="F1279" t="s">
        <v>165</v>
      </c>
      <c r="G1279">
        <v>0.20699999999999999</v>
      </c>
      <c r="H1279">
        <f>VLOOKUP(CONCATENATE(A1279,B1279,D1279,F1279),admin1_old!A:K,11,FALSE)</f>
        <v>0.20399999999999999</v>
      </c>
      <c r="I1279" t="b">
        <f>IF(ISNA(H1279),VLOOKUP(CONCATENATE(A1279,D1279,F1279),admin1_old!B:J,5,FALSE))</f>
        <v>0</v>
      </c>
    </row>
    <row r="1280" spans="1:9" hidden="1" x14ac:dyDescent="0.35">
      <c r="A1280" t="s">
        <v>42</v>
      </c>
      <c r="B1280" t="s">
        <v>177</v>
      </c>
      <c r="C1280" t="s">
        <v>309</v>
      </c>
      <c r="D1280" t="s">
        <v>116</v>
      </c>
      <c r="E1280" t="s">
        <v>313</v>
      </c>
      <c r="F1280" t="s">
        <v>165</v>
      </c>
      <c r="G1280">
        <v>0.18</v>
      </c>
      <c r="H1280">
        <f>VLOOKUP(CONCATENATE(A1280,B1280,D1280,F1280),admin1_old!A:K,11,FALSE)</f>
        <v>0.17599999999999999</v>
      </c>
      <c r="I1280" t="b">
        <f>IF(ISNA(H1280),VLOOKUP(CONCATENATE(A1280,D1280,F1280),admin1_old!B:J,5,FALSE))</f>
        <v>0</v>
      </c>
    </row>
    <row r="1281" spans="1:9" hidden="1" x14ac:dyDescent="0.35">
      <c r="A1281" t="s">
        <v>42</v>
      </c>
      <c r="B1281" t="s">
        <v>177</v>
      </c>
      <c r="C1281" t="s">
        <v>309</v>
      </c>
      <c r="D1281" t="s">
        <v>119</v>
      </c>
      <c r="E1281" t="s">
        <v>313</v>
      </c>
      <c r="F1281" t="s">
        <v>165</v>
      </c>
      <c r="G1281">
        <v>0.224</v>
      </c>
      <c r="H1281">
        <f>VLOOKUP(CONCATENATE(A1281,B1281,D1281,F1281),admin1_old!A:K,11,FALSE)</f>
        <v>0.22600000000000001</v>
      </c>
      <c r="I1281" t="b">
        <f>IF(ISNA(H1281),VLOOKUP(CONCATENATE(A1281,D1281,F1281),admin1_old!B:J,5,FALSE))</f>
        <v>0</v>
      </c>
    </row>
    <row r="1282" spans="1:9" hidden="1" x14ac:dyDescent="0.35">
      <c r="A1282" t="s">
        <v>42</v>
      </c>
      <c r="B1282" t="s">
        <v>130</v>
      </c>
      <c r="C1282" t="s">
        <v>309</v>
      </c>
      <c r="D1282" t="s">
        <v>118</v>
      </c>
      <c r="E1282" t="s">
        <v>313</v>
      </c>
      <c r="F1282" t="s">
        <v>169</v>
      </c>
      <c r="G1282">
        <v>0.185</v>
      </c>
      <c r="H1282">
        <f>VLOOKUP(CONCATENATE(A1282,B1282,D1282,F1282),admin1_old!A:K,11,FALSE)</f>
        <v>0.192</v>
      </c>
      <c r="I1282" t="b">
        <f>IF(ISNA(H1282),VLOOKUP(CONCATENATE(A1282,D1282,F1282),admin1_old!B:J,5,FALSE))</f>
        <v>0</v>
      </c>
    </row>
    <row r="1283" spans="1:9" hidden="1" x14ac:dyDescent="0.35">
      <c r="A1283" t="s">
        <v>42</v>
      </c>
      <c r="B1283" t="s">
        <v>130</v>
      </c>
      <c r="C1283" t="s">
        <v>309</v>
      </c>
      <c r="D1283" t="s">
        <v>119</v>
      </c>
      <c r="E1283" t="s">
        <v>313</v>
      </c>
      <c r="F1283" t="s">
        <v>169</v>
      </c>
      <c r="G1283">
        <v>0.13900000000000001</v>
      </c>
      <c r="H1283">
        <f>VLOOKUP(CONCATENATE(A1283,B1283,D1283,F1283),admin1_old!A:K,11,FALSE)</f>
        <v>0.20100000000000001</v>
      </c>
      <c r="I1283" t="b">
        <f>IF(ISNA(H1283),VLOOKUP(CONCATENATE(A1283,D1283,F1283),admin1_old!B:J,5,FALSE))</f>
        <v>0</v>
      </c>
    </row>
    <row r="1284" spans="1:9" hidden="1" x14ac:dyDescent="0.35">
      <c r="A1284" t="s">
        <v>42</v>
      </c>
      <c r="B1284" t="s">
        <v>141</v>
      </c>
      <c r="C1284" t="s">
        <v>309</v>
      </c>
      <c r="D1284" t="s">
        <v>117</v>
      </c>
      <c r="E1284" t="s">
        <v>313</v>
      </c>
      <c r="F1284" t="s">
        <v>169</v>
      </c>
      <c r="G1284">
        <v>0.21</v>
      </c>
      <c r="H1284">
        <f>VLOOKUP(CONCATENATE(A1284,B1284,D1284,F1284),admin1_old!A:K,11,FALSE)</f>
        <v>0.16600000000000001</v>
      </c>
      <c r="I1284" t="b">
        <f>IF(ISNA(H1284),VLOOKUP(CONCATENATE(A1284,D1284,F1284),admin1_old!B:J,5,FALSE))</f>
        <v>0</v>
      </c>
    </row>
    <row r="1285" spans="1:9" x14ac:dyDescent="0.35">
      <c r="A1285" t="s">
        <v>70</v>
      </c>
      <c r="B1285" s="5" t="s">
        <v>154</v>
      </c>
      <c r="C1285" t="s">
        <v>309</v>
      </c>
      <c r="D1285" t="s">
        <v>119</v>
      </c>
      <c r="E1285" t="s">
        <v>313</v>
      </c>
      <c r="F1285" t="s">
        <v>167</v>
      </c>
      <c r="G1285">
        <v>0.13</v>
      </c>
      <c r="H1285" t="e">
        <f>VLOOKUP(CONCATENATE(A1285,B1285,D1285,F1285),admin1_old!A:K,11,FALSE)</f>
        <v>#N/A</v>
      </c>
      <c r="I1285" s="4" t="str">
        <f>IF(ISNA(H1285),VLOOKUP(CONCATENATE(A1285,D1285,F1285),admin1_old!B:J,5,FALSE))</f>
        <v>prov_fournitures</v>
      </c>
    </row>
    <row r="1286" spans="1:9" hidden="1" x14ac:dyDescent="0.35">
      <c r="A1286" t="s">
        <v>42</v>
      </c>
      <c r="B1286" t="s">
        <v>141</v>
      </c>
      <c r="C1286" t="s">
        <v>309</v>
      </c>
      <c r="D1286" t="s">
        <v>117</v>
      </c>
      <c r="E1286" t="s">
        <v>313</v>
      </c>
      <c r="F1286" t="s">
        <v>273</v>
      </c>
      <c r="G1286">
        <v>0.17899999999999999</v>
      </c>
      <c r="H1286">
        <f>VLOOKUP(CONCATENATE(A1286,B1286,D1286,F1286),admin1_old!A:K,11,FALSE)</f>
        <v>0.17799999999999999</v>
      </c>
      <c r="I1286" t="b">
        <f>IF(ISNA(H1286),VLOOKUP(CONCATENATE(A1286,D1286,F1286),admin1_old!B:J,5,FALSE))</f>
        <v>0</v>
      </c>
    </row>
    <row r="1287" spans="1:9" hidden="1" x14ac:dyDescent="0.35">
      <c r="A1287" t="s">
        <v>42</v>
      </c>
      <c r="B1287" t="s">
        <v>141</v>
      </c>
      <c r="C1287" t="s">
        <v>309</v>
      </c>
      <c r="D1287" t="s">
        <v>119</v>
      </c>
      <c r="E1287" t="s">
        <v>313</v>
      </c>
      <c r="F1287" t="s">
        <v>273</v>
      </c>
      <c r="G1287">
        <v>0.19500000000000001</v>
      </c>
      <c r="H1287">
        <f>VLOOKUP(CONCATENATE(A1287,B1287,D1287,F1287),admin1_old!A:K,11,FALSE)</f>
        <v>0.158</v>
      </c>
      <c r="I1287" t="b">
        <f>IF(ISNA(H1287),VLOOKUP(CONCATENATE(A1287,D1287,F1287),admin1_old!B:J,5,FALSE))</f>
        <v>0</v>
      </c>
    </row>
    <row r="1288" spans="1:9" hidden="1" x14ac:dyDescent="0.35">
      <c r="A1288" t="s">
        <v>42</v>
      </c>
      <c r="B1288" t="s">
        <v>141</v>
      </c>
      <c r="C1288" t="s">
        <v>309</v>
      </c>
      <c r="D1288" t="s">
        <v>116</v>
      </c>
      <c r="E1288" t="s">
        <v>313</v>
      </c>
      <c r="F1288" t="s">
        <v>273</v>
      </c>
      <c r="G1288">
        <v>0.24</v>
      </c>
      <c r="H1288">
        <f>VLOOKUP(CONCATENATE(A1288,B1288,D1288,F1288),admin1_old!A:K,11,FALSE)</f>
        <v>0.23100000000000001</v>
      </c>
      <c r="I1288" t="b">
        <f>IF(ISNA(H1288),VLOOKUP(CONCATENATE(A1288,D1288,F1288),admin1_old!B:J,5,FALSE))</f>
        <v>0</v>
      </c>
    </row>
    <row r="1289" spans="1:9" hidden="1" x14ac:dyDescent="0.35">
      <c r="A1289" t="s">
        <v>42</v>
      </c>
      <c r="B1289" t="s">
        <v>141</v>
      </c>
      <c r="C1289" t="s">
        <v>309</v>
      </c>
      <c r="D1289" t="s">
        <v>117</v>
      </c>
      <c r="E1289" t="s">
        <v>313</v>
      </c>
      <c r="F1289" t="s">
        <v>274</v>
      </c>
      <c r="G1289">
        <v>0.20100000000000001</v>
      </c>
      <c r="H1289">
        <f>VLOOKUP(CONCATENATE(A1289,B1289,D1289,F1289),admin1_old!A:K,11,FALSE)</f>
        <v>0.184</v>
      </c>
      <c r="I1289" t="b">
        <f>IF(ISNA(H1289),VLOOKUP(CONCATENATE(A1289,D1289,F1289),admin1_old!B:J,5,FALSE))</f>
        <v>0</v>
      </c>
    </row>
    <row r="1290" spans="1:9" hidden="1" x14ac:dyDescent="0.35">
      <c r="A1290" t="s">
        <v>42</v>
      </c>
      <c r="B1290" t="s">
        <v>141</v>
      </c>
      <c r="C1290" t="s">
        <v>309</v>
      </c>
      <c r="D1290" t="s">
        <v>119</v>
      </c>
      <c r="E1290" t="s">
        <v>313</v>
      </c>
      <c r="F1290" t="s">
        <v>274</v>
      </c>
      <c r="G1290">
        <v>0.26100000000000001</v>
      </c>
      <c r="H1290">
        <f>VLOOKUP(CONCATENATE(A1290,B1290,D1290,F1290),admin1_old!A:K,11,FALSE)</f>
        <v>0.218</v>
      </c>
      <c r="I1290" t="b">
        <f>IF(ISNA(H1290),VLOOKUP(CONCATENATE(A1290,D1290,F1290),admin1_old!B:J,5,FALSE))</f>
        <v>0</v>
      </c>
    </row>
    <row r="1291" spans="1:9" hidden="1" x14ac:dyDescent="0.35">
      <c r="A1291" t="s">
        <v>42</v>
      </c>
      <c r="B1291" t="s">
        <v>141</v>
      </c>
      <c r="C1291" t="s">
        <v>309</v>
      </c>
      <c r="D1291" t="s">
        <v>116</v>
      </c>
      <c r="E1291" t="s">
        <v>313</v>
      </c>
      <c r="F1291" t="s">
        <v>274</v>
      </c>
      <c r="G1291">
        <v>0.215</v>
      </c>
      <c r="H1291">
        <f>VLOOKUP(CONCATENATE(A1291,B1291,D1291,F1291),admin1_old!A:K,11,FALSE)</f>
        <v>0.222</v>
      </c>
      <c r="I1291" t="b">
        <f>IF(ISNA(H1291),VLOOKUP(CONCATENATE(A1291,D1291,F1291),admin1_old!B:J,5,FALSE))</f>
        <v>0</v>
      </c>
    </row>
    <row r="1292" spans="1:9" hidden="1" x14ac:dyDescent="0.35">
      <c r="A1292" t="s">
        <v>42</v>
      </c>
      <c r="B1292" t="s">
        <v>130</v>
      </c>
      <c r="C1292" t="s">
        <v>309</v>
      </c>
      <c r="D1292" t="s">
        <v>118</v>
      </c>
      <c r="E1292" t="s">
        <v>313</v>
      </c>
      <c r="F1292" t="s">
        <v>275</v>
      </c>
      <c r="G1292">
        <v>0.14899999999999999</v>
      </c>
      <c r="H1292">
        <f>VLOOKUP(CONCATENATE(A1292,B1292,D1292,F1292),admin1_old!A:K,11,FALSE)</f>
        <v>0.156</v>
      </c>
      <c r="I1292" t="b">
        <f>IF(ISNA(H1292),VLOOKUP(CONCATENATE(A1292,D1292,F1292),admin1_old!B:J,5,FALSE))</f>
        <v>0</v>
      </c>
    </row>
    <row r="1293" spans="1:9" hidden="1" x14ac:dyDescent="0.35">
      <c r="A1293" t="s">
        <v>42</v>
      </c>
      <c r="B1293" t="s">
        <v>141</v>
      </c>
      <c r="C1293" t="s">
        <v>309</v>
      </c>
      <c r="D1293" t="s">
        <v>117</v>
      </c>
      <c r="E1293" t="s">
        <v>313</v>
      </c>
      <c r="F1293" t="s">
        <v>275</v>
      </c>
      <c r="G1293">
        <v>0.17399999999999999</v>
      </c>
      <c r="H1293">
        <f>VLOOKUP(CONCATENATE(A1293,B1293,D1293,F1293),admin1_old!A:K,11,FALSE)</f>
        <v>0.19900000000000001</v>
      </c>
      <c r="I1293" t="b">
        <f>IF(ISNA(H1293),VLOOKUP(CONCATENATE(A1293,D1293,F1293),admin1_old!B:J,5,FALSE))</f>
        <v>0</v>
      </c>
    </row>
    <row r="1294" spans="1:9" hidden="1" x14ac:dyDescent="0.35">
      <c r="A1294" t="s">
        <v>42</v>
      </c>
      <c r="B1294" t="s">
        <v>130</v>
      </c>
      <c r="C1294" t="s">
        <v>309</v>
      </c>
      <c r="D1294" t="s">
        <v>119</v>
      </c>
      <c r="E1294" t="s">
        <v>313</v>
      </c>
      <c r="F1294" t="s">
        <v>275</v>
      </c>
      <c r="G1294">
        <v>0.20100000000000001</v>
      </c>
      <c r="H1294">
        <f>VLOOKUP(CONCATENATE(A1294,B1294,D1294,F1294),admin1_old!A:K,11,FALSE)</f>
        <v>0.18</v>
      </c>
      <c r="I1294" t="b">
        <f>IF(ISNA(H1294),VLOOKUP(CONCATENATE(A1294,D1294,F1294),admin1_old!B:J,5,FALSE))</f>
        <v>0</v>
      </c>
    </row>
    <row r="1295" spans="1:9" hidden="1" x14ac:dyDescent="0.35">
      <c r="A1295" t="s">
        <v>42</v>
      </c>
      <c r="B1295" t="s">
        <v>151</v>
      </c>
      <c r="C1295" t="s">
        <v>309</v>
      </c>
      <c r="D1295" t="s">
        <v>116</v>
      </c>
      <c r="E1295" t="s">
        <v>313</v>
      </c>
      <c r="F1295" t="s">
        <v>275</v>
      </c>
      <c r="G1295">
        <v>0.26800000000000002</v>
      </c>
      <c r="H1295">
        <f>VLOOKUP(CONCATENATE(A1295,B1295,D1295,F1295),admin1_old!A:K,11,FALSE)</f>
        <v>0.2</v>
      </c>
      <c r="I1295" t="b">
        <f>IF(ISNA(H1295),VLOOKUP(CONCATENATE(A1295,D1295,F1295),admin1_old!B:J,5,FALSE))</f>
        <v>0</v>
      </c>
    </row>
    <row r="1296" spans="1:9" hidden="1" x14ac:dyDescent="0.35">
      <c r="A1296" t="s">
        <v>42</v>
      </c>
      <c r="B1296" t="s">
        <v>141</v>
      </c>
      <c r="C1296" t="s">
        <v>309</v>
      </c>
      <c r="D1296" t="s">
        <v>117</v>
      </c>
      <c r="E1296" t="s">
        <v>313</v>
      </c>
      <c r="F1296" t="s">
        <v>168</v>
      </c>
      <c r="G1296">
        <v>0.20499999999999999</v>
      </c>
      <c r="H1296">
        <f>VLOOKUP(CONCATENATE(A1296,B1296,D1296,F1296),admin1_old!A:K,11,FALSE)</f>
        <v>0.219</v>
      </c>
      <c r="I1296" t="b">
        <f>IF(ISNA(H1296),VLOOKUP(CONCATENATE(A1296,D1296,F1296),admin1_old!B:J,5,FALSE))</f>
        <v>0</v>
      </c>
    </row>
    <row r="1297" spans="1:9" x14ac:dyDescent="0.35">
      <c r="A1297" t="s">
        <v>22</v>
      </c>
      <c r="B1297" s="5" t="s">
        <v>160</v>
      </c>
      <c r="C1297" t="s">
        <v>309</v>
      </c>
      <c r="D1297" t="s">
        <v>117</v>
      </c>
      <c r="E1297" t="s">
        <v>313</v>
      </c>
      <c r="F1297" t="s">
        <v>167</v>
      </c>
      <c r="G1297">
        <v>0.23400000000000001</v>
      </c>
      <c r="H1297" t="e">
        <f>VLOOKUP(CONCATENATE(A1297,B1297,D1297,F1297),admin1_old!A:K,11,FALSE)</f>
        <v>#N/A</v>
      </c>
      <c r="I1297" s="4" t="str">
        <f>IF(ISNA(H1297),VLOOKUP(CONCATENATE(A1297,D1297,F1297),admin1_old!B:J,5,FALSE))</f>
        <v>argent_nfi_essentiels</v>
      </c>
    </row>
    <row r="1298" spans="1:9" hidden="1" x14ac:dyDescent="0.35">
      <c r="A1298" t="s">
        <v>42</v>
      </c>
      <c r="B1298" t="s">
        <v>163</v>
      </c>
      <c r="C1298" t="s">
        <v>309</v>
      </c>
      <c r="D1298" t="s">
        <v>118</v>
      </c>
      <c r="E1298" t="s">
        <v>313</v>
      </c>
      <c r="F1298" t="s">
        <v>168</v>
      </c>
      <c r="G1298">
        <v>0.246</v>
      </c>
      <c r="H1298">
        <f>VLOOKUP(CONCATENATE(A1298,B1298,D1298,F1298),admin1_old!A:K,11,FALSE)</f>
        <v>0.24199999999999999</v>
      </c>
      <c r="I1298" t="b">
        <f>IF(ISNA(H1298),VLOOKUP(CONCATENATE(A1298,D1298,F1298),admin1_old!B:J,5,FALSE))</f>
        <v>0</v>
      </c>
    </row>
    <row r="1299" spans="1:9" hidden="1" x14ac:dyDescent="0.35">
      <c r="A1299" t="s">
        <v>42</v>
      </c>
      <c r="B1299" t="s">
        <v>141</v>
      </c>
      <c r="C1299" t="s">
        <v>309</v>
      </c>
      <c r="D1299" t="s">
        <v>119</v>
      </c>
      <c r="E1299" t="s">
        <v>313</v>
      </c>
      <c r="F1299" t="s">
        <v>168</v>
      </c>
      <c r="G1299">
        <v>0.25700000000000001</v>
      </c>
      <c r="H1299">
        <f>VLOOKUP(CONCATENATE(A1299,B1299,D1299,F1299),admin1_old!A:K,11,FALSE)</f>
        <v>0.17499999999999999</v>
      </c>
      <c r="I1299" t="b">
        <f>IF(ISNA(H1299),VLOOKUP(CONCATENATE(A1299,D1299,F1299),admin1_old!B:J,5,FALSE))</f>
        <v>0</v>
      </c>
    </row>
    <row r="1300" spans="1:9" x14ac:dyDescent="0.35">
      <c r="A1300" t="s">
        <v>46</v>
      </c>
      <c r="B1300" s="5" t="s">
        <v>153</v>
      </c>
      <c r="C1300" t="s">
        <v>309</v>
      </c>
      <c r="D1300" t="s">
        <v>117</v>
      </c>
      <c r="E1300" t="s">
        <v>313</v>
      </c>
      <c r="F1300" t="s">
        <v>167</v>
      </c>
      <c r="G1300">
        <v>0.13900000000000001</v>
      </c>
      <c r="H1300" t="e">
        <f>VLOOKUP(CONCATENATE(A1300,B1300,D1300,F1300),admin1_old!A:K,11,FALSE)</f>
        <v>#N/A</v>
      </c>
      <c r="I1300" s="4" t="str">
        <f>IF(ISNA(H1300),VLOOKUP(CONCATENATE(A1300,D1300,F1300),admin1_old!B:J,5,FALSE))</f>
        <v>argent_materiel</v>
      </c>
    </row>
    <row r="1301" spans="1:9" x14ac:dyDescent="0.35">
      <c r="A1301" t="s">
        <v>68</v>
      </c>
      <c r="B1301" s="5" t="s">
        <v>143</v>
      </c>
      <c r="C1301" t="s">
        <v>309</v>
      </c>
      <c r="D1301" t="s">
        <v>119</v>
      </c>
      <c r="E1301" t="s">
        <v>313</v>
      </c>
      <c r="F1301" t="s">
        <v>167</v>
      </c>
      <c r="G1301">
        <v>0.17</v>
      </c>
      <c r="H1301" t="e">
        <f>VLOOKUP(CONCATENATE(A1301,B1301,D1301,F1301),admin1_old!A:K,11,FALSE)</f>
        <v>#N/A</v>
      </c>
      <c r="I1301" s="4" t="str">
        <f>IF(ISNA(H1301),VLOOKUP(CONCATENATE(A1301,D1301,F1301),admin1_old!B:J,5,FALSE))</f>
        <v>argent_loyer</v>
      </c>
    </row>
    <row r="1302" spans="1:9" hidden="1" x14ac:dyDescent="0.35">
      <c r="A1302" t="s">
        <v>42</v>
      </c>
      <c r="B1302" t="s">
        <v>141</v>
      </c>
      <c r="C1302" t="s">
        <v>309</v>
      </c>
      <c r="D1302" t="s">
        <v>119</v>
      </c>
      <c r="E1302" t="s">
        <v>313</v>
      </c>
      <c r="F1302" t="s">
        <v>277</v>
      </c>
      <c r="G1302">
        <v>0.218</v>
      </c>
      <c r="H1302">
        <f>VLOOKUP(CONCATENATE(A1302,B1302,D1302,F1302),admin1_old!A:K,11,FALSE)</f>
        <v>0.20699999999999999</v>
      </c>
      <c r="I1302" t="b">
        <f>IF(ISNA(H1302),VLOOKUP(CONCATENATE(A1302,D1302,F1302),admin1_old!B:J,5,FALSE))</f>
        <v>0</v>
      </c>
    </row>
    <row r="1303" spans="1:9" hidden="1" x14ac:dyDescent="0.35">
      <c r="A1303" t="s">
        <v>42</v>
      </c>
      <c r="B1303" t="s">
        <v>141</v>
      </c>
      <c r="C1303" t="s">
        <v>309</v>
      </c>
      <c r="D1303" t="s">
        <v>117</v>
      </c>
      <c r="E1303" t="s">
        <v>313</v>
      </c>
      <c r="F1303" t="s">
        <v>277</v>
      </c>
      <c r="G1303">
        <v>0.26800000000000002</v>
      </c>
      <c r="H1303">
        <f>VLOOKUP(CONCATENATE(A1303,B1303,D1303,F1303),admin1_old!A:K,11,FALSE)</f>
        <v>0.19900000000000001</v>
      </c>
      <c r="I1303" t="b">
        <f>IF(ISNA(H1303),VLOOKUP(CONCATENATE(A1303,D1303,F1303),admin1_old!B:J,5,FALSE))</f>
        <v>0</v>
      </c>
    </row>
    <row r="1304" spans="1:9" hidden="1" x14ac:dyDescent="0.35">
      <c r="A1304" t="s">
        <v>42</v>
      </c>
      <c r="B1304" t="s">
        <v>151</v>
      </c>
      <c r="C1304" t="s">
        <v>309</v>
      </c>
      <c r="D1304" t="s">
        <v>117</v>
      </c>
      <c r="E1304" t="s">
        <v>313</v>
      </c>
      <c r="F1304" t="s">
        <v>166</v>
      </c>
      <c r="G1304">
        <v>0.20399999999999999</v>
      </c>
      <c r="H1304">
        <f>VLOOKUP(CONCATENATE(A1304,B1304,D1304,F1304),admin1_old!A:K,11,FALSE)</f>
        <v>0.2</v>
      </c>
      <c r="I1304" t="b">
        <f>IF(ISNA(H1304),VLOOKUP(CONCATENATE(A1304,D1304,F1304),admin1_old!B:J,5,FALSE))</f>
        <v>0</v>
      </c>
    </row>
    <row r="1305" spans="1:9" hidden="1" x14ac:dyDescent="0.35">
      <c r="A1305" t="s">
        <v>42</v>
      </c>
      <c r="B1305" t="s">
        <v>163</v>
      </c>
      <c r="C1305" t="s">
        <v>309</v>
      </c>
      <c r="D1305" t="s">
        <v>119</v>
      </c>
      <c r="E1305" t="s">
        <v>313</v>
      </c>
      <c r="F1305" t="s">
        <v>166</v>
      </c>
      <c r="G1305">
        <v>0.156</v>
      </c>
      <c r="H1305">
        <f>VLOOKUP(CONCATENATE(A1305,B1305,D1305,F1305),admin1_old!A:K,11,FALSE)</f>
        <v>0.17299999999999999</v>
      </c>
      <c r="I1305" t="b">
        <f>IF(ISNA(H1305),VLOOKUP(CONCATENATE(A1305,D1305,F1305),admin1_old!B:J,5,FALSE))</f>
        <v>0</v>
      </c>
    </row>
    <row r="1306" spans="1:9" x14ac:dyDescent="0.35">
      <c r="A1306" t="s">
        <v>68</v>
      </c>
      <c r="B1306" s="5" t="s">
        <v>180</v>
      </c>
      <c r="C1306" t="s">
        <v>309</v>
      </c>
      <c r="D1306" t="s">
        <v>117</v>
      </c>
      <c r="E1306" t="s">
        <v>313</v>
      </c>
      <c r="F1306" t="s">
        <v>167</v>
      </c>
      <c r="G1306">
        <v>0.13400000000000001</v>
      </c>
      <c r="H1306" t="e">
        <f>VLOOKUP(CONCATENATE(A1306,B1306,D1306,F1306),admin1_old!A:K,11,FALSE)</f>
        <v>#N/A</v>
      </c>
      <c r="I1306" s="4" t="str">
        <f>IF(ISNA(H1306),VLOOKUP(CONCATENATE(A1306,D1306,F1306),admin1_old!B:J,5,FALSE))</f>
        <v>provision_abri</v>
      </c>
    </row>
    <row r="1307" spans="1:9" x14ac:dyDescent="0.35">
      <c r="A1307" t="s">
        <v>26</v>
      </c>
      <c r="B1307" s="5" t="s">
        <v>18</v>
      </c>
      <c r="C1307" t="s">
        <v>309</v>
      </c>
      <c r="D1307" t="s">
        <v>119</v>
      </c>
      <c r="E1307" t="s">
        <v>313</v>
      </c>
      <c r="F1307" t="s">
        <v>167</v>
      </c>
      <c r="G1307">
        <v>0.26600000000000001</v>
      </c>
      <c r="H1307" t="e">
        <f>VLOOKUP(CONCATENATE(A1307,B1307,D1307,F1307),admin1_old!A:K,11,FALSE)</f>
        <v>#N/A</v>
      </c>
      <c r="I1307" s="4" t="str">
        <f>IF(ISNA(H1307),VLOOKUP(CONCATENATE(A1307,D1307,F1307),admin1_old!B:J,5,FALSE))</f>
        <v>sante</v>
      </c>
    </row>
    <row r="1308" spans="1:9" x14ac:dyDescent="0.35">
      <c r="A1308" t="s">
        <v>26</v>
      </c>
      <c r="B1308" s="5" t="s">
        <v>155</v>
      </c>
      <c r="C1308" t="s">
        <v>309</v>
      </c>
      <c r="D1308" t="s">
        <v>117</v>
      </c>
      <c r="E1308" t="s">
        <v>313</v>
      </c>
      <c r="F1308" t="s">
        <v>167</v>
      </c>
      <c r="G1308">
        <v>0.24299999999999999</v>
      </c>
      <c r="H1308" t="e">
        <f>VLOOKUP(CONCATENATE(A1308,B1308,D1308,F1308),admin1_old!A:K,11,FALSE)</f>
        <v>#N/A</v>
      </c>
      <c r="I1308" s="4" t="str">
        <f>IF(ISNA(H1308),VLOOKUP(CONCATENATE(A1308,D1308,F1308),admin1_old!B:J,5,FALSE))</f>
        <v>secal</v>
      </c>
    </row>
    <row r="1309" spans="1:9" x14ac:dyDescent="0.35">
      <c r="A1309" t="s">
        <v>50</v>
      </c>
      <c r="B1309" s="5" t="s">
        <v>155</v>
      </c>
      <c r="C1309" t="s">
        <v>309</v>
      </c>
      <c r="D1309" t="s">
        <v>119</v>
      </c>
      <c r="E1309" t="s">
        <v>313</v>
      </c>
      <c r="F1309" t="s">
        <v>167</v>
      </c>
      <c r="G1309">
        <v>0.23200000000000001</v>
      </c>
      <c r="H1309" t="e">
        <f>VLOOKUP(CONCATENATE(A1309,B1309,D1309,F1309),admin1_old!A:K,11,FALSE)</f>
        <v>#N/A</v>
      </c>
      <c r="I1309" s="4" t="str">
        <f>IF(ISNA(H1309),VLOOKUP(CONCATENATE(A1309,D1309,F1309),admin1_old!B:J,5,FALSE))</f>
        <v>secal</v>
      </c>
    </row>
    <row r="1310" spans="1:9" x14ac:dyDescent="0.35">
      <c r="A1310" t="s">
        <v>50</v>
      </c>
      <c r="B1310" s="5" t="s">
        <v>134</v>
      </c>
      <c r="C1310" t="s">
        <v>309</v>
      </c>
      <c r="D1310" t="s">
        <v>117</v>
      </c>
      <c r="E1310" t="s">
        <v>313</v>
      </c>
      <c r="F1310" t="s">
        <v>167</v>
      </c>
      <c r="G1310">
        <v>0.22900000000000001</v>
      </c>
      <c r="H1310" t="e">
        <f>VLOOKUP(CONCATENATE(A1310,B1310,D1310,F1310),admin1_old!A:K,11,FALSE)</f>
        <v>#N/A</v>
      </c>
      <c r="I1310" s="4" t="str">
        <f>IF(ISNA(H1310),VLOOKUP(CONCATENATE(A1310,D1310,F1310),admin1_old!B:J,5,FALSE))</f>
        <v>sante</v>
      </c>
    </row>
    <row r="1311" spans="1:9" hidden="1" x14ac:dyDescent="0.35">
      <c r="A1311" t="s">
        <v>42</v>
      </c>
      <c r="B1311" t="s">
        <v>151</v>
      </c>
      <c r="C1311" t="s">
        <v>309</v>
      </c>
      <c r="D1311" t="s">
        <v>116</v>
      </c>
      <c r="E1311" t="s">
        <v>313</v>
      </c>
      <c r="F1311" t="s">
        <v>279</v>
      </c>
      <c r="G1311">
        <v>0.17100000000000001</v>
      </c>
      <c r="H1311">
        <f>VLOOKUP(CONCATENATE(A1311,B1311,D1311,F1311),admin1_old!A:K,11,FALSE)</f>
        <v>0.218</v>
      </c>
      <c r="I1311" t="b">
        <f>IF(ISNA(H1311),VLOOKUP(CONCATENATE(A1311,D1311,F1311),admin1_old!B:J,5,FALSE))</f>
        <v>0</v>
      </c>
    </row>
    <row r="1312" spans="1:9" x14ac:dyDescent="0.35">
      <c r="A1312" t="s">
        <v>72</v>
      </c>
      <c r="B1312" s="5" t="s">
        <v>134</v>
      </c>
      <c r="C1312" t="s">
        <v>309</v>
      </c>
      <c r="D1312" t="s">
        <v>119</v>
      </c>
      <c r="E1312" t="s">
        <v>313</v>
      </c>
      <c r="F1312" t="s">
        <v>167</v>
      </c>
      <c r="G1312">
        <v>0.22900000000000001</v>
      </c>
      <c r="H1312" t="e">
        <f>VLOOKUP(CONCATENATE(A1312,B1312,D1312,F1312),admin1_old!A:K,11,FALSE)</f>
        <v>#N/A</v>
      </c>
      <c r="I1312" s="4" t="str">
        <f>IF(ISNA(H1312),VLOOKUP(CONCATENATE(A1312,D1312,F1312),admin1_old!B:J,5,FALSE))</f>
        <v>wash</v>
      </c>
    </row>
    <row r="1313" spans="1:9" hidden="1" x14ac:dyDescent="0.35">
      <c r="A1313" t="s">
        <v>42</v>
      </c>
      <c r="B1313" t="s">
        <v>141</v>
      </c>
      <c r="C1313" t="s">
        <v>309</v>
      </c>
      <c r="D1313" t="s">
        <v>119</v>
      </c>
      <c r="E1313" t="s">
        <v>313</v>
      </c>
      <c r="F1313" t="s">
        <v>167</v>
      </c>
      <c r="G1313">
        <v>0.23400000000000001</v>
      </c>
      <c r="H1313">
        <f>VLOOKUP(CONCATENATE(A1313,B1313,D1313,F1313),admin1_old!A:K,11,FALSE)</f>
        <v>0.22</v>
      </c>
      <c r="I1313" t="b">
        <f>IF(ISNA(H1313),VLOOKUP(CONCATENATE(A1313,D1313,F1313),admin1_old!B:J,5,FALSE))</f>
        <v>0</v>
      </c>
    </row>
    <row r="1314" spans="1:9" hidden="1" x14ac:dyDescent="0.35">
      <c r="A1314" t="s">
        <v>42</v>
      </c>
      <c r="B1314" t="s">
        <v>141</v>
      </c>
      <c r="C1314" t="s">
        <v>309</v>
      </c>
      <c r="D1314" t="s">
        <v>117</v>
      </c>
      <c r="E1314" t="s">
        <v>313</v>
      </c>
      <c r="F1314" t="s">
        <v>167</v>
      </c>
      <c r="G1314">
        <v>0.224</v>
      </c>
      <c r="H1314">
        <f>VLOOKUP(CONCATENATE(A1314,B1314,D1314,F1314),admin1_old!A:K,11,FALSE)</f>
        <v>0.17199999999999999</v>
      </c>
      <c r="I1314" t="b">
        <f>IF(ISNA(H1314),VLOOKUP(CONCATENATE(A1314,D1314,F1314),admin1_old!B:J,5,FALSE))</f>
        <v>0</v>
      </c>
    </row>
    <row r="1315" spans="1:9" hidden="1" x14ac:dyDescent="0.35">
      <c r="A1315" t="s">
        <v>42</v>
      </c>
      <c r="B1315" t="s">
        <v>163</v>
      </c>
      <c r="C1315" t="s">
        <v>309</v>
      </c>
      <c r="D1315" t="s">
        <v>116</v>
      </c>
      <c r="E1315" t="s">
        <v>313</v>
      </c>
      <c r="F1315" t="s">
        <v>278</v>
      </c>
      <c r="G1315">
        <v>0.124</v>
      </c>
      <c r="H1315">
        <f>VLOOKUP(CONCATENATE(A1315,B1315,D1315,F1315),admin1_old!A:K,11,FALSE)</f>
        <v>0.17</v>
      </c>
      <c r="I1315" t="b">
        <f>IF(ISNA(H1315),VLOOKUP(CONCATENATE(A1315,D1315,F1315),admin1_old!B:J,5,FALSE))</f>
        <v>0</v>
      </c>
    </row>
    <row r="1316" spans="1:9" x14ac:dyDescent="0.35">
      <c r="A1316" t="s">
        <v>76</v>
      </c>
      <c r="B1316" s="5" t="s">
        <v>146</v>
      </c>
      <c r="C1316" t="s">
        <v>309</v>
      </c>
      <c r="D1316" t="s">
        <v>119</v>
      </c>
      <c r="E1316" t="s">
        <v>313</v>
      </c>
      <c r="F1316" t="s">
        <v>167</v>
      </c>
      <c r="G1316">
        <v>0.14099999999999999</v>
      </c>
      <c r="H1316" t="e">
        <f>VLOOKUP(CONCATENATE(A1316,B1316,D1316,F1316),admin1_old!A:K,11,FALSE)</f>
        <v>#N/A</v>
      </c>
      <c r="I1316" s="4" t="str">
        <f>IF(ISNA(H1316),VLOOKUP(CONCATENATE(A1316,D1316,F1316),admin1_old!B:J,5,FALSE))</f>
        <v>prov_vaccins</v>
      </c>
    </row>
    <row r="1317" spans="1:9" hidden="1" x14ac:dyDescent="0.35">
      <c r="A1317" t="s">
        <v>42</v>
      </c>
      <c r="B1317" t="s">
        <v>151</v>
      </c>
      <c r="C1317" t="s">
        <v>309</v>
      </c>
      <c r="D1317" t="s">
        <v>117</v>
      </c>
      <c r="E1317" t="s">
        <v>313</v>
      </c>
      <c r="F1317" t="s">
        <v>280</v>
      </c>
      <c r="G1317">
        <v>0.24099999999999999</v>
      </c>
      <c r="H1317">
        <f>VLOOKUP(CONCATENATE(A1317,B1317,D1317,F1317),admin1_old!A:K,11,FALSE)</f>
        <v>0.187</v>
      </c>
      <c r="I1317" t="b">
        <f>IF(ISNA(H1317),VLOOKUP(CONCATENATE(A1317,D1317,F1317),admin1_old!B:J,5,FALSE))</f>
        <v>0</v>
      </c>
    </row>
    <row r="1318" spans="1:9" hidden="1" x14ac:dyDescent="0.35">
      <c r="A1318" t="s">
        <v>42</v>
      </c>
      <c r="B1318" t="s">
        <v>151</v>
      </c>
      <c r="C1318" t="s">
        <v>309</v>
      </c>
      <c r="D1318" t="s">
        <v>119</v>
      </c>
      <c r="E1318" t="s">
        <v>313</v>
      </c>
      <c r="F1318" t="s">
        <v>280</v>
      </c>
      <c r="G1318">
        <v>0.28000000000000003</v>
      </c>
      <c r="H1318">
        <f>VLOOKUP(CONCATENATE(A1318,B1318,D1318,F1318),admin1_old!A:K,11,FALSE)</f>
        <v>0.28699999999999998</v>
      </c>
      <c r="I1318" t="b">
        <f>IF(ISNA(H1318),VLOOKUP(CONCATENATE(A1318,D1318,F1318),admin1_old!B:J,5,FALSE))</f>
        <v>0</v>
      </c>
    </row>
    <row r="1319" spans="1:9" hidden="1" x14ac:dyDescent="0.35">
      <c r="A1319" t="s">
        <v>44</v>
      </c>
      <c r="B1319" t="s">
        <v>178</v>
      </c>
      <c r="C1319" t="s">
        <v>309</v>
      </c>
      <c r="D1319" t="s">
        <v>116</v>
      </c>
      <c r="E1319" t="s">
        <v>313</v>
      </c>
      <c r="F1319" t="s">
        <v>271</v>
      </c>
      <c r="G1319">
        <v>0.192</v>
      </c>
      <c r="H1319">
        <f>VLOOKUP(CONCATENATE(A1319,B1319,D1319,F1319),admin1_old!A:K,11,FALSE)</f>
        <v>0.23100000000000001</v>
      </c>
      <c r="I1319" t="b">
        <f>IF(ISNA(H1319),VLOOKUP(CONCATENATE(A1319,D1319,F1319),admin1_old!B:J,5,FALSE))</f>
        <v>0</v>
      </c>
    </row>
    <row r="1320" spans="1:9" x14ac:dyDescent="0.35">
      <c r="A1320" t="s">
        <v>52</v>
      </c>
      <c r="B1320" s="5" t="s">
        <v>156</v>
      </c>
      <c r="C1320" t="s">
        <v>309</v>
      </c>
      <c r="D1320" t="s">
        <v>119</v>
      </c>
      <c r="E1320" t="s">
        <v>313</v>
      </c>
      <c r="F1320" t="s">
        <v>167</v>
      </c>
      <c r="G1320">
        <v>0.23200000000000001</v>
      </c>
      <c r="H1320" t="e">
        <f>VLOOKUP(CONCATENATE(A1320,B1320,D1320,F1320),admin1_old!A:K,11,FALSE)</f>
        <v>#N/A</v>
      </c>
      <c r="I1320" s="4" t="str">
        <f>IF(ISNA(H1320),VLOOKUP(CONCATENATE(A1320,D1320,F1320),admin1_old!B:J,5,FALSE))</f>
        <v>cash_intrant_agri</v>
      </c>
    </row>
    <row r="1321" spans="1:9" hidden="1" x14ac:dyDescent="0.35">
      <c r="A1321" t="s">
        <v>44</v>
      </c>
      <c r="B1321" t="s">
        <v>178</v>
      </c>
      <c r="C1321" t="s">
        <v>309</v>
      </c>
      <c r="D1321" t="s">
        <v>118</v>
      </c>
      <c r="E1321" t="s">
        <v>313</v>
      </c>
      <c r="F1321" t="s">
        <v>271</v>
      </c>
      <c r="G1321">
        <v>0.11700000000000001</v>
      </c>
      <c r="H1321">
        <f>VLOOKUP(CONCATENATE(A1321,B1321,D1321,F1321),admin1_old!A:K,11,FALSE)</f>
        <v>0.11700000000000001</v>
      </c>
      <c r="I1321" t="b">
        <f>IF(ISNA(H1321),VLOOKUP(CONCATENATE(A1321,D1321,F1321),admin1_old!B:J,5,FALSE))</f>
        <v>0</v>
      </c>
    </row>
    <row r="1322" spans="1:9" hidden="1" x14ac:dyDescent="0.35">
      <c r="A1322" t="s">
        <v>44</v>
      </c>
      <c r="B1322" t="s">
        <v>178</v>
      </c>
      <c r="C1322" t="s">
        <v>309</v>
      </c>
      <c r="D1322" t="s">
        <v>119</v>
      </c>
      <c r="E1322" t="s">
        <v>313</v>
      </c>
      <c r="F1322" t="s">
        <v>271</v>
      </c>
      <c r="G1322">
        <v>0.183</v>
      </c>
      <c r="H1322">
        <f>VLOOKUP(CONCATENATE(A1322,B1322,D1322,F1322),admin1_old!A:K,11,FALSE)</f>
        <v>0.17299999999999999</v>
      </c>
      <c r="I1322" t="b">
        <f>IF(ISNA(H1322),VLOOKUP(CONCATENATE(A1322,D1322,F1322),admin1_old!B:J,5,FALSE))</f>
        <v>0</v>
      </c>
    </row>
    <row r="1323" spans="1:9" hidden="1" x14ac:dyDescent="0.35">
      <c r="A1323" t="s">
        <v>44</v>
      </c>
      <c r="B1323" t="s">
        <v>152</v>
      </c>
      <c r="C1323" t="s">
        <v>309</v>
      </c>
      <c r="D1323" t="s">
        <v>117</v>
      </c>
      <c r="E1323" t="s">
        <v>313</v>
      </c>
      <c r="F1323" t="s">
        <v>170</v>
      </c>
      <c r="G1323">
        <v>0.20399999999999999</v>
      </c>
      <c r="H1323">
        <f>VLOOKUP(CONCATENATE(A1323,B1323,D1323,F1323),admin1_old!A:K,11,FALSE)</f>
        <v>0.21</v>
      </c>
      <c r="I1323" t="b">
        <f>IF(ISNA(H1323),VLOOKUP(CONCATENATE(A1323,D1323,F1323),admin1_old!B:J,5,FALSE))</f>
        <v>0</v>
      </c>
    </row>
    <row r="1324" spans="1:9" hidden="1" x14ac:dyDescent="0.35">
      <c r="A1324" t="s">
        <v>44</v>
      </c>
      <c r="B1324" t="s">
        <v>152</v>
      </c>
      <c r="C1324" t="s">
        <v>309</v>
      </c>
      <c r="D1324" t="s">
        <v>118</v>
      </c>
      <c r="E1324" t="s">
        <v>313</v>
      </c>
      <c r="F1324" t="s">
        <v>170</v>
      </c>
      <c r="G1324">
        <v>0.16500000000000001</v>
      </c>
      <c r="H1324">
        <f>VLOOKUP(CONCATENATE(A1324,B1324,D1324,F1324),admin1_old!A:K,11,FALSE)</f>
        <v>0.156</v>
      </c>
      <c r="I1324" t="b">
        <f>IF(ISNA(H1324),VLOOKUP(CONCATENATE(A1324,D1324,F1324),admin1_old!B:J,5,FALSE))</f>
        <v>0</v>
      </c>
    </row>
    <row r="1325" spans="1:9" hidden="1" x14ac:dyDescent="0.35">
      <c r="A1325" t="s">
        <v>44</v>
      </c>
      <c r="B1325" t="s">
        <v>152</v>
      </c>
      <c r="C1325" t="s">
        <v>309</v>
      </c>
      <c r="D1325" t="s">
        <v>119</v>
      </c>
      <c r="E1325" t="s">
        <v>313</v>
      </c>
      <c r="F1325" t="s">
        <v>170</v>
      </c>
      <c r="G1325">
        <v>0.249</v>
      </c>
      <c r="H1325">
        <f>VLOOKUP(CONCATENATE(A1325,B1325,D1325,F1325),admin1_old!A:K,11,FALSE)</f>
        <v>0.23200000000000001</v>
      </c>
      <c r="I1325" t="b">
        <f>IF(ISNA(H1325),VLOOKUP(CONCATENATE(A1325,D1325,F1325),admin1_old!B:J,5,FALSE))</f>
        <v>0</v>
      </c>
    </row>
    <row r="1326" spans="1:9" hidden="1" x14ac:dyDescent="0.35">
      <c r="A1326" t="s">
        <v>44</v>
      </c>
      <c r="B1326" t="s">
        <v>142</v>
      </c>
      <c r="C1326" t="s">
        <v>309</v>
      </c>
      <c r="D1326" t="s">
        <v>116</v>
      </c>
      <c r="E1326" t="s">
        <v>313</v>
      </c>
      <c r="F1326" t="s">
        <v>170</v>
      </c>
      <c r="G1326">
        <v>0.25700000000000001</v>
      </c>
      <c r="H1326">
        <f>VLOOKUP(CONCATENATE(A1326,B1326,D1326,F1326),admin1_old!A:K,11,FALSE)</f>
        <v>0.255</v>
      </c>
      <c r="I1326" t="b">
        <f>IF(ISNA(H1326),VLOOKUP(CONCATENATE(A1326,D1326,F1326),admin1_old!B:J,5,FALSE))</f>
        <v>0</v>
      </c>
    </row>
    <row r="1327" spans="1:9" hidden="1" x14ac:dyDescent="0.35">
      <c r="A1327" t="s">
        <v>44</v>
      </c>
      <c r="B1327" t="s">
        <v>152</v>
      </c>
      <c r="C1327" t="s">
        <v>309</v>
      </c>
      <c r="D1327" t="s">
        <v>118</v>
      </c>
      <c r="E1327" t="s">
        <v>313</v>
      </c>
      <c r="F1327" t="s">
        <v>272</v>
      </c>
      <c r="G1327">
        <v>0.18</v>
      </c>
      <c r="H1327">
        <f>VLOOKUP(CONCATENATE(A1327,B1327,D1327,F1327),admin1_old!A:K,11,FALSE)</f>
        <v>0.17699999999999999</v>
      </c>
      <c r="I1327" t="b">
        <f>IF(ISNA(H1327),VLOOKUP(CONCATENATE(A1327,D1327,F1327),admin1_old!B:J,5,FALSE))</f>
        <v>0</v>
      </c>
    </row>
    <row r="1328" spans="1:9" x14ac:dyDescent="0.35">
      <c r="A1328" t="s">
        <v>52</v>
      </c>
      <c r="B1328" s="5" t="s">
        <v>156</v>
      </c>
      <c r="C1328" t="s">
        <v>309</v>
      </c>
      <c r="D1328" t="s">
        <v>117</v>
      </c>
      <c r="E1328" t="s">
        <v>313</v>
      </c>
      <c r="F1328" t="s">
        <v>167</v>
      </c>
      <c r="G1328">
        <v>0.20100000000000001</v>
      </c>
      <c r="H1328" t="e">
        <f>VLOOKUP(CONCATENATE(A1328,B1328,D1328,F1328),admin1_old!A:K,11,FALSE)</f>
        <v>#N/A</v>
      </c>
      <c r="I1328" s="4" t="str">
        <f>IF(ISNA(H1328),VLOOKUP(CONCATENATE(A1328,D1328,F1328),admin1_old!B:J,5,FALSE))</f>
        <v>cash_intrant_agri</v>
      </c>
    </row>
    <row r="1329" spans="1:9" hidden="1" x14ac:dyDescent="0.35">
      <c r="A1329" t="s">
        <v>44</v>
      </c>
      <c r="B1329" t="s">
        <v>142</v>
      </c>
      <c r="C1329" t="s">
        <v>309</v>
      </c>
      <c r="D1329" t="s">
        <v>117</v>
      </c>
      <c r="E1329" t="s">
        <v>313</v>
      </c>
      <c r="F1329" t="s">
        <v>272</v>
      </c>
      <c r="G1329">
        <v>0.185</v>
      </c>
      <c r="H1329">
        <f>VLOOKUP(CONCATENATE(A1329,B1329,D1329,F1329),admin1_old!A:K,11,FALSE)</f>
        <v>0.14599999999999999</v>
      </c>
      <c r="I1329" t="b">
        <f>IF(ISNA(H1329),VLOOKUP(CONCATENATE(A1329,D1329,F1329),admin1_old!B:J,5,FALSE))</f>
        <v>0</v>
      </c>
    </row>
    <row r="1330" spans="1:9" x14ac:dyDescent="0.35">
      <c r="A1330" t="s">
        <v>74</v>
      </c>
      <c r="B1330" s="5" t="s">
        <v>145</v>
      </c>
      <c r="C1330" t="s">
        <v>309</v>
      </c>
      <c r="D1330" t="s">
        <v>119</v>
      </c>
      <c r="E1330" t="s">
        <v>313</v>
      </c>
      <c r="F1330" t="s">
        <v>167</v>
      </c>
      <c r="G1330">
        <v>0.17</v>
      </c>
      <c r="H1330" t="e">
        <f>VLOOKUP(CONCATENATE(A1330,B1330,D1330,F1330),admin1_old!A:K,11,FALSE)</f>
        <v>#N/A</v>
      </c>
      <c r="I1330" s="4" t="str">
        <f>IF(ISNA(H1330),VLOOKUP(CONCATENATE(A1330,D1330,F1330),admin1_old!B:J,5,FALSE))</f>
        <v>cash_nfi</v>
      </c>
    </row>
    <row r="1331" spans="1:9" hidden="1" x14ac:dyDescent="0.35">
      <c r="A1331" t="s">
        <v>44</v>
      </c>
      <c r="B1331" t="s">
        <v>152</v>
      </c>
      <c r="C1331" t="s">
        <v>309</v>
      </c>
      <c r="D1331" t="s">
        <v>117</v>
      </c>
      <c r="E1331" t="s">
        <v>313</v>
      </c>
      <c r="F1331" t="s">
        <v>171</v>
      </c>
      <c r="G1331">
        <v>0.23799999999999999</v>
      </c>
      <c r="H1331">
        <f>VLOOKUP(CONCATENATE(A1331,B1331,D1331,F1331),admin1_old!A:K,11,FALSE)</f>
        <v>0.248</v>
      </c>
      <c r="I1331" t="b">
        <f>IF(ISNA(H1331),VLOOKUP(CONCATENATE(A1331,D1331,F1331),admin1_old!B:J,5,FALSE))</f>
        <v>0</v>
      </c>
    </row>
    <row r="1332" spans="1:9" hidden="1" x14ac:dyDescent="0.35">
      <c r="A1332" t="s">
        <v>44</v>
      </c>
      <c r="B1332" t="s">
        <v>152</v>
      </c>
      <c r="C1332" t="s">
        <v>309</v>
      </c>
      <c r="D1332" t="s">
        <v>119</v>
      </c>
      <c r="E1332" t="s">
        <v>313</v>
      </c>
      <c r="F1332" t="s">
        <v>171</v>
      </c>
      <c r="G1332">
        <v>0.19400000000000001</v>
      </c>
      <c r="H1332">
        <f>VLOOKUP(CONCATENATE(A1332,B1332,D1332,F1332),admin1_old!A:K,11,FALSE)</f>
        <v>0.218</v>
      </c>
      <c r="I1332" t="b">
        <f>IF(ISNA(H1332),VLOOKUP(CONCATENATE(A1332,D1332,F1332),admin1_old!B:J,5,FALSE))</f>
        <v>0</v>
      </c>
    </row>
    <row r="1333" spans="1:9" x14ac:dyDescent="0.35">
      <c r="A1333" t="s">
        <v>74</v>
      </c>
      <c r="B1333" s="5" t="s">
        <v>145</v>
      </c>
      <c r="C1333" t="s">
        <v>309</v>
      </c>
      <c r="D1333" t="s">
        <v>117</v>
      </c>
      <c r="E1333" t="s">
        <v>313</v>
      </c>
      <c r="F1333" t="s">
        <v>167</v>
      </c>
      <c r="G1333">
        <v>0.16500000000000001</v>
      </c>
      <c r="H1333" t="e">
        <f>VLOOKUP(CONCATENATE(A1333,B1333,D1333,F1333),admin1_old!A:K,11,FALSE)</f>
        <v>#N/A</v>
      </c>
      <c r="I1333" s="4" t="str">
        <f>IF(ISNA(H1333),VLOOKUP(CONCATENATE(A1333,D1333,F1333),admin1_old!B:J,5,FALSE))</f>
        <v>cash_nfi</v>
      </c>
    </row>
    <row r="1334" spans="1:9" hidden="1" x14ac:dyDescent="0.35">
      <c r="A1334" t="s">
        <v>44</v>
      </c>
      <c r="B1334" t="s">
        <v>152</v>
      </c>
      <c r="C1334" t="s">
        <v>309</v>
      </c>
      <c r="D1334" t="s">
        <v>116</v>
      </c>
      <c r="E1334" t="s">
        <v>313</v>
      </c>
      <c r="F1334" t="s">
        <v>165</v>
      </c>
      <c r="G1334">
        <v>0.251</v>
      </c>
      <c r="H1334">
        <f>VLOOKUP(CONCATENATE(A1334,B1334,D1334,F1334),admin1_old!A:K,11,FALSE)</f>
        <v>0.246</v>
      </c>
      <c r="I1334" t="b">
        <f>IF(ISNA(H1334),VLOOKUP(CONCATENATE(A1334,D1334,F1334),admin1_old!B:J,5,FALSE))</f>
        <v>0</v>
      </c>
    </row>
    <row r="1335" spans="1:9" hidden="1" x14ac:dyDescent="0.35">
      <c r="A1335" t="s">
        <v>44</v>
      </c>
      <c r="B1335" t="s">
        <v>131</v>
      </c>
      <c r="C1335" t="s">
        <v>309</v>
      </c>
      <c r="D1335" t="s">
        <v>119</v>
      </c>
      <c r="E1335" t="s">
        <v>313</v>
      </c>
      <c r="F1335" t="s">
        <v>165</v>
      </c>
      <c r="G1335">
        <v>0.17599999999999999</v>
      </c>
      <c r="H1335">
        <f>VLOOKUP(CONCATENATE(A1335,B1335,D1335,F1335),admin1_old!A:K,11,FALSE)</f>
        <v>0.17599999999999999</v>
      </c>
      <c r="I1335" t="b">
        <f>IF(ISNA(H1335),VLOOKUP(CONCATENATE(A1335,D1335,F1335),admin1_old!B:J,5,FALSE))</f>
        <v>0</v>
      </c>
    </row>
    <row r="1336" spans="1:9" hidden="1" x14ac:dyDescent="0.35">
      <c r="A1336" t="s">
        <v>44</v>
      </c>
      <c r="B1336" t="s">
        <v>152</v>
      </c>
      <c r="C1336" t="s">
        <v>309</v>
      </c>
      <c r="D1336" t="s">
        <v>118</v>
      </c>
      <c r="E1336" t="s">
        <v>313</v>
      </c>
      <c r="F1336" t="s">
        <v>169</v>
      </c>
      <c r="G1336">
        <v>0.20399999999999999</v>
      </c>
      <c r="H1336">
        <f>VLOOKUP(CONCATENATE(A1336,B1336,D1336,F1336),admin1_old!A:K,11,FALSE)</f>
        <v>0.223</v>
      </c>
      <c r="I1336" t="b">
        <f>IF(ISNA(H1336),VLOOKUP(CONCATENATE(A1336,D1336,F1336),admin1_old!B:J,5,FALSE))</f>
        <v>0</v>
      </c>
    </row>
    <row r="1337" spans="1:9" x14ac:dyDescent="0.35">
      <c r="A1337" t="s">
        <v>33</v>
      </c>
      <c r="B1337" s="5" t="s">
        <v>147</v>
      </c>
      <c r="C1337" t="s">
        <v>309</v>
      </c>
      <c r="D1337" t="s">
        <v>119</v>
      </c>
      <c r="E1337" t="s">
        <v>313</v>
      </c>
      <c r="F1337" t="s">
        <v>167</v>
      </c>
      <c r="G1337">
        <v>0.29899999999999999</v>
      </c>
      <c r="H1337" t="e">
        <f>VLOOKUP(CONCATENATE(A1337,B1337,D1337,F1337),admin1_old!A:K,11,FALSE)</f>
        <v>#N/A</v>
      </c>
      <c r="I1337" s="4" t="str">
        <f>IF(ISNA(H1337),VLOOKUP(CONCATENATE(A1337,D1337,F1337),admin1_old!B:J,5,FALSE))</f>
        <v>quantite_insuff</v>
      </c>
    </row>
    <row r="1338" spans="1:9" x14ac:dyDescent="0.35">
      <c r="A1338" t="s">
        <v>56</v>
      </c>
      <c r="B1338" s="5" t="s">
        <v>137</v>
      </c>
      <c r="C1338" t="s">
        <v>309</v>
      </c>
      <c r="D1338" t="s">
        <v>119</v>
      </c>
      <c r="E1338" t="s">
        <v>313</v>
      </c>
      <c r="F1338" t="s">
        <v>167</v>
      </c>
      <c r="G1338">
        <v>0.24099999999999999</v>
      </c>
      <c r="H1338" t="e">
        <f>VLOOKUP(CONCATENATE(A1338,B1338,D1338,F1338),admin1_old!A:K,11,FALSE)</f>
        <v>#N/A</v>
      </c>
      <c r="I1338" s="4" t="str">
        <f>IF(ISNA(H1338),VLOOKUP(CONCATENATE(A1338,D1338,F1338),admin1_old!B:J,5,FALSE))</f>
        <v>hygiene_insuff</v>
      </c>
    </row>
    <row r="1339" spans="1:9" x14ac:dyDescent="0.35">
      <c r="A1339" t="s">
        <v>20</v>
      </c>
      <c r="B1339" s="5" t="s">
        <v>152</v>
      </c>
      <c r="C1339" t="s">
        <v>309</v>
      </c>
      <c r="D1339" t="s">
        <v>119</v>
      </c>
      <c r="E1339" t="s">
        <v>313</v>
      </c>
      <c r="F1339" t="s">
        <v>167</v>
      </c>
      <c r="G1339">
        <v>0.29099999999999998</v>
      </c>
      <c r="H1339" t="e">
        <f>VLOOKUP(CONCATENATE(A1339,B1339,D1339,F1339),admin1_old!A:K,11,FALSE)</f>
        <v>#N/A</v>
      </c>
      <c r="I1339" s="4" t="str">
        <f>IF(ISNA(H1339),VLOOKUP(CONCATENATE(A1339,D1339,F1339),admin1_old!B:J,5,FALSE))</f>
        <v>manque_recip</v>
      </c>
    </row>
    <row r="1340" spans="1:9" x14ac:dyDescent="0.35">
      <c r="A1340" t="s">
        <v>44</v>
      </c>
      <c r="B1340" s="5" t="s">
        <v>131</v>
      </c>
      <c r="C1340" t="s">
        <v>309</v>
      </c>
      <c r="D1340" t="s">
        <v>119</v>
      </c>
      <c r="E1340" t="s">
        <v>313</v>
      </c>
      <c r="F1340" t="s">
        <v>167</v>
      </c>
      <c r="G1340">
        <v>0.214</v>
      </c>
      <c r="H1340" t="e">
        <f>VLOOKUP(CONCATENATE(A1340,B1340,D1340,F1340),admin1_old!A:K,11,FALSE)</f>
        <v>#N/A</v>
      </c>
      <c r="I1340" s="4" t="str">
        <f>IF(ISNA(H1340),VLOOKUP(CONCATENATE(A1340,D1340,F1340),admin1_old!B:J,5,FALSE))</f>
        <v>attente_longue</v>
      </c>
    </row>
    <row r="1341" spans="1:9" hidden="1" x14ac:dyDescent="0.35">
      <c r="A1341" t="s">
        <v>44</v>
      </c>
      <c r="B1341" t="s">
        <v>152</v>
      </c>
      <c r="C1341" t="s">
        <v>309</v>
      </c>
      <c r="D1341" t="s">
        <v>119</v>
      </c>
      <c r="E1341" t="s">
        <v>313</v>
      </c>
      <c r="F1341" t="s">
        <v>273</v>
      </c>
      <c r="G1341">
        <v>0.23599999999999999</v>
      </c>
      <c r="H1341">
        <f>VLOOKUP(CONCATENATE(A1341,B1341,D1341,F1341),admin1_old!A:K,11,FALSE)</f>
        <v>0.16800000000000001</v>
      </c>
      <c r="I1341" t="b">
        <f>IF(ISNA(H1341),VLOOKUP(CONCATENATE(A1341,D1341,F1341),admin1_old!B:J,5,FALSE))</f>
        <v>0</v>
      </c>
    </row>
    <row r="1342" spans="1:9" x14ac:dyDescent="0.35">
      <c r="A1342" t="s">
        <v>66</v>
      </c>
      <c r="B1342" s="5" t="s">
        <v>142</v>
      </c>
      <c r="C1342" t="s">
        <v>309</v>
      </c>
      <c r="D1342" t="s">
        <v>117</v>
      </c>
      <c r="E1342" t="s">
        <v>313</v>
      </c>
      <c r="F1342" t="s">
        <v>167</v>
      </c>
      <c r="G1342">
        <v>0.13200000000000001</v>
      </c>
      <c r="H1342" t="e">
        <f>VLOOKUP(CONCATENATE(A1342,B1342,D1342,F1342),admin1_old!A:K,11,FALSE)</f>
        <v>#N/A</v>
      </c>
      <c r="I1342" s="4" t="str">
        <f>IF(ISNA(H1342),VLOOKUP(CONCATENATE(A1342,D1342,F1342),admin1_old!B:J,5,FALSE))</f>
        <v>raisons_fin</v>
      </c>
    </row>
    <row r="1343" spans="1:9" x14ac:dyDescent="0.35">
      <c r="A1343" t="s">
        <v>38</v>
      </c>
      <c r="B1343" s="5" t="s">
        <v>175</v>
      </c>
      <c r="C1343" t="s">
        <v>83</v>
      </c>
      <c r="D1343" t="s">
        <v>83</v>
      </c>
      <c r="E1343" t="s">
        <v>313</v>
      </c>
      <c r="F1343" t="s">
        <v>276</v>
      </c>
      <c r="G1343">
        <v>0.13300000000000001</v>
      </c>
      <c r="H1343" t="e">
        <f>VLOOKUP(CONCATENATE(A1343,B1343,D1343,F1343),admin1_old!A:K,11,FALSE)</f>
        <v>#N/A</v>
      </c>
      <c r="I1343" s="4" t="str">
        <f>IF(ISNA(H1343),VLOOKUP(CONCATENATE(A1343,D1343,F1343),admin1_old!B:J,5,FALSE))</f>
        <v>autre</v>
      </c>
    </row>
    <row r="1344" spans="1:9" x14ac:dyDescent="0.35">
      <c r="A1344" t="s">
        <v>42</v>
      </c>
      <c r="B1344" s="5" t="s">
        <v>141</v>
      </c>
      <c r="C1344" t="s">
        <v>83</v>
      </c>
      <c r="D1344" t="s">
        <v>83</v>
      </c>
      <c r="E1344" t="s">
        <v>313</v>
      </c>
      <c r="F1344" t="s">
        <v>276</v>
      </c>
      <c r="G1344">
        <v>0.19</v>
      </c>
      <c r="H1344" t="e">
        <f>VLOOKUP(CONCATENATE(A1344,B1344,D1344,F1344),admin1_old!A:K,11,FALSE)</f>
        <v>#N/A</v>
      </c>
      <c r="I1344" s="4" t="str">
        <f>IF(ISNA(H1344),VLOOKUP(CONCATENATE(A1344,D1344,F1344),admin1_old!B:J,5,FALSE))</f>
        <v>pche</v>
      </c>
    </row>
    <row r="1345" spans="1:9" hidden="1" x14ac:dyDescent="0.35">
      <c r="A1345" t="s">
        <v>44</v>
      </c>
      <c r="B1345" t="s">
        <v>142</v>
      </c>
      <c r="C1345" t="s">
        <v>309</v>
      </c>
      <c r="D1345" t="s">
        <v>116</v>
      </c>
      <c r="E1345" t="s">
        <v>313</v>
      </c>
      <c r="F1345" t="s">
        <v>274</v>
      </c>
      <c r="G1345">
        <v>0.19700000000000001</v>
      </c>
      <c r="H1345">
        <f>VLOOKUP(CONCATENATE(A1345,B1345,D1345,F1345),admin1_old!A:K,11,FALSE)</f>
        <v>0.24199999999999999</v>
      </c>
      <c r="I1345" t="b">
        <f>IF(ISNA(H1345),VLOOKUP(CONCATENATE(A1345,D1345,F1345),admin1_old!B:J,5,FALSE))</f>
        <v>0</v>
      </c>
    </row>
    <row r="1346" spans="1:9" hidden="1" x14ac:dyDescent="0.35">
      <c r="A1346" t="s">
        <v>44</v>
      </c>
      <c r="B1346" t="s">
        <v>152</v>
      </c>
      <c r="C1346" t="s">
        <v>309</v>
      </c>
      <c r="D1346" t="s">
        <v>118</v>
      </c>
      <c r="E1346" t="s">
        <v>313</v>
      </c>
      <c r="F1346" t="s">
        <v>275</v>
      </c>
      <c r="G1346">
        <v>0.30299999999999999</v>
      </c>
      <c r="H1346">
        <f>VLOOKUP(CONCATENATE(A1346,B1346,D1346,F1346),admin1_old!A:K,11,FALSE)</f>
        <v>0.29599999999999999</v>
      </c>
      <c r="I1346" t="b">
        <f>IF(ISNA(H1346),VLOOKUP(CONCATENATE(A1346,D1346,F1346),admin1_old!B:J,5,FALSE))</f>
        <v>0</v>
      </c>
    </row>
    <row r="1347" spans="1:9" x14ac:dyDescent="0.35">
      <c r="A1347" t="s">
        <v>64</v>
      </c>
      <c r="B1347" s="5" t="s">
        <v>151</v>
      </c>
      <c r="C1347" t="s">
        <v>83</v>
      </c>
      <c r="D1347" t="s">
        <v>83</v>
      </c>
      <c r="E1347" t="s">
        <v>313</v>
      </c>
      <c r="F1347" t="s">
        <v>276</v>
      </c>
      <c r="G1347">
        <v>0.16500000000000001</v>
      </c>
      <c r="H1347" t="e">
        <f>VLOOKUP(CONCATENATE(A1347,B1347,D1347,F1347),admin1_old!A:K,11,FALSE)</f>
        <v>#N/A</v>
      </c>
      <c r="I1347" s="4" t="str">
        <f>IF(ISNA(H1347),VLOOKUP(CONCATENATE(A1347,D1347,F1347),admin1_old!B:J,5,FALSE))</f>
        <v>petit_commerce</v>
      </c>
    </row>
    <row r="1348" spans="1:9" x14ac:dyDescent="0.35">
      <c r="A1348" t="s">
        <v>50</v>
      </c>
      <c r="B1348" s="5" t="s">
        <v>155</v>
      </c>
      <c r="C1348" t="s">
        <v>83</v>
      </c>
      <c r="D1348" t="s">
        <v>83</v>
      </c>
      <c r="E1348" t="s">
        <v>313</v>
      </c>
      <c r="F1348" t="s">
        <v>276</v>
      </c>
      <c r="G1348">
        <v>0.23300000000000001</v>
      </c>
      <c r="H1348" t="e">
        <f>VLOOKUP(CONCATENATE(A1348,B1348,D1348,F1348),admin1_old!A:K,11,FALSE)</f>
        <v>#N/A</v>
      </c>
      <c r="I1348" s="4" t="str">
        <f>IF(ISNA(H1348),VLOOKUP(CONCATENATE(A1348,D1348,F1348),admin1_old!B:J,5,FALSE))</f>
        <v>wash</v>
      </c>
    </row>
    <row r="1349" spans="1:9" x14ac:dyDescent="0.35">
      <c r="A1349" t="s">
        <v>72</v>
      </c>
      <c r="B1349" s="5" t="s">
        <v>18</v>
      </c>
      <c r="C1349" t="s">
        <v>83</v>
      </c>
      <c r="D1349" t="s">
        <v>83</v>
      </c>
      <c r="E1349" t="s">
        <v>313</v>
      </c>
      <c r="F1349" t="s">
        <v>276</v>
      </c>
      <c r="G1349">
        <v>0.223</v>
      </c>
      <c r="H1349" t="e">
        <f>VLOOKUP(CONCATENATE(A1349,B1349,D1349,F1349),admin1_old!A:K,11,FALSE)</f>
        <v>#N/A</v>
      </c>
      <c r="I1349" s="4" t="str">
        <f>IF(ISNA(H1349),VLOOKUP(CONCATENATE(A1349,D1349,F1349),admin1_old!B:J,5,FALSE))</f>
        <v>sante</v>
      </c>
    </row>
    <row r="1350" spans="1:9" hidden="1" x14ac:dyDescent="0.35">
      <c r="A1350" t="s">
        <v>44</v>
      </c>
      <c r="B1350" t="s">
        <v>142</v>
      </c>
      <c r="C1350" t="s">
        <v>309</v>
      </c>
      <c r="D1350" t="s">
        <v>117</v>
      </c>
      <c r="E1350" t="s">
        <v>313</v>
      </c>
      <c r="F1350" t="s">
        <v>168</v>
      </c>
      <c r="G1350">
        <v>0.19800000000000001</v>
      </c>
      <c r="H1350">
        <f>VLOOKUP(CONCATENATE(A1350,B1350,D1350,F1350),admin1_old!A:K,11,FALSE)</f>
        <v>0.20499999999999999</v>
      </c>
      <c r="I1350" t="b">
        <f>IF(ISNA(H1350),VLOOKUP(CONCATENATE(A1350,D1350,F1350),admin1_old!B:J,5,FALSE))</f>
        <v>0</v>
      </c>
    </row>
    <row r="1351" spans="1:9" x14ac:dyDescent="0.35">
      <c r="A1351" t="s">
        <v>20</v>
      </c>
      <c r="B1351" s="5" t="s">
        <v>142</v>
      </c>
      <c r="C1351" t="s">
        <v>83</v>
      </c>
      <c r="D1351" t="s">
        <v>83</v>
      </c>
      <c r="E1351" t="s">
        <v>313</v>
      </c>
      <c r="F1351" t="s">
        <v>276</v>
      </c>
      <c r="G1351">
        <v>0.2</v>
      </c>
      <c r="H1351" t="e">
        <f>VLOOKUP(CONCATENATE(A1351,B1351,D1351,F1351),admin1_old!A:K,11,FALSE)</f>
        <v>#N/A</v>
      </c>
      <c r="I1351" s="4" t="str">
        <f>IF(ISNA(H1351),VLOOKUP(CONCATENATE(A1351,D1351,F1351),admin1_old!B:J,5,FALSE))</f>
        <v>manque_recip</v>
      </c>
    </row>
    <row r="1352" spans="1:9" hidden="1" x14ac:dyDescent="0.35">
      <c r="A1352" t="s">
        <v>44</v>
      </c>
      <c r="B1352" t="s">
        <v>142</v>
      </c>
      <c r="C1352" t="s">
        <v>309</v>
      </c>
      <c r="D1352" t="s">
        <v>118</v>
      </c>
      <c r="E1352" t="s">
        <v>313</v>
      </c>
      <c r="F1352" t="s">
        <v>168</v>
      </c>
      <c r="G1352">
        <v>0.18099999999999999</v>
      </c>
      <c r="H1352">
        <f>VLOOKUP(CONCATENATE(A1352,B1352,D1352,F1352),admin1_old!A:K,11,FALSE)</f>
        <v>9.8299999999999998E-2</v>
      </c>
      <c r="I1352" t="b">
        <f>IF(ISNA(H1352),VLOOKUP(CONCATENATE(A1352,D1352,F1352),admin1_old!B:J,5,FALSE))</f>
        <v>0</v>
      </c>
    </row>
    <row r="1353" spans="1:9" hidden="1" x14ac:dyDescent="0.35">
      <c r="A1353" t="s">
        <v>44</v>
      </c>
      <c r="B1353" t="s">
        <v>142</v>
      </c>
      <c r="C1353" t="s">
        <v>309</v>
      </c>
      <c r="D1353" t="s">
        <v>119</v>
      </c>
      <c r="E1353" t="s">
        <v>313</v>
      </c>
      <c r="F1353" t="s">
        <v>168</v>
      </c>
      <c r="G1353">
        <v>0.19900000000000001</v>
      </c>
      <c r="H1353">
        <f>VLOOKUP(CONCATENATE(A1353,B1353,D1353,F1353),admin1_old!A:K,11,FALSE)</f>
        <v>0.18099999999999999</v>
      </c>
      <c r="I1353" t="b">
        <f>IF(ISNA(H1353),VLOOKUP(CONCATENATE(A1353,D1353,F1353),admin1_old!B:J,5,FALSE))</f>
        <v>0</v>
      </c>
    </row>
    <row r="1354" spans="1:9" hidden="1" x14ac:dyDescent="0.35">
      <c r="A1354" t="s">
        <v>44</v>
      </c>
      <c r="B1354" t="s">
        <v>142</v>
      </c>
      <c r="C1354" t="s">
        <v>309</v>
      </c>
      <c r="D1354" t="s">
        <v>119</v>
      </c>
      <c r="E1354" t="s">
        <v>313</v>
      </c>
      <c r="F1354" t="s">
        <v>276</v>
      </c>
      <c r="G1354">
        <v>0.183</v>
      </c>
      <c r="H1354">
        <f>VLOOKUP(CONCATENATE(A1354,B1354,D1354,F1354),admin1_old!A:K,11,FALSE)</f>
        <v>0.18</v>
      </c>
      <c r="I1354" t="b">
        <f>IF(ISNA(H1354),VLOOKUP(CONCATENATE(A1354,D1354,F1354),admin1_old!B:J,5,FALSE))</f>
        <v>0</v>
      </c>
    </row>
    <row r="1355" spans="1:9" x14ac:dyDescent="0.35">
      <c r="A1355" t="s">
        <v>44</v>
      </c>
      <c r="B1355" s="5" t="s">
        <v>131</v>
      </c>
      <c r="C1355" t="s">
        <v>83</v>
      </c>
      <c r="D1355" t="s">
        <v>83</v>
      </c>
      <c r="E1355" t="s">
        <v>313</v>
      </c>
      <c r="F1355" t="s">
        <v>276</v>
      </c>
      <c r="G1355">
        <v>0.2</v>
      </c>
      <c r="H1355" t="e">
        <f>VLOOKUP(CONCATENATE(A1355,B1355,D1355,F1355),admin1_old!A:K,11,FALSE)</f>
        <v>#N/A</v>
      </c>
      <c r="I1355" s="4" t="str">
        <f>IF(ISNA(H1355),VLOOKUP(CONCATENATE(A1355,D1355,F1355),admin1_old!B:J,5,FALSE))</f>
        <v>distance</v>
      </c>
    </row>
    <row r="1356" spans="1:9" hidden="1" x14ac:dyDescent="0.35">
      <c r="A1356" t="s">
        <v>44</v>
      </c>
      <c r="B1356" t="s">
        <v>189</v>
      </c>
      <c r="C1356" t="s">
        <v>309</v>
      </c>
      <c r="D1356" t="s">
        <v>119</v>
      </c>
      <c r="E1356" t="s">
        <v>313</v>
      </c>
      <c r="F1356" t="s">
        <v>277</v>
      </c>
      <c r="G1356">
        <v>0.219</v>
      </c>
      <c r="H1356">
        <f>VLOOKUP(CONCATENATE(A1356,B1356,D1356,F1356),admin1_old!A:K,11,FALSE)</f>
        <v>0.19400000000000001</v>
      </c>
      <c r="I1356" t="b">
        <f>IF(ISNA(H1356),VLOOKUP(CONCATENATE(A1356,D1356,F1356),admin1_old!B:J,5,FALSE))</f>
        <v>0</v>
      </c>
    </row>
    <row r="1357" spans="1:9" x14ac:dyDescent="0.35">
      <c r="A1357" t="s">
        <v>9</v>
      </c>
      <c r="B1357" s="5" t="s">
        <v>128</v>
      </c>
      <c r="C1357" t="s">
        <v>309</v>
      </c>
      <c r="D1357" t="s">
        <v>119</v>
      </c>
      <c r="E1357" t="s">
        <v>313</v>
      </c>
      <c r="F1357" t="s">
        <v>276</v>
      </c>
      <c r="G1357">
        <v>0.22</v>
      </c>
      <c r="H1357" t="e">
        <f>VLOOKUP(CONCATENATE(A1357,B1357,D1357,F1357),admin1_old!A:K,11,FALSE)</f>
        <v>#N/A</v>
      </c>
      <c r="I1357" s="4" t="str">
        <f>IF(ISNA(H1357),VLOOKUP(CONCATENATE(A1357,D1357,F1357),admin1_old!B:J,5,FALSE))</f>
        <v>aucune</v>
      </c>
    </row>
    <row r="1358" spans="1:9" hidden="1" x14ac:dyDescent="0.35">
      <c r="A1358" t="s">
        <v>44</v>
      </c>
      <c r="B1358" t="s">
        <v>152</v>
      </c>
      <c r="C1358" t="s">
        <v>309</v>
      </c>
      <c r="D1358" t="s">
        <v>117</v>
      </c>
      <c r="E1358" t="s">
        <v>313</v>
      </c>
      <c r="F1358" t="s">
        <v>166</v>
      </c>
      <c r="G1358">
        <v>0.161</v>
      </c>
      <c r="H1358">
        <f>VLOOKUP(CONCATENATE(A1358,B1358,D1358,F1358),admin1_old!A:K,11,FALSE)</f>
        <v>0.153</v>
      </c>
      <c r="I1358" t="b">
        <f>IF(ISNA(H1358),VLOOKUP(CONCATENATE(A1358,D1358,F1358),admin1_old!B:J,5,FALSE))</f>
        <v>0</v>
      </c>
    </row>
    <row r="1359" spans="1:9" x14ac:dyDescent="0.35">
      <c r="A1359" t="s">
        <v>38</v>
      </c>
      <c r="B1359" s="5" t="s">
        <v>161</v>
      </c>
      <c r="C1359" t="s">
        <v>309</v>
      </c>
      <c r="D1359" t="s">
        <v>119</v>
      </c>
      <c r="E1359" t="s">
        <v>313</v>
      </c>
      <c r="F1359" t="s">
        <v>276</v>
      </c>
      <c r="G1359">
        <v>0.186</v>
      </c>
      <c r="H1359" t="e">
        <f>VLOOKUP(CONCATENATE(A1359,B1359,D1359,F1359),admin1_old!A:K,11,FALSE)</f>
        <v>#N/A</v>
      </c>
      <c r="I1359" s="4" t="str">
        <f>IF(ISNA(H1359),VLOOKUP(CONCATENATE(A1359,D1359,F1359),admin1_old!B:J,5,FALSE))</f>
        <v>financier</v>
      </c>
    </row>
    <row r="1360" spans="1:9" x14ac:dyDescent="0.35">
      <c r="A1360" t="s">
        <v>38</v>
      </c>
      <c r="B1360" s="5" t="s">
        <v>175</v>
      </c>
      <c r="C1360" t="s">
        <v>309</v>
      </c>
      <c r="D1360" t="s">
        <v>117</v>
      </c>
      <c r="E1360" t="s">
        <v>313</v>
      </c>
      <c r="F1360" t="s">
        <v>276</v>
      </c>
      <c r="G1360">
        <v>0.11799999999999999</v>
      </c>
      <c r="H1360" t="e">
        <f>VLOOKUP(CONCATENATE(A1360,B1360,D1360,F1360),admin1_old!A:K,11,FALSE)</f>
        <v>#N/A</v>
      </c>
      <c r="I1360" s="4" t="str">
        <f>IF(ISNA(H1360),VLOOKUP(CONCATENATE(A1360,D1360,F1360),admin1_old!B:J,5,FALSE))</f>
        <v>autre</v>
      </c>
    </row>
    <row r="1361" spans="1:9" x14ac:dyDescent="0.35">
      <c r="A1361" t="s">
        <v>60</v>
      </c>
      <c r="B1361" s="5" t="s">
        <v>175</v>
      </c>
      <c r="C1361" t="s">
        <v>309</v>
      </c>
      <c r="D1361" t="s">
        <v>119</v>
      </c>
      <c r="E1361" t="s">
        <v>313</v>
      </c>
      <c r="F1361" t="s">
        <v>276</v>
      </c>
      <c r="G1361">
        <v>0.14000000000000001</v>
      </c>
      <c r="H1361" t="e">
        <f>VLOOKUP(CONCATENATE(A1361,B1361,D1361,F1361),admin1_old!A:K,11,FALSE)</f>
        <v>#N/A</v>
      </c>
      <c r="I1361" s="4" t="str">
        <f>IF(ISNA(H1361),VLOOKUP(CONCATENATE(A1361,D1361,F1361),admin1_old!B:J,5,FALSE))</f>
        <v>autre</v>
      </c>
    </row>
    <row r="1362" spans="1:9" x14ac:dyDescent="0.35">
      <c r="A1362" t="s">
        <v>60</v>
      </c>
      <c r="B1362" s="5" t="s">
        <v>149</v>
      </c>
      <c r="C1362" t="s">
        <v>309</v>
      </c>
      <c r="D1362" t="s">
        <v>117</v>
      </c>
      <c r="E1362" t="s">
        <v>313</v>
      </c>
      <c r="F1362" t="s">
        <v>276</v>
      </c>
      <c r="G1362">
        <v>0.115</v>
      </c>
      <c r="H1362" t="e">
        <f>VLOOKUP(CONCATENATE(A1362,B1362,D1362,F1362),admin1_old!A:K,11,FALSE)</f>
        <v>#N/A</v>
      </c>
      <c r="I1362" s="4" t="str">
        <f>IF(ISNA(H1362),VLOOKUP(CONCATENATE(A1362,D1362,F1362),admin1_old!B:J,5,FALSE))</f>
        <v>aucune</v>
      </c>
    </row>
    <row r="1363" spans="1:9" hidden="1" x14ac:dyDescent="0.35">
      <c r="A1363" t="s">
        <v>44</v>
      </c>
      <c r="B1363" t="s">
        <v>152</v>
      </c>
      <c r="C1363" t="s">
        <v>309</v>
      </c>
      <c r="D1363" t="s">
        <v>119</v>
      </c>
      <c r="E1363" t="s">
        <v>313</v>
      </c>
      <c r="F1363" t="s">
        <v>279</v>
      </c>
      <c r="G1363">
        <v>0.19</v>
      </c>
      <c r="H1363">
        <f>VLOOKUP(CONCATENATE(A1363,B1363,D1363,F1363),admin1_old!A:K,11,FALSE)</f>
        <v>0.17899999999999999</v>
      </c>
      <c r="I1363" t="b">
        <f>IF(ISNA(H1363),VLOOKUP(CONCATENATE(A1363,D1363,F1363),admin1_old!B:J,5,FALSE))</f>
        <v>0</v>
      </c>
    </row>
    <row r="1364" spans="1:9" x14ac:dyDescent="0.35">
      <c r="A1364" t="s">
        <v>60</v>
      </c>
      <c r="B1364" s="5" t="s">
        <v>175</v>
      </c>
      <c r="C1364" t="s">
        <v>309</v>
      </c>
      <c r="D1364" t="s">
        <v>116</v>
      </c>
      <c r="E1364" t="s">
        <v>313</v>
      </c>
      <c r="F1364" t="s">
        <v>276</v>
      </c>
      <c r="G1364">
        <v>0.122</v>
      </c>
      <c r="H1364" t="e">
        <f>VLOOKUP(CONCATENATE(A1364,B1364,D1364,F1364),admin1_old!A:K,11,FALSE)</f>
        <v>#N/A</v>
      </c>
      <c r="I1364" s="4" t="str">
        <f>IF(ISNA(H1364),VLOOKUP(CONCATENATE(A1364,D1364,F1364),admin1_old!B:J,5,FALSE))</f>
        <v>logistique</v>
      </c>
    </row>
    <row r="1365" spans="1:9" hidden="1" x14ac:dyDescent="0.35">
      <c r="A1365" t="s">
        <v>44</v>
      </c>
      <c r="B1365" t="s">
        <v>152</v>
      </c>
      <c r="C1365" t="s">
        <v>309</v>
      </c>
      <c r="D1365" t="s">
        <v>116</v>
      </c>
      <c r="E1365" t="s">
        <v>313</v>
      </c>
      <c r="F1365" t="s">
        <v>279</v>
      </c>
      <c r="G1365">
        <v>0.17199999999999999</v>
      </c>
      <c r="H1365">
        <f>VLOOKUP(CONCATENATE(A1365,B1365,D1365,F1365),admin1_old!A:K,11,FALSE)</f>
        <v>0.13400000000000001</v>
      </c>
      <c r="I1365" t="b">
        <f>IF(ISNA(H1365),VLOOKUP(CONCATENATE(A1365,D1365,F1365),admin1_old!B:J,5,FALSE))</f>
        <v>0</v>
      </c>
    </row>
    <row r="1366" spans="1:9" x14ac:dyDescent="0.35">
      <c r="A1366" t="s">
        <v>24</v>
      </c>
      <c r="B1366" s="5" t="s">
        <v>133</v>
      </c>
      <c r="C1366" t="s">
        <v>309</v>
      </c>
      <c r="D1366" t="s">
        <v>116</v>
      </c>
      <c r="E1366" t="s">
        <v>313</v>
      </c>
      <c r="F1366" t="s">
        <v>276</v>
      </c>
      <c r="G1366">
        <v>0.27200000000000002</v>
      </c>
      <c r="H1366" t="e">
        <f>VLOOKUP(CONCATENATE(A1366,B1366,D1366,F1366),admin1_old!A:K,11,FALSE)</f>
        <v>#N/A</v>
      </c>
      <c r="I1366" s="4" t="str">
        <f>IF(ISNA(H1366),VLOOKUP(CONCATENATE(A1366,D1366,F1366),admin1_old!B:J,5,FALSE))</f>
        <v>cash_fournitures</v>
      </c>
    </row>
    <row r="1367" spans="1:9" x14ac:dyDescent="0.35">
      <c r="A1367" t="s">
        <v>48</v>
      </c>
      <c r="B1367" s="5" t="s">
        <v>154</v>
      </c>
      <c r="C1367" t="s">
        <v>309</v>
      </c>
      <c r="D1367" t="s">
        <v>116</v>
      </c>
      <c r="E1367" t="s">
        <v>313</v>
      </c>
      <c r="F1367" t="s">
        <v>276</v>
      </c>
      <c r="G1367">
        <v>0.26</v>
      </c>
      <c r="H1367" t="e">
        <f>VLOOKUP(CONCATENATE(A1367,B1367,D1367,F1367),admin1_old!A:K,11,FALSE)</f>
        <v>#N/A</v>
      </c>
      <c r="I1367" s="4" t="str">
        <f>IF(ISNA(H1367),VLOOKUP(CONCATENATE(A1367,D1367,F1367),admin1_old!B:J,5,FALSE))</f>
        <v>cash_frais</v>
      </c>
    </row>
    <row r="1368" spans="1:9" hidden="1" x14ac:dyDescent="0.35">
      <c r="A1368" t="s">
        <v>44</v>
      </c>
      <c r="B1368" t="s">
        <v>152</v>
      </c>
      <c r="C1368" t="s">
        <v>309</v>
      </c>
      <c r="D1368" t="s">
        <v>117</v>
      </c>
      <c r="E1368" t="s">
        <v>313</v>
      </c>
      <c r="F1368" t="s">
        <v>167</v>
      </c>
      <c r="G1368">
        <v>0.17799999999999999</v>
      </c>
      <c r="H1368">
        <f>VLOOKUP(CONCATENATE(A1368,B1368,D1368,F1368),admin1_old!A:K,11,FALSE)</f>
        <v>0.129</v>
      </c>
      <c r="I1368" t="b">
        <f>IF(ISNA(H1368),VLOOKUP(CONCATENATE(A1368,D1368,F1368),admin1_old!B:J,5,FALSE))</f>
        <v>0</v>
      </c>
    </row>
    <row r="1369" spans="1:9" hidden="1" x14ac:dyDescent="0.35">
      <c r="A1369" t="s">
        <v>44</v>
      </c>
      <c r="B1369" t="s">
        <v>142</v>
      </c>
      <c r="C1369" t="s">
        <v>309</v>
      </c>
      <c r="D1369" t="s">
        <v>116</v>
      </c>
      <c r="E1369" t="s">
        <v>313</v>
      </c>
      <c r="F1369" t="s">
        <v>278</v>
      </c>
      <c r="G1369">
        <v>0.17599999999999999</v>
      </c>
      <c r="H1369">
        <f>VLOOKUP(CONCATENATE(A1369,B1369,D1369,F1369),admin1_old!A:K,11,FALSE)</f>
        <v>0.19500000000000001</v>
      </c>
      <c r="I1369" t="b">
        <f>IF(ISNA(H1369),VLOOKUP(CONCATENATE(A1369,D1369,F1369),admin1_old!B:J,5,FALSE))</f>
        <v>0</v>
      </c>
    </row>
    <row r="1370" spans="1:9" x14ac:dyDescent="0.35">
      <c r="A1370" t="s">
        <v>70</v>
      </c>
      <c r="B1370" s="5" t="s">
        <v>183</v>
      </c>
      <c r="C1370" t="s">
        <v>309</v>
      </c>
      <c r="D1370" t="s">
        <v>119</v>
      </c>
      <c r="E1370" t="s">
        <v>313</v>
      </c>
      <c r="F1370" t="s">
        <v>276</v>
      </c>
      <c r="G1370">
        <v>0.115</v>
      </c>
      <c r="H1370" t="e">
        <f>VLOOKUP(CONCATENATE(A1370,B1370,D1370,F1370),admin1_old!A:K,11,FALSE)</f>
        <v>#N/A</v>
      </c>
      <c r="I1370" s="4" t="str">
        <f>IF(ISNA(H1370),VLOOKUP(CONCATENATE(A1370,D1370,F1370),admin1_old!B:J,5,FALSE))</f>
        <v>cash_transport</v>
      </c>
    </row>
    <row r="1371" spans="1:9" x14ac:dyDescent="0.35">
      <c r="A1371" t="s">
        <v>70</v>
      </c>
      <c r="B1371" s="5" t="s">
        <v>144</v>
      </c>
      <c r="C1371" t="s">
        <v>309</v>
      </c>
      <c r="D1371" t="s">
        <v>116</v>
      </c>
      <c r="E1371" t="s">
        <v>313</v>
      </c>
      <c r="F1371" t="s">
        <v>276</v>
      </c>
      <c r="G1371">
        <v>0.13400000000000001</v>
      </c>
      <c r="H1371" t="e">
        <f>VLOOKUP(CONCATENATE(A1371,B1371,D1371,F1371),admin1_old!A:K,11,FALSE)</f>
        <v>#N/A</v>
      </c>
      <c r="I1371" s="4" t="str">
        <f>IF(ISNA(H1371),VLOOKUP(CONCATENATE(A1371,D1371,F1371),admin1_old!B:J,5,FALSE))</f>
        <v>prov_livres</v>
      </c>
    </row>
    <row r="1372" spans="1:9" hidden="1" x14ac:dyDescent="0.35">
      <c r="A1372" t="s">
        <v>44</v>
      </c>
      <c r="B1372" t="s">
        <v>142</v>
      </c>
      <c r="C1372" t="s">
        <v>309</v>
      </c>
      <c r="D1372" t="s">
        <v>119</v>
      </c>
      <c r="E1372" t="s">
        <v>313</v>
      </c>
      <c r="F1372" t="s">
        <v>280</v>
      </c>
      <c r="G1372">
        <v>0.19400000000000001</v>
      </c>
      <c r="H1372">
        <f>VLOOKUP(CONCATENATE(A1372,B1372,D1372,F1372),admin1_old!A:K,11,FALSE)</f>
        <v>0.185</v>
      </c>
      <c r="I1372" t="b">
        <f>IF(ISNA(H1372),VLOOKUP(CONCATENATE(A1372,D1372,F1372),admin1_old!B:J,5,FALSE))</f>
        <v>0</v>
      </c>
    </row>
    <row r="1373" spans="1:9" x14ac:dyDescent="0.35">
      <c r="A1373" t="s">
        <v>42</v>
      </c>
      <c r="B1373" s="5" t="s">
        <v>141</v>
      </c>
      <c r="C1373" t="s">
        <v>309</v>
      </c>
      <c r="D1373" t="s">
        <v>119</v>
      </c>
      <c r="E1373" t="s">
        <v>313</v>
      </c>
      <c r="F1373" t="s">
        <v>276</v>
      </c>
      <c r="G1373">
        <v>0.16200000000000001</v>
      </c>
      <c r="H1373" t="e">
        <f>VLOOKUP(CONCATENATE(A1373,B1373,D1373,F1373),admin1_old!A:K,11,FALSE)</f>
        <v>#N/A</v>
      </c>
      <c r="I1373" s="4" t="str">
        <f>IF(ISNA(H1373),VLOOKUP(CONCATENATE(A1373,D1373,F1373),admin1_old!B:J,5,FALSE))</f>
        <v>jtt_agric</v>
      </c>
    </row>
    <row r="1374" spans="1:9" x14ac:dyDescent="0.35">
      <c r="A1374" t="s">
        <v>42</v>
      </c>
      <c r="B1374" s="5" t="s">
        <v>141</v>
      </c>
      <c r="C1374" t="s">
        <v>309</v>
      </c>
      <c r="D1374" t="s">
        <v>117</v>
      </c>
      <c r="E1374" t="s">
        <v>313</v>
      </c>
      <c r="F1374" t="s">
        <v>276</v>
      </c>
      <c r="G1374">
        <v>0.19500000000000001</v>
      </c>
      <c r="H1374" t="e">
        <f>VLOOKUP(CONCATENATE(A1374,B1374,D1374,F1374),admin1_old!A:K,11,FALSE)</f>
        <v>#N/A</v>
      </c>
      <c r="I1374" s="4" t="str">
        <f>IF(ISNA(H1374),VLOOKUP(CONCATENATE(A1374,D1374,F1374),admin1_old!B:J,5,FALSE))</f>
        <v>pche</v>
      </c>
    </row>
    <row r="1375" spans="1:9" hidden="1" x14ac:dyDescent="0.35">
      <c r="A1375" t="s">
        <v>46</v>
      </c>
      <c r="B1375" t="s">
        <v>143</v>
      </c>
      <c r="C1375" t="s">
        <v>309</v>
      </c>
      <c r="D1375" t="s">
        <v>118</v>
      </c>
      <c r="E1375" t="s">
        <v>313</v>
      </c>
      <c r="F1375" t="s">
        <v>271</v>
      </c>
      <c r="G1375">
        <v>0.13800000000000001</v>
      </c>
      <c r="H1375">
        <f>VLOOKUP(CONCATENATE(A1375,B1375,D1375,F1375),admin1_old!A:K,11,FALSE)</f>
        <v>0.13800000000000001</v>
      </c>
      <c r="I1375" t="b">
        <f>IF(ISNA(H1375),VLOOKUP(CONCATENATE(A1375,D1375,F1375),admin1_old!B:J,5,FALSE))</f>
        <v>0</v>
      </c>
    </row>
    <row r="1376" spans="1:9" x14ac:dyDescent="0.35">
      <c r="A1376" t="s">
        <v>42</v>
      </c>
      <c r="B1376" s="5" t="s">
        <v>163</v>
      </c>
      <c r="C1376" t="s">
        <v>309</v>
      </c>
      <c r="D1376" t="s">
        <v>116</v>
      </c>
      <c r="E1376" t="s">
        <v>313</v>
      </c>
      <c r="F1376" t="s">
        <v>276</v>
      </c>
      <c r="G1376">
        <v>0.193</v>
      </c>
      <c r="H1376" t="e">
        <f>VLOOKUP(CONCATENATE(A1376,B1376,D1376,F1376),admin1_old!A:K,11,FALSE)</f>
        <v>#N/A</v>
      </c>
      <c r="I1376" s="4" t="str">
        <f>IF(ISNA(H1376),VLOOKUP(CONCATENATE(A1376,D1376,F1376),admin1_old!B:J,5,FALSE))</f>
        <v>pche</v>
      </c>
    </row>
    <row r="1377" spans="1:9" x14ac:dyDescent="0.35">
      <c r="A1377" t="s">
        <v>64</v>
      </c>
      <c r="B1377" s="5" t="s">
        <v>151</v>
      </c>
      <c r="C1377" t="s">
        <v>309</v>
      </c>
      <c r="D1377" t="s">
        <v>117</v>
      </c>
      <c r="E1377" t="s">
        <v>313</v>
      </c>
      <c r="F1377" t="s">
        <v>276</v>
      </c>
      <c r="G1377">
        <v>0.17799999999999999</v>
      </c>
      <c r="H1377" t="e">
        <f>VLOOKUP(CONCATENATE(A1377,B1377,D1377,F1377),admin1_old!A:K,11,FALSE)</f>
        <v>#N/A</v>
      </c>
      <c r="I1377" s="4" t="str">
        <f>IF(ISNA(H1377),VLOOKUP(CONCATENATE(A1377,D1377,F1377),admin1_old!B:J,5,FALSE))</f>
        <v>petit_commerce</v>
      </c>
    </row>
    <row r="1378" spans="1:9" hidden="1" x14ac:dyDescent="0.35">
      <c r="A1378" t="s">
        <v>46</v>
      </c>
      <c r="B1378" t="s">
        <v>160</v>
      </c>
      <c r="C1378" t="s">
        <v>309</v>
      </c>
      <c r="D1378" t="s">
        <v>118</v>
      </c>
      <c r="E1378" t="s">
        <v>313</v>
      </c>
      <c r="F1378" t="s">
        <v>170</v>
      </c>
      <c r="G1378">
        <v>0.19600000000000001</v>
      </c>
      <c r="H1378">
        <f>VLOOKUP(CONCATENATE(A1378,B1378,D1378,F1378),admin1_old!A:K,11,FALSE)</f>
        <v>0.192</v>
      </c>
      <c r="I1378" t="b">
        <f>IF(ISNA(H1378),VLOOKUP(CONCATENATE(A1378,D1378,F1378),admin1_old!B:J,5,FALSE))</f>
        <v>0</v>
      </c>
    </row>
    <row r="1379" spans="1:9" hidden="1" x14ac:dyDescent="0.35">
      <c r="A1379" t="s">
        <v>46</v>
      </c>
      <c r="B1379" t="s">
        <v>143</v>
      </c>
      <c r="C1379" t="s">
        <v>309</v>
      </c>
      <c r="D1379" t="s">
        <v>119</v>
      </c>
      <c r="E1379" t="s">
        <v>313</v>
      </c>
      <c r="F1379" t="s">
        <v>170</v>
      </c>
      <c r="G1379">
        <v>0.192</v>
      </c>
      <c r="H1379">
        <f>VLOOKUP(CONCATENATE(A1379,B1379,D1379,F1379),admin1_old!A:K,11,FALSE)</f>
        <v>0.187</v>
      </c>
      <c r="I1379" t="b">
        <f>IF(ISNA(H1379),VLOOKUP(CONCATENATE(A1379,D1379,F1379),admin1_old!B:J,5,FALSE))</f>
        <v>0</v>
      </c>
    </row>
    <row r="1380" spans="1:9" x14ac:dyDescent="0.35">
      <c r="A1380" t="s">
        <v>64</v>
      </c>
      <c r="B1380" s="5" t="s">
        <v>141</v>
      </c>
      <c r="C1380" t="s">
        <v>309</v>
      </c>
      <c r="D1380" t="s">
        <v>116</v>
      </c>
      <c r="E1380" t="s">
        <v>313</v>
      </c>
      <c r="F1380" t="s">
        <v>276</v>
      </c>
      <c r="G1380">
        <v>0.15</v>
      </c>
      <c r="H1380" t="e">
        <f>VLOOKUP(CONCATENATE(A1380,B1380,D1380,F1380),admin1_old!A:K,11,FALSE)</f>
        <v>#N/A</v>
      </c>
      <c r="I1380" s="4" t="str">
        <f>IF(ISNA(H1380),VLOOKUP(CONCATENATE(A1380,D1380,F1380),admin1_old!B:J,5,FALSE))</f>
        <v>jtt_agric</v>
      </c>
    </row>
    <row r="1381" spans="1:9" hidden="1" x14ac:dyDescent="0.35">
      <c r="A1381" t="s">
        <v>46</v>
      </c>
      <c r="B1381" t="s">
        <v>160</v>
      </c>
      <c r="C1381" t="s">
        <v>309</v>
      </c>
      <c r="D1381" t="s">
        <v>118</v>
      </c>
      <c r="E1381" t="s">
        <v>313</v>
      </c>
      <c r="F1381" t="s">
        <v>272</v>
      </c>
      <c r="G1381">
        <v>0.16200000000000001</v>
      </c>
      <c r="H1381">
        <f>VLOOKUP(CONCATENATE(A1381,B1381,D1381,F1381),admin1_old!A:K,11,FALSE)</f>
        <v>0.16500000000000001</v>
      </c>
      <c r="I1381" t="b">
        <f>IF(ISNA(H1381),VLOOKUP(CONCATENATE(A1381,D1381,F1381),admin1_old!B:J,5,FALSE))</f>
        <v>0</v>
      </c>
    </row>
    <row r="1382" spans="1:9" hidden="1" x14ac:dyDescent="0.35">
      <c r="A1382" t="s">
        <v>46</v>
      </c>
      <c r="B1382" t="s">
        <v>143</v>
      </c>
      <c r="C1382" t="s">
        <v>309</v>
      </c>
      <c r="D1382" t="s">
        <v>119</v>
      </c>
      <c r="E1382" t="s">
        <v>313</v>
      </c>
      <c r="F1382" t="s">
        <v>272</v>
      </c>
      <c r="G1382">
        <v>0.20300000000000001</v>
      </c>
      <c r="H1382">
        <f>VLOOKUP(CONCATENATE(A1382,B1382,D1382,F1382),admin1_old!A:K,11,FALSE)</f>
        <v>0.21199999999999999</v>
      </c>
      <c r="I1382" t="b">
        <f>IF(ISNA(H1382),VLOOKUP(CONCATENATE(A1382,D1382,F1382),admin1_old!B:J,5,FALSE))</f>
        <v>0</v>
      </c>
    </row>
    <row r="1383" spans="1:9" hidden="1" x14ac:dyDescent="0.35">
      <c r="A1383" t="s">
        <v>46</v>
      </c>
      <c r="B1383" t="s">
        <v>153</v>
      </c>
      <c r="C1383" t="s">
        <v>309</v>
      </c>
      <c r="D1383" t="s">
        <v>117</v>
      </c>
      <c r="E1383" t="s">
        <v>313</v>
      </c>
      <c r="F1383" t="s">
        <v>272</v>
      </c>
      <c r="G1383">
        <v>0.221</v>
      </c>
      <c r="H1383">
        <f>VLOOKUP(CONCATENATE(A1383,B1383,D1383,F1383),admin1_old!A:K,11,FALSE)</f>
        <v>0.192</v>
      </c>
      <c r="I1383" t="b">
        <f>IF(ISNA(H1383),VLOOKUP(CONCATENATE(A1383,D1383,F1383),admin1_old!B:J,5,FALSE))</f>
        <v>0</v>
      </c>
    </row>
    <row r="1384" spans="1:9" hidden="1" x14ac:dyDescent="0.35">
      <c r="A1384" t="s">
        <v>46</v>
      </c>
      <c r="B1384" t="s">
        <v>153</v>
      </c>
      <c r="C1384" t="s">
        <v>309</v>
      </c>
      <c r="D1384" t="s">
        <v>116</v>
      </c>
      <c r="E1384" t="s">
        <v>313</v>
      </c>
      <c r="F1384" t="s">
        <v>272</v>
      </c>
      <c r="G1384">
        <v>0.223</v>
      </c>
      <c r="H1384">
        <f>VLOOKUP(CONCATENATE(A1384,B1384,D1384,F1384),admin1_old!A:K,11,FALSE)</f>
        <v>0.188</v>
      </c>
      <c r="I1384" t="b">
        <f>IF(ISNA(H1384),VLOOKUP(CONCATENATE(A1384,D1384,F1384),admin1_old!B:J,5,FALSE))</f>
        <v>0</v>
      </c>
    </row>
    <row r="1385" spans="1:9" x14ac:dyDescent="0.35">
      <c r="A1385" t="s">
        <v>22</v>
      </c>
      <c r="B1385" s="5" t="s">
        <v>153</v>
      </c>
      <c r="C1385" t="s">
        <v>309</v>
      </c>
      <c r="D1385" t="s">
        <v>117</v>
      </c>
      <c r="E1385" t="s">
        <v>313</v>
      </c>
      <c r="F1385" t="s">
        <v>276</v>
      </c>
      <c r="G1385">
        <v>0.185</v>
      </c>
      <c r="H1385" t="e">
        <f>VLOOKUP(CONCATENATE(A1385,B1385,D1385,F1385),admin1_old!A:K,11,FALSE)</f>
        <v>#N/A</v>
      </c>
      <c r="I1385" s="4" t="str">
        <f>IF(ISNA(H1385),VLOOKUP(CONCATENATE(A1385,D1385,F1385),admin1_old!B:J,5,FALSE))</f>
        <v>argent_materiel</v>
      </c>
    </row>
    <row r="1386" spans="1:9" hidden="1" x14ac:dyDescent="0.35">
      <c r="A1386" t="s">
        <v>46</v>
      </c>
      <c r="B1386" t="s">
        <v>143</v>
      </c>
      <c r="C1386" t="s">
        <v>309</v>
      </c>
      <c r="D1386" t="s">
        <v>119</v>
      </c>
      <c r="E1386" t="s">
        <v>313</v>
      </c>
      <c r="F1386" t="s">
        <v>171</v>
      </c>
      <c r="G1386">
        <v>0.245</v>
      </c>
      <c r="H1386">
        <f>VLOOKUP(CONCATENATE(A1386,B1386,D1386,F1386),admin1_old!A:K,11,FALSE)</f>
        <v>0.22900000000000001</v>
      </c>
      <c r="I1386" t="b">
        <f>IF(ISNA(H1386),VLOOKUP(CONCATENATE(A1386,D1386,F1386),admin1_old!B:J,5,FALSE))</f>
        <v>0</v>
      </c>
    </row>
    <row r="1387" spans="1:9" hidden="1" x14ac:dyDescent="0.35">
      <c r="A1387" t="s">
        <v>46</v>
      </c>
      <c r="B1387" t="s">
        <v>160</v>
      </c>
      <c r="C1387" t="s">
        <v>309</v>
      </c>
      <c r="D1387" t="s">
        <v>117</v>
      </c>
      <c r="E1387" t="s">
        <v>313</v>
      </c>
      <c r="F1387" t="s">
        <v>165</v>
      </c>
      <c r="G1387">
        <v>0.17199999999999999</v>
      </c>
      <c r="H1387">
        <f>VLOOKUP(CONCATENATE(A1387,B1387,D1387,F1387),admin1_old!A:K,11,FALSE)</f>
        <v>0.16600000000000001</v>
      </c>
      <c r="I1387" t="b">
        <f>IF(ISNA(H1387),VLOOKUP(CONCATENATE(A1387,D1387,F1387),admin1_old!B:J,5,FALSE))</f>
        <v>0</v>
      </c>
    </row>
    <row r="1388" spans="1:9" x14ac:dyDescent="0.35">
      <c r="A1388" t="s">
        <v>22</v>
      </c>
      <c r="B1388" s="5" t="s">
        <v>153</v>
      </c>
      <c r="C1388" t="s">
        <v>309</v>
      </c>
      <c r="D1388" t="s">
        <v>116</v>
      </c>
      <c r="E1388" t="s">
        <v>313</v>
      </c>
      <c r="F1388" t="s">
        <v>276</v>
      </c>
      <c r="G1388">
        <v>0.20599999999999999</v>
      </c>
      <c r="H1388" t="e">
        <f>VLOOKUP(CONCATENATE(A1388,B1388,D1388,F1388),admin1_old!A:K,11,FALSE)</f>
        <v>#N/A</v>
      </c>
      <c r="I1388" s="4" t="str">
        <f>IF(ISNA(H1388),VLOOKUP(CONCATENATE(A1388,D1388,F1388),admin1_old!B:J,5,FALSE))</f>
        <v>argent_materiel</v>
      </c>
    </row>
    <row r="1389" spans="1:9" hidden="1" x14ac:dyDescent="0.35">
      <c r="A1389" t="s">
        <v>46</v>
      </c>
      <c r="B1389" t="s">
        <v>179</v>
      </c>
      <c r="C1389" t="s">
        <v>309</v>
      </c>
      <c r="D1389" t="s">
        <v>119</v>
      </c>
      <c r="E1389" t="s">
        <v>313</v>
      </c>
      <c r="F1389" t="s">
        <v>165</v>
      </c>
      <c r="G1389">
        <v>0.16200000000000001</v>
      </c>
      <c r="H1389">
        <f>VLOOKUP(CONCATENATE(A1389,B1389,D1389,F1389),admin1_old!A:K,11,FALSE)</f>
        <v>0.155</v>
      </c>
      <c r="I1389" t="b">
        <f>IF(ISNA(H1389),VLOOKUP(CONCATENATE(A1389,D1389,F1389),admin1_old!B:J,5,FALSE))</f>
        <v>0</v>
      </c>
    </row>
    <row r="1390" spans="1:9" x14ac:dyDescent="0.35">
      <c r="A1390" t="s">
        <v>46</v>
      </c>
      <c r="B1390" s="5" t="s">
        <v>160</v>
      </c>
      <c r="C1390" t="s">
        <v>309</v>
      </c>
      <c r="D1390" t="s">
        <v>117</v>
      </c>
      <c r="E1390" t="s">
        <v>313</v>
      </c>
      <c r="F1390" t="s">
        <v>276</v>
      </c>
      <c r="G1390">
        <v>0.17499999999999999</v>
      </c>
      <c r="H1390" t="e">
        <f>VLOOKUP(CONCATENATE(A1390,B1390,D1390,F1390),admin1_old!A:K,11,FALSE)</f>
        <v>#N/A</v>
      </c>
      <c r="I1390" s="4" t="str">
        <f>IF(ISNA(H1390),VLOOKUP(CONCATENATE(A1390,D1390,F1390),admin1_old!B:J,5,FALSE))</f>
        <v>provision_abri</v>
      </c>
    </row>
    <row r="1391" spans="1:9" x14ac:dyDescent="0.35">
      <c r="A1391" t="s">
        <v>68</v>
      </c>
      <c r="B1391" s="5" t="s">
        <v>180</v>
      </c>
      <c r="C1391" t="s">
        <v>309</v>
      </c>
      <c r="D1391" t="s">
        <v>117</v>
      </c>
      <c r="E1391" t="s">
        <v>313</v>
      </c>
      <c r="F1391" t="s">
        <v>276</v>
      </c>
      <c r="G1391">
        <v>0.16</v>
      </c>
      <c r="H1391" t="e">
        <f>VLOOKUP(CONCATENATE(A1391,B1391,D1391,F1391),admin1_old!A:K,11,FALSE)</f>
        <v>#N/A</v>
      </c>
      <c r="I1391" s="4" t="str">
        <f>IF(ISNA(H1391),VLOOKUP(CONCATENATE(A1391,D1391,F1391),admin1_old!B:J,5,FALSE))</f>
        <v>argent_nfi_essentiels</v>
      </c>
    </row>
    <row r="1392" spans="1:9" hidden="1" x14ac:dyDescent="0.35">
      <c r="A1392" t="s">
        <v>46</v>
      </c>
      <c r="B1392" t="s">
        <v>180</v>
      </c>
      <c r="C1392" t="s">
        <v>309</v>
      </c>
      <c r="D1392" t="s">
        <v>117</v>
      </c>
      <c r="E1392" t="s">
        <v>313</v>
      </c>
      <c r="F1392" t="s">
        <v>169</v>
      </c>
      <c r="G1392">
        <v>0.161</v>
      </c>
      <c r="H1392">
        <f>VLOOKUP(CONCATENATE(A1392,B1392,D1392,F1392),admin1_old!A:K,11,FALSE)</f>
        <v>0.14699999999999999</v>
      </c>
      <c r="I1392" t="b">
        <f>IF(ISNA(H1392),VLOOKUP(CONCATENATE(A1392,D1392,F1392),admin1_old!B:J,5,FALSE))</f>
        <v>0</v>
      </c>
    </row>
    <row r="1393" spans="1:9" x14ac:dyDescent="0.35">
      <c r="A1393" t="s">
        <v>68</v>
      </c>
      <c r="B1393" s="5" t="s">
        <v>160</v>
      </c>
      <c r="C1393" t="s">
        <v>309</v>
      </c>
      <c r="D1393" t="s">
        <v>116</v>
      </c>
      <c r="E1393" t="s">
        <v>313</v>
      </c>
      <c r="F1393" t="s">
        <v>276</v>
      </c>
      <c r="G1393">
        <v>0.13700000000000001</v>
      </c>
      <c r="H1393" t="e">
        <f>VLOOKUP(CONCATENATE(A1393,B1393,D1393,F1393),admin1_old!A:K,11,FALSE)</f>
        <v>#N/A</v>
      </c>
      <c r="I1393" s="4" t="str">
        <f>IF(ISNA(H1393),VLOOKUP(CONCATENATE(A1393,D1393,F1393),admin1_old!B:J,5,FALSE))</f>
        <v>provision_abri</v>
      </c>
    </row>
    <row r="1394" spans="1:9" x14ac:dyDescent="0.35">
      <c r="A1394" t="s">
        <v>50</v>
      </c>
      <c r="B1394" s="5" t="s">
        <v>155</v>
      </c>
      <c r="C1394" t="s">
        <v>309</v>
      </c>
      <c r="D1394" t="s">
        <v>119</v>
      </c>
      <c r="E1394" t="s">
        <v>313</v>
      </c>
      <c r="F1394" t="s">
        <v>276</v>
      </c>
      <c r="G1394">
        <v>0.21</v>
      </c>
      <c r="H1394" t="e">
        <f>VLOOKUP(CONCATENATE(A1394,B1394,D1394,F1394),admin1_old!A:K,11,FALSE)</f>
        <v>#N/A</v>
      </c>
      <c r="I1394" s="4" t="str">
        <f>IF(ISNA(H1394),VLOOKUP(CONCATENATE(A1394,D1394,F1394),admin1_old!B:J,5,FALSE))</f>
        <v>wash</v>
      </c>
    </row>
    <row r="1395" spans="1:9" x14ac:dyDescent="0.35">
      <c r="A1395" t="s">
        <v>50</v>
      </c>
      <c r="B1395" s="5" t="s">
        <v>155</v>
      </c>
      <c r="C1395" t="s">
        <v>309</v>
      </c>
      <c r="D1395" t="s">
        <v>117</v>
      </c>
      <c r="E1395" t="s">
        <v>313</v>
      </c>
      <c r="F1395" t="s">
        <v>276</v>
      </c>
      <c r="G1395">
        <v>0.246</v>
      </c>
      <c r="H1395" t="e">
        <f>VLOOKUP(CONCATENATE(A1395,B1395,D1395,F1395),admin1_old!A:K,11,FALSE)</f>
        <v>#N/A</v>
      </c>
      <c r="I1395" s="4" t="str">
        <f>IF(ISNA(H1395),VLOOKUP(CONCATENATE(A1395,D1395,F1395),admin1_old!B:J,5,FALSE))</f>
        <v>wash</v>
      </c>
    </row>
    <row r="1396" spans="1:9" x14ac:dyDescent="0.35">
      <c r="A1396" t="s">
        <v>72</v>
      </c>
      <c r="B1396" s="5" t="s">
        <v>18</v>
      </c>
      <c r="C1396" t="s">
        <v>309</v>
      </c>
      <c r="D1396" t="s">
        <v>119</v>
      </c>
      <c r="E1396" t="s">
        <v>313</v>
      </c>
      <c r="F1396" t="s">
        <v>276</v>
      </c>
      <c r="G1396">
        <v>0.16800000000000001</v>
      </c>
      <c r="H1396" t="e">
        <f>VLOOKUP(CONCATENATE(A1396,B1396,D1396,F1396),admin1_old!A:K,11,FALSE)</f>
        <v>#N/A</v>
      </c>
      <c r="I1396" s="4" t="str">
        <f>IF(ISNA(H1396),VLOOKUP(CONCATENATE(A1396,D1396,F1396),admin1_old!B:J,5,FALSE))</f>
        <v>sante</v>
      </c>
    </row>
    <row r="1397" spans="1:9" x14ac:dyDescent="0.35">
      <c r="A1397" t="s">
        <v>72</v>
      </c>
      <c r="B1397" s="5" t="s">
        <v>18</v>
      </c>
      <c r="C1397" t="s">
        <v>309</v>
      </c>
      <c r="D1397" t="s">
        <v>117</v>
      </c>
      <c r="E1397" t="s">
        <v>313</v>
      </c>
      <c r="F1397" t="s">
        <v>276</v>
      </c>
      <c r="G1397">
        <v>0.23300000000000001</v>
      </c>
      <c r="H1397" t="e">
        <f>VLOOKUP(CONCATENATE(A1397,B1397,D1397,F1397),admin1_old!A:K,11,FALSE)</f>
        <v>#N/A</v>
      </c>
      <c r="I1397" s="4" t="str">
        <f>IF(ISNA(H1397),VLOOKUP(CONCATENATE(A1397,D1397,F1397),admin1_old!B:J,5,FALSE))</f>
        <v>sante</v>
      </c>
    </row>
    <row r="1398" spans="1:9" x14ac:dyDescent="0.35">
      <c r="A1398" t="s">
        <v>54</v>
      </c>
      <c r="B1398" s="5" t="s">
        <v>157</v>
      </c>
      <c r="C1398" t="s">
        <v>309</v>
      </c>
      <c r="D1398" t="s">
        <v>119</v>
      </c>
      <c r="E1398" t="s">
        <v>313</v>
      </c>
      <c r="F1398" t="s">
        <v>276</v>
      </c>
      <c r="G1398">
        <v>0.14099999999999999</v>
      </c>
      <c r="H1398" t="e">
        <f>VLOOKUP(CONCATENATE(A1398,B1398,D1398,F1398),admin1_old!A:K,11,FALSE)</f>
        <v>#N/A</v>
      </c>
      <c r="I1398" s="4" t="str">
        <f>IF(ISNA(H1398),VLOOKUP(CONCATENATE(A1398,D1398,F1398),admin1_old!B:J,5,FALSE))</f>
        <v>prov_medicament</v>
      </c>
    </row>
    <row r="1399" spans="1:9" hidden="1" x14ac:dyDescent="0.35">
      <c r="A1399" t="s">
        <v>46</v>
      </c>
      <c r="B1399" t="s">
        <v>132</v>
      </c>
      <c r="C1399" t="s">
        <v>309</v>
      </c>
      <c r="D1399" t="s">
        <v>116</v>
      </c>
      <c r="E1399" t="s">
        <v>313</v>
      </c>
      <c r="F1399" t="s">
        <v>274</v>
      </c>
      <c r="G1399">
        <v>0.19</v>
      </c>
      <c r="H1399">
        <f>VLOOKUP(CONCATENATE(A1399,B1399,D1399,F1399),admin1_old!A:K,11,FALSE)</f>
        <v>0.18099999999999999</v>
      </c>
      <c r="I1399" t="b">
        <f>IF(ISNA(H1399),VLOOKUP(CONCATENATE(A1399,D1399,F1399),admin1_old!B:J,5,FALSE))</f>
        <v>0</v>
      </c>
    </row>
    <row r="1400" spans="1:9" hidden="1" x14ac:dyDescent="0.35">
      <c r="A1400" t="s">
        <v>46</v>
      </c>
      <c r="B1400" t="s">
        <v>132</v>
      </c>
      <c r="C1400" t="s">
        <v>309</v>
      </c>
      <c r="D1400" t="s">
        <v>118</v>
      </c>
      <c r="E1400" t="s">
        <v>313</v>
      </c>
      <c r="F1400" t="s">
        <v>275</v>
      </c>
      <c r="G1400">
        <v>0.21099999999999999</v>
      </c>
      <c r="H1400">
        <f>VLOOKUP(CONCATENATE(A1400,B1400,D1400,F1400),admin1_old!A:K,11,FALSE)</f>
        <v>0.222</v>
      </c>
      <c r="I1400" t="b">
        <f>IF(ISNA(H1400),VLOOKUP(CONCATENATE(A1400,D1400,F1400),admin1_old!B:J,5,FALSE))</f>
        <v>0</v>
      </c>
    </row>
    <row r="1401" spans="1:9" hidden="1" x14ac:dyDescent="0.35">
      <c r="A1401" t="s">
        <v>46</v>
      </c>
      <c r="B1401" t="s">
        <v>160</v>
      </c>
      <c r="C1401" t="s">
        <v>309</v>
      </c>
      <c r="D1401" t="s">
        <v>117</v>
      </c>
      <c r="E1401" t="s">
        <v>313</v>
      </c>
      <c r="F1401" t="s">
        <v>275</v>
      </c>
      <c r="G1401">
        <v>0.19600000000000001</v>
      </c>
      <c r="H1401">
        <f>VLOOKUP(CONCATENATE(A1401,B1401,D1401,F1401),admin1_old!A:K,11,FALSE)</f>
        <v>0.182</v>
      </c>
      <c r="I1401" t="b">
        <f>IF(ISNA(H1401),VLOOKUP(CONCATENATE(A1401,D1401,F1401),admin1_old!B:J,5,FALSE))</f>
        <v>0</v>
      </c>
    </row>
    <row r="1402" spans="1:9" x14ac:dyDescent="0.35">
      <c r="A1402" t="s">
        <v>76</v>
      </c>
      <c r="B1402" s="5" t="s">
        <v>197</v>
      </c>
      <c r="C1402" t="s">
        <v>309</v>
      </c>
      <c r="D1402" t="s">
        <v>119</v>
      </c>
      <c r="E1402" t="s">
        <v>313</v>
      </c>
      <c r="F1402" t="s">
        <v>276</v>
      </c>
      <c r="G1402">
        <v>0.109</v>
      </c>
      <c r="H1402" t="e">
        <f>VLOOKUP(CONCATENATE(A1402,B1402,D1402,F1402),admin1_old!A:K,11,FALSE)</f>
        <v>#N/A</v>
      </c>
      <c r="I1402" s="4" t="str">
        <f>IF(ISNA(H1402),VLOOKUP(CONCATENATE(A1402,D1402,F1402),admin1_old!B:J,5,FALSE))</f>
        <v>acces_staff_cs</v>
      </c>
    </row>
    <row r="1403" spans="1:9" x14ac:dyDescent="0.35">
      <c r="A1403" t="s">
        <v>76</v>
      </c>
      <c r="B1403" s="5" t="s">
        <v>196</v>
      </c>
      <c r="C1403" t="s">
        <v>309</v>
      </c>
      <c r="D1403" t="s">
        <v>116</v>
      </c>
      <c r="E1403" t="s">
        <v>313</v>
      </c>
      <c r="F1403" t="s">
        <v>276</v>
      </c>
      <c r="G1403">
        <v>0.129</v>
      </c>
      <c r="H1403" t="e">
        <f>VLOOKUP(CONCATENATE(A1403,B1403,D1403,F1403),admin1_old!A:K,11,FALSE)</f>
        <v>#N/A</v>
      </c>
      <c r="I1403" s="4" t="str">
        <f>IF(ISNA(H1403),VLOOKUP(CONCATENATE(A1403,D1403,F1403),admin1_old!B:J,5,FALSE))</f>
        <v>acces_transport</v>
      </c>
    </row>
    <row r="1404" spans="1:9" x14ac:dyDescent="0.35">
      <c r="A1404" t="s">
        <v>33</v>
      </c>
      <c r="B1404" s="5" t="s">
        <v>147</v>
      </c>
      <c r="C1404" t="s">
        <v>309</v>
      </c>
      <c r="D1404" t="s">
        <v>116</v>
      </c>
      <c r="E1404" t="s">
        <v>313</v>
      </c>
      <c r="F1404" t="s">
        <v>276</v>
      </c>
      <c r="G1404">
        <v>0.29599999999999999</v>
      </c>
      <c r="H1404" t="e">
        <f>VLOOKUP(CONCATENATE(A1404,B1404,D1404,F1404),admin1_old!A:K,11,FALSE)</f>
        <v>#N/A</v>
      </c>
      <c r="I1404" s="4" t="str">
        <f>IF(ISNA(H1404),VLOOKUP(CONCATENATE(A1404,D1404,F1404),admin1_old!B:J,5,FALSE))</f>
        <v>quantite_insuff</v>
      </c>
    </row>
    <row r="1405" spans="1:9" hidden="1" x14ac:dyDescent="0.35">
      <c r="A1405" t="s">
        <v>46</v>
      </c>
      <c r="B1405" t="s">
        <v>173</v>
      </c>
      <c r="C1405" t="s">
        <v>309</v>
      </c>
      <c r="D1405" t="s">
        <v>116</v>
      </c>
      <c r="E1405" t="s">
        <v>313</v>
      </c>
      <c r="F1405" t="s">
        <v>168</v>
      </c>
      <c r="G1405">
        <v>0.19400000000000001</v>
      </c>
      <c r="H1405">
        <f>VLOOKUP(CONCATENATE(A1405,B1405,D1405,F1405),admin1_old!A:K,11,FALSE)</f>
        <v>0.17299999999999999</v>
      </c>
      <c r="I1405" t="b">
        <f>IF(ISNA(H1405),VLOOKUP(CONCATENATE(A1405,D1405,F1405),admin1_old!B:J,5,FALSE))</f>
        <v>0</v>
      </c>
    </row>
    <row r="1406" spans="1:9" x14ac:dyDescent="0.35">
      <c r="A1406" t="s">
        <v>56</v>
      </c>
      <c r="B1406" s="5" t="s">
        <v>137</v>
      </c>
      <c r="C1406" t="s">
        <v>309</v>
      </c>
      <c r="D1406" t="s">
        <v>116</v>
      </c>
      <c r="E1406" t="s">
        <v>313</v>
      </c>
      <c r="F1406" t="s">
        <v>276</v>
      </c>
      <c r="G1406">
        <v>0.26600000000000001</v>
      </c>
      <c r="H1406" t="e">
        <f>VLOOKUP(CONCATENATE(A1406,B1406,D1406,F1406),admin1_old!A:K,11,FALSE)</f>
        <v>#N/A</v>
      </c>
      <c r="I1406" s="4" t="str">
        <f>IF(ISNA(H1406),VLOOKUP(CONCATENATE(A1406,D1406,F1406),admin1_old!B:J,5,FALSE))</f>
        <v>hygiene_insuff</v>
      </c>
    </row>
    <row r="1407" spans="1:9" x14ac:dyDescent="0.35">
      <c r="A1407" t="s">
        <v>58</v>
      </c>
      <c r="B1407" s="5" t="s">
        <v>159</v>
      </c>
      <c r="C1407" t="s">
        <v>309</v>
      </c>
      <c r="D1407" t="s">
        <v>116</v>
      </c>
      <c r="E1407" t="s">
        <v>313</v>
      </c>
      <c r="F1407" t="s">
        <v>276</v>
      </c>
      <c r="G1407">
        <v>0.221</v>
      </c>
      <c r="H1407" t="e">
        <f>VLOOKUP(CONCATENATE(A1407,B1407,D1407,F1407),admin1_old!A:K,11,FALSE)</f>
        <v>#N/A</v>
      </c>
      <c r="I1407" s="4" t="str">
        <f>IF(ISNA(H1407),VLOOKUP(CONCATENATE(A1407,D1407,F1407),admin1_old!B:J,5,FALSE))</f>
        <v>sanitaire</v>
      </c>
    </row>
    <row r="1408" spans="1:9" hidden="1" x14ac:dyDescent="0.35">
      <c r="A1408" t="s">
        <v>46</v>
      </c>
      <c r="B1408" t="s">
        <v>132</v>
      </c>
      <c r="C1408" t="s">
        <v>309</v>
      </c>
      <c r="D1408" t="s">
        <v>119</v>
      </c>
      <c r="E1408" t="s">
        <v>313</v>
      </c>
      <c r="F1408" t="s">
        <v>276</v>
      </c>
      <c r="G1408">
        <v>0.255</v>
      </c>
      <c r="H1408">
        <f>VLOOKUP(CONCATENATE(A1408,B1408,D1408,F1408),admin1_old!A:K,11,FALSE)</f>
        <v>0.251</v>
      </c>
      <c r="I1408" t="b">
        <f>IF(ISNA(H1408),VLOOKUP(CONCATENATE(A1408,D1408,F1408),admin1_old!B:J,5,FALSE))</f>
        <v>0</v>
      </c>
    </row>
    <row r="1409" spans="1:9" x14ac:dyDescent="0.35">
      <c r="A1409" t="s">
        <v>80</v>
      </c>
      <c r="B1409" s="5" t="s">
        <v>199</v>
      </c>
      <c r="C1409" t="s">
        <v>309</v>
      </c>
      <c r="D1409" t="s">
        <v>116</v>
      </c>
      <c r="E1409" t="s">
        <v>313</v>
      </c>
      <c r="F1409" t="s">
        <v>276</v>
      </c>
      <c r="G1409">
        <v>0.20200000000000001</v>
      </c>
      <c r="H1409" t="e">
        <f>VLOOKUP(CONCATENATE(A1409,B1409,D1409,F1409),admin1_old!A:K,11,FALSE)</f>
        <v>#N/A</v>
      </c>
      <c r="I1409" s="4" t="str">
        <f>IF(ISNA(H1409),VLOOKUP(CONCATENATE(A1409,D1409,F1409),admin1_old!B:J,5,FALSE))</f>
        <v>environment</v>
      </c>
    </row>
    <row r="1410" spans="1:9" x14ac:dyDescent="0.35">
      <c r="A1410" t="s">
        <v>40</v>
      </c>
      <c r="B1410" s="5" t="s">
        <v>150</v>
      </c>
      <c r="C1410" t="s">
        <v>309</v>
      </c>
      <c r="D1410" t="s">
        <v>116</v>
      </c>
      <c r="E1410" t="s">
        <v>313</v>
      </c>
      <c r="F1410" t="s">
        <v>276</v>
      </c>
      <c r="G1410">
        <v>0.20200000000000001</v>
      </c>
      <c r="H1410" t="e">
        <f>VLOOKUP(CONCATENATE(A1410,B1410,D1410,F1410),admin1_old!A:K,11,FALSE)</f>
        <v>#N/A</v>
      </c>
      <c r="I1410" s="4" t="str">
        <f>IF(ISNA(H1410),VLOOKUP(CONCATENATE(A1410,D1410,F1410),admin1_old!B:J,5,FALSE))</f>
        <v>cash_infra</v>
      </c>
    </row>
    <row r="1411" spans="1:9" hidden="1" x14ac:dyDescent="0.35">
      <c r="A1411" t="s">
        <v>46</v>
      </c>
      <c r="B1411" t="s">
        <v>160</v>
      </c>
      <c r="C1411" t="s">
        <v>309</v>
      </c>
      <c r="D1411" t="s">
        <v>117</v>
      </c>
      <c r="E1411" t="s">
        <v>313</v>
      </c>
      <c r="F1411" t="s">
        <v>277</v>
      </c>
      <c r="G1411">
        <v>0.26100000000000001</v>
      </c>
      <c r="H1411">
        <f>VLOOKUP(CONCATENATE(A1411,B1411,D1411,F1411),admin1_old!A:K,11,FALSE)</f>
        <v>0.156</v>
      </c>
      <c r="I1411" t="b">
        <f>IF(ISNA(H1411),VLOOKUP(CONCATENATE(A1411,D1411,F1411),admin1_old!B:J,5,FALSE))</f>
        <v>0</v>
      </c>
    </row>
    <row r="1412" spans="1:9" hidden="1" x14ac:dyDescent="0.35">
      <c r="A1412" t="s">
        <v>46</v>
      </c>
      <c r="B1412" t="s">
        <v>153</v>
      </c>
      <c r="C1412" t="s">
        <v>309</v>
      </c>
      <c r="D1412" t="s">
        <v>117</v>
      </c>
      <c r="E1412" t="s">
        <v>313</v>
      </c>
      <c r="F1412" t="s">
        <v>166</v>
      </c>
      <c r="G1412">
        <v>0.17899999999999999</v>
      </c>
      <c r="H1412">
        <f>VLOOKUP(CONCATENATE(A1412,B1412,D1412,F1412),admin1_old!A:K,11,FALSE)</f>
        <v>0.193</v>
      </c>
      <c r="I1412" t="b">
        <f>IF(ISNA(H1412),VLOOKUP(CONCATENATE(A1412,D1412,F1412),admin1_old!B:J,5,FALSE))</f>
        <v>0</v>
      </c>
    </row>
    <row r="1413" spans="1:9" x14ac:dyDescent="0.35">
      <c r="A1413" t="s">
        <v>62</v>
      </c>
      <c r="B1413" s="5" t="s">
        <v>172</v>
      </c>
      <c r="C1413" t="s">
        <v>309</v>
      </c>
      <c r="D1413" t="s">
        <v>116</v>
      </c>
      <c r="E1413" t="s">
        <v>313</v>
      </c>
      <c r="F1413" t="s">
        <v>276</v>
      </c>
      <c r="G1413">
        <v>0.13600000000000001</v>
      </c>
      <c r="H1413" t="e">
        <f>VLOOKUP(CONCATENATE(A1413,B1413,D1413,F1413),admin1_old!A:K,11,FALSE)</f>
        <v>#N/A</v>
      </c>
      <c r="I1413" s="4" t="str">
        <f>IF(ISNA(H1413),VLOOKUP(CONCATENATE(A1413,D1413,F1413),admin1_old!B:J,5,FALSE))</f>
        <v>cash_hygiene</v>
      </c>
    </row>
    <row r="1414" spans="1:9" x14ac:dyDescent="0.35">
      <c r="A1414" t="s">
        <v>20</v>
      </c>
      <c r="B1414" s="5" t="s">
        <v>142</v>
      </c>
      <c r="C1414" t="s">
        <v>309</v>
      </c>
      <c r="D1414" t="s">
        <v>117</v>
      </c>
      <c r="E1414" t="s">
        <v>313</v>
      </c>
      <c r="F1414" t="s">
        <v>276</v>
      </c>
      <c r="G1414">
        <v>0.20300000000000001</v>
      </c>
      <c r="H1414" t="e">
        <f>VLOOKUP(CONCATENATE(A1414,B1414,D1414,F1414),admin1_old!A:K,11,FALSE)</f>
        <v>#N/A</v>
      </c>
      <c r="I1414" s="4" t="str">
        <f>IF(ISNA(H1414),VLOOKUP(CONCATENATE(A1414,D1414,F1414),admin1_old!B:J,5,FALSE))</f>
        <v>manque_recip</v>
      </c>
    </row>
    <row r="1415" spans="1:9" x14ac:dyDescent="0.35">
      <c r="A1415" t="s">
        <v>44</v>
      </c>
      <c r="B1415" s="5" t="s">
        <v>131</v>
      </c>
      <c r="C1415" t="s">
        <v>309</v>
      </c>
      <c r="D1415" t="s">
        <v>117</v>
      </c>
      <c r="E1415" t="s">
        <v>313</v>
      </c>
      <c r="F1415" t="s">
        <v>276</v>
      </c>
      <c r="G1415">
        <v>0.184</v>
      </c>
      <c r="H1415" t="e">
        <f>VLOOKUP(CONCATENATE(A1415,B1415,D1415,F1415),admin1_old!A:K,11,FALSE)</f>
        <v>#N/A</v>
      </c>
      <c r="I1415" s="4" t="str">
        <f>IF(ISNA(H1415),VLOOKUP(CONCATENATE(A1415,D1415,F1415),admin1_old!B:J,5,FALSE))</f>
        <v>distance</v>
      </c>
    </row>
    <row r="1416" spans="1:9" hidden="1" x14ac:dyDescent="0.35">
      <c r="A1416" t="s">
        <v>46</v>
      </c>
      <c r="B1416" t="s">
        <v>160</v>
      </c>
      <c r="C1416" t="s">
        <v>309</v>
      </c>
      <c r="D1416" t="s">
        <v>117</v>
      </c>
      <c r="E1416" t="s">
        <v>313</v>
      </c>
      <c r="F1416" t="s">
        <v>278</v>
      </c>
      <c r="G1416">
        <v>0.216</v>
      </c>
      <c r="H1416">
        <f>VLOOKUP(CONCATENATE(A1416,B1416,D1416,F1416),admin1_old!A:K,11,FALSE)</f>
        <v>0.185</v>
      </c>
      <c r="I1416" t="b">
        <f>IF(ISNA(H1416),VLOOKUP(CONCATENATE(A1416,D1416,F1416),admin1_old!B:J,5,FALSE))</f>
        <v>0</v>
      </c>
    </row>
    <row r="1417" spans="1:9" x14ac:dyDescent="0.35">
      <c r="A1417" t="s">
        <v>44</v>
      </c>
      <c r="B1417" s="5" t="s">
        <v>152</v>
      </c>
      <c r="C1417" t="s">
        <v>309</v>
      </c>
      <c r="D1417" t="s">
        <v>116</v>
      </c>
      <c r="E1417" t="s">
        <v>313</v>
      </c>
      <c r="F1417" t="s">
        <v>276</v>
      </c>
      <c r="G1417">
        <v>0.184</v>
      </c>
      <c r="H1417" t="e">
        <f>VLOOKUP(CONCATENATE(A1417,B1417,D1417,F1417),admin1_old!A:K,11,FALSE)</f>
        <v>#N/A</v>
      </c>
      <c r="I1417" s="4" t="str">
        <f>IF(ISNA(H1417),VLOOKUP(CONCATENATE(A1417,D1417,F1417),admin1_old!B:J,5,FALSE))</f>
        <v>distance</v>
      </c>
    </row>
    <row r="1418" spans="1:9" hidden="1" x14ac:dyDescent="0.35">
      <c r="A1418" t="s">
        <v>46</v>
      </c>
      <c r="B1418" t="s">
        <v>190</v>
      </c>
      <c r="C1418" t="s">
        <v>309</v>
      </c>
      <c r="D1418" t="s">
        <v>117</v>
      </c>
      <c r="E1418" t="s">
        <v>313</v>
      </c>
      <c r="F1418" t="s">
        <v>279</v>
      </c>
      <c r="G1418">
        <v>0.17199999999999999</v>
      </c>
      <c r="H1418">
        <f>VLOOKUP(CONCATENATE(A1418,B1418,D1418,F1418),admin1_old!A:K,11,FALSE)</f>
        <v>0.161</v>
      </c>
      <c r="I1418" t="b">
        <f>IF(ISNA(H1418),VLOOKUP(CONCATENATE(A1418,D1418,F1418),admin1_old!B:J,5,FALSE))</f>
        <v>0</v>
      </c>
    </row>
    <row r="1419" spans="1:9" x14ac:dyDescent="0.35">
      <c r="A1419" t="s">
        <v>66</v>
      </c>
      <c r="B1419" s="5" t="s">
        <v>152</v>
      </c>
      <c r="C1419" t="s">
        <v>309</v>
      </c>
      <c r="D1419" t="s">
        <v>117</v>
      </c>
      <c r="E1419" t="s">
        <v>313</v>
      </c>
      <c r="F1419" t="s">
        <v>276</v>
      </c>
      <c r="G1419">
        <v>0.124</v>
      </c>
      <c r="H1419" t="e">
        <f>VLOOKUP(CONCATENATE(A1419,B1419,D1419,F1419),admin1_old!A:K,11,FALSE)</f>
        <v>#N/A</v>
      </c>
      <c r="I1419" s="4" t="str">
        <f>IF(ISNA(H1419),VLOOKUP(CONCATENATE(A1419,D1419,F1419),admin1_old!B:J,5,FALSE))</f>
        <v>route_non_access</v>
      </c>
    </row>
    <row r="1420" spans="1:9" x14ac:dyDescent="0.35">
      <c r="A1420" t="s">
        <v>66</v>
      </c>
      <c r="B1420" s="5" t="s">
        <v>142</v>
      </c>
      <c r="C1420" t="s">
        <v>309</v>
      </c>
      <c r="D1420" t="s">
        <v>116</v>
      </c>
      <c r="E1420" t="s">
        <v>313</v>
      </c>
      <c r="F1420" t="s">
        <v>276</v>
      </c>
      <c r="G1420">
        <v>0.16600000000000001</v>
      </c>
      <c r="H1420" t="e">
        <f>VLOOKUP(CONCATENATE(A1420,B1420,D1420,F1420),admin1_old!A:K,11,FALSE)</f>
        <v>#N/A</v>
      </c>
      <c r="I1420" s="4" t="str">
        <f>IF(ISNA(H1420),VLOOKUP(CONCATENATE(A1420,D1420,F1420),admin1_old!B:J,5,FALSE))</f>
        <v>attente_longue</v>
      </c>
    </row>
    <row r="1421" spans="1:9" hidden="1" x14ac:dyDescent="0.35">
      <c r="A1421" t="s">
        <v>46</v>
      </c>
      <c r="B1421" t="s">
        <v>180</v>
      </c>
      <c r="C1421" t="s">
        <v>309</v>
      </c>
      <c r="D1421" t="s">
        <v>119</v>
      </c>
      <c r="E1421" t="s">
        <v>313</v>
      </c>
      <c r="F1421" t="s">
        <v>167</v>
      </c>
      <c r="G1421">
        <v>0.23799999999999999</v>
      </c>
      <c r="H1421">
        <f>VLOOKUP(CONCATENATE(A1421,B1421,D1421,F1421),admin1_old!A:K,11,FALSE)</f>
        <v>0.14099999999999999</v>
      </c>
      <c r="I1421" t="b">
        <f>IF(ISNA(H1421),VLOOKUP(CONCATENATE(A1421,D1421,F1421),admin1_old!B:J,5,FALSE))</f>
        <v>0</v>
      </c>
    </row>
    <row r="1422" spans="1:9" x14ac:dyDescent="0.35">
      <c r="A1422" t="s">
        <v>48</v>
      </c>
      <c r="B1422" s="5" t="s">
        <v>154</v>
      </c>
      <c r="C1422" t="s">
        <v>83</v>
      </c>
      <c r="D1422" t="s">
        <v>83</v>
      </c>
      <c r="E1422" t="s">
        <v>313</v>
      </c>
      <c r="F1422" t="s">
        <v>168</v>
      </c>
      <c r="G1422">
        <v>0.17499999999999999</v>
      </c>
      <c r="H1422" t="e">
        <f>VLOOKUP(CONCATENATE(A1422,B1422,D1422,F1422),admin1_old!A:K,11,FALSE)</f>
        <v>#N/A</v>
      </c>
      <c r="I1422" s="4" t="str">
        <f>IF(ISNA(H1422),VLOOKUP(CONCATENATE(A1422,D1422,F1422),admin1_old!B:J,5,FALSE))</f>
        <v>prov_fournitures</v>
      </c>
    </row>
    <row r="1423" spans="1:9" hidden="1" x14ac:dyDescent="0.35">
      <c r="A1423" t="s">
        <v>46</v>
      </c>
      <c r="B1423" t="s">
        <v>173</v>
      </c>
      <c r="C1423" t="s">
        <v>309</v>
      </c>
      <c r="D1423" t="s">
        <v>116</v>
      </c>
      <c r="E1423" t="s">
        <v>313</v>
      </c>
      <c r="F1423" t="s">
        <v>278</v>
      </c>
      <c r="G1423">
        <v>0.192</v>
      </c>
      <c r="H1423">
        <f>VLOOKUP(CONCATENATE(A1423,B1423,D1423,F1423),admin1_old!A:K,11,FALSE)</f>
        <v>0.2</v>
      </c>
      <c r="I1423" t="b">
        <f>IF(ISNA(H1423),VLOOKUP(CONCATENATE(A1423,D1423,F1423),admin1_old!B:J,5,FALSE))</f>
        <v>0</v>
      </c>
    </row>
    <row r="1424" spans="1:9" hidden="1" x14ac:dyDescent="0.35">
      <c r="A1424" t="s">
        <v>46</v>
      </c>
      <c r="B1424" t="s">
        <v>132</v>
      </c>
      <c r="C1424" t="s">
        <v>309</v>
      </c>
      <c r="D1424" t="s">
        <v>116</v>
      </c>
      <c r="E1424" t="s">
        <v>313</v>
      </c>
      <c r="F1424" t="s">
        <v>276</v>
      </c>
      <c r="G1424">
        <v>0.192</v>
      </c>
      <c r="H1424">
        <f>VLOOKUP(CONCATENATE(A1424,B1424,D1424,F1424),admin1_old!A:K,11,FALSE)</f>
        <v>0.21</v>
      </c>
      <c r="I1424" t="b">
        <f>IF(ISNA(H1424),VLOOKUP(CONCATENATE(A1424,D1424,F1424),admin1_old!B:J,5,FALSE))</f>
        <v>0</v>
      </c>
    </row>
    <row r="1425" spans="1:9" hidden="1" x14ac:dyDescent="0.35">
      <c r="A1425" t="s">
        <v>46</v>
      </c>
      <c r="B1425" t="s">
        <v>132</v>
      </c>
      <c r="C1425" t="s">
        <v>309</v>
      </c>
      <c r="D1425" t="s">
        <v>117</v>
      </c>
      <c r="E1425" t="s">
        <v>313</v>
      </c>
      <c r="F1425" t="s">
        <v>280</v>
      </c>
      <c r="G1425">
        <v>0.23400000000000001</v>
      </c>
      <c r="H1425">
        <f>VLOOKUP(CONCATENATE(A1425,B1425,D1425,F1425),admin1_old!A:K,11,FALSE)</f>
        <v>0.215</v>
      </c>
      <c r="I1425" t="b">
        <f>IF(ISNA(H1425),VLOOKUP(CONCATENATE(A1425,D1425,F1425),admin1_old!B:J,5,FALSE))</f>
        <v>0</v>
      </c>
    </row>
    <row r="1426" spans="1:9" hidden="1" x14ac:dyDescent="0.35">
      <c r="A1426" t="s">
        <v>46</v>
      </c>
      <c r="B1426" t="s">
        <v>160</v>
      </c>
      <c r="C1426" t="s">
        <v>309</v>
      </c>
      <c r="D1426" t="s">
        <v>119</v>
      </c>
      <c r="E1426" t="s">
        <v>313</v>
      </c>
      <c r="F1426" t="s">
        <v>280</v>
      </c>
      <c r="G1426">
        <v>0.215</v>
      </c>
      <c r="H1426">
        <f>VLOOKUP(CONCATENATE(A1426,B1426,D1426,F1426),admin1_old!A:K,11,FALSE)</f>
        <v>0.20300000000000001</v>
      </c>
      <c r="I1426" t="b">
        <f>IF(ISNA(H1426),VLOOKUP(CONCATENATE(A1426,D1426,F1426),admin1_old!B:J,5,FALSE))</f>
        <v>0</v>
      </c>
    </row>
    <row r="1427" spans="1:9" x14ac:dyDescent="0.35">
      <c r="A1427" t="s">
        <v>70</v>
      </c>
      <c r="B1427" s="5" t="s">
        <v>191</v>
      </c>
      <c r="C1427" t="s">
        <v>83</v>
      </c>
      <c r="D1427" t="s">
        <v>83</v>
      </c>
      <c r="E1427" t="s">
        <v>313</v>
      </c>
      <c r="F1427" t="s">
        <v>168</v>
      </c>
      <c r="G1427">
        <v>0.11600000000000001</v>
      </c>
      <c r="H1427" t="e">
        <f>VLOOKUP(CONCATENATE(A1427,B1427,D1427,F1427),admin1_old!A:K,11,FALSE)</f>
        <v>#N/A</v>
      </c>
      <c r="I1427" s="4" t="str">
        <f>IF(ISNA(H1427),VLOOKUP(CONCATENATE(A1427,D1427,F1427),admin1_old!B:J,5,FALSE))</f>
        <v>cash_fournitures</v>
      </c>
    </row>
    <row r="1428" spans="1:9" hidden="1" x14ac:dyDescent="0.35">
      <c r="A1428" t="s">
        <v>48</v>
      </c>
      <c r="B1428" t="s">
        <v>154</v>
      </c>
      <c r="C1428" t="s">
        <v>309</v>
      </c>
      <c r="D1428" t="s">
        <v>117</v>
      </c>
      <c r="E1428" t="s">
        <v>313</v>
      </c>
      <c r="F1428" t="s">
        <v>271</v>
      </c>
      <c r="G1428">
        <v>0.23699999999999999</v>
      </c>
      <c r="H1428">
        <f>VLOOKUP(CONCATENATE(A1428,B1428,D1428,F1428),admin1_old!A:K,11,FALSE)</f>
        <v>0.21199999999999999</v>
      </c>
      <c r="I1428" t="b">
        <f>IF(ISNA(H1428),VLOOKUP(CONCATENATE(A1428,D1428,F1428),admin1_old!B:J,5,FALSE))</f>
        <v>0</v>
      </c>
    </row>
    <row r="1429" spans="1:9" hidden="1" x14ac:dyDescent="0.35">
      <c r="A1429" t="s">
        <v>48</v>
      </c>
      <c r="B1429" t="s">
        <v>191</v>
      </c>
      <c r="C1429" t="s">
        <v>309</v>
      </c>
      <c r="D1429" t="s">
        <v>118</v>
      </c>
      <c r="E1429" t="s">
        <v>313</v>
      </c>
      <c r="F1429" t="s">
        <v>271</v>
      </c>
      <c r="G1429">
        <v>0.20799999999999999</v>
      </c>
      <c r="H1429">
        <f>VLOOKUP(CONCATENATE(A1429,B1429,D1429,F1429),admin1_old!A:K,11,FALSE)</f>
        <v>0.20799999999999999</v>
      </c>
      <c r="I1429" t="b">
        <f>IF(ISNA(H1429),VLOOKUP(CONCATENATE(A1429,D1429,F1429),admin1_old!B:J,5,FALSE))</f>
        <v>0</v>
      </c>
    </row>
    <row r="1430" spans="1:9" x14ac:dyDescent="0.35">
      <c r="A1430" t="s">
        <v>64</v>
      </c>
      <c r="B1430" s="5" t="s">
        <v>151</v>
      </c>
      <c r="C1430" t="s">
        <v>83</v>
      </c>
      <c r="D1430" t="s">
        <v>83</v>
      </c>
      <c r="E1430" t="s">
        <v>313</v>
      </c>
      <c r="F1430" t="s">
        <v>168</v>
      </c>
      <c r="G1430">
        <v>0.13</v>
      </c>
      <c r="H1430" t="e">
        <f>VLOOKUP(CONCATENATE(A1430,B1430,D1430,F1430),admin1_old!A:K,11,FALSE)</f>
        <v>#N/A</v>
      </c>
      <c r="I1430" s="4" t="str">
        <f>IF(ISNA(H1430),VLOOKUP(CONCATENATE(A1430,D1430,F1430),admin1_old!B:J,5,FALSE))</f>
        <v>jtt_agric</v>
      </c>
    </row>
    <row r="1431" spans="1:9" hidden="1" x14ac:dyDescent="0.35">
      <c r="A1431" t="s">
        <v>48</v>
      </c>
      <c r="B1431" t="s">
        <v>154</v>
      </c>
      <c r="C1431" t="s">
        <v>309</v>
      </c>
      <c r="D1431" t="s">
        <v>117</v>
      </c>
      <c r="E1431" t="s">
        <v>313</v>
      </c>
      <c r="F1431" t="s">
        <v>170</v>
      </c>
      <c r="G1431">
        <v>0.215</v>
      </c>
      <c r="H1431">
        <f>VLOOKUP(CONCATENATE(A1431,B1431,D1431,F1431),admin1_old!A:K,11,FALSE)</f>
        <v>0.20300000000000001</v>
      </c>
      <c r="I1431" t="b">
        <f>IF(ISNA(H1431),VLOOKUP(CONCATENATE(A1431,D1431,F1431),admin1_old!B:J,5,FALSE))</f>
        <v>0</v>
      </c>
    </row>
    <row r="1432" spans="1:9" x14ac:dyDescent="0.35">
      <c r="A1432" t="s">
        <v>46</v>
      </c>
      <c r="B1432" s="5" t="s">
        <v>132</v>
      </c>
      <c r="C1432" t="s">
        <v>83</v>
      </c>
      <c r="D1432" t="s">
        <v>83</v>
      </c>
      <c r="E1432" t="s">
        <v>313</v>
      </c>
      <c r="F1432" t="s">
        <v>168</v>
      </c>
      <c r="G1432">
        <v>0.154</v>
      </c>
      <c r="H1432" t="e">
        <f>VLOOKUP(CONCATENATE(A1432,B1432,D1432,F1432),admin1_old!A:K,11,FALSE)</f>
        <v>#N/A</v>
      </c>
      <c r="I1432" s="4" t="str">
        <f>IF(ISNA(H1432),VLOOKUP(CONCATENATE(A1432,D1432,F1432),admin1_old!B:J,5,FALSE))</f>
        <v>provision_abri</v>
      </c>
    </row>
    <row r="1433" spans="1:9" x14ac:dyDescent="0.35">
      <c r="A1433" t="s">
        <v>68</v>
      </c>
      <c r="B1433" s="5" t="s">
        <v>153</v>
      </c>
      <c r="C1433" t="s">
        <v>83</v>
      </c>
      <c r="D1433" t="s">
        <v>83</v>
      </c>
      <c r="E1433" t="s">
        <v>313</v>
      </c>
      <c r="F1433" t="s">
        <v>168</v>
      </c>
      <c r="G1433">
        <v>0.14699999999999999</v>
      </c>
      <c r="H1433" t="e">
        <f>VLOOKUP(CONCATENATE(A1433,B1433,D1433,F1433),admin1_old!A:K,11,FALSE)</f>
        <v>#N/A</v>
      </c>
      <c r="I1433" s="4" t="str">
        <f>IF(ISNA(H1433),VLOOKUP(CONCATENATE(A1433,D1433,F1433),admin1_old!B:J,5,FALSE))</f>
        <v>argent_nfi_essentiels</v>
      </c>
    </row>
    <row r="1434" spans="1:9" x14ac:dyDescent="0.35">
      <c r="A1434" t="s">
        <v>30</v>
      </c>
      <c r="B1434" s="5" t="s">
        <v>146</v>
      </c>
      <c r="C1434" t="s">
        <v>83</v>
      </c>
      <c r="D1434" t="s">
        <v>83</v>
      </c>
      <c r="E1434" t="s">
        <v>313</v>
      </c>
      <c r="F1434" t="s">
        <v>168</v>
      </c>
      <c r="G1434">
        <v>0.23499999999999999</v>
      </c>
      <c r="H1434" t="e">
        <f>VLOOKUP(CONCATENATE(A1434,B1434,D1434,F1434),admin1_old!A:K,11,FALSE)</f>
        <v>#N/A</v>
      </c>
      <c r="I1434" s="4" t="str">
        <f>IF(ISNA(H1434),VLOOKUP(CONCATENATE(A1434,D1434,F1434),admin1_old!B:J,5,FALSE))</f>
        <v>acces_staff_cs</v>
      </c>
    </row>
    <row r="1435" spans="1:9" hidden="1" x14ac:dyDescent="0.35">
      <c r="A1435" t="s">
        <v>48</v>
      </c>
      <c r="B1435" t="s">
        <v>154</v>
      </c>
      <c r="C1435" t="s">
        <v>309</v>
      </c>
      <c r="D1435" t="s">
        <v>118</v>
      </c>
      <c r="E1435" t="s">
        <v>313</v>
      </c>
      <c r="F1435" t="s">
        <v>272</v>
      </c>
      <c r="G1435">
        <v>0.27900000000000003</v>
      </c>
      <c r="H1435">
        <f>VLOOKUP(CONCATENATE(A1435,B1435,D1435,F1435),admin1_old!A:K,11,FALSE)</f>
        <v>0.26500000000000001</v>
      </c>
      <c r="I1435" t="b">
        <f>IF(ISNA(H1435),VLOOKUP(CONCATENATE(A1435,D1435,F1435),admin1_old!B:J,5,FALSE))</f>
        <v>0</v>
      </c>
    </row>
    <row r="1436" spans="1:9" x14ac:dyDescent="0.35">
      <c r="A1436" t="s">
        <v>76</v>
      </c>
      <c r="B1436" s="5" t="s">
        <v>157</v>
      </c>
      <c r="C1436" t="s">
        <v>83</v>
      </c>
      <c r="D1436" t="s">
        <v>83</v>
      </c>
      <c r="E1436" t="s">
        <v>313</v>
      </c>
      <c r="F1436" t="s">
        <v>168</v>
      </c>
      <c r="G1436">
        <v>0.19500000000000001</v>
      </c>
      <c r="H1436" t="e">
        <f>VLOOKUP(CONCATENATE(A1436,B1436,D1436,F1436),admin1_old!A:K,11,FALSE)</f>
        <v>#N/A</v>
      </c>
      <c r="I1436" s="4" t="str">
        <f>IF(ISNA(H1436),VLOOKUP(CONCATENATE(A1436,D1436,F1436),admin1_old!B:J,5,FALSE))</f>
        <v>cash_frais_med</v>
      </c>
    </row>
    <row r="1437" spans="1:9" x14ac:dyDescent="0.35">
      <c r="A1437" t="s">
        <v>52</v>
      </c>
      <c r="B1437" s="5" t="s">
        <v>156</v>
      </c>
      <c r="C1437" t="s">
        <v>83</v>
      </c>
      <c r="D1437" t="s">
        <v>83</v>
      </c>
      <c r="E1437" t="s">
        <v>313</v>
      </c>
      <c r="F1437" t="s">
        <v>168</v>
      </c>
      <c r="G1437">
        <v>0.19400000000000001</v>
      </c>
      <c r="H1437" t="e">
        <f>VLOOKUP(CONCATENATE(A1437,B1437,D1437,F1437),admin1_old!A:K,11,FALSE)</f>
        <v>#N/A</v>
      </c>
      <c r="I1437" s="4" t="str">
        <f>IF(ISNA(H1437),VLOOKUP(CONCATENATE(A1437,D1437,F1437),admin1_old!B:J,5,FALSE))</f>
        <v>cash_intrant_agri</v>
      </c>
    </row>
    <row r="1438" spans="1:9" hidden="1" x14ac:dyDescent="0.35">
      <c r="A1438" t="s">
        <v>48</v>
      </c>
      <c r="B1438" t="s">
        <v>181</v>
      </c>
      <c r="C1438" t="s">
        <v>309</v>
      </c>
      <c r="D1438" t="s">
        <v>116</v>
      </c>
      <c r="E1438" t="s">
        <v>313</v>
      </c>
      <c r="F1438" t="s">
        <v>272</v>
      </c>
      <c r="G1438">
        <v>0.23100000000000001</v>
      </c>
      <c r="H1438">
        <f>VLOOKUP(CONCATENATE(A1438,B1438,D1438,F1438),admin1_old!A:K,11,FALSE)</f>
        <v>0.23699999999999999</v>
      </c>
      <c r="I1438" t="b">
        <f>IF(ISNA(H1438),VLOOKUP(CONCATENATE(A1438,D1438,F1438),admin1_old!B:J,5,FALSE))</f>
        <v>0</v>
      </c>
    </row>
    <row r="1439" spans="1:9" x14ac:dyDescent="0.35">
      <c r="A1439" t="s">
        <v>74</v>
      </c>
      <c r="B1439" s="5" t="s">
        <v>145</v>
      </c>
      <c r="C1439" t="s">
        <v>83</v>
      </c>
      <c r="D1439" t="s">
        <v>83</v>
      </c>
      <c r="E1439" t="s">
        <v>313</v>
      </c>
      <c r="F1439" t="s">
        <v>168</v>
      </c>
      <c r="G1439">
        <v>0.184</v>
      </c>
      <c r="H1439" t="e">
        <f>VLOOKUP(CONCATENATE(A1439,B1439,D1439,F1439),admin1_old!A:K,11,FALSE)</f>
        <v>#N/A</v>
      </c>
      <c r="I1439" s="4" t="str">
        <f>IF(ISNA(H1439),VLOOKUP(CONCATENATE(A1439,D1439,F1439),admin1_old!B:J,5,FALSE))</f>
        <v>cash_nfi</v>
      </c>
    </row>
    <row r="1440" spans="1:9" hidden="1" x14ac:dyDescent="0.35">
      <c r="A1440" t="s">
        <v>48</v>
      </c>
      <c r="B1440" t="s">
        <v>154</v>
      </c>
      <c r="C1440" t="s">
        <v>309</v>
      </c>
      <c r="D1440" t="s">
        <v>119</v>
      </c>
      <c r="E1440" t="s">
        <v>313</v>
      </c>
      <c r="F1440" t="s">
        <v>171</v>
      </c>
      <c r="G1440">
        <v>0.14799999999999999</v>
      </c>
      <c r="H1440">
        <f>VLOOKUP(CONCATENATE(A1440,B1440,D1440,F1440),admin1_old!A:K,11,FALSE)</f>
        <v>0.156</v>
      </c>
      <c r="I1440" t="b">
        <f>IF(ISNA(H1440),VLOOKUP(CONCATENATE(A1440,D1440,F1440),admin1_old!B:J,5,FALSE))</f>
        <v>0</v>
      </c>
    </row>
    <row r="1441" spans="1:9" hidden="1" x14ac:dyDescent="0.35">
      <c r="A1441" t="s">
        <v>48</v>
      </c>
      <c r="B1441" t="s">
        <v>144</v>
      </c>
      <c r="C1441" t="s">
        <v>309</v>
      </c>
      <c r="D1441" t="s">
        <v>117</v>
      </c>
      <c r="E1441" t="s">
        <v>313</v>
      </c>
      <c r="F1441" t="s">
        <v>165</v>
      </c>
      <c r="G1441">
        <v>0.188</v>
      </c>
      <c r="H1441">
        <f>VLOOKUP(CONCATENATE(A1441,B1441,D1441,F1441),admin1_old!A:K,11,FALSE)</f>
        <v>0.184</v>
      </c>
      <c r="I1441" t="b">
        <f>IF(ISNA(H1441),VLOOKUP(CONCATENATE(A1441,D1441,F1441),admin1_old!B:J,5,FALSE))</f>
        <v>0</v>
      </c>
    </row>
    <row r="1442" spans="1:9" hidden="1" x14ac:dyDescent="0.35">
      <c r="A1442" t="s">
        <v>48</v>
      </c>
      <c r="B1442" t="s">
        <v>144</v>
      </c>
      <c r="C1442" t="s">
        <v>309</v>
      </c>
      <c r="D1442" t="s">
        <v>116</v>
      </c>
      <c r="E1442" t="s">
        <v>313</v>
      </c>
      <c r="F1442" t="s">
        <v>165</v>
      </c>
      <c r="G1442">
        <v>0.184</v>
      </c>
      <c r="H1442">
        <f>VLOOKUP(CONCATENATE(A1442,B1442,D1442,F1442),admin1_old!A:K,11,FALSE)</f>
        <v>0.19600000000000001</v>
      </c>
      <c r="I1442" t="b">
        <f>IF(ISNA(H1442),VLOOKUP(CONCATENATE(A1442,D1442,F1442),admin1_old!B:J,5,FALSE))</f>
        <v>0</v>
      </c>
    </row>
    <row r="1443" spans="1:9" hidden="1" x14ac:dyDescent="0.35">
      <c r="A1443" t="s">
        <v>48</v>
      </c>
      <c r="B1443" t="s">
        <v>154</v>
      </c>
      <c r="C1443" t="s">
        <v>309</v>
      </c>
      <c r="D1443" t="s">
        <v>119</v>
      </c>
      <c r="E1443" t="s">
        <v>313</v>
      </c>
      <c r="F1443" t="s">
        <v>165</v>
      </c>
      <c r="G1443">
        <v>0.19900000000000001</v>
      </c>
      <c r="H1443">
        <f>VLOOKUP(CONCATENATE(A1443,B1443,D1443,F1443),admin1_old!A:K,11,FALSE)</f>
        <v>0.19800000000000001</v>
      </c>
      <c r="I1443" t="b">
        <f>IF(ISNA(H1443),VLOOKUP(CONCATENATE(A1443,D1443,F1443),admin1_old!B:J,5,FALSE))</f>
        <v>0</v>
      </c>
    </row>
    <row r="1444" spans="1:9" x14ac:dyDescent="0.35">
      <c r="A1444" t="s">
        <v>38</v>
      </c>
      <c r="B1444" s="5" t="s">
        <v>149</v>
      </c>
      <c r="C1444" t="s">
        <v>309</v>
      </c>
      <c r="D1444" t="s">
        <v>117</v>
      </c>
      <c r="E1444" t="s">
        <v>313</v>
      </c>
      <c r="F1444" t="s">
        <v>168</v>
      </c>
      <c r="G1444">
        <v>0.115</v>
      </c>
      <c r="H1444" t="e">
        <f>VLOOKUP(CONCATENATE(A1444,B1444,D1444,F1444),admin1_old!A:K,11,FALSE)</f>
        <v>#N/A</v>
      </c>
      <c r="I1444" s="4" t="str">
        <f>IF(ISNA(H1444),VLOOKUP(CONCATENATE(A1444,D1444,F1444),admin1_old!B:J,5,FALSE))</f>
        <v>non_fonct</v>
      </c>
    </row>
    <row r="1445" spans="1:9" x14ac:dyDescent="0.35">
      <c r="A1445" t="s">
        <v>38</v>
      </c>
      <c r="B1445" s="5" t="s">
        <v>161</v>
      </c>
      <c r="C1445" t="s">
        <v>309</v>
      </c>
      <c r="D1445" t="s">
        <v>116</v>
      </c>
      <c r="E1445" t="s">
        <v>313</v>
      </c>
      <c r="F1445" t="s">
        <v>168</v>
      </c>
      <c r="G1445">
        <v>0.16300000000000001</v>
      </c>
      <c r="H1445" t="e">
        <f>VLOOKUP(CONCATENATE(A1445,B1445,D1445,F1445),admin1_old!A:K,11,FALSE)</f>
        <v>#N/A</v>
      </c>
      <c r="I1445" s="4" t="str">
        <f>IF(ISNA(H1445),VLOOKUP(CONCATENATE(A1445,D1445,F1445),admin1_old!B:J,5,FALSE))</f>
        <v>logistique</v>
      </c>
    </row>
    <row r="1446" spans="1:9" x14ac:dyDescent="0.35">
      <c r="A1446" t="s">
        <v>38</v>
      </c>
      <c r="B1446" s="5" t="s">
        <v>149</v>
      </c>
      <c r="C1446" t="s">
        <v>309</v>
      </c>
      <c r="D1446" t="s">
        <v>119</v>
      </c>
      <c r="E1446" t="s">
        <v>313</v>
      </c>
      <c r="F1446" t="s">
        <v>168</v>
      </c>
      <c r="G1446">
        <v>0.22900000000000001</v>
      </c>
      <c r="H1446" t="e">
        <f>VLOOKUP(CONCATENATE(A1446,B1446,D1446,F1446),admin1_old!A:K,11,FALSE)</f>
        <v>#N/A</v>
      </c>
      <c r="I1446" s="4" t="str">
        <f>IF(ISNA(H1446),VLOOKUP(CONCATENATE(A1446,D1446,F1446),admin1_old!B:J,5,FALSE))</f>
        <v>aucune</v>
      </c>
    </row>
    <row r="1447" spans="1:9" x14ac:dyDescent="0.35">
      <c r="A1447" t="s">
        <v>60</v>
      </c>
      <c r="B1447" s="5" t="s">
        <v>161</v>
      </c>
      <c r="C1447" t="s">
        <v>309</v>
      </c>
      <c r="D1447" t="s">
        <v>117</v>
      </c>
      <c r="E1447" t="s">
        <v>313</v>
      </c>
      <c r="F1447" t="s">
        <v>168</v>
      </c>
      <c r="G1447">
        <v>9.9500000000000005E-2</v>
      </c>
      <c r="H1447" t="e">
        <f>VLOOKUP(CONCATENATE(A1447,B1447,D1447,F1447),admin1_old!A:K,11,FALSE)</f>
        <v>#N/A</v>
      </c>
      <c r="I1447" s="4" t="str">
        <f>IF(ISNA(H1447),VLOOKUP(CONCATENATE(A1447,D1447,F1447),admin1_old!B:J,5,FALSE))</f>
        <v>logistique</v>
      </c>
    </row>
    <row r="1448" spans="1:9" x14ac:dyDescent="0.35">
      <c r="A1448" t="s">
        <v>60</v>
      </c>
      <c r="B1448" s="5" t="s">
        <v>149</v>
      </c>
      <c r="C1448" t="s">
        <v>309</v>
      </c>
      <c r="D1448" t="s">
        <v>116</v>
      </c>
      <c r="E1448" t="s">
        <v>313</v>
      </c>
      <c r="F1448" t="s">
        <v>168</v>
      </c>
      <c r="G1448">
        <v>0.153</v>
      </c>
      <c r="H1448" t="e">
        <f>VLOOKUP(CONCATENATE(A1448,B1448,D1448,F1448),admin1_old!A:K,11,FALSE)</f>
        <v>#N/A</v>
      </c>
      <c r="I1448" s="4" t="str">
        <f>IF(ISNA(H1448),VLOOKUP(CONCATENATE(A1448,D1448,F1448),admin1_old!B:J,5,FALSE))</f>
        <v>acces_dangereux</v>
      </c>
    </row>
    <row r="1449" spans="1:9" hidden="1" x14ac:dyDescent="0.35">
      <c r="A1449" t="s">
        <v>48</v>
      </c>
      <c r="B1449" t="s">
        <v>133</v>
      </c>
      <c r="C1449" t="s">
        <v>309</v>
      </c>
      <c r="D1449" t="s">
        <v>119</v>
      </c>
      <c r="E1449" t="s">
        <v>313</v>
      </c>
      <c r="F1449" t="s">
        <v>273</v>
      </c>
      <c r="G1449">
        <v>0.17899999999999999</v>
      </c>
      <c r="H1449">
        <f>VLOOKUP(CONCATENATE(A1449,B1449,D1449,F1449),admin1_old!A:K,11,FALSE)</f>
        <v>0.17100000000000001</v>
      </c>
      <c r="I1449" t="b">
        <f>IF(ISNA(H1449),VLOOKUP(CONCATENATE(A1449,D1449,F1449),admin1_old!B:J,5,FALSE))</f>
        <v>0</v>
      </c>
    </row>
    <row r="1450" spans="1:9" x14ac:dyDescent="0.35">
      <c r="A1450" t="s">
        <v>60</v>
      </c>
      <c r="B1450" s="5" t="s">
        <v>161</v>
      </c>
      <c r="C1450" t="s">
        <v>309</v>
      </c>
      <c r="D1450" t="s">
        <v>118</v>
      </c>
      <c r="E1450" t="s">
        <v>313</v>
      </c>
      <c r="F1450" t="s">
        <v>168</v>
      </c>
      <c r="G1450">
        <v>0.14499999999999999</v>
      </c>
      <c r="H1450" t="e">
        <f>VLOOKUP(CONCATENATE(A1450,B1450,D1450,F1450),admin1_old!A:K,11,FALSE)</f>
        <v>#N/A</v>
      </c>
      <c r="I1450" s="4" t="str">
        <f>IF(ISNA(H1450),VLOOKUP(CONCATENATE(A1450,D1450,F1450),admin1_old!B:J,5,FALSE))</f>
        <v>non_fonct</v>
      </c>
    </row>
    <row r="1451" spans="1:9" hidden="1" x14ac:dyDescent="0.35">
      <c r="A1451" t="s">
        <v>48</v>
      </c>
      <c r="B1451" t="s">
        <v>181</v>
      </c>
      <c r="C1451" t="s">
        <v>309</v>
      </c>
      <c r="D1451" t="s">
        <v>117</v>
      </c>
      <c r="E1451" t="s">
        <v>313</v>
      </c>
      <c r="F1451" t="s">
        <v>274</v>
      </c>
      <c r="G1451">
        <v>0.161</v>
      </c>
      <c r="H1451">
        <f>VLOOKUP(CONCATENATE(A1451,B1451,D1451,F1451),admin1_old!A:K,11,FALSE)</f>
        <v>0.14099999999999999</v>
      </c>
      <c r="I1451" t="b">
        <f>IF(ISNA(H1451),VLOOKUP(CONCATENATE(A1451,D1451,F1451),admin1_old!B:J,5,FALSE))</f>
        <v>0</v>
      </c>
    </row>
    <row r="1452" spans="1:9" x14ac:dyDescent="0.35">
      <c r="A1452" t="s">
        <v>60</v>
      </c>
      <c r="B1452" s="5" t="s">
        <v>185</v>
      </c>
      <c r="C1452" t="s">
        <v>309</v>
      </c>
      <c r="D1452" t="s">
        <v>119</v>
      </c>
      <c r="E1452" t="s">
        <v>313</v>
      </c>
      <c r="F1452" t="s">
        <v>168</v>
      </c>
      <c r="G1452">
        <v>0.13300000000000001</v>
      </c>
      <c r="H1452" t="e">
        <f>VLOOKUP(CONCATENATE(A1452,B1452,D1452,F1452),admin1_old!A:K,11,FALSE)</f>
        <v>#N/A</v>
      </c>
      <c r="I1452" s="4" t="str">
        <f>IF(ISNA(H1452),VLOOKUP(CONCATENATE(A1452,D1452,F1452),admin1_old!B:J,5,FALSE))</f>
        <v>logistique</v>
      </c>
    </row>
    <row r="1453" spans="1:9" x14ac:dyDescent="0.35">
      <c r="A1453" t="s">
        <v>48</v>
      </c>
      <c r="B1453" s="5" t="s">
        <v>154</v>
      </c>
      <c r="C1453" t="s">
        <v>309</v>
      </c>
      <c r="D1453" t="s">
        <v>117</v>
      </c>
      <c r="E1453" t="s">
        <v>313</v>
      </c>
      <c r="F1453" t="s">
        <v>168</v>
      </c>
      <c r="G1453">
        <v>0.19400000000000001</v>
      </c>
      <c r="H1453" t="e">
        <f>VLOOKUP(CONCATENATE(A1453,B1453,D1453,F1453),admin1_old!A:K,11,FALSE)</f>
        <v>#N/A</v>
      </c>
      <c r="I1453" s="4" t="str">
        <f>IF(ISNA(H1453),VLOOKUP(CONCATENATE(A1453,D1453,F1453),admin1_old!B:J,5,FALSE))</f>
        <v>prov_fournitures</v>
      </c>
    </row>
    <row r="1454" spans="1:9" x14ac:dyDescent="0.35">
      <c r="A1454" t="s">
        <v>48</v>
      </c>
      <c r="B1454" s="5" t="s">
        <v>154</v>
      </c>
      <c r="C1454" t="s">
        <v>309</v>
      </c>
      <c r="D1454" t="s">
        <v>119</v>
      </c>
      <c r="E1454" t="s">
        <v>313</v>
      </c>
      <c r="F1454" t="s">
        <v>168</v>
      </c>
      <c r="G1454">
        <v>0.182</v>
      </c>
      <c r="H1454" t="e">
        <f>VLOOKUP(CONCATENATE(A1454,B1454,D1454,F1454),admin1_old!A:K,11,FALSE)</f>
        <v>#N/A</v>
      </c>
      <c r="I1454" s="4" t="str">
        <f>IF(ISNA(H1454),VLOOKUP(CONCATENATE(A1454,D1454,F1454),admin1_old!B:J,5,FALSE))</f>
        <v>prov_fournitures</v>
      </c>
    </row>
    <row r="1455" spans="1:9" x14ac:dyDescent="0.35">
      <c r="A1455" t="s">
        <v>70</v>
      </c>
      <c r="B1455" s="5" t="s">
        <v>144</v>
      </c>
      <c r="C1455" t="s">
        <v>309</v>
      </c>
      <c r="D1455" t="s">
        <v>117</v>
      </c>
      <c r="E1455" t="s">
        <v>313</v>
      </c>
      <c r="F1455" t="s">
        <v>168</v>
      </c>
      <c r="G1455">
        <v>0.16600000000000001</v>
      </c>
      <c r="H1455" t="e">
        <f>VLOOKUP(CONCATENATE(A1455,B1455,D1455,F1455),admin1_old!A:K,11,FALSE)</f>
        <v>#N/A</v>
      </c>
      <c r="I1455" s="4" t="str">
        <f>IF(ISNA(H1455),VLOOKUP(CONCATENATE(A1455,D1455,F1455),admin1_old!B:J,5,FALSE))</f>
        <v>cash_fournitures</v>
      </c>
    </row>
    <row r="1456" spans="1:9" hidden="1" x14ac:dyDescent="0.35">
      <c r="A1456" t="s">
        <v>48</v>
      </c>
      <c r="B1456" t="s">
        <v>192</v>
      </c>
      <c r="C1456" t="s">
        <v>309</v>
      </c>
      <c r="D1456" t="s">
        <v>119</v>
      </c>
      <c r="E1456" t="s">
        <v>313</v>
      </c>
      <c r="F1456" t="s">
        <v>275</v>
      </c>
      <c r="G1456">
        <v>0.17899999999999999</v>
      </c>
      <c r="H1456">
        <f>VLOOKUP(CONCATENATE(A1456,B1456,D1456,F1456),admin1_old!A:K,11,FALSE)</f>
        <v>0.183</v>
      </c>
      <c r="I1456" t="b">
        <f>IF(ISNA(H1456),VLOOKUP(CONCATENATE(A1456,D1456,F1456),admin1_old!B:J,5,FALSE))</f>
        <v>0</v>
      </c>
    </row>
    <row r="1457" spans="1:9" hidden="1" x14ac:dyDescent="0.35">
      <c r="A1457" t="s">
        <v>48</v>
      </c>
      <c r="B1457" t="s">
        <v>191</v>
      </c>
      <c r="C1457" t="s">
        <v>309</v>
      </c>
      <c r="D1457" t="s">
        <v>116</v>
      </c>
      <c r="E1457" t="s">
        <v>313</v>
      </c>
      <c r="F1457" t="s">
        <v>275</v>
      </c>
      <c r="G1457">
        <v>0.23799999999999999</v>
      </c>
      <c r="H1457">
        <f>VLOOKUP(CONCATENATE(A1457,B1457,D1457,F1457),admin1_old!A:K,11,FALSE)</f>
        <v>0.184</v>
      </c>
      <c r="I1457" t="b">
        <f>IF(ISNA(H1457),VLOOKUP(CONCATENATE(A1457,D1457,F1457),admin1_old!B:J,5,FALSE))</f>
        <v>0</v>
      </c>
    </row>
    <row r="1458" spans="1:9" x14ac:dyDescent="0.35">
      <c r="A1458" t="s">
        <v>70</v>
      </c>
      <c r="B1458" s="5" t="s">
        <v>193</v>
      </c>
      <c r="C1458" t="s">
        <v>309</v>
      </c>
      <c r="D1458" t="s">
        <v>116</v>
      </c>
      <c r="E1458" t="s">
        <v>313</v>
      </c>
      <c r="F1458" t="s">
        <v>168</v>
      </c>
      <c r="G1458">
        <v>0.245</v>
      </c>
      <c r="H1458" t="e">
        <f>VLOOKUP(CONCATENATE(A1458,B1458,D1458,F1458),admin1_old!A:K,11,FALSE)</f>
        <v>#N/A</v>
      </c>
      <c r="I1458" s="4" t="str">
        <f>IF(ISNA(H1458),VLOOKUP(CONCATENATE(A1458,D1458,F1458),admin1_old!B:J,5,FALSE))</f>
        <v>cash_fournitures</v>
      </c>
    </row>
    <row r="1459" spans="1:9" hidden="1" x14ac:dyDescent="0.35">
      <c r="A1459" t="s">
        <v>48</v>
      </c>
      <c r="B1459" t="s">
        <v>191</v>
      </c>
      <c r="C1459" t="s">
        <v>309</v>
      </c>
      <c r="D1459" t="s">
        <v>116</v>
      </c>
      <c r="E1459" t="s">
        <v>313</v>
      </c>
      <c r="F1459" t="s">
        <v>168</v>
      </c>
      <c r="G1459">
        <v>0.25600000000000001</v>
      </c>
      <c r="H1459">
        <f>VLOOKUP(CONCATENATE(A1459,B1459,D1459,F1459),admin1_old!A:K,11,FALSE)</f>
        <v>0.214</v>
      </c>
      <c r="I1459" t="b">
        <f>IF(ISNA(H1459),VLOOKUP(CONCATENATE(A1459,D1459,F1459),admin1_old!B:J,5,FALSE))</f>
        <v>0</v>
      </c>
    </row>
    <row r="1460" spans="1:9" hidden="1" x14ac:dyDescent="0.35">
      <c r="A1460" t="s">
        <v>48</v>
      </c>
      <c r="B1460" t="s">
        <v>154</v>
      </c>
      <c r="C1460" t="s">
        <v>309</v>
      </c>
      <c r="D1460" t="s">
        <v>118</v>
      </c>
      <c r="E1460" t="s">
        <v>313</v>
      </c>
      <c r="F1460" t="s">
        <v>168</v>
      </c>
      <c r="G1460">
        <v>0.29199999999999998</v>
      </c>
      <c r="H1460">
        <f>VLOOKUP(CONCATENATE(A1460,B1460,D1460,F1460),admin1_old!A:K,11,FALSE)</f>
        <v>0.26800000000000002</v>
      </c>
      <c r="I1460" t="b">
        <f>IF(ISNA(H1460),VLOOKUP(CONCATENATE(A1460,D1460,F1460),admin1_old!B:J,5,FALSE))</f>
        <v>0</v>
      </c>
    </row>
    <row r="1461" spans="1:9" x14ac:dyDescent="0.35">
      <c r="A1461" t="s">
        <v>70</v>
      </c>
      <c r="B1461" s="5" t="s">
        <v>181</v>
      </c>
      <c r="C1461" t="s">
        <v>309</v>
      </c>
      <c r="D1461" t="s">
        <v>118</v>
      </c>
      <c r="E1461" t="s">
        <v>313</v>
      </c>
      <c r="F1461" t="s">
        <v>168</v>
      </c>
      <c r="G1461">
        <v>0.11</v>
      </c>
      <c r="H1461" t="e">
        <f>VLOOKUP(CONCATENATE(A1461,B1461,D1461,F1461),admin1_old!A:K,11,FALSE)</f>
        <v>#N/A</v>
      </c>
      <c r="I1461" s="4" t="str">
        <f>IF(ISNA(H1461),VLOOKUP(CONCATENATE(A1461,D1461,F1461),admin1_old!B:J,5,FALSE))</f>
        <v>prov_fournitures</v>
      </c>
    </row>
    <row r="1462" spans="1:9" hidden="1" x14ac:dyDescent="0.35">
      <c r="A1462" t="s">
        <v>48</v>
      </c>
      <c r="B1462" t="s">
        <v>154</v>
      </c>
      <c r="C1462" t="s">
        <v>309</v>
      </c>
      <c r="D1462" t="s">
        <v>119</v>
      </c>
      <c r="E1462" t="s">
        <v>313</v>
      </c>
      <c r="F1462" t="s">
        <v>276</v>
      </c>
      <c r="G1462">
        <v>0.16900000000000001</v>
      </c>
      <c r="H1462">
        <f>VLOOKUP(CONCATENATE(A1462,B1462,D1462,F1462),admin1_old!A:K,11,FALSE)</f>
        <v>0.23799999999999999</v>
      </c>
      <c r="I1462" t="b">
        <f>IF(ISNA(H1462),VLOOKUP(CONCATENATE(A1462,D1462,F1462),admin1_old!B:J,5,FALSE))</f>
        <v>0</v>
      </c>
    </row>
    <row r="1463" spans="1:9" hidden="1" x14ac:dyDescent="0.35">
      <c r="A1463" t="s">
        <v>48</v>
      </c>
      <c r="B1463" t="s">
        <v>154</v>
      </c>
      <c r="C1463" t="s">
        <v>309</v>
      </c>
      <c r="D1463" t="s">
        <v>117</v>
      </c>
      <c r="E1463" t="s">
        <v>313</v>
      </c>
      <c r="F1463" t="s">
        <v>276</v>
      </c>
      <c r="G1463">
        <v>0.22</v>
      </c>
      <c r="H1463">
        <f>VLOOKUP(CONCATENATE(A1463,B1463,D1463,F1463),admin1_old!A:K,11,FALSE)</f>
        <v>0.188</v>
      </c>
      <c r="I1463" t="b">
        <f>IF(ISNA(H1463),VLOOKUP(CONCATENATE(A1463,D1463,F1463),admin1_old!B:J,5,FALSE))</f>
        <v>0</v>
      </c>
    </row>
    <row r="1464" spans="1:9" hidden="1" x14ac:dyDescent="0.35">
      <c r="A1464" t="s">
        <v>48</v>
      </c>
      <c r="B1464" t="s">
        <v>133</v>
      </c>
      <c r="C1464" t="s">
        <v>309</v>
      </c>
      <c r="D1464" t="s">
        <v>119</v>
      </c>
      <c r="E1464" t="s">
        <v>313</v>
      </c>
      <c r="F1464" t="s">
        <v>277</v>
      </c>
      <c r="G1464">
        <v>0.19</v>
      </c>
      <c r="H1464">
        <f>VLOOKUP(CONCATENATE(A1464,B1464,D1464,F1464),admin1_old!A:K,11,FALSE)</f>
        <v>0.17100000000000001</v>
      </c>
      <c r="I1464" t="b">
        <f>IF(ISNA(H1464),VLOOKUP(CONCATENATE(A1464,D1464,F1464),admin1_old!B:J,5,FALSE))</f>
        <v>0</v>
      </c>
    </row>
    <row r="1465" spans="1:9" x14ac:dyDescent="0.35">
      <c r="A1465" t="s">
        <v>70</v>
      </c>
      <c r="B1465" s="5" t="s">
        <v>181</v>
      </c>
      <c r="C1465" t="s">
        <v>309</v>
      </c>
      <c r="D1465" t="s">
        <v>119</v>
      </c>
      <c r="E1465" t="s">
        <v>313</v>
      </c>
      <c r="F1465" t="s">
        <v>168</v>
      </c>
      <c r="G1465">
        <v>0.13300000000000001</v>
      </c>
      <c r="H1465" t="e">
        <f>VLOOKUP(CONCATENATE(A1465,B1465,D1465,F1465),admin1_old!A:K,11,FALSE)</f>
        <v>#N/A</v>
      </c>
      <c r="I1465" s="4" t="str">
        <f>IF(ISNA(H1465),VLOOKUP(CONCATENATE(A1465,D1465,F1465),admin1_old!B:J,5,FALSE))</f>
        <v>cash_fournitures</v>
      </c>
    </row>
    <row r="1466" spans="1:9" x14ac:dyDescent="0.35">
      <c r="A1466" t="s">
        <v>42</v>
      </c>
      <c r="B1466" s="5" t="s">
        <v>141</v>
      </c>
      <c r="C1466" t="s">
        <v>309</v>
      </c>
      <c r="D1466" t="s">
        <v>116</v>
      </c>
      <c r="E1466" t="s">
        <v>313</v>
      </c>
      <c r="F1466" t="s">
        <v>168</v>
      </c>
      <c r="G1466">
        <v>0.20200000000000001</v>
      </c>
      <c r="H1466" t="e">
        <f>VLOOKUP(CONCATENATE(A1466,B1466,D1466,F1466),admin1_old!A:K,11,FALSE)</f>
        <v>#N/A</v>
      </c>
      <c r="I1466" s="4" t="str">
        <f>IF(ISNA(H1466),VLOOKUP(CONCATENATE(A1466,D1466,F1466),admin1_old!B:J,5,FALSE))</f>
        <v>jtt_agric</v>
      </c>
    </row>
    <row r="1467" spans="1:9" hidden="1" x14ac:dyDescent="0.35">
      <c r="A1467" t="s">
        <v>48</v>
      </c>
      <c r="B1467" t="s">
        <v>133</v>
      </c>
      <c r="C1467" t="s">
        <v>309</v>
      </c>
      <c r="D1467" t="s">
        <v>119</v>
      </c>
      <c r="E1467" t="s">
        <v>313</v>
      </c>
      <c r="F1467" t="s">
        <v>166</v>
      </c>
      <c r="G1467">
        <v>0.17199999999999999</v>
      </c>
      <c r="H1467">
        <f>VLOOKUP(CONCATENATE(A1467,B1467,D1467,F1467),admin1_old!A:K,11,FALSE)</f>
        <v>0.16800000000000001</v>
      </c>
      <c r="I1467" t="b">
        <f>IF(ISNA(H1467),VLOOKUP(CONCATENATE(A1467,D1467,F1467),admin1_old!B:J,5,FALSE))</f>
        <v>0</v>
      </c>
    </row>
    <row r="1468" spans="1:9" x14ac:dyDescent="0.35">
      <c r="A1468" t="s">
        <v>22</v>
      </c>
      <c r="B1468" s="5" t="s">
        <v>160</v>
      </c>
      <c r="C1468" t="s">
        <v>309</v>
      </c>
      <c r="D1468" t="s">
        <v>117</v>
      </c>
      <c r="E1468" t="s">
        <v>313</v>
      </c>
      <c r="F1468" t="s">
        <v>168</v>
      </c>
      <c r="G1468">
        <v>0.19500000000000001</v>
      </c>
      <c r="H1468" t="e">
        <f>VLOOKUP(CONCATENATE(A1468,B1468,D1468,F1468),admin1_old!A:K,11,FALSE)</f>
        <v>#N/A</v>
      </c>
      <c r="I1468" s="4" t="str">
        <f>IF(ISNA(H1468),VLOOKUP(CONCATENATE(A1468,D1468,F1468),admin1_old!B:J,5,FALSE))</f>
        <v>provision_abri</v>
      </c>
    </row>
    <row r="1469" spans="1:9" x14ac:dyDescent="0.35">
      <c r="A1469" t="s">
        <v>22</v>
      </c>
      <c r="B1469" s="5" t="s">
        <v>132</v>
      </c>
      <c r="C1469" t="s">
        <v>309</v>
      </c>
      <c r="D1469" t="s">
        <v>118</v>
      </c>
      <c r="E1469" t="s">
        <v>313</v>
      </c>
      <c r="F1469" t="s">
        <v>168</v>
      </c>
      <c r="G1469">
        <v>0.20399999999999999</v>
      </c>
      <c r="H1469" t="e">
        <f>VLOOKUP(CONCATENATE(A1469,B1469,D1469,F1469),admin1_old!A:K,11,FALSE)</f>
        <v>#N/A</v>
      </c>
      <c r="I1469" s="4" t="str">
        <f>IF(ISNA(H1469),VLOOKUP(CONCATENATE(A1469,D1469,F1469),admin1_old!B:J,5,FALSE))</f>
        <v>argent_materiel</v>
      </c>
    </row>
    <row r="1470" spans="1:9" hidden="1" x14ac:dyDescent="0.35">
      <c r="A1470" t="s">
        <v>48</v>
      </c>
      <c r="B1470" t="s">
        <v>154</v>
      </c>
      <c r="C1470" t="s">
        <v>309</v>
      </c>
      <c r="D1470" t="s">
        <v>117</v>
      </c>
      <c r="E1470" t="s">
        <v>313</v>
      </c>
      <c r="F1470" t="s">
        <v>278</v>
      </c>
      <c r="G1470">
        <v>0.23400000000000001</v>
      </c>
      <c r="H1470">
        <f>VLOOKUP(CONCATENATE(A1470,B1470,D1470,F1470),admin1_old!A:K,11,FALSE)</f>
        <v>0.24199999999999999</v>
      </c>
      <c r="I1470" t="b">
        <f>IF(ISNA(H1470),VLOOKUP(CONCATENATE(A1470,D1470,F1470),admin1_old!B:J,5,FALSE))</f>
        <v>0</v>
      </c>
    </row>
    <row r="1471" spans="1:9" x14ac:dyDescent="0.35">
      <c r="A1471" t="s">
        <v>22</v>
      </c>
      <c r="B1471" s="5" t="s">
        <v>160</v>
      </c>
      <c r="C1471" t="s">
        <v>309</v>
      </c>
      <c r="D1471" t="s">
        <v>119</v>
      </c>
      <c r="E1471" t="s">
        <v>313</v>
      </c>
      <c r="F1471" t="s">
        <v>168</v>
      </c>
      <c r="G1471">
        <v>0.32300000000000001</v>
      </c>
      <c r="H1471" t="e">
        <f>VLOOKUP(CONCATENATE(A1471,B1471,D1471,F1471),admin1_old!A:K,11,FALSE)</f>
        <v>#N/A</v>
      </c>
      <c r="I1471" s="4" t="str">
        <f>IF(ISNA(H1471),VLOOKUP(CONCATENATE(A1471,D1471,F1471),admin1_old!B:J,5,FALSE))</f>
        <v>provision_nfi_essentiels</v>
      </c>
    </row>
    <row r="1472" spans="1:9" x14ac:dyDescent="0.35">
      <c r="A1472" t="s">
        <v>46</v>
      </c>
      <c r="B1472" s="5" t="s">
        <v>132</v>
      </c>
      <c r="C1472" t="s">
        <v>309</v>
      </c>
      <c r="D1472" t="s">
        <v>117</v>
      </c>
      <c r="E1472" t="s">
        <v>313</v>
      </c>
      <c r="F1472" t="s">
        <v>168</v>
      </c>
      <c r="G1472">
        <v>0.18099999999999999</v>
      </c>
      <c r="H1472" t="e">
        <f>VLOOKUP(CONCATENATE(A1472,B1472,D1472,F1472),admin1_old!A:K,11,FALSE)</f>
        <v>#N/A</v>
      </c>
      <c r="I1472" s="4" t="str">
        <f>IF(ISNA(H1472),VLOOKUP(CONCATENATE(A1472,D1472,F1472),admin1_old!B:J,5,FALSE))</f>
        <v>argent_materiel</v>
      </c>
    </row>
    <row r="1473" spans="1:9" x14ac:dyDescent="0.35">
      <c r="A1473" t="s">
        <v>46</v>
      </c>
      <c r="B1473" s="5" t="s">
        <v>153</v>
      </c>
      <c r="C1473" t="s">
        <v>309</v>
      </c>
      <c r="D1473" t="s">
        <v>118</v>
      </c>
      <c r="E1473" t="s">
        <v>313</v>
      </c>
      <c r="F1473" t="s">
        <v>168</v>
      </c>
      <c r="G1473">
        <v>0.159</v>
      </c>
      <c r="H1473" t="e">
        <f>VLOOKUP(CONCATENATE(A1473,B1473,D1473,F1473),admin1_old!A:K,11,FALSE)</f>
        <v>#N/A</v>
      </c>
      <c r="I1473" s="4" t="str">
        <f>IF(ISNA(H1473),VLOOKUP(CONCATENATE(A1473,D1473,F1473),admin1_old!B:J,5,FALSE))</f>
        <v>argent_nfi_essentiels</v>
      </c>
    </row>
    <row r="1474" spans="1:9" hidden="1" x14ac:dyDescent="0.35">
      <c r="A1474" t="s">
        <v>48</v>
      </c>
      <c r="B1474" t="s">
        <v>154</v>
      </c>
      <c r="C1474" t="s">
        <v>309</v>
      </c>
      <c r="D1474" t="s">
        <v>118</v>
      </c>
      <c r="E1474" t="s">
        <v>313</v>
      </c>
      <c r="F1474" t="s">
        <v>279</v>
      </c>
      <c r="G1474">
        <v>0.22800000000000001</v>
      </c>
      <c r="H1474">
        <f>VLOOKUP(CONCATENATE(A1474,B1474,D1474,F1474),admin1_old!A:K,11,FALSE)</f>
        <v>0.184</v>
      </c>
      <c r="I1474" t="b">
        <f>IF(ISNA(H1474),VLOOKUP(CONCATENATE(A1474,D1474,F1474),admin1_old!B:J,5,FALSE))</f>
        <v>0</v>
      </c>
    </row>
    <row r="1475" spans="1:9" x14ac:dyDescent="0.35">
      <c r="A1475" t="s">
        <v>46</v>
      </c>
      <c r="B1475" s="5" t="s">
        <v>173</v>
      </c>
      <c r="C1475" t="s">
        <v>309</v>
      </c>
      <c r="D1475" t="s">
        <v>119</v>
      </c>
      <c r="E1475" t="s">
        <v>313</v>
      </c>
      <c r="F1475" t="s">
        <v>168</v>
      </c>
      <c r="G1475">
        <v>0.28399999999999997</v>
      </c>
      <c r="H1475" t="e">
        <f>VLOOKUP(CONCATENATE(A1475,B1475,D1475,F1475),admin1_old!A:K,11,FALSE)</f>
        <v>#N/A</v>
      </c>
      <c r="I1475" s="4" t="str">
        <f>IF(ISNA(H1475),VLOOKUP(CONCATENATE(A1475,D1475,F1475),admin1_old!B:J,5,FALSE))</f>
        <v>argent_materiel</v>
      </c>
    </row>
    <row r="1476" spans="1:9" hidden="1" x14ac:dyDescent="0.35">
      <c r="A1476" t="s">
        <v>48</v>
      </c>
      <c r="B1476" t="s">
        <v>144</v>
      </c>
      <c r="C1476" t="s">
        <v>309</v>
      </c>
      <c r="D1476" t="s">
        <v>117</v>
      </c>
      <c r="E1476" t="s">
        <v>313</v>
      </c>
      <c r="F1476" t="s">
        <v>167</v>
      </c>
      <c r="G1476">
        <v>0.16900000000000001</v>
      </c>
      <c r="H1476">
        <f>VLOOKUP(CONCATENATE(A1476,B1476,D1476,F1476),admin1_old!A:K,11,FALSE)</f>
        <v>0.20599999999999999</v>
      </c>
      <c r="I1476" t="b">
        <f>IF(ISNA(H1476),VLOOKUP(CONCATENATE(A1476,D1476,F1476),admin1_old!B:J,5,FALSE))</f>
        <v>0</v>
      </c>
    </row>
    <row r="1477" spans="1:9" hidden="1" x14ac:dyDescent="0.35">
      <c r="A1477" t="s">
        <v>48</v>
      </c>
      <c r="B1477" t="s">
        <v>154</v>
      </c>
      <c r="C1477" t="s">
        <v>309</v>
      </c>
      <c r="D1477" t="s">
        <v>116</v>
      </c>
      <c r="E1477" t="s">
        <v>313</v>
      </c>
      <c r="F1477" t="s">
        <v>278</v>
      </c>
      <c r="G1477">
        <v>0.20799999999999999</v>
      </c>
      <c r="H1477">
        <f>VLOOKUP(CONCATENATE(A1477,B1477,D1477,F1477),admin1_old!A:K,11,FALSE)</f>
        <v>0.21299999999999999</v>
      </c>
      <c r="I1477" t="b">
        <f>IF(ISNA(H1477),VLOOKUP(CONCATENATE(A1477,D1477,F1477),admin1_old!B:J,5,FALSE))</f>
        <v>0</v>
      </c>
    </row>
    <row r="1478" spans="1:9" x14ac:dyDescent="0.35">
      <c r="A1478" t="s">
        <v>68</v>
      </c>
      <c r="B1478" s="5" t="s">
        <v>153</v>
      </c>
      <c r="C1478" t="s">
        <v>309</v>
      </c>
      <c r="D1478" t="s">
        <v>117</v>
      </c>
      <c r="E1478" t="s">
        <v>313</v>
      </c>
      <c r="F1478" t="s">
        <v>168</v>
      </c>
      <c r="G1478">
        <v>0.13700000000000001</v>
      </c>
      <c r="H1478" t="e">
        <f>VLOOKUP(CONCATENATE(A1478,B1478,D1478,F1478),admin1_old!A:K,11,FALSE)</f>
        <v>#N/A</v>
      </c>
      <c r="I1478" s="4" t="str">
        <f>IF(ISNA(H1478),VLOOKUP(CONCATENATE(A1478,D1478,F1478),admin1_old!B:J,5,FALSE))</f>
        <v>argent_nfi_essentiels</v>
      </c>
    </row>
    <row r="1479" spans="1:9" hidden="1" x14ac:dyDescent="0.35">
      <c r="A1479" t="s">
        <v>48</v>
      </c>
      <c r="B1479" t="s">
        <v>133</v>
      </c>
      <c r="C1479" t="s">
        <v>309</v>
      </c>
      <c r="D1479" t="s">
        <v>117</v>
      </c>
      <c r="E1479" t="s">
        <v>313</v>
      </c>
      <c r="F1479" t="s">
        <v>280</v>
      </c>
      <c r="G1479">
        <v>0.254</v>
      </c>
      <c r="H1479">
        <f>VLOOKUP(CONCATENATE(A1479,B1479,D1479,F1479),admin1_old!A:K,11,FALSE)</f>
        <v>0.25800000000000001</v>
      </c>
      <c r="I1479" t="b">
        <f>IF(ISNA(H1479),VLOOKUP(CONCATENATE(A1479,D1479,F1479),admin1_old!B:J,5,FALSE))</f>
        <v>0</v>
      </c>
    </row>
    <row r="1480" spans="1:9" hidden="1" x14ac:dyDescent="0.35">
      <c r="A1480" t="s">
        <v>48</v>
      </c>
      <c r="B1480" t="s">
        <v>133</v>
      </c>
      <c r="C1480" t="s">
        <v>309</v>
      </c>
      <c r="D1480" t="s">
        <v>119</v>
      </c>
      <c r="E1480" t="s">
        <v>313</v>
      </c>
      <c r="F1480" t="s">
        <v>280</v>
      </c>
      <c r="G1480">
        <v>0.23699999999999999</v>
      </c>
      <c r="H1480">
        <f>VLOOKUP(CONCATENATE(A1480,B1480,D1480,F1480),admin1_old!A:K,11,FALSE)</f>
        <v>0.26700000000000002</v>
      </c>
      <c r="I1480" t="b">
        <f>IF(ISNA(H1480),VLOOKUP(CONCATENATE(A1480,D1480,F1480),admin1_old!B:J,5,FALSE))</f>
        <v>0</v>
      </c>
    </row>
    <row r="1481" spans="1:9" x14ac:dyDescent="0.35">
      <c r="A1481" t="s">
        <v>68</v>
      </c>
      <c r="B1481" s="5" t="s">
        <v>143</v>
      </c>
      <c r="C1481" t="s">
        <v>309</v>
      </c>
      <c r="D1481" t="s">
        <v>116</v>
      </c>
      <c r="E1481" t="s">
        <v>313</v>
      </c>
      <c r="F1481" t="s">
        <v>168</v>
      </c>
      <c r="G1481">
        <v>0.15</v>
      </c>
      <c r="H1481" t="e">
        <f>VLOOKUP(CONCATENATE(A1481,B1481,D1481,F1481),admin1_old!A:K,11,FALSE)</f>
        <v>#N/A</v>
      </c>
      <c r="I1481" s="4" t="str">
        <f>IF(ISNA(H1481),VLOOKUP(CONCATENATE(A1481,D1481,F1481),admin1_old!B:J,5,FALSE))</f>
        <v>argent_materiel</v>
      </c>
    </row>
    <row r="1482" spans="1:9" hidden="1" x14ac:dyDescent="0.35">
      <c r="A1482" t="s">
        <v>50</v>
      </c>
      <c r="B1482" t="s">
        <v>18</v>
      </c>
      <c r="C1482" t="s">
        <v>309</v>
      </c>
      <c r="D1482" t="s">
        <v>117</v>
      </c>
      <c r="E1482" t="s">
        <v>313</v>
      </c>
      <c r="F1482" t="s">
        <v>271</v>
      </c>
      <c r="G1482">
        <v>0.23599999999999999</v>
      </c>
      <c r="H1482">
        <f>VLOOKUP(CONCATENATE(A1482,B1482,D1482,F1482),admin1_old!A:K,11,FALSE)</f>
        <v>0.26500000000000001</v>
      </c>
      <c r="I1482" t="b">
        <f>IF(ISNA(H1482),VLOOKUP(CONCATENATE(A1482,D1482,F1482),admin1_old!B:J,5,FALSE))</f>
        <v>0</v>
      </c>
    </row>
    <row r="1483" spans="1:9" hidden="1" x14ac:dyDescent="0.35">
      <c r="A1483" t="s">
        <v>50</v>
      </c>
      <c r="B1483" t="s">
        <v>134</v>
      </c>
      <c r="C1483" t="s">
        <v>309</v>
      </c>
      <c r="D1483" t="s">
        <v>118</v>
      </c>
      <c r="E1483" t="s">
        <v>313</v>
      </c>
      <c r="F1483" t="s">
        <v>271</v>
      </c>
      <c r="G1483">
        <v>0.20399999999999999</v>
      </c>
      <c r="H1483">
        <f>VLOOKUP(CONCATENATE(A1483,B1483,D1483,F1483),admin1_old!A:K,11,FALSE)</f>
        <v>0.20399999999999999</v>
      </c>
      <c r="I1483" t="b">
        <f>IF(ISNA(H1483),VLOOKUP(CONCATENATE(A1483,D1483,F1483),admin1_old!B:J,5,FALSE))</f>
        <v>0</v>
      </c>
    </row>
    <row r="1484" spans="1:9" hidden="1" x14ac:dyDescent="0.35">
      <c r="A1484" t="s">
        <v>50</v>
      </c>
      <c r="B1484" t="s">
        <v>18</v>
      </c>
      <c r="C1484" t="s">
        <v>309</v>
      </c>
      <c r="D1484" t="s">
        <v>119</v>
      </c>
      <c r="E1484" t="s">
        <v>313</v>
      </c>
      <c r="F1484" t="s">
        <v>271</v>
      </c>
      <c r="G1484">
        <v>0.29599999999999999</v>
      </c>
      <c r="H1484">
        <f>VLOOKUP(CONCATENATE(A1484,B1484,D1484,F1484),admin1_old!A:K,11,FALSE)</f>
        <v>0.249</v>
      </c>
      <c r="I1484" t="b">
        <f>IF(ISNA(H1484),VLOOKUP(CONCATENATE(A1484,D1484,F1484),admin1_old!B:J,5,FALSE))</f>
        <v>0</v>
      </c>
    </row>
    <row r="1485" spans="1:9" hidden="1" x14ac:dyDescent="0.35">
      <c r="A1485" t="s">
        <v>50</v>
      </c>
      <c r="B1485" t="s">
        <v>18</v>
      </c>
      <c r="C1485" t="s">
        <v>309</v>
      </c>
      <c r="D1485" t="s">
        <v>117</v>
      </c>
      <c r="E1485" t="s">
        <v>313</v>
      </c>
      <c r="F1485" t="s">
        <v>170</v>
      </c>
      <c r="G1485">
        <v>0.214</v>
      </c>
      <c r="H1485">
        <f>VLOOKUP(CONCATENATE(A1485,B1485,D1485,F1485),admin1_old!A:K,11,FALSE)</f>
        <v>0.23100000000000001</v>
      </c>
      <c r="I1485" t="b">
        <f>IF(ISNA(H1485),VLOOKUP(CONCATENATE(A1485,D1485,F1485),admin1_old!B:J,5,FALSE))</f>
        <v>0</v>
      </c>
    </row>
    <row r="1486" spans="1:9" hidden="1" x14ac:dyDescent="0.35">
      <c r="A1486" t="s">
        <v>50</v>
      </c>
      <c r="B1486" t="s">
        <v>18</v>
      </c>
      <c r="C1486" t="s">
        <v>309</v>
      </c>
      <c r="D1486" t="s">
        <v>118</v>
      </c>
      <c r="E1486" t="s">
        <v>313</v>
      </c>
      <c r="F1486" t="s">
        <v>170</v>
      </c>
      <c r="G1486">
        <v>0.2</v>
      </c>
      <c r="H1486">
        <f>VLOOKUP(CONCATENATE(A1486,B1486,D1486,F1486),admin1_old!A:K,11,FALSE)</f>
        <v>0.19900000000000001</v>
      </c>
      <c r="I1486" t="b">
        <f>IF(ISNA(H1486),VLOOKUP(CONCATENATE(A1486,D1486,F1486),admin1_old!B:J,5,FALSE))</f>
        <v>0</v>
      </c>
    </row>
    <row r="1487" spans="1:9" hidden="1" x14ac:dyDescent="0.35">
      <c r="A1487" t="s">
        <v>50</v>
      </c>
      <c r="B1487" t="s">
        <v>18</v>
      </c>
      <c r="C1487" t="s">
        <v>309</v>
      </c>
      <c r="D1487" t="s">
        <v>119</v>
      </c>
      <c r="E1487" t="s">
        <v>313</v>
      </c>
      <c r="F1487" t="s">
        <v>170</v>
      </c>
      <c r="G1487">
        <v>0.23100000000000001</v>
      </c>
      <c r="H1487">
        <f>VLOOKUP(CONCATENATE(A1487,B1487,D1487,F1487),admin1_old!A:K,11,FALSE)</f>
        <v>0.2</v>
      </c>
      <c r="I1487" t="b">
        <f>IF(ISNA(H1487),VLOOKUP(CONCATENATE(A1487,D1487,F1487),admin1_old!B:J,5,FALSE))</f>
        <v>0</v>
      </c>
    </row>
    <row r="1488" spans="1:9" x14ac:dyDescent="0.35">
      <c r="A1488" t="s">
        <v>68</v>
      </c>
      <c r="B1488" s="5" t="s">
        <v>179</v>
      </c>
      <c r="C1488" t="s">
        <v>309</v>
      </c>
      <c r="D1488" t="s">
        <v>118</v>
      </c>
      <c r="E1488" t="s">
        <v>313</v>
      </c>
      <c r="F1488" t="s">
        <v>168</v>
      </c>
      <c r="G1488">
        <v>0.152</v>
      </c>
      <c r="H1488" t="e">
        <f>VLOOKUP(CONCATENATE(A1488,B1488,D1488,F1488),admin1_old!A:K,11,FALSE)</f>
        <v>#N/A</v>
      </c>
      <c r="I1488" s="4" t="str">
        <f>IF(ISNA(H1488),VLOOKUP(CONCATENATE(A1488,D1488,F1488),admin1_old!B:J,5,FALSE))</f>
        <v>aide_securite</v>
      </c>
    </row>
    <row r="1489" spans="1:9" hidden="1" x14ac:dyDescent="0.35">
      <c r="A1489" t="s">
        <v>50</v>
      </c>
      <c r="B1489" t="s">
        <v>164</v>
      </c>
      <c r="C1489" t="s">
        <v>309</v>
      </c>
      <c r="D1489" t="s">
        <v>118</v>
      </c>
      <c r="E1489" t="s">
        <v>313</v>
      </c>
      <c r="F1489" t="s">
        <v>272</v>
      </c>
      <c r="G1489">
        <v>0.27400000000000002</v>
      </c>
      <c r="H1489">
        <f>VLOOKUP(CONCATENATE(A1489,B1489,D1489,F1489),admin1_old!A:K,11,FALSE)</f>
        <v>0.27400000000000002</v>
      </c>
      <c r="I1489" t="b">
        <f>IF(ISNA(H1489),VLOOKUP(CONCATENATE(A1489,D1489,F1489),admin1_old!B:J,5,FALSE))</f>
        <v>0</v>
      </c>
    </row>
    <row r="1490" spans="1:9" x14ac:dyDescent="0.35">
      <c r="A1490" t="s">
        <v>50</v>
      </c>
      <c r="B1490" s="5" t="s">
        <v>18</v>
      </c>
      <c r="C1490" t="s">
        <v>309</v>
      </c>
      <c r="D1490" t="s">
        <v>119</v>
      </c>
      <c r="E1490" t="s">
        <v>313</v>
      </c>
      <c r="F1490" t="s">
        <v>168</v>
      </c>
      <c r="G1490">
        <v>0.22700000000000001</v>
      </c>
      <c r="H1490" t="e">
        <f>VLOOKUP(CONCATENATE(A1490,B1490,D1490,F1490),admin1_old!A:K,11,FALSE)</f>
        <v>#N/A</v>
      </c>
      <c r="I1490" s="4" t="str">
        <f>IF(ISNA(H1490),VLOOKUP(CONCATENATE(A1490,D1490,F1490),admin1_old!B:J,5,FALSE))</f>
        <v>sante</v>
      </c>
    </row>
    <row r="1491" spans="1:9" x14ac:dyDescent="0.35">
      <c r="A1491" t="s">
        <v>72</v>
      </c>
      <c r="B1491" s="5" t="s">
        <v>155</v>
      </c>
      <c r="C1491" t="s">
        <v>309</v>
      </c>
      <c r="D1491" t="s">
        <v>119</v>
      </c>
      <c r="E1491" t="s">
        <v>313</v>
      </c>
      <c r="F1491" t="s">
        <v>168</v>
      </c>
      <c r="G1491">
        <v>0.17499999999999999</v>
      </c>
      <c r="H1491" t="e">
        <f>VLOOKUP(CONCATENATE(A1491,B1491,D1491,F1491),admin1_old!A:K,11,FALSE)</f>
        <v>#N/A</v>
      </c>
      <c r="I1491" s="4" t="str">
        <f>IF(ISNA(H1491),VLOOKUP(CONCATENATE(A1491,D1491,F1491),admin1_old!B:J,5,FALSE))</f>
        <v>wash</v>
      </c>
    </row>
    <row r="1492" spans="1:9" x14ac:dyDescent="0.35">
      <c r="A1492" t="s">
        <v>30</v>
      </c>
      <c r="B1492" s="5" t="s">
        <v>146</v>
      </c>
      <c r="C1492" t="s">
        <v>309</v>
      </c>
      <c r="D1492" t="s">
        <v>117</v>
      </c>
      <c r="E1492" t="s">
        <v>313</v>
      </c>
      <c r="F1492" t="s">
        <v>168</v>
      </c>
      <c r="G1492">
        <v>0.20799999999999999</v>
      </c>
      <c r="H1492" t="e">
        <f>VLOOKUP(CONCATENATE(A1492,B1492,D1492,F1492),admin1_old!A:K,11,FALSE)</f>
        <v>#N/A</v>
      </c>
      <c r="I1492" s="4" t="str">
        <f>IF(ISNA(H1492),VLOOKUP(CONCATENATE(A1492,D1492,F1492),admin1_old!B:J,5,FALSE))</f>
        <v>prov_medicament</v>
      </c>
    </row>
    <row r="1493" spans="1:9" hidden="1" x14ac:dyDescent="0.35">
      <c r="A1493" t="s">
        <v>50</v>
      </c>
      <c r="B1493" t="s">
        <v>155</v>
      </c>
      <c r="C1493" t="s">
        <v>309</v>
      </c>
      <c r="D1493" t="s">
        <v>117</v>
      </c>
      <c r="E1493" t="s">
        <v>313</v>
      </c>
      <c r="F1493" t="s">
        <v>171</v>
      </c>
      <c r="G1493">
        <v>0.22900000000000001</v>
      </c>
      <c r="H1493">
        <f>VLOOKUP(CONCATENATE(A1493,B1493,D1493,F1493),admin1_old!A:K,11,FALSE)</f>
        <v>0.218</v>
      </c>
      <c r="I1493" t="b">
        <f>IF(ISNA(H1493),VLOOKUP(CONCATENATE(A1493,D1493,F1493),admin1_old!B:J,5,FALSE))</f>
        <v>0</v>
      </c>
    </row>
    <row r="1494" spans="1:9" hidden="1" x14ac:dyDescent="0.35">
      <c r="A1494" t="s">
        <v>50</v>
      </c>
      <c r="B1494" t="s">
        <v>155</v>
      </c>
      <c r="C1494" t="s">
        <v>309</v>
      </c>
      <c r="D1494" t="s">
        <v>119</v>
      </c>
      <c r="E1494" t="s">
        <v>313</v>
      </c>
      <c r="F1494" t="s">
        <v>171</v>
      </c>
      <c r="G1494">
        <v>0.24099999999999999</v>
      </c>
      <c r="H1494">
        <f>VLOOKUP(CONCATENATE(A1494,B1494,D1494,F1494),admin1_old!A:K,11,FALSE)</f>
        <v>0.218</v>
      </c>
      <c r="I1494" t="b">
        <f>IF(ISNA(H1494),VLOOKUP(CONCATENATE(A1494,D1494,F1494),admin1_old!B:J,5,FALSE))</f>
        <v>0</v>
      </c>
    </row>
    <row r="1495" spans="1:9" hidden="1" x14ac:dyDescent="0.35">
      <c r="A1495" t="s">
        <v>50</v>
      </c>
      <c r="B1495" t="s">
        <v>155</v>
      </c>
      <c r="C1495" t="s">
        <v>309</v>
      </c>
      <c r="D1495" t="s">
        <v>117</v>
      </c>
      <c r="E1495" t="s">
        <v>313</v>
      </c>
      <c r="F1495" t="s">
        <v>165</v>
      </c>
      <c r="G1495">
        <v>0.252</v>
      </c>
      <c r="H1495">
        <f>VLOOKUP(CONCATENATE(A1495,B1495,D1495,F1495),admin1_old!A:K,11,FALSE)</f>
        <v>0.254</v>
      </c>
      <c r="I1495" t="b">
        <f>IF(ISNA(H1495),VLOOKUP(CONCATENATE(A1495,D1495,F1495),admin1_old!B:J,5,FALSE))</f>
        <v>0</v>
      </c>
    </row>
    <row r="1496" spans="1:9" x14ac:dyDescent="0.35">
      <c r="A1496" t="s">
        <v>30</v>
      </c>
      <c r="B1496" s="5" t="s">
        <v>146</v>
      </c>
      <c r="C1496" t="s">
        <v>309</v>
      </c>
      <c r="D1496" t="s">
        <v>119</v>
      </c>
      <c r="E1496" t="s">
        <v>313</v>
      </c>
      <c r="F1496" t="s">
        <v>168</v>
      </c>
      <c r="G1496">
        <v>0.26600000000000001</v>
      </c>
      <c r="H1496" t="e">
        <f>VLOOKUP(CONCATENATE(A1496,B1496,D1496,F1496),admin1_old!A:K,11,FALSE)</f>
        <v>#N/A</v>
      </c>
      <c r="I1496" s="4" t="str">
        <f>IF(ISNA(H1496),VLOOKUP(CONCATENATE(A1496,D1496,F1496),admin1_old!B:J,5,FALSE))</f>
        <v>prov_medicament</v>
      </c>
    </row>
    <row r="1497" spans="1:9" hidden="1" x14ac:dyDescent="0.35">
      <c r="A1497" t="s">
        <v>50</v>
      </c>
      <c r="B1497" t="s">
        <v>18</v>
      </c>
      <c r="C1497" t="s">
        <v>309</v>
      </c>
      <c r="D1497" t="s">
        <v>119</v>
      </c>
      <c r="E1497" t="s">
        <v>313</v>
      </c>
      <c r="F1497" t="s">
        <v>165</v>
      </c>
      <c r="G1497">
        <v>0.22900000000000001</v>
      </c>
      <c r="H1497">
        <f>VLOOKUP(CONCATENATE(A1497,B1497,D1497,F1497),admin1_old!A:K,11,FALSE)</f>
        <v>0.23</v>
      </c>
      <c r="I1497" t="b">
        <f>IF(ISNA(H1497),VLOOKUP(CONCATENATE(A1497,D1497,F1497),admin1_old!B:J,5,FALSE))</f>
        <v>0</v>
      </c>
    </row>
    <row r="1498" spans="1:9" hidden="1" x14ac:dyDescent="0.35">
      <c r="A1498" t="s">
        <v>50</v>
      </c>
      <c r="B1498" t="s">
        <v>18</v>
      </c>
      <c r="C1498" t="s">
        <v>309</v>
      </c>
      <c r="D1498" t="s">
        <v>118</v>
      </c>
      <c r="E1498" t="s">
        <v>313</v>
      </c>
      <c r="F1498" t="s">
        <v>169</v>
      </c>
      <c r="G1498">
        <v>0.221</v>
      </c>
      <c r="H1498">
        <f>VLOOKUP(CONCATENATE(A1498,B1498,D1498,F1498),admin1_old!A:K,11,FALSE)</f>
        <v>0.224</v>
      </c>
      <c r="I1498" t="b">
        <f>IF(ISNA(H1498),VLOOKUP(CONCATENATE(A1498,D1498,F1498),admin1_old!B:J,5,FALSE))</f>
        <v>0</v>
      </c>
    </row>
    <row r="1499" spans="1:9" x14ac:dyDescent="0.35">
      <c r="A1499" t="s">
        <v>54</v>
      </c>
      <c r="B1499" s="5" t="s">
        <v>136</v>
      </c>
      <c r="C1499" t="s">
        <v>309</v>
      </c>
      <c r="D1499" t="s">
        <v>117</v>
      </c>
      <c r="E1499" t="s">
        <v>313</v>
      </c>
      <c r="F1499" t="s">
        <v>168</v>
      </c>
      <c r="G1499">
        <v>0.20100000000000001</v>
      </c>
      <c r="H1499" t="e">
        <f>VLOOKUP(CONCATENATE(A1499,B1499,D1499,F1499),admin1_old!A:K,11,FALSE)</f>
        <v>#N/A</v>
      </c>
      <c r="I1499" s="4" t="str">
        <f>IF(ISNA(H1499),VLOOKUP(CONCATENATE(A1499,D1499,F1499),admin1_old!B:J,5,FALSE))</f>
        <v>acces_staff_cs</v>
      </c>
    </row>
    <row r="1500" spans="1:9" x14ac:dyDescent="0.35">
      <c r="A1500" t="s">
        <v>54</v>
      </c>
      <c r="B1500" s="5" t="s">
        <v>157</v>
      </c>
      <c r="C1500" t="s">
        <v>309</v>
      </c>
      <c r="D1500" t="s">
        <v>116</v>
      </c>
      <c r="E1500" t="s">
        <v>313</v>
      </c>
      <c r="F1500" t="s">
        <v>168</v>
      </c>
      <c r="G1500">
        <v>0.20899999999999999</v>
      </c>
      <c r="H1500" t="e">
        <f>VLOOKUP(CONCATENATE(A1500,B1500,D1500,F1500),admin1_old!A:K,11,FALSE)</f>
        <v>#N/A</v>
      </c>
      <c r="I1500" s="4" t="str">
        <f>IF(ISNA(H1500),VLOOKUP(CONCATENATE(A1500,D1500,F1500),admin1_old!B:J,5,FALSE))</f>
        <v>prov_medicament</v>
      </c>
    </row>
    <row r="1501" spans="1:9" x14ac:dyDescent="0.35">
      <c r="A1501" t="s">
        <v>76</v>
      </c>
      <c r="B1501" s="5" t="s">
        <v>157</v>
      </c>
      <c r="C1501" t="s">
        <v>309</v>
      </c>
      <c r="D1501" t="s">
        <v>117</v>
      </c>
      <c r="E1501" t="s">
        <v>313</v>
      </c>
      <c r="F1501" t="s">
        <v>168</v>
      </c>
      <c r="G1501">
        <v>0.19600000000000001</v>
      </c>
      <c r="H1501" t="e">
        <f>VLOOKUP(CONCATENATE(A1501,B1501,D1501,F1501),admin1_old!A:K,11,FALSE)</f>
        <v>#N/A</v>
      </c>
      <c r="I1501" s="4" t="str">
        <f>IF(ISNA(H1501),VLOOKUP(CONCATENATE(A1501,D1501,F1501),admin1_old!B:J,5,FALSE))</f>
        <v>cash_frais_med</v>
      </c>
    </row>
    <row r="1502" spans="1:9" x14ac:dyDescent="0.35">
      <c r="A1502" t="s">
        <v>76</v>
      </c>
      <c r="B1502" s="5" t="s">
        <v>136</v>
      </c>
      <c r="C1502" t="s">
        <v>309</v>
      </c>
      <c r="D1502" t="s">
        <v>116</v>
      </c>
      <c r="E1502" t="s">
        <v>313</v>
      </c>
      <c r="F1502" t="s">
        <v>168</v>
      </c>
      <c r="G1502">
        <v>0.16500000000000001</v>
      </c>
      <c r="H1502" t="e">
        <f>VLOOKUP(CONCATENATE(A1502,B1502,D1502,F1502),admin1_old!A:K,11,FALSE)</f>
        <v>#N/A</v>
      </c>
      <c r="I1502" s="4" t="str">
        <f>IF(ISNA(H1502),VLOOKUP(CONCATENATE(A1502,D1502,F1502),admin1_old!B:J,5,FALSE))</f>
        <v>acces_staff_cs</v>
      </c>
    </row>
    <row r="1503" spans="1:9" x14ac:dyDescent="0.35">
      <c r="A1503" t="s">
        <v>76</v>
      </c>
      <c r="B1503" s="5" t="s">
        <v>183</v>
      </c>
      <c r="C1503" t="s">
        <v>309</v>
      </c>
      <c r="D1503" t="s">
        <v>118</v>
      </c>
      <c r="E1503" t="s">
        <v>313</v>
      </c>
      <c r="F1503" t="s">
        <v>168</v>
      </c>
      <c r="G1503">
        <v>0.14000000000000001</v>
      </c>
      <c r="H1503" t="e">
        <f>VLOOKUP(CONCATENATE(A1503,B1503,D1503,F1503),admin1_old!A:K,11,FALSE)</f>
        <v>#N/A</v>
      </c>
      <c r="I1503" s="4" t="str">
        <f>IF(ISNA(H1503),VLOOKUP(CONCATENATE(A1503,D1503,F1503),admin1_old!B:J,5,FALSE))</f>
        <v>prov_medicament</v>
      </c>
    </row>
    <row r="1504" spans="1:9" hidden="1" x14ac:dyDescent="0.35">
      <c r="A1504" t="s">
        <v>50</v>
      </c>
      <c r="B1504" t="s">
        <v>155</v>
      </c>
      <c r="C1504" t="s">
        <v>309</v>
      </c>
      <c r="D1504" t="s">
        <v>116</v>
      </c>
      <c r="E1504" t="s">
        <v>313</v>
      </c>
      <c r="F1504" t="s">
        <v>273</v>
      </c>
      <c r="G1504">
        <v>0.20699999999999999</v>
      </c>
      <c r="H1504">
        <f>VLOOKUP(CONCATENATE(A1504,B1504,D1504,F1504),admin1_old!A:K,11,FALSE)</f>
        <v>0.185</v>
      </c>
      <c r="I1504" t="b">
        <f>IF(ISNA(H1504),VLOOKUP(CONCATENATE(A1504,D1504,F1504),admin1_old!B:J,5,FALSE))</f>
        <v>0</v>
      </c>
    </row>
    <row r="1505" spans="1:9" hidden="1" x14ac:dyDescent="0.35">
      <c r="A1505" t="s">
        <v>50</v>
      </c>
      <c r="B1505" t="s">
        <v>18</v>
      </c>
      <c r="C1505" t="s">
        <v>309</v>
      </c>
      <c r="D1505" t="s">
        <v>117</v>
      </c>
      <c r="E1505" t="s">
        <v>313</v>
      </c>
      <c r="F1505" t="s">
        <v>274</v>
      </c>
      <c r="G1505">
        <v>0.23799999999999999</v>
      </c>
      <c r="H1505">
        <f>VLOOKUP(CONCATENATE(A1505,B1505,D1505,F1505),admin1_old!A:K,11,FALSE)</f>
        <v>0.217</v>
      </c>
      <c r="I1505" t="b">
        <f>IF(ISNA(H1505),VLOOKUP(CONCATENATE(A1505,D1505,F1505),admin1_old!B:J,5,FALSE))</f>
        <v>0</v>
      </c>
    </row>
    <row r="1506" spans="1:9" x14ac:dyDescent="0.35">
      <c r="A1506" t="s">
        <v>76</v>
      </c>
      <c r="B1506" s="5" t="s">
        <v>136</v>
      </c>
      <c r="C1506" t="s">
        <v>309</v>
      </c>
      <c r="D1506" t="s">
        <v>119</v>
      </c>
      <c r="E1506" t="s">
        <v>313</v>
      </c>
      <c r="F1506" t="s">
        <v>168</v>
      </c>
      <c r="G1506">
        <v>0.19</v>
      </c>
      <c r="H1506" t="e">
        <f>VLOOKUP(CONCATENATE(A1506,B1506,D1506,F1506),admin1_old!A:K,11,FALSE)</f>
        <v>#N/A</v>
      </c>
      <c r="I1506" s="4" t="str">
        <f>IF(ISNA(H1506),VLOOKUP(CONCATENATE(A1506,D1506,F1506),admin1_old!B:J,5,FALSE))</f>
        <v>cash_frais_med</v>
      </c>
    </row>
    <row r="1507" spans="1:9" hidden="1" x14ac:dyDescent="0.35">
      <c r="A1507" t="s">
        <v>50</v>
      </c>
      <c r="B1507" t="s">
        <v>18</v>
      </c>
      <c r="C1507" t="s">
        <v>309</v>
      </c>
      <c r="D1507" t="s">
        <v>116</v>
      </c>
      <c r="E1507" t="s">
        <v>313</v>
      </c>
      <c r="F1507" t="s">
        <v>274</v>
      </c>
      <c r="G1507">
        <v>0.217</v>
      </c>
      <c r="H1507">
        <f>VLOOKUP(CONCATENATE(A1507,B1507,D1507,F1507),admin1_old!A:K,11,FALSE)</f>
        <v>0.19800000000000001</v>
      </c>
      <c r="I1507" t="b">
        <f>IF(ISNA(H1507),VLOOKUP(CONCATENATE(A1507,D1507,F1507),admin1_old!B:J,5,FALSE))</f>
        <v>0</v>
      </c>
    </row>
    <row r="1508" spans="1:9" hidden="1" x14ac:dyDescent="0.35">
      <c r="A1508" t="s">
        <v>50</v>
      </c>
      <c r="B1508" t="s">
        <v>18</v>
      </c>
      <c r="C1508" t="s">
        <v>309</v>
      </c>
      <c r="D1508" t="s">
        <v>118</v>
      </c>
      <c r="E1508" t="s">
        <v>313</v>
      </c>
      <c r="F1508" t="s">
        <v>275</v>
      </c>
      <c r="G1508">
        <v>0.216</v>
      </c>
      <c r="H1508">
        <f>VLOOKUP(CONCATENATE(A1508,B1508,D1508,F1508),admin1_old!A:K,11,FALSE)</f>
        <v>0.224</v>
      </c>
      <c r="I1508" t="b">
        <f>IF(ISNA(H1508),VLOOKUP(CONCATENATE(A1508,D1508,F1508),admin1_old!B:J,5,FALSE))</f>
        <v>0</v>
      </c>
    </row>
    <row r="1509" spans="1:9" x14ac:dyDescent="0.35">
      <c r="A1509" t="s">
        <v>28</v>
      </c>
      <c r="B1509" s="5" t="s">
        <v>135</v>
      </c>
      <c r="C1509" t="s">
        <v>309</v>
      </c>
      <c r="D1509" t="s">
        <v>119</v>
      </c>
      <c r="E1509" t="s">
        <v>313</v>
      </c>
      <c r="F1509" t="s">
        <v>168</v>
      </c>
      <c r="G1509">
        <v>0.30299999999999999</v>
      </c>
      <c r="H1509" t="e">
        <f>VLOOKUP(CONCATENATE(A1509,B1509,D1509,F1509),admin1_old!A:K,11,FALSE)</f>
        <v>#N/A</v>
      </c>
      <c r="I1509" s="4" t="str">
        <f>IF(ISNA(H1509),VLOOKUP(CONCATENATE(A1509,D1509,F1509),admin1_old!B:J,5,FALSE))</f>
        <v>prov_intrant_agri</v>
      </c>
    </row>
    <row r="1510" spans="1:9" hidden="1" x14ac:dyDescent="0.35">
      <c r="A1510" t="s">
        <v>50</v>
      </c>
      <c r="B1510" t="s">
        <v>164</v>
      </c>
      <c r="C1510" t="s">
        <v>309</v>
      </c>
      <c r="D1510" t="s">
        <v>119</v>
      </c>
      <c r="E1510" t="s">
        <v>313</v>
      </c>
      <c r="F1510" t="s">
        <v>275</v>
      </c>
      <c r="G1510">
        <v>0.255</v>
      </c>
      <c r="H1510">
        <f>VLOOKUP(CONCATENATE(A1510,B1510,D1510,F1510),admin1_old!A:K,11,FALSE)</f>
        <v>0.215</v>
      </c>
      <c r="I1510" t="b">
        <f>IF(ISNA(H1510),VLOOKUP(CONCATENATE(A1510,D1510,F1510),admin1_old!B:J,5,FALSE))</f>
        <v>0</v>
      </c>
    </row>
    <row r="1511" spans="1:9" x14ac:dyDescent="0.35">
      <c r="A1511" t="s">
        <v>52</v>
      </c>
      <c r="B1511" s="5" t="s">
        <v>156</v>
      </c>
      <c r="C1511" t="s">
        <v>309</v>
      </c>
      <c r="D1511" t="s">
        <v>119</v>
      </c>
      <c r="E1511" t="s">
        <v>313</v>
      </c>
      <c r="F1511" t="s">
        <v>168</v>
      </c>
      <c r="G1511">
        <v>0.28000000000000003</v>
      </c>
      <c r="H1511" t="e">
        <f>VLOOKUP(CONCATENATE(A1511,B1511,D1511,F1511),admin1_old!A:K,11,FALSE)</f>
        <v>#N/A</v>
      </c>
      <c r="I1511" s="4" t="str">
        <f>IF(ISNA(H1511),VLOOKUP(CONCATENATE(A1511,D1511,F1511),admin1_old!B:J,5,FALSE))</f>
        <v>cash_intrant_elev</v>
      </c>
    </row>
    <row r="1512" spans="1:9" hidden="1" x14ac:dyDescent="0.35">
      <c r="A1512" t="s">
        <v>50</v>
      </c>
      <c r="B1512" t="s">
        <v>18</v>
      </c>
      <c r="C1512" t="s">
        <v>309</v>
      </c>
      <c r="D1512" t="s">
        <v>117</v>
      </c>
      <c r="E1512" t="s">
        <v>313</v>
      </c>
      <c r="F1512" t="s">
        <v>168</v>
      </c>
      <c r="G1512">
        <v>0.23</v>
      </c>
      <c r="H1512">
        <f>VLOOKUP(CONCATENATE(A1512,B1512,D1512,F1512),admin1_old!A:K,11,FALSE)</f>
        <v>0.223</v>
      </c>
      <c r="I1512" t="b">
        <f>IF(ISNA(H1512),VLOOKUP(CONCATENATE(A1512,D1512,F1512),admin1_old!B:J,5,FALSE))</f>
        <v>0</v>
      </c>
    </row>
    <row r="1513" spans="1:9" hidden="1" x14ac:dyDescent="0.35">
      <c r="A1513" t="s">
        <v>50</v>
      </c>
      <c r="B1513" t="s">
        <v>18</v>
      </c>
      <c r="C1513" t="s">
        <v>309</v>
      </c>
      <c r="D1513" t="s">
        <v>116</v>
      </c>
      <c r="E1513" t="s">
        <v>313</v>
      </c>
      <c r="F1513" t="s">
        <v>168</v>
      </c>
      <c r="G1513">
        <v>0.29899999999999999</v>
      </c>
      <c r="H1513">
        <f>VLOOKUP(CONCATENATE(A1513,B1513,D1513,F1513),admin1_old!A:K,11,FALSE)</f>
        <v>0.223</v>
      </c>
      <c r="I1513" t="b">
        <f>IF(ISNA(H1513),VLOOKUP(CONCATENATE(A1513,D1513,F1513),admin1_old!B:J,5,FALSE))</f>
        <v>0</v>
      </c>
    </row>
    <row r="1514" spans="1:9" hidden="1" x14ac:dyDescent="0.35">
      <c r="A1514" t="s">
        <v>50</v>
      </c>
      <c r="B1514" t="s">
        <v>18</v>
      </c>
      <c r="C1514" t="s">
        <v>309</v>
      </c>
      <c r="D1514" t="s">
        <v>118</v>
      </c>
      <c r="E1514" t="s">
        <v>313</v>
      </c>
      <c r="F1514" t="s">
        <v>168</v>
      </c>
      <c r="G1514">
        <v>0.20300000000000001</v>
      </c>
      <c r="H1514">
        <f>VLOOKUP(CONCATENATE(A1514,B1514,D1514,F1514),admin1_old!A:K,11,FALSE)</f>
        <v>0.189</v>
      </c>
      <c r="I1514" t="b">
        <f>IF(ISNA(H1514),VLOOKUP(CONCATENATE(A1514,D1514,F1514),admin1_old!B:J,5,FALSE))</f>
        <v>0</v>
      </c>
    </row>
    <row r="1515" spans="1:9" x14ac:dyDescent="0.35">
      <c r="A1515" t="s">
        <v>74</v>
      </c>
      <c r="B1515" s="5" t="s">
        <v>195</v>
      </c>
      <c r="C1515" t="s">
        <v>309</v>
      </c>
      <c r="D1515" t="s">
        <v>119</v>
      </c>
      <c r="E1515" t="s">
        <v>313</v>
      </c>
      <c r="F1515" t="s">
        <v>168</v>
      </c>
      <c r="G1515">
        <v>0.10299999999999999</v>
      </c>
      <c r="H1515" t="e">
        <f>VLOOKUP(CONCATENATE(A1515,B1515,D1515,F1515),admin1_old!A:K,11,FALSE)</f>
        <v>#N/A</v>
      </c>
      <c r="I1515" s="4" t="str">
        <f>IF(ISNA(H1515),VLOOKUP(CONCATENATE(A1515,D1515,F1515),admin1_old!B:J,5,FALSE))</f>
        <v>cash_nfi</v>
      </c>
    </row>
    <row r="1516" spans="1:9" x14ac:dyDescent="0.35">
      <c r="A1516" t="s">
        <v>56</v>
      </c>
      <c r="B1516" s="5" t="s">
        <v>158</v>
      </c>
      <c r="C1516" t="s">
        <v>309</v>
      </c>
      <c r="D1516" t="s">
        <v>116</v>
      </c>
      <c r="E1516" t="s">
        <v>313</v>
      </c>
      <c r="F1516" t="s">
        <v>168</v>
      </c>
      <c r="G1516">
        <v>0.23499999999999999</v>
      </c>
      <c r="H1516" t="e">
        <f>VLOOKUP(CONCATENATE(A1516,B1516,D1516,F1516),admin1_old!A:K,11,FALSE)</f>
        <v>#N/A</v>
      </c>
      <c r="I1516" s="4" t="str">
        <f>IF(ISNA(H1516),VLOOKUP(CONCATENATE(A1516,D1516,F1516),admin1_old!B:J,5,FALSE))</f>
        <v>hygiene_insuff</v>
      </c>
    </row>
    <row r="1517" spans="1:9" x14ac:dyDescent="0.35">
      <c r="A1517" t="s">
        <v>78</v>
      </c>
      <c r="B1517" s="5" t="s">
        <v>158</v>
      </c>
      <c r="C1517" t="s">
        <v>309</v>
      </c>
      <c r="D1517" t="s">
        <v>117</v>
      </c>
      <c r="E1517" t="s">
        <v>313</v>
      </c>
      <c r="F1517" t="s">
        <v>168</v>
      </c>
      <c r="G1517">
        <v>0.16300000000000001</v>
      </c>
      <c r="H1517" t="e">
        <f>VLOOKUP(CONCATENATE(A1517,B1517,D1517,F1517),admin1_old!A:K,11,FALSE)</f>
        <v>#N/A</v>
      </c>
      <c r="I1517" s="4" t="str">
        <f>IF(ISNA(H1517),VLOOKUP(CONCATENATE(A1517,D1517,F1517),admin1_old!B:J,5,FALSE))</f>
        <v>mixte</v>
      </c>
    </row>
    <row r="1518" spans="1:9" hidden="1" x14ac:dyDescent="0.35">
      <c r="A1518" t="s">
        <v>50</v>
      </c>
      <c r="B1518" t="s">
        <v>134</v>
      </c>
      <c r="C1518" t="s">
        <v>309</v>
      </c>
      <c r="D1518" t="s">
        <v>119</v>
      </c>
      <c r="E1518" t="s">
        <v>313</v>
      </c>
      <c r="F1518" t="s">
        <v>277</v>
      </c>
      <c r="G1518">
        <v>0.27400000000000002</v>
      </c>
      <c r="H1518">
        <f>VLOOKUP(CONCATENATE(A1518,B1518,D1518,F1518),admin1_old!A:K,11,FALSE)</f>
        <v>0.27100000000000002</v>
      </c>
      <c r="I1518" t="b">
        <f>IF(ISNA(H1518),VLOOKUP(CONCATENATE(A1518,D1518,F1518),admin1_old!B:J,5,FALSE))</f>
        <v>0</v>
      </c>
    </row>
    <row r="1519" spans="1:9" x14ac:dyDescent="0.35">
      <c r="A1519" t="s">
        <v>78</v>
      </c>
      <c r="B1519" s="5" t="s">
        <v>147</v>
      </c>
      <c r="C1519" t="s">
        <v>309</v>
      </c>
      <c r="D1519" t="s">
        <v>116</v>
      </c>
      <c r="E1519" t="s">
        <v>313</v>
      </c>
      <c r="F1519" t="s">
        <v>168</v>
      </c>
      <c r="G1519">
        <v>0.182</v>
      </c>
      <c r="H1519" t="e">
        <f>VLOOKUP(CONCATENATE(A1519,B1519,D1519,F1519),admin1_old!A:K,11,FALSE)</f>
        <v>#N/A</v>
      </c>
      <c r="I1519" s="4" t="str">
        <f>IF(ISNA(H1519),VLOOKUP(CONCATENATE(A1519,D1519,F1519),admin1_old!B:J,5,FALSE))</f>
        <v>qualite_insuff</v>
      </c>
    </row>
    <row r="1520" spans="1:9" hidden="1" x14ac:dyDescent="0.35">
      <c r="A1520" t="s">
        <v>50</v>
      </c>
      <c r="B1520" t="s">
        <v>18</v>
      </c>
      <c r="C1520" t="s">
        <v>309</v>
      </c>
      <c r="D1520" t="s">
        <v>117</v>
      </c>
      <c r="E1520" t="s">
        <v>313</v>
      </c>
      <c r="F1520" t="s">
        <v>166</v>
      </c>
      <c r="G1520">
        <v>0.24399999999999999</v>
      </c>
      <c r="H1520">
        <f>VLOOKUP(CONCATENATE(A1520,B1520,D1520,F1520),admin1_old!A:K,11,FALSE)</f>
        <v>0.247</v>
      </c>
      <c r="I1520" t="b">
        <f>IF(ISNA(H1520),VLOOKUP(CONCATENATE(A1520,D1520,F1520),admin1_old!B:J,5,FALSE))</f>
        <v>0</v>
      </c>
    </row>
    <row r="1521" spans="1:9" hidden="1" x14ac:dyDescent="0.35">
      <c r="A1521" t="s">
        <v>50</v>
      </c>
      <c r="B1521" t="s">
        <v>18</v>
      </c>
      <c r="C1521" t="s">
        <v>309</v>
      </c>
      <c r="D1521" t="s">
        <v>119</v>
      </c>
      <c r="E1521" t="s">
        <v>313</v>
      </c>
      <c r="F1521" t="s">
        <v>166</v>
      </c>
      <c r="G1521">
        <v>0.17799999999999999</v>
      </c>
      <c r="H1521">
        <f>VLOOKUP(CONCATENATE(A1521,B1521,D1521,F1521),admin1_old!A:K,11,FALSE)</f>
        <v>0.18</v>
      </c>
      <c r="I1521" t="b">
        <f>IF(ISNA(H1521),VLOOKUP(CONCATENATE(A1521,D1521,F1521),admin1_old!B:J,5,FALSE))</f>
        <v>0</v>
      </c>
    </row>
    <row r="1522" spans="1:9" x14ac:dyDescent="0.35">
      <c r="A1522" t="s">
        <v>78</v>
      </c>
      <c r="B1522" s="5" t="s">
        <v>158</v>
      </c>
      <c r="C1522" t="s">
        <v>309</v>
      </c>
      <c r="D1522" t="s">
        <v>118</v>
      </c>
      <c r="E1522" t="s">
        <v>313</v>
      </c>
      <c r="F1522" t="s">
        <v>168</v>
      </c>
      <c r="G1522">
        <v>0.14599999999999999</v>
      </c>
      <c r="H1522" t="e">
        <f>VLOOKUP(CONCATENATE(A1522,B1522,D1522,F1522),admin1_old!A:K,11,FALSE)</f>
        <v>#N/A</v>
      </c>
      <c r="I1522" s="4" t="str">
        <f>IF(ISNA(H1522),VLOOKUP(CONCATENATE(A1522,D1522,F1522),admin1_old!B:J,5,FALSE))</f>
        <v>mixte</v>
      </c>
    </row>
    <row r="1523" spans="1:9" hidden="1" x14ac:dyDescent="0.35">
      <c r="A1523" t="s">
        <v>50</v>
      </c>
      <c r="B1523" t="s">
        <v>18</v>
      </c>
      <c r="C1523" t="s">
        <v>309</v>
      </c>
      <c r="D1523" t="s">
        <v>119</v>
      </c>
      <c r="E1523" t="s">
        <v>313</v>
      </c>
      <c r="F1523" t="s">
        <v>278</v>
      </c>
      <c r="G1523">
        <v>0.26200000000000001</v>
      </c>
      <c r="H1523">
        <f>VLOOKUP(CONCATENATE(A1523,B1523,D1523,F1523),admin1_old!A:K,11,FALSE)</f>
        <v>0.23899999999999999</v>
      </c>
      <c r="I1523" t="b">
        <f>IF(ISNA(H1523),VLOOKUP(CONCATENATE(A1523,D1523,F1523),admin1_old!B:J,5,FALSE))</f>
        <v>0</v>
      </c>
    </row>
    <row r="1524" spans="1:9" hidden="1" x14ac:dyDescent="0.35">
      <c r="A1524" t="s">
        <v>50</v>
      </c>
      <c r="B1524" t="s">
        <v>155</v>
      </c>
      <c r="C1524" t="s">
        <v>309</v>
      </c>
      <c r="D1524" t="s">
        <v>117</v>
      </c>
      <c r="E1524" t="s">
        <v>313</v>
      </c>
      <c r="F1524" t="s">
        <v>278</v>
      </c>
      <c r="G1524">
        <v>0.28599999999999998</v>
      </c>
      <c r="H1524">
        <f>VLOOKUP(CONCATENATE(A1524,B1524,D1524,F1524),admin1_old!A:K,11,FALSE)</f>
        <v>0.27900000000000003</v>
      </c>
      <c r="I1524" t="b">
        <f>IF(ISNA(H1524),VLOOKUP(CONCATENATE(A1524,D1524,F1524),admin1_old!B:J,5,FALSE))</f>
        <v>0</v>
      </c>
    </row>
    <row r="1525" spans="1:9" hidden="1" x14ac:dyDescent="0.35">
      <c r="A1525" t="s">
        <v>50</v>
      </c>
      <c r="B1525" t="s">
        <v>134</v>
      </c>
      <c r="C1525" t="s">
        <v>309</v>
      </c>
      <c r="D1525" t="s">
        <v>119</v>
      </c>
      <c r="E1525" t="s">
        <v>313</v>
      </c>
      <c r="F1525" t="s">
        <v>279</v>
      </c>
      <c r="G1525">
        <v>0.23699999999999999</v>
      </c>
      <c r="H1525">
        <f>VLOOKUP(CONCATENATE(A1525,B1525,D1525,F1525),admin1_old!A:K,11,FALSE)</f>
        <v>0.25</v>
      </c>
      <c r="I1525" t="b">
        <f>IF(ISNA(H1525),VLOOKUP(CONCATENATE(A1525,D1525,F1525),admin1_old!B:J,5,FALSE))</f>
        <v>0</v>
      </c>
    </row>
    <row r="1526" spans="1:9" hidden="1" x14ac:dyDescent="0.35">
      <c r="A1526" t="s">
        <v>50</v>
      </c>
      <c r="B1526" t="s">
        <v>155</v>
      </c>
      <c r="C1526" t="s">
        <v>309</v>
      </c>
      <c r="D1526" t="s">
        <v>117</v>
      </c>
      <c r="E1526" t="s">
        <v>313</v>
      </c>
      <c r="F1526" t="s">
        <v>279</v>
      </c>
      <c r="G1526">
        <v>0.22600000000000001</v>
      </c>
      <c r="H1526">
        <f>VLOOKUP(CONCATENATE(A1526,B1526,D1526,F1526),admin1_old!A:K,11,FALSE)</f>
        <v>0.19700000000000001</v>
      </c>
      <c r="I1526" t="b">
        <f>IF(ISNA(H1526),VLOOKUP(CONCATENATE(A1526,D1526,F1526),admin1_old!B:J,5,FALSE))</f>
        <v>0</v>
      </c>
    </row>
    <row r="1527" spans="1:9" x14ac:dyDescent="0.35">
      <c r="A1527" t="s">
        <v>58</v>
      </c>
      <c r="B1527" s="5" t="s">
        <v>159</v>
      </c>
      <c r="C1527" t="s">
        <v>309</v>
      </c>
      <c r="D1527" t="s">
        <v>117</v>
      </c>
      <c r="E1527" t="s">
        <v>313</v>
      </c>
      <c r="F1527" t="s">
        <v>168</v>
      </c>
      <c r="G1527">
        <v>0.23100000000000001</v>
      </c>
      <c r="H1527" t="e">
        <f>VLOOKUP(CONCATENATE(A1527,B1527,D1527,F1527),admin1_old!A:K,11,FALSE)</f>
        <v>#N/A</v>
      </c>
      <c r="I1527" s="4" t="str">
        <f>IF(ISNA(H1527),VLOOKUP(CONCATENATE(A1527,D1527,F1527),admin1_old!B:J,5,FALSE))</f>
        <v>sanitaire</v>
      </c>
    </row>
    <row r="1528" spans="1:9" x14ac:dyDescent="0.35">
      <c r="A1528" t="s">
        <v>58</v>
      </c>
      <c r="B1528" s="5" t="s">
        <v>148</v>
      </c>
      <c r="C1528" t="s">
        <v>309</v>
      </c>
      <c r="D1528" t="s">
        <v>116</v>
      </c>
      <c r="E1528" t="s">
        <v>313</v>
      </c>
      <c r="F1528" t="s">
        <v>168</v>
      </c>
      <c r="G1528">
        <v>0.23499999999999999</v>
      </c>
      <c r="H1528" t="e">
        <f>VLOOKUP(CONCATENATE(A1528,B1528,D1528,F1528),admin1_old!A:K,11,FALSE)</f>
        <v>#N/A</v>
      </c>
      <c r="I1528" s="4" t="str">
        <f>IF(ISNA(H1528),VLOOKUP(CONCATENATE(A1528,D1528,F1528),admin1_old!B:J,5,FALSE))</f>
        <v>environment</v>
      </c>
    </row>
    <row r="1529" spans="1:9" x14ac:dyDescent="0.35">
      <c r="A1529" t="s">
        <v>80</v>
      </c>
      <c r="B1529" s="5" t="s">
        <v>148</v>
      </c>
      <c r="C1529" t="s">
        <v>309</v>
      </c>
      <c r="D1529" t="s">
        <v>117</v>
      </c>
      <c r="E1529" t="s">
        <v>313</v>
      </c>
      <c r="F1529" t="s">
        <v>168</v>
      </c>
      <c r="G1529">
        <v>0.23</v>
      </c>
      <c r="H1529" t="e">
        <f>VLOOKUP(CONCATENATE(A1529,B1529,D1529,F1529),admin1_old!A:K,11,FALSE)</f>
        <v>#N/A</v>
      </c>
      <c r="I1529" s="4" t="str">
        <f>IF(ISNA(H1529),VLOOKUP(CONCATENATE(A1529,D1529,F1529),admin1_old!B:J,5,FALSE))</f>
        <v>environment</v>
      </c>
    </row>
    <row r="1530" spans="1:9" x14ac:dyDescent="0.35">
      <c r="A1530" t="s">
        <v>80</v>
      </c>
      <c r="B1530" s="5" t="s">
        <v>199</v>
      </c>
      <c r="C1530" t="s">
        <v>309</v>
      </c>
      <c r="D1530" t="s">
        <v>116</v>
      </c>
      <c r="E1530" t="s">
        <v>313</v>
      </c>
      <c r="F1530" t="s">
        <v>168</v>
      </c>
      <c r="G1530">
        <v>0.21</v>
      </c>
      <c r="H1530" t="e">
        <f>VLOOKUP(CONCATENATE(A1530,B1530,D1530,F1530),admin1_old!A:K,11,FALSE)</f>
        <v>#N/A</v>
      </c>
      <c r="I1530" s="4" t="str">
        <f>IF(ISNA(H1530),VLOOKUP(CONCATENATE(A1530,D1530,F1530),admin1_old!B:J,5,FALSE))</f>
        <v>sanitaire</v>
      </c>
    </row>
    <row r="1531" spans="1:9" hidden="1" x14ac:dyDescent="0.35">
      <c r="A1531" t="s">
        <v>50</v>
      </c>
      <c r="B1531" t="s">
        <v>18</v>
      </c>
      <c r="C1531" t="s">
        <v>309</v>
      </c>
      <c r="D1531" t="s">
        <v>116</v>
      </c>
      <c r="E1531" t="s">
        <v>313</v>
      </c>
      <c r="F1531" t="s">
        <v>278</v>
      </c>
      <c r="G1531">
        <v>0.26300000000000001</v>
      </c>
      <c r="H1531">
        <f>VLOOKUP(CONCATENATE(A1531,B1531,D1531,F1531),admin1_old!A:K,11,FALSE)</f>
        <v>0.246</v>
      </c>
      <c r="I1531" t="b">
        <f>IF(ISNA(H1531),VLOOKUP(CONCATENATE(A1531,D1531,F1531),admin1_old!B:J,5,FALSE))</f>
        <v>0</v>
      </c>
    </row>
    <row r="1532" spans="1:9" hidden="1" x14ac:dyDescent="0.35">
      <c r="A1532" t="s">
        <v>50</v>
      </c>
      <c r="B1532" t="s">
        <v>18</v>
      </c>
      <c r="C1532" t="s">
        <v>309</v>
      </c>
      <c r="D1532" t="s">
        <v>116</v>
      </c>
      <c r="E1532" t="s">
        <v>313</v>
      </c>
      <c r="F1532" t="s">
        <v>276</v>
      </c>
      <c r="G1532">
        <v>0.222</v>
      </c>
      <c r="H1532">
        <f>VLOOKUP(CONCATENATE(A1532,B1532,D1532,F1532),admin1_old!A:K,11,FALSE)</f>
        <v>0.26200000000000001</v>
      </c>
      <c r="I1532" t="b">
        <f>IF(ISNA(H1532),VLOOKUP(CONCATENATE(A1532,D1532,F1532),admin1_old!B:J,5,FALSE))</f>
        <v>0</v>
      </c>
    </row>
    <row r="1533" spans="1:9" hidden="1" x14ac:dyDescent="0.35">
      <c r="A1533" t="s">
        <v>50</v>
      </c>
      <c r="B1533" t="s">
        <v>155</v>
      </c>
      <c r="C1533" t="s">
        <v>309</v>
      </c>
      <c r="D1533" t="s">
        <v>117</v>
      </c>
      <c r="E1533" t="s">
        <v>313</v>
      </c>
      <c r="F1533" t="s">
        <v>280</v>
      </c>
      <c r="G1533">
        <v>0.22500000000000001</v>
      </c>
      <c r="H1533">
        <f>VLOOKUP(CONCATENATE(A1533,B1533,D1533,F1533),admin1_old!A:K,11,FALSE)</f>
        <v>0.224</v>
      </c>
      <c r="I1533" t="b">
        <f>IF(ISNA(H1533),VLOOKUP(CONCATENATE(A1533,D1533,F1533),admin1_old!B:J,5,FALSE))</f>
        <v>0</v>
      </c>
    </row>
    <row r="1534" spans="1:9" hidden="1" x14ac:dyDescent="0.35">
      <c r="A1534" t="s">
        <v>50</v>
      </c>
      <c r="B1534" t="s">
        <v>18</v>
      </c>
      <c r="C1534" t="s">
        <v>309</v>
      </c>
      <c r="D1534" t="s">
        <v>119</v>
      </c>
      <c r="E1534" t="s">
        <v>313</v>
      </c>
      <c r="F1534" t="s">
        <v>280</v>
      </c>
      <c r="G1534">
        <v>0.23</v>
      </c>
      <c r="H1534">
        <f>VLOOKUP(CONCATENATE(A1534,B1534,D1534,F1534),admin1_old!A:K,11,FALSE)</f>
        <v>0.219</v>
      </c>
      <c r="I1534" t="b">
        <f>IF(ISNA(H1534),VLOOKUP(CONCATENATE(A1534,D1534,F1534),admin1_old!B:J,5,FALSE))</f>
        <v>0</v>
      </c>
    </row>
    <row r="1535" spans="1:9" x14ac:dyDescent="0.35">
      <c r="A1535" t="s">
        <v>40</v>
      </c>
      <c r="B1535" s="5" t="s">
        <v>140</v>
      </c>
      <c r="C1535" t="s">
        <v>309</v>
      </c>
      <c r="D1535" t="s">
        <v>116</v>
      </c>
      <c r="E1535" t="s">
        <v>313</v>
      </c>
      <c r="F1535" t="s">
        <v>168</v>
      </c>
      <c r="G1535">
        <v>0.22900000000000001</v>
      </c>
      <c r="H1535" t="e">
        <f>VLOOKUP(CONCATENATE(A1535,B1535,D1535,F1535),admin1_old!A:K,11,FALSE)</f>
        <v>#N/A</v>
      </c>
      <c r="I1535" s="4" t="str">
        <f>IF(ISNA(H1535),VLOOKUP(CONCATENATE(A1535,D1535,F1535),admin1_old!B:J,5,FALSE))</f>
        <v>cash_hygiene</v>
      </c>
    </row>
    <row r="1536" spans="1:9" hidden="1" x14ac:dyDescent="0.35">
      <c r="A1536" t="s">
        <v>52</v>
      </c>
      <c r="B1536" t="s">
        <v>135</v>
      </c>
      <c r="C1536" t="s">
        <v>309</v>
      </c>
      <c r="D1536" t="s">
        <v>117</v>
      </c>
      <c r="E1536" t="s">
        <v>313</v>
      </c>
      <c r="F1536" t="s">
        <v>271</v>
      </c>
      <c r="G1536">
        <v>0.22</v>
      </c>
      <c r="H1536">
        <f>VLOOKUP(CONCATENATE(A1536,B1536,D1536,F1536),admin1_old!A:K,11,FALSE)</f>
        <v>0.20599999999999999</v>
      </c>
      <c r="I1536" t="b">
        <f>IF(ISNA(H1536),VLOOKUP(CONCATENATE(A1536,D1536,F1536),admin1_old!B:J,5,FALSE))</f>
        <v>0</v>
      </c>
    </row>
    <row r="1537" spans="1:9" hidden="1" x14ac:dyDescent="0.35">
      <c r="A1537" t="s">
        <v>52</v>
      </c>
      <c r="B1537" t="s">
        <v>145</v>
      </c>
      <c r="C1537" t="s">
        <v>309</v>
      </c>
      <c r="D1537" t="s">
        <v>118</v>
      </c>
      <c r="E1537" t="s">
        <v>313</v>
      </c>
      <c r="F1537" t="s">
        <v>271</v>
      </c>
      <c r="G1537">
        <v>0.18</v>
      </c>
      <c r="H1537">
        <f>VLOOKUP(CONCATENATE(A1537,B1537,D1537,F1537),admin1_old!A:K,11,FALSE)</f>
        <v>0.18</v>
      </c>
      <c r="I1537" t="b">
        <f>IF(ISNA(H1537),VLOOKUP(CONCATENATE(A1537,D1537,F1537),admin1_old!B:J,5,FALSE))</f>
        <v>0</v>
      </c>
    </row>
    <row r="1538" spans="1:9" hidden="1" x14ac:dyDescent="0.35">
      <c r="A1538" t="s">
        <v>52</v>
      </c>
      <c r="B1538" t="s">
        <v>135</v>
      </c>
      <c r="C1538" t="s">
        <v>309</v>
      </c>
      <c r="D1538" t="s">
        <v>119</v>
      </c>
      <c r="E1538" t="s">
        <v>313</v>
      </c>
      <c r="F1538" t="s">
        <v>271</v>
      </c>
      <c r="G1538">
        <v>0.28999999999999998</v>
      </c>
      <c r="H1538">
        <f>VLOOKUP(CONCATENATE(A1538,B1538,D1538,F1538),admin1_old!A:K,11,FALSE)</f>
        <v>0.193</v>
      </c>
      <c r="I1538" t="b">
        <f>IF(ISNA(H1538),VLOOKUP(CONCATENATE(A1538,D1538,F1538),admin1_old!B:J,5,FALSE))</f>
        <v>0</v>
      </c>
    </row>
    <row r="1539" spans="1:9" x14ac:dyDescent="0.35">
      <c r="A1539" t="s">
        <v>62</v>
      </c>
      <c r="B1539" s="5" t="s">
        <v>150</v>
      </c>
      <c r="C1539" t="s">
        <v>309</v>
      </c>
      <c r="D1539" t="s">
        <v>116</v>
      </c>
      <c r="E1539" t="s">
        <v>313</v>
      </c>
      <c r="F1539" t="s">
        <v>168</v>
      </c>
      <c r="G1539">
        <v>0.20499999999999999</v>
      </c>
      <c r="H1539" t="e">
        <f>VLOOKUP(CONCATENATE(A1539,B1539,D1539,F1539),admin1_old!A:K,11,FALSE)</f>
        <v>#N/A</v>
      </c>
      <c r="I1539" s="4" t="str">
        <f>IF(ISNA(H1539),VLOOKUP(CONCATENATE(A1539,D1539,F1539),admin1_old!B:J,5,FALSE))</f>
        <v>cash_infra</v>
      </c>
    </row>
    <row r="1540" spans="1:9" hidden="1" x14ac:dyDescent="0.35">
      <c r="A1540" t="s">
        <v>52</v>
      </c>
      <c r="B1540" t="s">
        <v>156</v>
      </c>
      <c r="C1540" t="s">
        <v>309</v>
      </c>
      <c r="D1540" t="s">
        <v>118</v>
      </c>
      <c r="E1540" t="s">
        <v>313</v>
      </c>
      <c r="F1540" t="s">
        <v>170</v>
      </c>
      <c r="G1540">
        <v>0.17299999999999999</v>
      </c>
      <c r="H1540">
        <f>VLOOKUP(CONCATENATE(A1540,B1540,D1540,F1540),admin1_old!A:K,11,FALSE)</f>
        <v>0.17</v>
      </c>
      <c r="I1540" t="b">
        <f>IF(ISNA(H1540),VLOOKUP(CONCATENATE(A1540,D1540,F1540),admin1_old!B:J,5,FALSE))</f>
        <v>0</v>
      </c>
    </row>
    <row r="1541" spans="1:9" x14ac:dyDescent="0.35">
      <c r="A1541" t="s">
        <v>62</v>
      </c>
      <c r="B1541" s="5" t="s">
        <v>150</v>
      </c>
      <c r="C1541" t="s">
        <v>309</v>
      </c>
      <c r="D1541" t="s">
        <v>118</v>
      </c>
      <c r="E1541" t="s">
        <v>313</v>
      </c>
      <c r="F1541" t="s">
        <v>168</v>
      </c>
      <c r="G1541">
        <v>0.155</v>
      </c>
      <c r="H1541" t="e">
        <f>VLOOKUP(CONCATENATE(A1541,B1541,D1541,F1541),admin1_old!A:K,11,FALSE)</f>
        <v>#N/A</v>
      </c>
      <c r="I1541" s="4" t="str">
        <f>IF(ISNA(H1541),VLOOKUP(CONCATENATE(A1541,D1541,F1541),admin1_old!B:J,5,FALSE))</f>
        <v>prov_recipient</v>
      </c>
    </row>
    <row r="1542" spans="1:9" hidden="1" x14ac:dyDescent="0.35">
      <c r="A1542" t="s">
        <v>52</v>
      </c>
      <c r="B1542" t="s">
        <v>145</v>
      </c>
      <c r="C1542" t="s">
        <v>309</v>
      </c>
      <c r="D1542" t="s">
        <v>116</v>
      </c>
      <c r="E1542" t="s">
        <v>313</v>
      </c>
      <c r="F1542" t="s">
        <v>170</v>
      </c>
      <c r="G1542">
        <v>0.224</v>
      </c>
      <c r="H1542">
        <f>VLOOKUP(CONCATENATE(A1542,B1542,D1542,F1542),admin1_old!A:K,11,FALSE)</f>
        <v>0.22900000000000001</v>
      </c>
      <c r="I1542" t="b">
        <f>IF(ISNA(H1542),VLOOKUP(CONCATENATE(A1542,D1542,F1542),admin1_old!B:J,5,FALSE))</f>
        <v>0</v>
      </c>
    </row>
    <row r="1543" spans="1:9" hidden="1" x14ac:dyDescent="0.35">
      <c r="A1543" t="s">
        <v>52</v>
      </c>
      <c r="B1543" t="s">
        <v>145</v>
      </c>
      <c r="C1543" t="s">
        <v>309</v>
      </c>
      <c r="D1543" t="s">
        <v>118</v>
      </c>
      <c r="E1543" t="s">
        <v>313</v>
      </c>
      <c r="F1543" t="s">
        <v>272</v>
      </c>
      <c r="G1543">
        <v>0.21199999999999999</v>
      </c>
      <c r="H1543">
        <f>VLOOKUP(CONCATENATE(A1543,B1543,D1543,F1543),admin1_old!A:K,11,FALSE)</f>
        <v>0.20699999999999999</v>
      </c>
      <c r="I1543" t="b">
        <f>IF(ISNA(H1543),VLOOKUP(CONCATENATE(A1543,D1543,F1543),admin1_old!B:J,5,FALSE))</f>
        <v>0</v>
      </c>
    </row>
    <row r="1544" spans="1:9" x14ac:dyDescent="0.35">
      <c r="A1544" t="s">
        <v>62</v>
      </c>
      <c r="B1544" s="5" t="s">
        <v>150</v>
      </c>
      <c r="C1544" t="s">
        <v>309</v>
      </c>
      <c r="D1544" t="s">
        <v>119</v>
      </c>
      <c r="E1544" t="s">
        <v>313</v>
      </c>
      <c r="F1544" t="s">
        <v>168</v>
      </c>
      <c r="G1544">
        <v>0.13900000000000001</v>
      </c>
      <c r="H1544" t="e">
        <f>VLOOKUP(CONCATENATE(A1544,B1544,D1544,F1544),admin1_old!A:K,11,FALSE)</f>
        <v>#N/A</v>
      </c>
      <c r="I1544" s="4" t="str">
        <f>IF(ISNA(H1544),VLOOKUP(CONCATENATE(A1544,D1544,F1544),admin1_old!B:J,5,FALSE))</f>
        <v>prov_infra_eau</v>
      </c>
    </row>
    <row r="1545" spans="1:9" hidden="1" x14ac:dyDescent="0.35">
      <c r="A1545" t="s">
        <v>52</v>
      </c>
      <c r="B1545" t="s">
        <v>145</v>
      </c>
      <c r="C1545" t="s">
        <v>309</v>
      </c>
      <c r="D1545" t="s">
        <v>117</v>
      </c>
      <c r="E1545" t="s">
        <v>313</v>
      </c>
      <c r="F1545" t="s">
        <v>272</v>
      </c>
      <c r="G1545">
        <v>0.16800000000000001</v>
      </c>
      <c r="H1545">
        <f>VLOOKUP(CONCATENATE(A1545,B1545,D1545,F1545),admin1_old!A:K,11,FALSE)</f>
        <v>0.16300000000000001</v>
      </c>
      <c r="I1545" t="b">
        <f>IF(ISNA(H1545),VLOOKUP(CONCATENATE(A1545,D1545,F1545),admin1_old!B:J,5,FALSE))</f>
        <v>0</v>
      </c>
    </row>
    <row r="1546" spans="1:9" x14ac:dyDescent="0.35">
      <c r="A1546" t="s">
        <v>44</v>
      </c>
      <c r="B1546" s="5" t="s">
        <v>142</v>
      </c>
      <c r="C1546" t="s">
        <v>309</v>
      </c>
      <c r="D1546" t="s">
        <v>116</v>
      </c>
      <c r="E1546" t="s">
        <v>313</v>
      </c>
      <c r="F1546" t="s">
        <v>168</v>
      </c>
      <c r="G1546">
        <v>0.20399999999999999</v>
      </c>
      <c r="H1546" t="e">
        <f>VLOOKUP(CONCATENATE(A1546,B1546,D1546,F1546),admin1_old!A:K,11,FALSE)</f>
        <v>#N/A</v>
      </c>
      <c r="I1546" s="4" t="str">
        <f>IF(ISNA(H1546),VLOOKUP(CONCATENATE(A1546,D1546,F1546),admin1_old!B:J,5,FALSE))</f>
        <v>attente_longue</v>
      </c>
    </row>
    <row r="1547" spans="1:9" hidden="1" x14ac:dyDescent="0.35">
      <c r="A1547" t="s">
        <v>52</v>
      </c>
      <c r="B1547" t="s">
        <v>145</v>
      </c>
      <c r="C1547" t="s">
        <v>309</v>
      </c>
      <c r="D1547" t="s">
        <v>117</v>
      </c>
      <c r="E1547" t="s">
        <v>313</v>
      </c>
      <c r="F1547" t="s">
        <v>171</v>
      </c>
      <c r="G1547">
        <v>0.20100000000000001</v>
      </c>
      <c r="H1547">
        <f>VLOOKUP(CONCATENATE(A1547,B1547,D1547,F1547),admin1_old!A:K,11,FALSE)</f>
        <v>0.19700000000000001</v>
      </c>
      <c r="I1547" t="b">
        <f>IF(ISNA(H1547),VLOOKUP(CONCATENATE(A1547,D1547,F1547),admin1_old!B:J,5,FALSE))</f>
        <v>0</v>
      </c>
    </row>
    <row r="1548" spans="1:9" x14ac:dyDescent="0.35">
      <c r="A1548" t="s">
        <v>66</v>
      </c>
      <c r="B1548" s="5" t="s">
        <v>152</v>
      </c>
      <c r="C1548" t="s">
        <v>309</v>
      </c>
      <c r="D1548" t="s">
        <v>117</v>
      </c>
      <c r="E1548" t="s">
        <v>313</v>
      </c>
      <c r="F1548" t="s">
        <v>168</v>
      </c>
      <c r="G1548">
        <v>0.13200000000000001</v>
      </c>
      <c r="H1548" t="e">
        <f>VLOOKUP(CONCATENATE(A1548,B1548,D1548,F1548),admin1_old!A:K,11,FALSE)</f>
        <v>#N/A</v>
      </c>
      <c r="I1548" s="4" t="str">
        <f>IF(ISNA(H1548),VLOOKUP(CONCATENATE(A1548,D1548,F1548),admin1_old!B:J,5,FALSE))</f>
        <v>qualite_eau</v>
      </c>
    </row>
    <row r="1549" spans="1:9" x14ac:dyDescent="0.35">
      <c r="A1549" t="s">
        <v>66</v>
      </c>
      <c r="B1549" s="5" t="s">
        <v>178</v>
      </c>
      <c r="C1549" t="s">
        <v>309</v>
      </c>
      <c r="D1549" t="s">
        <v>116</v>
      </c>
      <c r="E1549" t="s">
        <v>313</v>
      </c>
      <c r="F1549" t="s">
        <v>168</v>
      </c>
      <c r="G1549">
        <v>0.125</v>
      </c>
      <c r="H1549" t="e">
        <f>VLOOKUP(CONCATENATE(A1549,B1549,D1549,F1549),admin1_old!A:K,11,FALSE)</f>
        <v>#N/A</v>
      </c>
      <c r="I1549" s="4" t="str">
        <f>IF(ISNA(H1549),VLOOKUP(CONCATENATE(A1549,D1549,F1549),admin1_old!B:J,5,FALSE))</f>
        <v>qualite_eau</v>
      </c>
    </row>
    <row r="1550" spans="1:9" hidden="1" x14ac:dyDescent="0.35">
      <c r="A1550" t="s">
        <v>52</v>
      </c>
      <c r="B1550" t="s">
        <v>182</v>
      </c>
      <c r="C1550" t="s">
        <v>309</v>
      </c>
      <c r="D1550" t="s">
        <v>116</v>
      </c>
      <c r="E1550" t="s">
        <v>313</v>
      </c>
      <c r="F1550" t="s">
        <v>165</v>
      </c>
      <c r="G1550">
        <v>0.23899999999999999</v>
      </c>
      <c r="H1550">
        <f>VLOOKUP(CONCATENATE(A1550,B1550,D1550,F1550),admin1_old!A:K,11,FALSE)</f>
        <v>0.23400000000000001</v>
      </c>
      <c r="I1550" t="b">
        <f>IF(ISNA(H1550),VLOOKUP(CONCATENATE(A1550,D1550,F1550),admin1_old!B:J,5,FALSE))</f>
        <v>0</v>
      </c>
    </row>
    <row r="1551" spans="1:9" hidden="1" x14ac:dyDescent="0.35">
      <c r="A1551" t="s">
        <v>52</v>
      </c>
      <c r="B1551" t="s">
        <v>156</v>
      </c>
      <c r="C1551" t="s">
        <v>309</v>
      </c>
      <c r="D1551" t="s">
        <v>119</v>
      </c>
      <c r="E1551" t="s">
        <v>313</v>
      </c>
      <c r="F1551" t="s">
        <v>165</v>
      </c>
      <c r="G1551">
        <v>0.20200000000000001</v>
      </c>
      <c r="H1551">
        <f>VLOOKUP(CONCATENATE(A1551,B1551,D1551,F1551),admin1_old!A:K,11,FALSE)</f>
        <v>0.19500000000000001</v>
      </c>
      <c r="I1551" t="b">
        <f>IF(ISNA(H1551),VLOOKUP(CONCATENATE(A1551,D1551,F1551),admin1_old!B:J,5,FALSE))</f>
        <v>0</v>
      </c>
    </row>
    <row r="1552" spans="1:9" hidden="1" x14ac:dyDescent="0.35">
      <c r="A1552" t="s">
        <v>52</v>
      </c>
      <c r="B1552" t="s">
        <v>145</v>
      </c>
      <c r="C1552" t="s">
        <v>309</v>
      </c>
      <c r="D1552" t="s">
        <v>118</v>
      </c>
      <c r="E1552" t="s">
        <v>313</v>
      </c>
      <c r="F1552" t="s">
        <v>169</v>
      </c>
      <c r="G1552">
        <v>0.188</v>
      </c>
      <c r="H1552">
        <f>VLOOKUP(CONCATENATE(A1552,B1552,D1552,F1552),admin1_old!A:K,11,FALSE)</f>
        <v>0.182</v>
      </c>
      <c r="I1552" t="b">
        <f>IF(ISNA(H1552),VLOOKUP(CONCATENATE(A1552,D1552,F1552),admin1_old!B:J,5,FALSE))</f>
        <v>0</v>
      </c>
    </row>
    <row r="1553" spans="1:9" x14ac:dyDescent="0.35">
      <c r="A1553" t="s">
        <v>38</v>
      </c>
      <c r="B1553" s="5" t="s">
        <v>174</v>
      </c>
      <c r="C1553" t="s">
        <v>83</v>
      </c>
      <c r="D1553" t="s">
        <v>83</v>
      </c>
      <c r="E1553" t="s">
        <v>313</v>
      </c>
      <c r="F1553" t="s">
        <v>275</v>
      </c>
      <c r="G1553">
        <v>0.13700000000000001</v>
      </c>
      <c r="H1553" t="e">
        <f>VLOOKUP(CONCATENATE(A1553,B1553,D1553,F1553),admin1_old!A:K,11,FALSE)</f>
        <v>#N/A</v>
      </c>
      <c r="I1553" s="4" t="str">
        <f>IF(ISNA(H1553),VLOOKUP(CONCATENATE(A1553,D1553,F1553),admin1_old!B:J,5,FALSE))</f>
        <v>logistique</v>
      </c>
    </row>
    <row r="1554" spans="1:9" x14ac:dyDescent="0.35">
      <c r="A1554" t="s">
        <v>60</v>
      </c>
      <c r="B1554" s="5" t="s">
        <v>176</v>
      </c>
      <c r="C1554" t="s">
        <v>83</v>
      </c>
      <c r="D1554" t="s">
        <v>83</v>
      </c>
      <c r="E1554" t="s">
        <v>313</v>
      </c>
      <c r="F1554" t="s">
        <v>275</v>
      </c>
      <c r="G1554">
        <v>0.13700000000000001</v>
      </c>
      <c r="H1554" t="e">
        <f>VLOOKUP(CONCATENATE(A1554,B1554,D1554,F1554),admin1_old!A:K,11,FALSE)</f>
        <v>#N/A</v>
      </c>
      <c r="I1554" s="4" t="str">
        <f>IF(ISNA(H1554),VLOOKUP(CONCATENATE(A1554,D1554,F1554),admin1_old!B:J,5,FALSE))</f>
        <v>acces_dangereux</v>
      </c>
    </row>
    <row r="1555" spans="1:9" x14ac:dyDescent="0.35">
      <c r="A1555" t="s">
        <v>70</v>
      </c>
      <c r="B1555" s="5" t="s">
        <v>191</v>
      </c>
      <c r="C1555" t="s">
        <v>83</v>
      </c>
      <c r="D1555" t="s">
        <v>83</v>
      </c>
      <c r="E1555" t="s">
        <v>313</v>
      </c>
      <c r="F1555" t="s">
        <v>275</v>
      </c>
      <c r="G1555">
        <v>0.154</v>
      </c>
      <c r="H1555" t="e">
        <f>VLOOKUP(CONCATENATE(A1555,B1555,D1555,F1555),admin1_old!A:K,11,FALSE)</f>
        <v>#N/A</v>
      </c>
      <c r="I1555" s="4" t="str">
        <f>IF(ISNA(H1555),VLOOKUP(CONCATENATE(A1555,D1555,F1555),admin1_old!B:J,5,FALSE))</f>
        <v>cash_livres</v>
      </c>
    </row>
    <row r="1556" spans="1:9" hidden="1" x14ac:dyDescent="0.35">
      <c r="A1556" t="s">
        <v>52</v>
      </c>
      <c r="B1556" t="s">
        <v>145</v>
      </c>
      <c r="C1556" t="s">
        <v>309</v>
      </c>
      <c r="D1556" t="s">
        <v>117</v>
      </c>
      <c r="E1556" t="s">
        <v>313</v>
      </c>
      <c r="F1556" t="s">
        <v>273</v>
      </c>
      <c r="G1556">
        <v>0.18</v>
      </c>
      <c r="H1556">
        <f>VLOOKUP(CONCATENATE(A1556,B1556,D1556,F1556),admin1_old!A:K,11,FALSE)</f>
        <v>0.20100000000000001</v>
      </c>
      <c r="I1556" t="b">
        <f>IF(ISNA(H1556),VLOOKUP(CONCATENATE(A1556,D1556,F1556),admin1_old!B:J,5,FALSE))</f>
        <v>0</v>
      </c>
    </row>
    <row r="1557" spans="1:9" x14ac:dyDescent="0.35">
      <c r="A1557" t="s">
        <v>28</v>
      </c>
      <c r="B1557" s="5" t="s">
        <v>145</v>
      </c>
      <c r="C1557" t="s">
        <v>83</v>
      </c>
      <c r="D1557" t="s">
        <v>83</v>
      </c>
      <c r="E1557" t="s">
        <v>313</v>
      </c>
      <c r="F1557" t="s">
        <v>275</v>
      </c>
      <c r="G1557">
        <v>0.29099999999999998</v>
      </c>
      <c r="H1557" t="e">
        <f>VLOOKUP(CONCATENATE(A1557,B1557,D1557,F1557),admin1_old!A:K,11,FALSE)</f>
        <v>#N/A</v>
      </c>
      <c r="I1557" s="4" t="str">
        <f>IF(ISNA(H1557),VLOOKUP(CONCATENATE(A1557,D1557,F1557),admin1_old!B:J,5,FALSE))</f>
        <v>cash_nourrit</v>
      </c>
    </row>
    <row r="1558" spans="1:9" hidden="1" x14ac:dyDescent="0.35">
      <c r="A1558" t="s">
        <v>52</v>
      </c>
      <c r="B1558" t="s">
        <v>145</v>
      </c>
      <c r="C1558" t="s">
        <v>309</v>
      </c>
      <c r="D1558" t="s">
        <v>116</v>
      </c>
      <c r="E1558" t="s">
        <v>313</v>
      </c>
      <c r="F1558" t="s">
        <v>273</v>
      </c>
      <c r="G1558">
        <v>0.219</v>
      </c>
      <c r="H1558">
        <f>VLOOKUP(CONCATENATE(A1558,B1558,D1558,F1558),admin1_old!A:K,11,FALSE)</f>
        <v>0.221</v>
      </c>
      <c r="I1558" t="b">
        <f>IF(ISNA(H1558),VLOOKUP(CONCATENATE(A1558,D1558,F1558),admin1_old!B:J,5,FALSE))</f>
        <v>0</v>
      </c>
    </row>
    <row r="1559" spans="1:9" hidden="1" x14ac:dyDescent="0.35">
      <c r="A1559" t="s">
        <v>52</v>
      </c>
      <c r="B1559" t="s">
        <v>135</v>
      </c>
      <c r="C1559" t="s">
        <v>309</v>
      </c>
      <c r="D1559" t="s">
        <v>117</v>
      </c>
      <c r="E1559" t="s">
        <v>313</v>
      </c>
      <c r="F1559" t="s">
        <v>274</v>
      </c>
      <c r="G1559">
        <v>0.184</v>
      </c>
      <c r="H1559">
        <f>VLOOKUP(CONCATENATE(A1559,B1559,D1559,F1559),admin1_old!A:K,11,FALSE)</f>
        <v>0.17299999999999999</v>
      </c>
      <c r="I1559" t="b">
        <f>IF(ISNA(H1559),VLOOKUP(CONCATENATE(A1559,D1559,F1559),admin1_old!B:J,5,FALSE))</f>
        <v>0</v>
      </c>
    </row>
    <row r="1560" spans="1:9" x14ac:dyDescent="0.35">
      <c r="A1560" t="s">
        <v>52</v>
      </c>
      <c r="B1560" s="5" t="s">
        <v>135</v>
      </c>
      <c r="C1560" t="s">
        <v>83</v>
      </c>
      <c r="D1560" t="s">
        <v>83</v>
      </c>
      <c r="E1560" t="s">
        <v>313</v>
      </c>
      <c r="F1560" t="s">
        <v>275</v>
      </c>
      <c r="G1560">
        <v>0.28100000000000003</v>
      </c>
      <c r="H1560" t="e">
        <f>VLOOKUP(CONCATENATE(A1560,B1560,D1560,F1560),admin1_old!A:K,11,FALSE)</f>
        <v>#N/A</v>
      </c>
      <c r="I1560" s="4" t="str">
        <f>IF(ISNA(H1560),VLOOKUP(CONCATENATE(A1560,D1560,F1560),admin1_old!B:J,5,FALSE))</f>
        <v>cash_intrant_agri</v>
      </c>
    </row>
    <row r="1561" spans="1:9" hidden="1" x14ac:dyDescent="0.35">
      <c r="A1561" t="s">
        <v>52</v>
      </c>
      <c r="B1561" t="s">
        <v>135</v>
      </c>
      <c r="C1561" t="s">
        <v>309</v>
      </c>
      <c r="D1561" t="s">
        <v>116</v>
      </c>
      <c r="E1561" t="s">
        <v>313</v>
      </c>
      <c r="F1561" t="s">
        <v>274</v>
      </c>
      <c r="G1561">
        <v>0.16500000000000001</v>
      </c>
      <c r="H1561">
        <f>VLOOKUP(CONCATENATE(A1561,B1561,D1561,F1561),admin1_old!A:K,11,FALSE)</f>
        <v>0.18</v>
      </c>
      <c r="I1561" t="b">
        <f>IF(ISNA(H1561),VLOOKUP(CONCATENATE(A1561,D1561,F1561),admin1_old!B:J,5,FALSE))</f>
        <v>0</v>
      </c>
    </row>
    <row r="1562" spans="1:9" hidden="1" x14ac:dyDescent="0.35">
      <c r="A1562" t="s">
        <v>52</v>
      </c>
      <c r="B1562" t="s">
        <v>145</v>
      </c>
      <c r="C1562" t="s">
        <v>309</v>
      </c>
      <c r="D1562" t="s">
        <v>118</v>
      </c>
      <c r="E1562" t="s">
        <v>313</v>
      </c>
      <c r="F1562" t="s">
        <v>275</v>
      </c>
      <c r="G1562">
        <v>0.23100000000000001</v>
      </c>
      <c r="H1562">
        <f>VLOOKUP(CONCATENATE(A1562,B1562,D1562,F1562),admin1_old!A:K,11,FALSE)</f>
        <v>0.23200000000000001</v>
      </c>
      <c r="I1562" t="b">
        <f>IF(ISNA(H1562),VLOOKUP(CONCATENATE(A1562,D1562,F1562),admin1_old!B:J,5,FALSE))</f>
        <v>0</v>
      </c>
    </row>
    <row r="1563" spans="1:9" hidden="1" x14ac:dyDescent="0.35">
      <c r="A1563" t="s">
        <v>52</v>
      </c>
      <c r="B1563" t="s">
        <v>135</v>
      </c>
      <c r="C1563" t="s">
        <v>309</v>
      </c>
      <c r="D1563" t="s">
        <v>117</v>
      </c>
      <c r="E1563" t="s">
        <v>313</v>
      </c>
      <c r="F1563" t="s">
        <v>275</v>
      </c>
      <c r="G1563">
        <v>0.26900000000000002</v>
      </c>
      <c r="H1563">
        <f>VLOOKUP(CONCATENATE(A1563,B1563,D1563,F1563),admin1_old!A:K,11,FALSE)</f>
        <v>0.27200000000000002</v>
      </c>
      <c r="I1563" t="b">
        <f>IF(ISNA(H1563),VLOOKUP(CONCATENATE(A1563,D1563,F1563),admin1_old!B:J,5,FALSE))</f>
        <v>0</v>
      </c>
    </row>
    <row r="1564" spans="1:9" x14ac:dyDescent="0.35">
      <c r="A1564" t="s">
        <v>36</v>
      </c>
      <c r="B1564" s="5" t="s">
        <v>148</v>
      </c>
      <c r="C1564" t="s">
        <v>83</v>
      </c>
      <c r="D1564" t="s">
        <v>83</v>
      </c>
      <c r="E1564" t="s">
        <v>313</v>
      </c>
      <c r="F1564" t="s">
        <v>275</v>
      </c>
      <c r="G1564">
        <v>0.29099999999999998</v>
      </c>
      <c r="H1564" t="e">
        <f>VLOOKUP(CONCATENATE(A1564,B1564,D1564,F1564),admin1_old!A:K,11,FALSE)</f>
        <v>#N/A</v>
      </c>
      <c r="I1564" s="4" t="str">
        <f>IF(ISNA(H1564),VLOOKUP(CONCATENATE(A1564,D1564,F1564),admin1_old!B:J,5,FALSE))</f>
        <v>eau</v>
      </c>
    </row>
    <row r="1565" spans="1:9" hidden="1" x14ac:dyDescent="0.35">
      <c r="A1565" t="s">
        <v>52</v>
      </c>
      <c r="B1565" t="s">
        <v>145</v>
      </c>
      <c r="C1565" t="s">
        <v>309</v>
      </c>
      <c r="D1565" t="s">
        <v>116</v>
      </c>
      <c r="E1565" t="s">
        <v>313</v>
      </c>
      <c r="F1565" t="s">
        <v>275</v>
      </c>
      <c r="G1565">
        <v>0.318</v>
      </c>
      <c r="H1565">
        <f>VLOOKUP(CONCATENATE(A1565,B1565,D1565,F1565),admin1_old!A:K,11,FALSE)</f>
        <v>0.28899999999999998</v>
      </c>
      <c r="I1565" t="b">
        <f>IF(ISNA(H1565),VLOOKUP(CONCATENATE(A1565,D1565,F1565),admin1_old!B:J,5,FALSE))</f>
        <v>0</v>
      </c>
    </row>
    <row r="1566" spans="1:9" hidden="1" x14ac:dyDescent="0.35">
      <c r="A1566" t="s">
        <v>52</v>
      </c>
      <c r="B1566" t="s">
        <v>145</v>
      </c>
      <c r="C1566" t="s">
        <v>309</v>
      </c>
      <c r="D1566" t="s">
        <v>117</v>
      </c>
      <c r="E1566" t="s">
        <v>313</v>
      </c>
      <c r="F1566" t="s">
        <v>168</v>
      </c>
      <c r="G1566">
        <v>0.19500000000000001</v>
      </c>
      <c r="H1566">
        <f>VLOOKUP(CONCATENATE(A1566,B1566,D1566,F1566),admin1_old!A:K,11,FALSE)</f>
        <v>0.188</v>
      </c>
      <c r="I1566" t="b">
        <f>IF(ISNA(H1566),VLOOKUP(CONCATENATE(A1566,D1566,F1566),admin1_old!B:J,5,FALSE))</f>
        <v>0</v>
      </c>
    </row>
    <row r="1567" spans="1:9" hidden="1" x14ac:dyDescent="0.35">
      <c r="A1567" t="s">
        <v>52</v>
      </c>
      <c r="B1567" t="s">
        <v>145</v>
      </c>
      <c r="C1567" t="s">
        <v>309</v>
      </c>
      <c r="D1567" t="s">
        <v>116</v>
      </c>
      <c r="E1567" t="s">
        <v>313</v>
      </c>
      <c r="F1567" t="s">
        <v>168</v>
      </c>
      <c r="G1567">
        <v>0.28699999999999998</v>
      </c>
      <c r="H1567">
        <f>VLOOKUP(CONCATENATE(A1567,B1567,D1567,F1567),admin1_old!A:K,11,FALSE)</f>
        <v>0.26400000000000001</v>
      </c>
      <c r="I1567" t="b">
        <f>IF(ISNA(H1567),VLOOKUP(CONCATENATE(A1567,D1567,F1567),admin1_old!B:J,5,FALSE))</f>
        <v>0</v>
      </c>
    </row>
    <row r="1568" spans="1:9" hidden="1" x14ac:dyDescent="0.35">
      <c r="A1568" t="s">
        <v>52</v>
      </c>
      <c r="B1568" t="s">
        <v>145</v>
      </c>
      <c r="C1568" t="s">
        <v>309</v>
      </c>
      <c r="D1568" t="s">
        <v>118</v>
      </c>
      <c r="E1568" t="s">
        <v>313</v>
      </c>
      <c r="F1568" t="s">
        <v>168</v>
      </c>
      <c r="G1568">
        <v>0.216</v>
      </c>
      <c r="H1568">
        <f>VLOOKUP(CONCATENATE(A1568,B1568,D1568,F1568),admin1_old!A:K,11,FALSE)</f>
        <v>0.20100000000000001</v>
      </c>
      <c r="I1568" t="b">
        <f>IF(ISNA(H1568),VLOOKUP(CONCATENATE(A1568,D1568,F1568),admin1_old!B:J,5,FALSE))</f>
        <v>0</v>
      </c>
    </row>
    <row r="1569" spans="1:9" x14ac:dyDescent="0.35">
      <c r="A1569" t="s">
        <v>58</v>
      </c>
      <c r="B1569" s="5" t="s">
        <v>199</v>
      </c>
      <c r="C1569" t="s">
        <v>83</v>
      </c>
      <c r="D1569" t="s">
        <v>83</v>
      </c>
      <c r="E1569" t="s">
        <v>313</v>
      </c>
      <c r="F1569" t="s">
        <v>275</v>
      </c>
      <c r="G1569">
        <v>0.23799999999999999</v>
      </c>
      <c r="H1569" t="e">
        <f>VLOOKUP(CONCATENATE(A1569,B1569,D1569,F1569),admin1_old!A:K,11,FALSE)</f>
        <v>#N/A</v>
      </c>
      <c r="I1569" s="4" t="str">
        <f>IF(ISNA(H1569),VLOOKUP(CONCATENATE(A1569,D1569,F1569),admin1_old!B:J,5,FALSE))</f>
        <v>sanitaire</v>
      </c>
    </row>
    <row r="1570" spans="1:9" hidden="1" x14ac:dyDescent="0.35">
      <c r="A1570" t="s">
        <v>52</v>
      </c>
      <c r="B1570" t="s">
        <v>145</v>
      </c>
      <c r="C1570" t="s">
        <v>309</v>
      </c>
      <c r="D1570" t="s">
        <v>119</v>
      </c>
      <c r="E1570" t="s">
        <v>313</v>
      </c>
      <c r="F1570" t="s">
        <v>276</v>
      </c>
      <c r="G1570">
        <v>0.20499999999999999</v>
      </c>
      <c r="H1570">
        <f>VLOOKUP(CONCATENATE(A1570,B1570,D1570,F1570),admin1_old!A:K,11,FALSE)</f>
        <v>0.24</v>
      </c>
      <c r="I1570" t="b">
        <f>IF(ISNA(H1570),VLOOKUP(CONCATENATE(A1570,D1570,F1570),admin1_old!B:J,5,FALSE))</f>
        <v>0</v>
      </c>
    </row>
    <row r="1571" spans="1:9" hidden="1" x14ac:dyDescent="0.35">
      <c r="A1571" t="s">
        <v>52</v>
      </c>
      <c r="B1571" t="s">
        <v>145</v>
      </c>
      <c r="C1571" t="s">
        <v>309</v>
      </c>
      <c r="D1571" t="s">
        <v>117</v>
      </c>
      <c r="E1571" t="s">
        <v>313</v>
      </c>
      <c r="F1571" t="s">
        <v>276</v>
      </c>
      <c r="G1571">
        <v>0.22800000000000001</v>
      </c>
      <c r="H1571">
        <f>VLOOKUP(CONCATENATE(A1571,B1571,D1571,F1571),admin1_old!A:K,11,FALSE)</f>
        <v>0.224</v>
      </c>
      <c r="I1571" t="b">
        <f>IF(ISNA(H1571),VLOOKUP(CONCATENATE(A1571,D1571,F1571),admin1_old!B:J,5,FALSE))</f>
        <v>0</v>
      </c>
    </row>
    <row r="1572" spans="1:9" x14ac:dyDescent="0.35">
      <c r="A1572" t="s">
        <v>80</v>
      </c>
      <c r="B1572" s="5" t="s">
        <v>138</v>
      </c>
      <c r="C1572" t="s">
        <v>83</v>
      </c>
      <c r="D1572" t="s">
        <v>83</v>
      </c>
      <c r="E1572" t="s">
        <v>313</v>
      </c>
      <c r="F1572" t="s">
        <v>275</v>
      </c>
      <c r="G1572">
        <v>0.23799999999999999</v>
      </c>
      <c r="H1572" t="e">
        <f>VLOOKUP(CONCATENATE(A1572,B1572,D1572,F1572),admin1_old!A:K,11,FALSE)</f>
        <v>#N/A</v>
      </c>
      <c r="I1572" s="4" t="str">
        <f>IF(ISNA(H1572),VLOOKUP(CONCATENATE(A1572,D1572,F1572),admin1_old!B:J,5,FALSE))</f>
        <v>hygiene</v>
      </c>
    </row>
    <row r="1573" spans="1:9" x14ac:dyDescent="0.35">
      <c r="A1573" t="s">
        <v>44</v>
      </c>
      <c r="B1573" s="5" t="s">
        <v>177</v>
      </c>
      <c r="C1573" t="s">
        <v>83</v>
      </c>
      <c r="D1573" t="s">
        <v>83</v>
      </c>
      <c r="E1573" t="s">
        <v>313</v>
      </c>
      <c r="F1573" t="s">
        <v>275</v>
      </c>
      <c r="G1573">
        <v>0.20300000000000001</v>
      </c>
      <c r="H1573" t="e">
        <f>VLOOKUP(CONCATENATE(A1573,B1573,D1573,F1573),admin1_old!A:K,11,FALSE)</f>
        <v>#N/A</v>
      </c>
      <c r="I1573" s="4" t="str">
        <f>IF(ISNA(H1573),VLOOKUP(CONCATENATE(A1573,D1573,F1573),admin1_old!B:J,5,FALSE))</f>
        <v>attente_longue</v>
      </c>
    </row>
    <row r="1574" spans="1:9" hidden="1" x14ac:dyDescent="0.35">
      <c r="A1574" t="s">
        <v>52</v>
      </c>
      <c r="B1574" t="s">
        <v>145</v>
      </c>
      <c r="C1574" t="s">
        <v>309</v>
      </c>
      <c r="D1574" t="s">
        <v>117</v>
      </c>
      <c r="E1574" t="s">
        <v>313</v>
      </c>
      <c r="F1574" t="s">
        <v>166</v>
      </c>
      <c r="G1574">
        <v>0.19500000000000001</v>
      </c>
      <c r="H1574">
        <f>VLOOKUP(CONCATENATE(A1574,B1574,D1574,F1574),admin1_old!A:K,11,FALSE)</f>
        <v>0.17599999999999999</v>
      </c>
      <c r="I1574" t="b">
        <f>IF(ISNA(H1574),VLOOKUP(CONCATENATE(A1574,D1574,F1574),admin1_old!B:J,5,FALSE))</f>
        <v>0</v>
      </c>
    </row>
    <row r="1575" spans="1:9" hidden="1" x14ac:dyDescent="0.35">
      <c r="A1575" t="s">
        <v>52</v>
      </c>
      <c r="B1575" t="s">
        <v>145</v>
      </c>
      <c r="C1575" t="s">
        <v>309</v>
      </c>
      <c r="D1575" t="s">
        <v>119</v>
      </c>
      <c r="E1575" t="s">
        <v>313</v>
      </c>
      <c r="F1575" t="s">
        <v>166</v>
      </c>
      <c r="G1575">
        <v>0.17599999999999999</v>
      </c>
      <c r="H1575">
        <f>VLOOKUP(CONCATENATE(A1575,B1575,D1575,F1575),admin1_old!A:K,11,FALSE)</f>
        <v>0.17</v>
      </c>
      <c r="I1575" t="b">
        <f>IF(ISNA(H1575),VLOOKUP(CONCATENATE(A1575,D1575,F1575),admin1_old!B:J,5,FALSE))</f>
        <v>0</v>
      </c>
    </row>
    <row r="1576" spans="1:9" hidden="1" x14ac:dyDescent="0.35">
      <c r="A1576" t="s">
        <v>52</v>
      </c>
      <c r="B1576" t="s">
        <v>135</v>
      </c>
      <c r="C1576" t="s">
        <v>309</v>
      </c>
      <c r="D1576" t="s">
        <v>118</v>
      </c>
      <c r="E1576" t="s">
        <v>313</v>
      </c>
      <c r="F1576" t="s">
        <v>278</v>
      </c>
      <c r="G1576">
        <v>0.17100000000000001</v>
      </c>
      <c r="H1576">
        <f>VLOOKUP(CONCATENATE(A1576,B1576,D1576,F1576),admin1_old!A:K,11,FALSE)</f>
        <v>0.14299999999999999</v>
      </c>
      <c r="I1576" t="b">
        <f>IF(ISNA(H1576),VLOOKUP(CONCATENATE(A1576,D1576,F1576),admin1_old!B:J,5,FALSE))</f>
        <v>0</v>
      </c>
    </row>
    <row r="1577" spans="1:9" x14ac:dyDescent="0.35">
      <c r="A1577" t="s">
        <v>66</v>
      </c>
      <c r="B1577" s="5" t="s">
        <v>152</v>
      </c>
      <c r="C1577" t="s">
        <v>83</v>
      </c>
      <c r="D1577" t="s">
        <v>83</v>
      </c>
      <c r="E1577" t="s">
        <v>313</v>
      </c>
      <c r="F1577" t="s">
        <v>275</v>
      </c>
      <c r="G1577">
        <v>0.191</v>
      </c>
      <c r="H1577" t="e">
        <f>VLOOKUP(CONCATENATE(A1577,B1577,D1577,F1577),admin1_old!A:K,11,FALSE)</f>
        <v>#N/A</v>
      </c>
      <c r="I1577" s="4" t="str">
        <f>IF(ISNA(H1577),VLOOKUP(CONCATENATE(A1577,D1577,F1577),admin1_old!B:J,5,FALSE))</f>
        <v>distance</v>
      </c>
    </row>
    <row r="1578" spans="1:9" x14ac:dyDescent="0.35">
      <c r="A1578" t="s">
        <v>38</v>
      </c>
      <c r="B1578" s="5" t="s">
        <v>161</v>
      </c>
      <c r="C1578" t="s">
        <v>309</v>
      </c>
      <c r="D1578" t="s">
        <v>118</v>
      </c>
      <c r="E1578" t="s">
        <v>313</v>
      </c>
      <c r="F1578" t="s">
        <v>275</v>
      </c>
      <c r="G1578">
        <v>0.158</v>
      </c>
      <c r="H1578" t="e">
        <f>VLOOKUP(CONCATENATE(A1578,B1578,D1578,F1578),admin1_old!A:K,11,FALSE)</f>
        <v>#N/A</v>
      </c>
      <c r="I1578" s="4" t="str">
        <f>IF(ISNA(H1578),VLOOKUP(CONCATENATE(A1578,D1578,F1578),admin1_old!B:J,5,FALSE))</f>
        <v>logistique</v>
      </c>
    </row>
    <row r="1579" spans="1:9" x14ac:dyDescent="0.35">
      <c r="A1579" t="s">
        <v>38</v>
      </c>
      <c r="B1579" s="5" t="s">
        <v>174</v>
      </c>
      <c r="C1579" t="s">
        <v>309</v>
      </c>
      <c r="D1579" t="s">
        <v>117</v>
      </c>
      <c r="E1579" t="s">
        <v>313</v>
      </c>
      <c r="F1579" t="s">
        <v>275</v>
      </c>
      <c r="G1579">
        <v>0.17699999999999999</v>
      </c>
      <c r="H1579" t="e">
        <f>VLOOKUP(CONCATENATE(A1579,B1579,D1579,F1579),admin1_old!A:K,11,FALSE)</f>
        <v>#N/A</v>
      </c>
      <c r="I1579" s="4" t="str">
        <f>IF(ISNA(H1579),VLOOKUP(CONCATENATE(A1579,D1579,F1579),admin1_old!B:J,5,FALSE))</f>
        <v>autre</v>
      </c>
    </row>
    <row r="1580" spans="1:9" hidden="1" x14ac:dyDescent="0.35">
      <c r="A1580" t="s">
        <v>52</v>
      </c>
      <c r="B1580" t="s">
        <v>156</v>
      </c>
      <c r="C1580" t="s">
        <v>309</v>
      </c>
      <c r="D1580" t="s">
        <v>117</v>
      </c>
      <c r="E1580" t="s">
        <v>313</v>
      </c>
      <c r="F1580" t="s">
        <v>279</v>
      </c>
      <c r="G1580">
        <v>0.22</v>
      </c>
      <c r="H1580">
        <f>VLOOKUP(CONCATENATE(A1580,B1580,D1580,F1580),admin1_old!A:K,11,FALSE)</f>
        <v>0.19400000000000001</v>
      </c>
      <c r="I1580" t="b">
        <f>IF(ISNA(H1580),VLOOKUP(CONCATENATE(A1580,D1580,F1580),admin1_old!B:J,5,FALSE))</f>
        <v>0</v>
      </c>
    </row>
    <row r="1581" spans="1:9" x14ac:dyDescent="0.35">
      <c r="A1581" t="s">
        <v>38</v>
      </c>
      <c r="B1581" s="5" t="s">
        <v>201</v>
      </c>
      <c r="C1581" t="s">
        <v>309</v>
      </c>
      <c r="D1581" t="s">
        <v>116</v>
      </c>
      <c r="E1581" t="s">
        <v>313</v>
      </c>
      <c r="F1581" t="s">
        <v>275</v>
      </c>
      <c r="G1581">
        <v>0.183</v>
      </c>
      <c r="H1581" t="e">
        <f>VLOOKUP(CONCATENATE(A1581,B1581,D1581,F1581),admin1_old!A:K,11,FALSE)</f>
        <v>#N/A</v>
      </c>
      <c r="I1581" s="4" t="str">
        <f>IF(ISNA(H1581),VLOOKUP(CONCATENATE(A1581,D1581,F1581),admin1_old!B:J,5,FALSE))</f>
        <v>logistique</v>
      </c>
    </row>
    <row r="1582" spans="1:9" x14ac:dyDescent="0.35">
      <c r="A1582" t="s">
        <v>60</v>
      </c>
      <c r="B1582" s="5" t="s">
        <v>149</v>
      </c>
      <c r="C1582" t="s">
        <v>309</v>
      </c>
      <c r="D1582" t="s">
        <v>118</v>
      </c>
      <c r="E1582" t="s">
        <v>313</v>
      </c>
      <c r="F1582" t="s">
        <v>275</v>
      </c>
      <c r="G1582">
        <v>0.155</v>
      </c>
      <c r="H1582" t="e">
        <f>VLOOKUP(CONCATENATE(A1582,B1582,D1582,F1582),admin1_old!A:K,11,FALSE)</f>
        <v>#N/A</v>
      </c>
      <c r="I1582" s="4" t="str">
        <f>IF(ISNA(H1582),VLOOKUP(CONCATENATE(A1582,D1582,F1582),admin1_old!B:J,5,FALSE))</f>
        <v>aucune</v>
      </c>
    </row>
    <row r="1583" spans="1:9" x14ac:dyDescent="0.35">
      <c r="A1583" t="s">
        <v>60</v>
      </c>
      <c r="B1583" s="5" t="s">
        <v>176</v>
      </c>
      <c r="C1583" t="s">
        <v>309</v>
      </c>
      <c r="D1583" t="s">
        <v>117</v>
      </c>
      <c r="E1583" t="s">
        <v>313</v>
      </c>
      <c r="F1583" t="s">
        <v>275</v>
      </c>
      <c r="G1583">
        <v>0.15</v>
      </c>
      <c r="H1583" t="e">
        <f>VLOOKUP(CONCATENATE(A1583,B1583,D1583,F1583),admin1_old!A:K,11,FALSE)</f>
        <v>#N/A</v>
      </c>
      <c r="I1583" s="4" t="str">
        <f>IF(ISNA(H1583),VLOOKUP(CONCATENATE(A1583,D1583,F1583),admin1_old!B:J,5,FALSE))</f>
        <v>acces_dangereux</v>
      </c>
    </row>
    <row r="1584" spans="1:9" x14ac:dyDescent="0.35">
      <c r="A1584" t="s">
        <v>60</v>
      </c>
      <c r="B1584" s="5" t="s">
        <v>284</v>
      </c>
      <c r="C1584" t="s">
        <v>309</v>
      </c>
      <c r="D1584" t="s">
        <v>119</v>
      </c>
      <c r="E1584" t="s">
        <v>313</v>
      </c>
      <c r="F1584" t="s">
        <v>275</v>
      </c>
      <c r="G1584">
        <v>0.14000000000000001</v>
      </c>
      <c r="H1584" t="e">
        <f>VLOOKUP(CONCATENATE(A1584,B1584,D1584,F1584),admin1_old!A:K,11,FALSE)</f>
        <v>#N/A</v>
      </c>
      <c r="I1584" s="4" t="str">
        <f>IF(ISNA(H1584),VLOOKUP(CONCATENATE(A1584,D1584,F1584),admin1_old!B:J,5,FALSE))</f>
        <v>logistique</v>
      </c>
    </row>
    <row r="1585" spans="1:9" x14ac:dyDescent="0.35">
      <c r="A1585" t="s">
        <v>60</v>
      </c>
      <c r="B1585" s="5" t="s">
        <v>285</v>
      </c>
      <c r="C1585" t="s">
        <v>309</v>
      </c>
      <c r="D1585" t="s">
        <v>116</v>
      </c>
      <c r="E1585" t="s">
        <v>313</v>
      </c>
      <c r="F1585" t="s">
        <v>275</v>
      </c>
      <c r="G1585">
        <v>0.182</v>
      </c>
      <c r="H1585" t="e">
        <f>VLOOKUP(CONCATENATE(A1585,B1585,D1585,F1585),admin1_old!A:K,11,FALSE)</f>
        <v>#N/A</v>
      </c>
      <c r="I1585" s="4" t="str">
        <f>IF(ISNA(H1585),VLOOKUP(CONCATENATE(A1585,D1585,F1585),admin1_old!B:J,5,FALSE))</f>
        <v>non_fonct</v>
      </c>
    </row>
    <row r="1586" spans="1:9" hidden="1" x14ac:dyDescent="0.35">
      <c r="A1586" t="s">
        <v>52</v>
      </c>
      <c r="B1586" t="s">
        <v>145</v>
      </c>
      <c r="C1586" t="s">
        <v>309</v>
      </c>
      <c r="D1586" t="s">
        <v>116</v>
      </c>
      <c r="E1586" t="s">
        <v>313</v>
      </c>
      <c r="F1586" t="s">
        <v>276</v>
      </c>
      <c r="G1586">
        <v>0.22</v>
      </c>
      <c r="H1586">
        <f>VLOOKUP(CONCATENATE(A1586,B1586,D1586,F1586),admin1_old!A:K,11,FALSE)</f>
        <v>0.20499999999999999</v>
      </c>
      <c r="I1586" t="b">
        <f>IF(ISNA(H1586),VLOOKUP(CONCATENATE(A1586,D1586,F1586),admin1_old!B:J,5,FALSE))</f>
        <v>0</v>
      </c>
    </row>
    <row r="1587" spans="1:9" hidden="1" x14ac:dyDescent="0.35">
      <c r="A1587" t="s">
        <v>52</v>
      </c>
      <c r="B1587" t="s">
        <v>145</v>
      </c>
      <c r="C1587" t="s">
        <v>309</v>
      </c>
      <c r="D1587" t="s">
        <v>117</v>
      </c>
      <c r="E1587" t="s">
        <v>313</v>
      </c>
      <c r="F1587" t="s">
        <v>280</v>
      </c>
      <c r="G1587">
        <v>0.19700000000000001</v>
      </c>
      <c r="H1587">
        <f>VLOOKUP(CONCATENATE(A1587,B1587,D1587,F1587),admin1_old!A:K,11,FALSE)</f>
        <v>0.19</v>
      </c>
      <c r="I1587" t="b">
        <f>IF(ISNA(H1587),VLOOKUP(CONCATENATE(A1587,D1587,F1587),admin1_old!B:J,5,FALSE))</f>
        <v>0</v>
      </c>
    </row>
    <row r="1588" spans="1:9" hidden="1" x14ac:dyDescent="0.35">
      <c r="A1588" t="s">
        <v>52</v>
      </c>
      <c r="B1588" t="s">
        <v>156</v>
      </c>
      <c r="C1588" t="s">
        <v>309</v>
      </c>
      <c r="D1588" t="s">
        <v>119</v>
      </c>
      <c r="E1588" t="s">
        <v>313</v>
      </c>
      <c r="F1588" t="s">
        <v>280</v>
      </c>
      <c r="G1588">
        <v>0.219</v>
      </c>
      <c r="H1588">
        <f>VLOOKUP(CONCATENATE(A1588,B1588,D1588,F1588),admin1_old!A:K,11,FALSE)</f>
        <v>0.216</v>
      </c>
      <c r="I1588" t="b">
        <f>IF(ISNA(H1588),VLOOKUP(CONCATENATE(A1588,D1588,F1588),admin1_old!B:J,5,FALSE))</f>
        <v>0</v>
      </c>
    </row>
    <row r="1589" spans="1:9" x14ac:dyDescent="0.35">
      <c r="A1589" t="s">
        <v>24</v>
      </c>
      <c r="B1589" s="5" t="s">
        <v>154</v>
      </c>
      <c r="C1589" t="s">
        <v>309</v>
      </c>
      <c r="D1589" t="s">
        <v>118</v>
      </c>
      <c r="E1589" t="s">
        <v>313</v>
      </c>
      <c r="F1589" t="s">
        <v>275</v>
      </c>
      <c r="G1589">
        <v>0.29099999999999998</v>
      </c>
      <c r="H1589" t="e">
        <f>VLOOKUP(CONCATENATE(A1589,B1589,D1589,F1589),admin1_old!A:K,11,FALSE)</f>
        <v>#N/A</v>
      </c>
      <c r="I1589" s="4" t="str">
        <f>IF(ISNA(H1589),VLOOKUP(CONCATENATE(A1589,D1589,F1589),admin1_old!B:J,5,FALSE))</f>
        <v>cash_frais</v>
      </c>
    </row>
    <row r="1590" spans="1:9" x14ac:dyDescent="0.35">
      <c r="A1590" t="s">
        <v>48</v>
      </c>
      <c r="B1590" s="5" t="s">
        <v>133</v>
      </c>
      <c r="C1590" t="s">
        <v>309</v>
      </c>
      <c r="D1590" t="s">
        <v>118</v>
      </c>
      <c r="E1590" t="s">
        <v>313</v>
      </c>
      <c r="F1590" t="s">
        <v>275</v>
      </c>
      <c r="G1590">
        <v>0.28699999999999998</v>
      </c>
      <c r="H1590" t="e">
        <f>VLOOKUP(CONCATENATE(A1590,B1590,D1590,F1590),admin1_old!A:K,11,FALSE)</f>
        <v>#N/A</v>
      </c>
      <c r="I1590" s="4" t="str">
        <f>IF(ISNA(H1590),VLOOKUP(CONCATENATE(A1590,D1590,F1590),admin1_old!B:J,5,FALSE))</f>
        <v>cash_fournitures</v>
      </c>
    </row>
    <row r="1591" spans="1:9" hidden="1" x14ac:dyDescent="0.35">
      <c r="A1591" t="s">
        <v>54</v>
      </c>
      <c r="B1591" t="s">
        <v>200</v>
      </c>
      <c r="C1591" t="s">
        <v>309</v>
      </c>
      <c r="D1591" t="s">
        <v>118</v>
      </c>
      <c r="E1591" t="s">
        <v>313</v>
      </c>
      <c r="F1591" t="s">
        <v>271</v>
      </c>
      <c r="G1591">
        <v>0.13900000000000001</v>
      </c>
      <c r="H1591">
        <f>VLOOKUP(CONCATENATE(A1591,B1591,D1591,F1591),admin1_old!A:K,11,FALSE)</f>
        <v>0.13900000000000001</v>
      </c>
      <c r="I1591" t="b">
        <f>IF(ISNA(H1591),VLOOKUP(CONCATENATE(A1591,D1591,F1591),admin1_old!B:J,5,FALSE))</f>
        <v>0</v>
      </c>
    </row>
    <row r="1592" spans="1:9" x14ac:dyDescent="0.35">
      <c r="A1592" t="s">
        <v>48</v>
      </c>
      <c r="B1592" s="5" t="s">
        <v>192</v>
      </c>
      <c r="C1592" t="s">
        <v>309</v>
      </c>
      <c r="D1592" t="s">
        <v>117</v>
      </c>
      <c r="E1592" t="s">
        <v>313</v>
      </c>
      <c r="F1592" t="s">
        <v>275</v>
      </c>
      <c r="G1592">
        <v>0.16500000000000001</v>
      </c>
      <c r="H1592" t="e">
        <f>VLOOKUP(CONCATENATE(A1592,B1592,D1592,F1592),admin1_old!A:K,11,FALSE)</f>
        <v>#N/A</v>
      </c>
      <c r="I1592" s="4" t="str">
        <f>IF(ISNA(H1592),VLOOKUP(CONCATENATE(A1592,D1592,F1592),admin1_old!B:J,5,FALSE))</f>
        <v>cash_fournitures</v>
      </c>
    </row>
    <row r="1593" spans="1:9" x14ac:dyDescent="0.35">
      <c r="A1593" t="s">
        <v>70</v>
      </c>
      <c r="B1593" s="5" t="s">
        <v>205</v>
      </c>
      <c r="C1593" t="s">
        <v>309</v>
      </c>
      <c r="D1593" t="s">
        <v>117</v>
      </c>
      <c r="E1593" t="s">
        <v>313</v>
      </c>
      <c r="F1593" t="s">
        <v>275</v>
      </c>
      <c r="G1593">
        <v>0.152</v>
      </c>
      <c r="H1593" t="e">
        <f>VLOOKUP(CONCATENATE(A1593,B1593,D1593,F1593),admin1_old!A:K,11,FALSE)</f>
        <v>#N/A</v>
      </c>
      <c r="I1593" s="4" t="str">
        <f>IF(ISNA(H1593),VLOOKUP(CONCATENATE(A1593,D1593,F1593),admin1_old!B:J,5,FALSE))</f>
        <v>cash_livres</v>
      </c>
    </row>
    <row r="1594" spans="1:9" x14ac:dyDescent="0.35">
      <c r="A1594" t="s">
        <v>70</v>
      </c>
      <c r="B1594" s="5" t="s">
        <v>193</v>
      </c>
      <c r="C1594" t="s">
        <v>309</v>
      </c>
      <c r="D1594" t="s">
        <v>119</v>
      </c>
      <c r="E1594" t="s">
        <v>313</v>
      </c>
      <c r="F1594" t="s">
        <v>275</v>
      </c>
      <c r="G1594">
        <v>0.11799999999999999</v>
      </c>
      <c r="H1594" t="e">
        <f>VLOOKUP(CONCATENATE(A1594,B1594,D1594,F1594),admin1_old!A:K,11,FALSE)</f>
        <v>#N/A</v>
      </c>
      <c r="I1594" s="4" t="str">
        <f>IF(ISNA(H1594),VLOOKUP(CONCATENATE(A1594,D1594,F1594),admin1_old!B:J,5,FALSE))</f>
        <v>cash_fournitures</v>
      </c>
    </row>
    <row r="1595" spans="1:9" hidden="1" x14ac:dyDescent="0.35">
      <c r="A1595" t="s">
        <v>54</v>
      </c>
      <c r="B1595" t="s">
        <v>136</v>
      </c>
      <c r="C1595" t="s">
        <v>309</v>
      </c>
      <c r="D1595" t="s">
        <v>119</v>
      </c>
      <c r="E1595" t="s">
        <v>313</v>
      </c>
      <c r="F1595" t="s">
        <v>170</v>
      </c>
      <c r="G1595">
        <v>0.185</v>
      </c>
      <c r="H1595">
        <f>VLOOKUP(CONCATENATE(A1595,B1595,D1595,F1595),admin1_old!A:K,11,FALSE)</f>
        <v>0.189</v>
      </c>
      <c r="I1595" t="b">
        <f>IF(ISNA(H1595),VLOOKUP(CONCATENATE(A1595,D1595,F1595),admin1_old!B:J,5,FALSE))</f>
        <v>0</v>
      </c>
    </row>
    <row r="1596" spans="1:9" x14ac:dyDescent="0.35">
      <c r="A1596" t="s">
        <v>64</v>
      </c>
      <c r="B1596" s="5" t="s">
        <v>177</v>
      </c>
      <c r="C1596" t="s">
        <v>309</v>
      </c>
      <c r="D1596" t="s">
        <v>119</v>
      </c>
      <c r="E1596" t="s">
        <v>313</v>
      </c>
      <c r="F1596" t="s">
        <v>275</v>
      </c>
      <c r="G1596">
        <v>0.125</v>
      </c>
      <c r="H1596" t="e">
        <f>VLOOKUP(CONCATENATE(A1596,B1596,D1596,F1596),admin1_old!A:K,11,FALSE)</f>
        <v>#N/A</v>
      </c>
      <c r="I1596" s="4" t="str">
        <f>IF(ISNA(H1596),VLOOKUP(CONCATENATE(A1596,D1596,F1596),admin1_old!B:J,5,FALSE))</f>
        <v>jtt_agric</v>
      </c>
    </row>
    <row r="1597" spans="1:9" hidden="1" x14ac:dyDescent="0.35">
      <c r="A1597" t="s">
        <v>54</v>
      </c>
      <c r="B1597" t="s">
        <v>136</v>
      </c>
      <c r="C1597" t="s">
        <v>309</v>
      </c>
      <c r="D1597" t="s">
        <v>118</v>
      </c>
      <c r="E1597" t="s">
        <v>313</v>
      </c>
      <c r="F1597" t="s">
        <v>272</v>
      </c>
      <c r="G1597">
        <v>0.186</v>
      </c>
      <c r="H1597">
        <f>VLOOKUP(CONCATENATE(A1597,B1597,D1597,F1597),admin1_old!A:K,11,FALSE)</f>
        <v>0.19800000000000001</v>
      </c>
      <c r="I1597" t="b">
        <f>IF(ISNA(H1597),VLOOKUP(CONCATENATE(A1597,D1597,F1597),admin1_old!B:J,5,FALSE))</f>
        <v>0</v>
      </c>
    </row>
    <row r="1598" spans="1:9" x14ac:dyDescent="0.35">
      <c r="A1598" t="s">
        <v>22</v>
      </c>
      <c r="B1598" s="5" t="s">
        <v>153</v>
      </c>
      <c r="C1598" t="s">
        <v>309</v>
      </c>
      <c r="D1598" t="s">
        <v>119</v>
      </c>
      <c r="E1598" t="s">
        <v>313</v>
      </c>
      <c r="F1598" t="s">
        <v>275</v>
      </c>
      <c r="G1598">
        <v>0.23400000000000001</v>
      </c>
      <c r="H1598" t="e">
        <f>VLOOKUP(CONCATENATE(A1598,B1598,D1598,F1598),admin1_old!A:K,11,FALSE)</f>
        <v>#N/A</v>
      </c>
      <c r="I1598" s="4" t="str">
        <f>IF(ISNA(H1598),VLOOKUP(CONCATENATE(A1598,D1598,F1598),admin1_old!B:J,5,FALSE))</f>
        <v>argent_nfi_essentiels</v>
      </c>
    </row>
    <row r="1599" spans="1:9" hidden="1" x14ac:dyDescent="0.35">
      <c r="A1599" t="s">
        <v>54</v>
      </c>
      <c r="B1599" t="s">
        <v>157</v>
      </c>
      <c r="C1599" t="s">
        <v>309</v>
      </c>
      <c r="D1599" t="s">
        <v>117</v>
      </c>
      <c r="E1599" t="s">
        <v>313</v>
      </c>
      <c r="F1599" t="s">
        <v>272</v>
      </c>
      <c r="G1599">
        <v>0.17</v>
      </c>
      <c r="H1599">
        <f>VLOOKUP(CONCATENATE(A1599,B1599,D1599,F1599),admin1_old!A:K,11,FALSE)</f>
        <v>0.14399999999999999</v>
      </c>
      <c r="I1599" t="b">
        <f>IF(ISNA(H1599),VLOOKUP(CONCATENATE(A1599,D1599,F1599),admin1_old!B:J,5,FALSE))</f>
        <v>0</v>
      </c>
    </row>
    <row r="1600" spans="1:9" x14ac:dyDescent="0.35">
      <c r="A1600" t="s">
        <v>22</v>
      </c>
      <c r="B1600" s="5" t="s">
        <v>160</v>
      </c>
      <c r="C1600" t="s">
        <v>309</v>
      </c>
      <c r="D1600" t="s">
        <v>116</v>
      </c>
      <c r="E1600" t="s">
        <v>313</v>
      </c>
      <c r="F1600" t="s">
        <v>275</v>
      </c>
      <c r="G1600">
        <v>0.30099999999999999</v>
      </c>
      <c r="H1600" t="e">
        <f>VLOOKUP(CONCATENATE(A1600,B1600,D1600,F1600),admin1_old!A:K,11,FALSE)</f>
        <v>#N/A</v>
      </c>
      <c r="I1600" s="4" t="str">
        <f>IF(ISNA(H1600),VLOOKUP(CONCATENATE(A1600,D1600,F1600),admin1_old!B:J,5,FALSE))</f>
        <v>argent_nfi_essentiels</v>
      </c>
    </row>
    <row r="1601" spans="1:9" hidden="1" x14ac:dyDescent="0.35">
      <c r="A1601" t="s">
        <v>54</v>
      </c>
      <c r="B1601" t="s">
        <v>196</v>
      </c>
      <c r="C1601" t="s">
        <v>309</v>
      </c>
      <c r="D1601" t="s">
        <v>117</v>
      </c>
      <c r="E1601" t="s">
        <v>313</v>
      </c>
      <c r="F1601" t="s">
        <v>171</v>
      </c>
      <c r="G1601">
        <v>0.183</v>
      </c>
      <c r="H1601">
        <f>VLOOKUP(CONCATENATE(A1601,B1601,D1601,F1601),admin1_old!A:K,11,FALSE)</f>
        <v>0.17799999999999999</v>
      </c>
      <c r="I1601" t="b">
        <f>IF(ISNA(H1601),VLOOKUP(CONCATENATE(A1601,D1601,F1601),admin1_old!B:J,5,FALSE))</f>
        <v>0</v>
      </c>
    </row>
    <row r="1602" spans="1:9" hidden="1" x14ac:dyDescent="0.35">
      <c r="A1602" t="s">
        <v>54</v>
      </c>
      <c r="B1602" t="s">
        <v>157</v>
      </c>
      <c r="C1602" t="s">
        <v>309</v>
      </c>
      <c r="D1602" t="s">
        <v>119</v>
      </c>
      <c r="E1602" t="s">
        <v>313</v>
      </c>
      <c r="F1602" t="s">
        <v>171</v>
      </c>
      <c r="G1602">
        <v>0.216</v>
      </c>
      <c r="H1602">
        <f>VLOOKUP(CONCATENATE(A1602,B1602,D1602,F1602),admin1_old!A:K,11,FALSE)</f>
        <v>0.20100000000000001</v>
      </c>
      <c r="I1602" t="b">
        <f>IF(ISNA(H1602),VLOOKUP(CONCATENATE(A1602,D1602,F1602),admin1_old!B:J,5,FALSE))</f>
        <v>0</v>
      </c>
    </row>
    <row r="1603" spans="1:9" x14ac:dyDescent="0.35">
      <c r="A1603" t="s">
        <v>46</v>
      </c>
      <c r="B1603" s="5" t="s">
        <v>190</v>
      </c>
      <c r="C1603" t="s">
        <v>309</v>
      </c>
      <c r="D1603" t="s">
        <v>119</v>
      </c>
      <c r="E1603" t="s">
        <v>313</v>
      </c>
      <c r="F1603" t="s">
        <v>275</v>
      </c>
      <c r="G1603">
        <v>0.161</v>
      </c>
      <c r="H1603" t="e">
        <f>VLOOKUP(CONCATENATE(A1603,B1603,D1603,F1603),admin1_old!A:K,11,FALSE)</f>
        <v>#N/A</v>
      </c>
      <c r="I1603" s="4" t="str">
        <f>IF(ISNA(H1603),VLOOKUP(CONCATENATE(A1603,D1603,F1603),admin1_old!B:J,5,FALSE))</f>
        <v>provision_abri</v>
      </c>
    </row>
    <row r="1604" spans="1:9" hidden="1" x14ac:dyDescent="0.35">
      <c r="A1604" t="s">
        <v>54</v>
      </c>
      <c r="B1604" t="s">
        <v>197</v>
      </c>
      <c r="C1604" t="s">
        <v>309</v>
      </c>
      <c r="D1604" t="s">
        <v>116</v>
      </c>
      <c r="E1604" t="s">
        <v>313</v>
      </c>
      <c r="F1604" t="s">
        <v>165</v>
      </c>
      <c r="G1604">
        <v>0.158</v>
      </c>
      <c r="H1604">
        <f>VLOOKUP(CONCATENATE(A1604,B1604,D1604,F1604),admin1_old!A:K,11,FALSE)</f>
        <v>0.16</v>
      </c>
      <c r="I1604" t="b">
        <f>IF(ISNA(H1604),VLOOKUP(CONCATENATE(A1604,D1604,F1604),admin1_old!B:J,5,FALSE))</f>
        <v>0</v>
      </c>
    </row>
    <row r="1605" spans="1:9" x14ac:dyDescent="0.35">
      <c r="A1605" t="s">
        <v>46</v>
      </c>
      <c r="B1605" s="5" t="s">
        <v>143</v>
      </c>
      <c r="C1605" t="s">
        <v>309</v>
      </c>
      <c r="D1605" t="s">
        <v>116</v>
      </c>
      <c r="E1605" t="s">
        <v>313</v>
      </c>
      <c r="F1605" t="s">
        <v>275</v>
      </c>
      <c r="G1605">
        <v>0.20899999999999999</v>
      </c>
      <c r="H1605" t="e">
        <f>VLOOKUP(CONCATENATE(A1605,B1605,D1605,F1605),admin1_old!A:K,11,FALSE)</f>
        <v>#N/A</v>
      </c>
      <c r="I1605" s="4" t="str">
        <f>IF(ISNA(H1605),VLOOKUP(CONCATENATE(A1605,D1605,F1605),admin1_old!B:J,5,FALSE))</f>
        <v>argent_materiel</v>
      </c>
    </row>
    <row r="1606" spans="1:9" hidden="1" x14ac:dyDescent="0.35">
      <c r="A1606" t="s">
        <v>54</v>
      </c>
      <c r="B1606" t="s">
        <v>146</v>
      </c>
      <c r="C1606" t="s">
        <v>309</v>
      </c>
      <c r="D1606" t="s">
        <v>118</v>
      </c>
      <c r="E1606" t="s">
        <v>313</v>
      </c>
      <c r="F1606" t="s">
        <v>169</v>
      </c>
      <c r="G1606">
        <v>0.17199999999999999</v>
      </c>
      <c r="H1606">
        <f>VLOOKUP(CONCATENATE(A1606,B1606,D1606,F1606),admin1_old!A:K,11,FALSE)</f>
        <v>0.17599999999999999</v>
      </c>
      <c r="I1606" t="b">
        <f>IF(ISNA(H1606),VLOOKUP(CONCATENATE(A1606,D1606,F1606),admin1_old!B:J,5,FALSE))</f>
        <v>0</v>
      </c>
    </row>
    <row r="1607" spans="1:9" x14ac:dyDescent="0.35">
      <c r="A1607" t="s">
        <v>68</v>
      </c>
      <c r="B1607" s="5" t="s">
        <v>132</v>
      </c>
      <c r="C1607" t="s">
        <v>309</v>
      </c>
      <c r="D1607" t="s">
        <v>119</v>
      </c>
      <c r="E1607" t="s">
        <v>313</v>
      </c>
      <c r="F1607" t="s">
        <v>275</v>
      </c>
      <c r="G1607">
        <v>0.16</v>
      </c>
      <c r="H1607" t="e">
        <f>VLOOKUP(CONCATENATE(A1607,B1607,D1607,F1607),admin1_old!A:K,11,FALSE)</f>
        <v>#N/A</v>
      </c>
      <c r="I1607" s="4" t="str">
        <f>IF(ISNA(H1607),VLOOKUP(CONCATENATE(A1607,D1607,F1607),admin1_old!B:J,5,FALSE))</f>
        <v>provision_nfi_essentiels</v>
      </c>
    </row>
    <row r="1608" spans="1:9" hidden="1" x14ac:dyDescent="0.35">
      <c r="A1608" t="s">
        <v>54</v>
      </c>
      <c r="B1608" t="s">
        <v>157</v>
      </c>
      <c r="C1608" t="s">
        <v>309</v>
      </c>
      <c r="D1608" t="s">
        <v>117</v>
      </c>
      <c r="E1608" t="s">
        <v>313</v>
      </c>
      <c r="F1608" t="s">
        <v>169</v>
      </c>
      <c r="G1608">
        <v>0.157</v>
      </c>
      <c r="H1608">
        <f>VLOOKUP(CONCATENATE(A1608,B1608,D1608,F1608),admin1_old!A:K,11,FALSE)</f>
        <v>0.16200000000000001</v>
      </c>
      <c r="I1608" t="b">
        <f>IF(ISNA(H1608),VLOOKUP(CONCATENATE(A1608,D1608,F1608),admin1_old!B:J,5,FALSE))</f>
        <v>0</v>
      </c>
    </row>
    <row r="1609" spans="1:9" hidden="1" x14ac:dyDescent="0.35">
      <c r="A1609" t="s">
        <v>54</v>
      </c>
      <c r="B1609" t="s">
        <v>157</v>
      </c>
      <c r="C1609" t="s">
        <v>309</v>
      </c>
      <c r="D1609" t="s">
        <v>116</v>
      </c>
      <c r="E1609" t="s">
        <v>313</v>
      </c>
      <c r="F1609" t="s">
        <v>169</v>
      </c>
      <c r="G1609">
        <v>0.16200000000000001</v>
      </c>
      <c r="H1609">
        <f>VLOOKUP(CONCATENATE(A1609,B1609,D1609,F1609),admin1_old!A:K,11,FALSE)</f>
        <v>0.17199999999999999</v>
      </c>
      <c r="I1609" t="b">
        <f>IF(ISNA(H1609),VLOOKUP(CONCATENATE(A1609,D1609,F1609),admin1_old!B:J,5,FALSE))</f>
        <v>0</v>
      </c>
    </row>
    <row r="1610" spans="1:9" hidden="1" x14ac:dyDescent="0.35">
      <c r="A1610" t="s">
        <v>54</v>
      </c>
      <c r="B1610" t="s">
        <v>146</v>
      </c>
      <c r="C1610" t="s">
        <v>309</v>
      </c>
      <c r="D1610" t="s">
        <v>117</v>
      </c>
      <c r="E1610" t="s">
        <v>313</v>
      </c>
      <c r="F1610" t="s">
        <v>273</v>
      </c>
      <c r="G1610">
        <v>0.19500000000000001</v>
      </c>
      <c r="H1610">
        <f>VLOOKUP(CONCATENATE(A1610,B1610,D1610,F1610),admin1_old!A:K,11,FALSE)</f>
        <v>0.159</v>
      </c>
      <c r="I1610" t="b">
        <f>IF(ISNA(H1610),VLOOKUP(CONCATENATE(A1610,D1610,F1610),admin1_old!B:J,5,FALSE))</f>
        <v>0</v>
      </c>
    </row>
    <row r="1611" spans="1:9" x14ac:dyDescent="0.35">
      <c r="A1611" t="s">
        <v>68</v>
      </c>
      <c r="B1611" s="5" t="s">
        <v>180</v>
      </c>
      <c r="C1611" t="s">
        <v>309</v>
      </c>
      <c r="D1611" t="s">
        <v>116</v>
      </c>
      <c r="E1611" t="s">
        <v>313</v>
      </c>
      <c r="F1611" t="s">
        <v>275</v>
      </c>
      <c r="G1611">
        <v>0.20200000000000001</v>
      </c>
      <c r="H1611" t="e">
        <f>VLOOKUP(CONCATENATE(A1611,B1611,D1611,F1611),admin1_old!A:K,11,FALSE)</f>
        <v>#N/A</v>
      </c>
      <c r="I1611" s="4" t="str">
        <f>IF(ISNA(H1611),VLOOKUP(CONCATENATE(A1611,D1611,F1611),admin1_old!B:J,5,FALSE))</f>
        <v>aide_reparation_abris</v>
      </c>
    </row>
    <row r="1612" spans="1:9" x14ac:dyDescent="0.35">
      <c r="A1612" t="s">
        <v>50</v>
      </c>
      <c r="B1612" s="5" t="s">
        <v>155</v>
      </c>
      <c r="C1612" t="s">
        <v>309</v>
      </c>
      <c r="D1612" t="s">
        <v>117</v>
      </c>
      <c r="E1612" t="s">
        <v>313</v>
      </c>
      <c r="F1612" t="s">
        <v>275</v>
      </c>
      <c r="G1612">
        <v>0.17699999999999999</v>
      </c>
      <c r="H1612" t="e">
        <f>VLOOKUP(CONCATENATE(A1612,B1612,D1612,F1612),admin1_old!A:K,11,FALSE)</f>
        <v>#N/A</v>
      </c>
      <c r="I1612" s="4" t="str">
        <f>IF(ISNA(H1612),VLOOKUP(CONCATENATE(A1612,D1612,F1612),admin1_old!B:J,5,FALSE))</f>
        <v>wash</v>
      </c>
    </row>
    <row r="1613" spans="1:9" x14ac:dyDescent="0.35">
      <c r="A1613" t="s">
        <v>50</v>
      </c>
      <c r="B1613" s="5" t="s">
        <v>164</v>
      </c>
      <c r="C1613" t="s">
        <v>309</v>
      </c>
      <c r="D1613" t="s">
        <v>116</v>
      </c>
      <c r="E1613" t="s">
        <v>313</v>
      </c>
      <c r="F1613" t="s">
        <v>275</v>
      </c>
      <c r="G1613">
        <v>0.27300000000000002</v>
      </c>
      <c r="H1613" t="e">
        <f>VLOOKUP(CONCATENATE(A1613,B1613,D1613,F1613),admin1_old!A:K,11,FALSE)</f>
        <v>#N/A</v>
      </c>
      <c r="I1613" s="4" t="str">
        <f>IF(ISNA(H1613),VLOOKUP(CONCATENATE(A1613,D1613,F1613),admin1_old!B:J,5,FALSE))</f>
        <v>wash</v>
      </c>
    </row>
    <row r="1614" spans="1:9" x14ac:dyDescent="0.35">
      <c r="A1614" t="s">
        <v>72</v>
      </c>
      <c r="B1614" s="5" t="s">
        <v>18</v>
      </c>
      <c r="C1614" t="s">
        <v>309</v>
      </c>
      <c r="D1614" t="s">
        <v>117</v>
      </c>
      <c r="E1614" t="s">
        <v>313</v>
      </c>
      <c r="F1614" t="s">
        <v>275</v>
      </c>
      <c r="G1614">
        <v>0.158</v>
      </c>
      <c r="H1614" t="e">
        <f>VLOOKUP(CONCATENATE(A1614,B1614,D1614,F1614),admin1_old!A:K,11,FALSE)</f>
        <v>#N/A</v>
      </c>
      <c r="I1614" s="4" t="str">
        <f>IF(ISNA(H1614),VLOOKUP(CONCATENATE(A1614,D1614,F1614),admin1_old!B:J,5,FALSE))</f>
        <v>nfi</v>
      </c>
    </row>
    <row r="1615" spans="1:9" x14ac:dyDescent="0.35">
      <c r="A1615" t="s">
        <v>72</v>
      </c>
      <c r="B1615" s="5" t="s">
        <v>289</v>
      </c>
      <c r="C1615" t="s">
        <v>309</v>
      </c>
      <c r="D1615" t="s">
        <v>119</v>
      </c>
      <c r="E1615" t="s">
        <v>313</v>
      </c>
      <c r="F1615" t="s">
        <v>275</v>
      </c>
      <c r="G1615">
        <v>0.17299999999999999</v>
      </c>
      <c r="H1615" t="e">
        <f>VLOOKUP(CONCATENATE(A1615,B1615,D1615,F1615),admin1_old!A:K,11,FALSE)</f>
        <v>#N/A</v>
      </c>
      <c r="I1615" s="4" t="str">
        <f>IF(ISNA(H1615),VLOOKUP(CONCATENATE(A1615,D1615,F1615),admin1_old!B:J,5,FALSE))</f>
        <v>wash</v>
      </c>
    </row>
    <row r="1616" spans="1:9" hidden="1" x14ac:dyDescent="0.35">
      <c r="A1616" t="s">
        <v>54</v>
      </c>
      <c r="B1616" t="s">
        <v>183</v>
      </c>
      <c r="C1616" t="s">
        <v>309</v>
      </c>
      <c r="D1616" t="s">
        <v>118</v>
      </c>
      <c r="E1616" t="s">
        <v>313</v>
      </c>
      <c r="F1616" t="s">
        <v>275</v>
      </c>
      <c r="G1616">
        <v>0.155</v>
      </c>
      <c r="H1616">
        <f>VLOOKUP(CONCATENATE(A1616,B1616,D1616,F1616),admin1_old!A:K,11,FALSE)</f>
        <v>0.16200000000000001</v>
      </c>
      <c r="I1616" t="b">
        <f>IF(ISNA(H1616),VLOOKUP(CONCATENATE(A1616,D1616,F1616),admin1_old!B:J,5,FALSE))</f>
        <v>0</v>
      </c>
    </row>
    <row r="1617" spans="1:9" x14ac:dyDescent="0.35">
      <c r="A1617" t="s">
        <v>72</v>
      </c>
      <c r="B1617" s="5" t="s">
        <v>155</v>
      </c>
      <c r="C1617" t="s">
        <v>309</v>
      </c>
      <c r="D1617" t="s">
        <v>116</v>
      </c>
      <c r="E1617" t="s">
        <v>313</v>
      </c>
      <c r="F1617" t="s">
        <v>275</v>
      </c>
      <c r="G1617">
        <v>0.191</v>
      </c>
      <c r="H1617" t="e">
        <f>VLOOKUP(CONCATENATE(A1617,B1617,D1617,F1617),admin1_old!A:K,11,FALSE)</f>
        <v>#N/A</v>
      </c>
      <c r="I1617" s="4" t="str">
        <f>IF(ISNA(H1617),VLOOKUP(CONCATENATE(A1617,D1617,F1617),admin1_old!B:J,5,FALSE))</f>
        <v>nfi</v>
      </c>
    </row>
    <row r="1618" spans="1:9" x14ac:dyDescent="0.35">
      <c r="A1618" t="s">
        <v>30</v>
      </c>
      <c r="B1618" s="5" t="s">
        <v>146</v>
      </c>
      <c r="C1618" t="s">
        <v>309</v>
      </c>
      <c r="D1618" t="s">
        <v>117</v>
      </c>
      <c r="E1618" t="s">
        <v>313</v>
      </c>
      <c r="F1618" t="s">
        <v>275</v>
      </c>
      <c r="G1618">
        <v>0.255</v>
      </c>
      <c r="H1618" t="e">
        <f>VLOOKUP(CONCATENATE(A1618,B1618,D1618,F1618),admin1_old!A:K,11,FALSE)</f>
        <v>#N/A</v>
      </c>
      <c r="I1618" s="4" t="str">
        <f>IF(ISNA(H1618),VLOOKUP(CONCATENATE(A1618,D1618,F1618),admin1_old!B:J,5,FALSE))</f>
        <v>prov_medicament</v>
      </c>
    </row>
    <row r="1619" spans="1:9" x14ac:dyDescent="0.35">
      <c r="A1619" t="s">
        <v>30</v>
      </c>
      <c r="B1619" s="5" t="s">
        <v>183</v>
      </c>
      <c r="C1619" t="s">
        <v>309</v>
      </c>
      <c r="D1619" t="s">
        <v>116</v>
      </c>
      <c r="E1619" t="s">
        <v>313</v>
      </c>
      <c r="F1619" t="s">
        <v>275</v>
      </c>
      <c r="G1619">
        <v>0.27500000000000002</v>
      </c>
      <c r="H1619" t="e">
        <f>VLOOKUP(CONCATENATE(A1619,B1619,D1619,F1619),admin1_old!A:K,11,FALSE)</f>
        <v>#N/A</v>
      </c>
      <c r="I1619" s="4" t="str">
        <f>IF(ISNA(H1619),VLOOKUP(CONCATENATE(A1619,D1619,F1619),admin1_old!B:J,5,FALSE))</f>
        <v>cash_frais_med</v>
      </c>
    </row>
    <row r="1620" spans="1:9" x14ac:dyDescent="0.35">
      <c r="A1620" t="s">
        <v>54</v>
      </c>
      <c r="B1620" s="5" t="s">
        <v>136</v>
      </c>
      <c r="C1620" t="s">
        <v>309</v>
      </c>
      <c r="D1620" t="s">
        <v>117</v>
      </c>
      <c r="E1620" t="s">
        <v>313</v>
      </c>
      <c r="F1620" t="s">
        <v>275</v>
      </c>
      <c r="G1620">
        <v>0.15</v>
      </c>
      <c r="H1620" t="e">
        <f>VLOOKUP(CONCATENATE(A1620,B1620,D1620,F1620),admin1_old!A:K,11,FALSE)</f>
        <v>#N/A</v>
      </c>
      <c r="I1620" s="4" t="str">
        <f>IF(ISNA(H1620),VLOOKUP(CONCATENATE(A1620,D1620,F1620),admin1_old!B:J,5,FALSE))</f>
        <v>cash_frais_med</v>
      </c>
    </row>
    <row r="1621" spans="1:9" x14ac:dyDescent="0.35">
      <c r="A1621" t="s">
        <v>54</v>
      </c>
      <c r="B1621" s="5" t="s">
        <v>197</v>
      </c>
      <c r="C1621" t="s">
        <v>309</v>
      </c>
      <c r="D1621" t="s">
        <v>119</v>
      </c>
      <c r="E1621" t="s">
        <v>313</v>
      </c>
      <c r="F1621" t="s">
        <v>275</v>
      </c>
      <c r="G1621">
        <v>0.17</v>
      </c>
      <c r="H1621" t="e">
        <f>VLOOKUP(CONCATENATE(A1621,B1621,D1621,F1621),admin1_old!A:K,11,FALSE)</f>
        <v>#N/A</v>
      </c>
      <c r="I1621" s="4" t="str">
        <f>IF(ISNA(H1621),VLOOKUP(CONCATENATE(A1621,D1621,F1621),admin1_old!B:J,5,FALSE))</f>
        <v>cash_frais_med</v>
      </c>
    </row>
    <row r="1622" spans="1:9" hidden="1" x14ac:dyDescent="0.35">
      <c r="A1622" t="s">
        <v>54</v>
      </c>
      <c r="B1622" t="s">
        <v>157</v>
      </c>
      <c r="C1622" t="s">
        <v>309</v>
      </c>
      <c r="D1622" t="s">
        <v>118</v>
      </c>
      <c r="E1622" t="s">
        <v>313</v>
      </c>
      <c r="F1622" t="s">
        <v>168</v>
      </c>
      <c r="G1622">
        <v>0.19400000000000001</v>
      </c>
      <c r="H1622">
        <f>VLOOKUP(CONCATENATE(A1622,B1622,D1622,F1622),admin1_old!A:K,11,FALSE)</f>
        <v>0.192</v>
      </c>
      <c r="I1622" t="b">
        <f>IF(ISNA(H1622),VLOOKUP(CONCATENATE(A1622,D1622,F1622),admin1_old!B:J,5,FALSE))</f>
        <v>0</v>
      </c>
    </row>
    <row r="1623" spans="1:9" hidden="1" x14ac:dyDescent="0.35">
      <c r="A1623" t="s">
        <v>54</v>
      </c>
      <c r="B1623" t="s">
        <v>157</v>
      </c>
      <c r="C1623" t="s">
        <v>309</v>
      </c>
      <c r="D1623" t="s">
        <v>119</v>
      </c>
      <c r="E1623" t="s">
        <v>313</v>
      </c>
      <c r="F1623" t="s">
        <v>168</v>
      </c>
      <c r="G1623">
        <v>0.218</v>
      </c>
      <c r="H1623">
        <f>VLOOKUP(CONCATENATE(A1623,B1623,D1623,F1623),admin1_old!A:K,11,FALSE)</f>
        <v>0.26</v>
      </c>
      <c r="I1623" t="b">
        <f>IF(ISNA(H1623),VLOOKUP(CONCATENATE(A1623,D1623,F1623),admin1_old!B:J,5,FALSE))</f>
        <v>0</v>
      </c>
    </row>
    <row r="1624" spans="1:9" x14ac:dyDescent="0.35">
      <c r="A1624" t="s">
        <v>54</v>
      </c>
      <c r="B1624" s="5" t="s">
        <v>157</v>
      </c>
      <c r="C1624" t="s">
        <v>309</v>
      </c>
      <c r="D1624" t="s">
        <v>116</v>
      </c>
      <c r="E1624" t="s">
        <v>313</v>
      </c>
      <c r="F1624" t="s">
        <v>275</v>
      </c>
      <c r="G1624">
        <v>0.24299999999999999</v>
      </c>
      <c r="H1624" t="e">
        <f>VLOOKUP(CONCATENATE(A1624,B1624,D1624,F1624),admin1_old!A:K,11,FALSE)</f>
        <v>#N/A</v>
      </c>
      <c r="I1624" s="4" t="str">
        <f>IF(ISNA(H1624),VLOOKUP(CONCATENATE(A1624,D1624,F1624),admin1_old!B:J,5,FALSE))</f>
        <v>prov_medicament</v>
      </c>
    </row>
    <row r="1625" spans="1:9" hidden="1" x14ac:dyDescent="0.35">
      <c r="A1625" t="s">
        <v>54</v>
      </c>
      <c r="B1625" t="s">
        <v>136</v>
      </c>
      <c r="C1625" t="s">
        <v>309</v>
      </c>
      <c r="D1625" t="s">
        <v>117</v>
      </c>
      <c r="E1625" t="s">
        <v>313</v>
      </c>
      <c r="F1625" t="s">
        <v>276</v>
      </c>
      <c r="G1625">
        <v>0.22600000000000001</v>
      </c>
      <c r="H1625">
        <f>VLOOKUP(CONCATENATE(A1625,B1625,D1625,F1625),admin1_old!A:K,11,FALSE)</f>
        <v>0.19</v>
      </c>
      <c r="I1625" t="b">
        <f>IF(ISNA(H1625),VLOOKUP(CONCATENATE(A1625,D1625,F1625),admin1_old!B:J,5,FALSE))</f>
        <v>0</v>
      </c>
    </row>
    <row r="1626" spans="1:9" hidden="1" x14ac:dyDescent="0.35">
      <c r="A1626" t="s">
        <v>54</v>
      </c>
      <c r="B1626" t="s">
        <v>197</v>
      </c>
      <c r="C1626" t="s">
        <v>309</v>
      </c>
      <c r="D1626" t="s">
        <v>119</v>
      </c>
      <c r="E1626" t="s">
        <v>313</v>
      </c>
      <c r="F1626" t="s">
        <v>277</v>
      </c>
      <c r="G1626">
        <v>0.16700000000000001</v>
      </c>
      <c r="H1626">
        <f>VLOOKUP(CONCATENATE(A1626,B1626,D1626,F1626),admin1_old!A:K,11,FALSE)</f>
        <v>0.17399999999999999</v>
      </c>
      <c r="I1626" t="b">
        <f>IF(ISNA(H1626),VLOOKUP(CONCATENATE(A1626,D1626,F1626),admin1_old!B:J,5,FALSE))</f>
        <v>0</v>
      </c>
    </row>
    <row r="1627" spans="1:9" x14ac:dyDescent="0.35">
      <c r="A1627" t="s">
        <v>76</v>
      </c>
      <c r="B1627" s="5" t="s">
        <v>196</v>
      </c>
      <c r="C1627" t="s">
        <v>309</v>
      </c>
      <c r="D1627" t="s">
        <v>119</v>
      </c>
      <c r="E1627" t="s">
        <v>313</v>
      </c>
      <c r="F1627" t="s">
        <v>275</v>
      </c>
      <c r="G1627">
        <v>0.14699999999999999</v>
      </c>
      <c r="H1627" t="e">
        <f>VLOOKUP(CONCATENATE(A1627,B1627,D1627,F1627),admin1_old!A:K,11,FALSE)</f>
        <v>#N/A</v>
      </c>
      <c r="I1627" s="4" t="str">
        <f>IF(ISNA(H1627),VLOOKUP(CONCATENATE(A1627,D1627,F1627),admin1_old!B:J,5,FALSE))</f>
        <v>prov_cs_proximite</v>
      </c>
    </row>
    <row r="1628" spans="1:9" x14ac:dyDescent="0.35">
      <c r="A1628" t="s">
        <v>76</v>
      </c>
      <c r="B1628" s="5" t="s">
        <v>200</v>
      </c>
      <c r="C1628" t="s">
        <v>309</v>
      </c>
      <c r="D1628" t="s">
        <v>116</v>
      </c>
      <c r="E1628" t="s">
        <v>313</v>
      </c>
      <c r="F1628" t="s">
        <v>275</v>
      </c>
      <c r="G1628">
        <v>0.21</v>
      </c>
      <c r="H1628" t="e">
        <f>VLOOKUP(CONCATENATE(A1628,B1628,D1628,F1628),admin1_old!A:K,11,FALSE)</f>
        <v>#N/A</v>
      </c>
      <c r="I1628" s="4" t="str">
        <f>IF(ISNA(H1628),VLOOKUP(CONCATENATE(A1628,D1628,F1628),admin1_old!B:J,5,FALSE))</f>
        <v>acces_transport</v>
      </c>
    </row>
    <row r="1629" spans="1:9" hidden="1" x14ac:dyDescent="0.35">
      <c r="A1629" t="s">
        <v>54</v>
      </c>
      <c r="B1629" t="s">
        <v>136</v>
      </c>
      <c r="C1629" t="s">
        <v>309</v>
      </c>
      <c r="D1629" t="s">
        <v>119</v>
      </c>
      <c r="E1629" t="s">
        <v>313</v>
      </c>
      <c r="F1629" t="s">
        <v>166</v>
      </c>
      <c r="G1629">
        <v>0.13300000000000001</v>
      </c>
      <c r="H1629">
        <f>VLOOKUP(CONCATENATE(A1629,B1629,D1629,F1629),admin1_old!A:K,11,FALSE)</f>
        <v>0.152</v>
      </c>
      <c r="I1629" t="b">
        <f>IF(ISNA(H1629),VLOOKUP(CONCATENATE(A1629,D1629,F1629),admin1_old!B:J,5,FALSE))</f>
        <v>0</v>
      </c>
    </row>
    <row r="1630" spans="1:9" x14ac:dyDescent="0.35">
      <c r="A1630" t="s">
        <v>28</v>
      </c>
      <c r="B1630" s="5" t="s">
        <v>145</v>
      </c>
      <c r="C1630" t="s">
        <v>309</v>
      </c>
      <c r="D1630" t="s">
        <v>119</v>
      </c>
      <c r="E1630" t="s">
        <v>313</v>
      </c>
      <c r="F1630" t="s">
        <v>275</v>
      </c>
      <c r="G1630">
        <v>0.25900000000000001</v>
      </c>
      <c r="H1630" t="e">
        <f>VLOOKUP(CONCATENATE(A1630,B1630,D1630,F1630),admin1_old!A:K,11,FALSE)</f>
        <v>#N/A</v>
      </c>
      <c r="I1630" s="4" t="str">
        <f>IF(ISNA(H1630),VLOOKUP(CONCATENATE(A1630,D1630,F1630),admin1_old!B:J,5,FALSE))</f>
        <v>cash_nourrit</v>
      </c>
    </row>
    <row r="1631" spans="1:9" x14ac:dyDescent="0.35">
      <c r="A1631" t="s">
        <v>52</v>
      </c>
      <c r="B1631" s="5" t="s">
        <v>135</v>
      </c>
      <c r="C1631" t="s">
        <v>309</v>
      </c>
      <c r="D1631" t="s">
        <v>119</v>
      </c>
      <c r="E1631" t="s">
        <v>313</v>
      </c>
      <c r="F1631" t="s">
        <v>275</v>
      </c>
      <c r="G1631">
        <v>0.22900000000000001</v>
      </c>
      <c r="H1631" t="e">
        <f>VLOOKUP(CONCATENATE(A1631,B1631,D1631,F1631),admin1_old!A:K,11,FALSE)</f>
        <v>#N/A</v>
      </c>
      <c r="I1631" s="4" t="str">
        <f>IF(ISNA(H1631),VLOOKUP(CONCATENATE(A1631,D1631,F1631),admin1_old!B:J,5,FALSE))</f>
        <v>cash_intrant_agri</v>
      </c>
    </row>
    <row r="1632" spans="1:9" x14ac:dyDescent="0.35">
      <c r="A1632" t="s">
        <v>74</v>
      </c>
      <c r="B1632" s="5" t="s">
        <v>194</v>
      </c>
      <c r="C1632" t="s">
        <v>309</v>
      </c>
      <c r="D1632" t="s">
        <v>118</v>
      </c>
      <c r="E1632" t="s">
        <v>313</v>
      </c>
      <c r="F1632" t="s">
        <v>275</v>
      </c>
      <c r="G1632">
        <v>0.111</v>
      </c>
      <c r="H1632" t="e">
        <f>VLOOKUP(CONCATENATE(A1632,B1632,D1632,F1632),admin1_old!A:K,11,FALSE)</f>
        <v>#N/A</v>
      </c>
      <c r="I1632" s="4" t="str">
        <f>IF(ISNA(H1632),VLOOKUP(CONCATENATE(A1632,D1632,F1632),admin1_old!B:J,5,FALSE))</f>
        <v>cash_nfi</v>
      </c>
    </row>
    <row r="1633" spans="1:9" x14ac:dyDescent="0.35">
      <c r="A1633" t="s">
        <v>74</v>
      </c>
      <c r="B1633" s="5" t="s">
        <v>194</v>
      </c>
      <c r="C1633" t="s">
        <v>309</v>
      </c>
      <c r="D1633" t="s">
        <v>119</v>
      </c>
      <c r="E1633" t="s">
        <v>313</v>
      </c>
      <c r="F1633" t="s">
        <v>275</v>
      </c>
      <c r="G1633">
        <v>0.17199999999999999</v>
      </c>
      <c r="H1633" t="e">
        <f>VLOOKUP(CONCATENATE(A1633,B1633,D1633,F1633),admin1_old!A:K,11,FALSE)</f>
        <v>#N/A</v>
      </c>
      <c r="I1633" s="4" t="str">
        <f>IF(ISNA(H1633),VLOOKUP(CONCATENATE(A1633,D1633,F1633),admin1_old!B:J,5,FALSE))</f>
        <v>cash_nfi</v>
      </c>
    </row>
    <row r="1634" spans="1:9" x14ac:dyDescent="0.35">
      <c r="A1634" t="s">
        <v>74</v>
      </c>
      <c r="B1634" s="5" t="s">
        <v>195</v>
      </c>
      <c r="C1634" t="s">
        <v>309</v>
      </c>
      <c r="D1634" t="s">
        <v>116</v>
      </c>
      <c r="E1634" t="s">
        <v>313</v>
      </c>
      <c r="F1634" t="s">
        <v>275</v>
      </c>
      <c r="G1634">
        <v>0.19400000000000001</v>
      </c>
      <c r="H1634" t="e">
        <f>VLOOKUP(CONCATENATE(A1634,B1634,D1634,F1634),admin1_old!A:K,11,FALSE)</f>
        <v>#N/A</v>
      </c>
      <c r="I1634" s="4" t="str">
        <f>IF(ISNA(H1634),VLOOKUP(CONCATENATE(A1634,D1634,F1634),admin1_old!B:J,5,FALSE))</f>
        <v>cash_nfi</v>
      </c>
    </row>
    <row r="1635" spans="1:9" hidden="1" x14ac:dyDescent="0.35">
      <c r="A1635" t="s">
        <v>54</v>
      </c>
      <c r="B1635" t="s">
        <v>136</v>
      </c>
      <c r="C1635" t="s">
        <v>309</v>
      </c>
      <c r="D1635" t="s">
        <v>116</v>
      </c>
      <c r="E1635" t="s">
        <v>313</v>
      </c>
      <c r="F1635" t="s">
        <v>279</v>
      </c>
      <c r="G1635">
        <v>0.16200000000000001</v>
      </c>
      <c r="H1635">
        <f>VLOOKUP(CONCATENATE(A1635,B1635,D1635,F1635),admin1_old!A:K,11,FALSE)</f>
        <v>0.183</v>
      </c>
      <c r="I1635" t="b">
        <f>IF(ISNA(H1635),VLOOKUP(CONCATENATE(A1635,D1635,F1635),admin1_old!B:J,5,FALSE))</f>
        <v>0</v>
      </c>
    </row>
    <row r="1636" spans="1:9" hidden="1" x14ac:dyDescent="0.35">
      <c r="A1636" t="s">
        <v>54</v>
      </c>
      <c r="B1636" t="s">
        <v>146</v>
      </c>
      <c r="C1636" t="s">
        <v>309</v>
      </c>
      <c r="D1636" t="s">
        <v>118</v>
      </c>
      <c r="E1636" t="s">
        <v>313</v>
      </c>
      <c r="F1636" t="s">
        <v>279</v>
      </c>
      <c r="G1636">
        <v>0.151</v>
      </c>
      <c r="H1636">
        <f>VLOOKUP(CONCATENATE(A1636,B1636,D1636,F1636),admin1_old!A:K,11,FALSE)</f>
        <v>0.17799999999999999</v>
      </c>
      <c r="I1636" t="b">
        <f>IF(ISNA(H1636),VLOOKUP(CONCATENATE(A1636,D1636,F1636),admin1_old!B:J,5,FALSE))</f>
        <v>0</v>
      </c>
    </row>
    <row r="1637" spans="1:9" hidden="1" x14ac:dyDescent="0.35">
      <c r="A1637" t="s">
        <v>54</v>
      </c>
      <c r="B1637" t="s">
        <v>157</v>
      </c>
      <c r="C1637" t="s">
        <v>309</v>
      </c>
      <c r="D1637" t="s">
        <v>119</v>
      </c>
      <c r="E1637" t="s">
        <v>313</v>
      </c>
      <c r="F1637" t="s">
        <v>167</v>
      </c>
      <c r="G1637">
        <v>0.188</v>
      </c>
      <c r="H1637">
        <f>VLOOKUP(CONCATENATE(A1637,B1637,D1637,F1637),admin1_old!A:K,11,FALSE)</f>
        <v>0.17599999999999999</v>
      </c>
      <c r="I1637" t="b">
        <f>IF(ISNA(H1637),VLOOKUP(CONCATENATE(A1637,D1637,F1637),admin1_old!B:J,5,FALSE))</f>
        <v>0</v>
      </c>
    </row>
    <row r="1638" spans="1:9" hidden="1" x14ac:dyDescent="0.35">
      <c r="A1638" t="s">
        <v>54</v>
      </c>
      <c r="B1638" t="s">
        <v>136</v>
      </c>
      <c r="C1638" t="s">
        <v>309</v>
      </c>
      <c r="D1638" t="s">
        <v>117</v>
      </c>
      <c r="E1638" t="s">
        <v>313</v>
      </c>
      <c r="F1638" t="s">
        <v>167</v>
      </c>
      <c r="G1638">
        <v>0.187</v>
      </c>
      <c r="H1638">
        <f>VLOOKUP(CONCATENATE(A1638,B1638,D1638,F1638),admin1_old!A:K,11,FALSE)</f>
        <v>0.17299999999999999</v>
      </c>
      <c r="I1638" t="b">
        <f>IF(ISNA(H1638),VLOOKUP(CONCATENATE(A1638,D1638,F1638),admin1_old!B:J,5,FALSE))</f>
        <v>0</v>
      </c>
    </row>
    <row r="1639" spans="1:9" x14ac:dyDescent="0.35">
      <c r="A1639" t="s">
        <v>33</v>
      </c>
      <c r="B1639" s="5" t="s">
        <v>137</v>
      </c>
      <c r="C1639" t="s">
        <v>309</v>
      </c>
      <c r="D1639" t="s">
        <v>117</v>
      </c>
      <c r="E1639" t="s">
        <v>313</v>
      </c>
      <c r="F1639" t="s">
        <v>275</v>
      </c>
      <c r="G1639">
        <v>0.28899999999999998</v>
      </c>
      <c r="H1639" t="e">
        <f>VLOOKUP(CONCATENATE(A1639,B1639,D1639,F1639),admin1_old!A:K,11,FALSE)</f>
        <v>#N/A</v>
      </c>
      <c r="I1639" s="4" t="str">
        <f>IF(ISNA(H1639),VLOOKUP(CONCATENATE(A1639,D1639,F1639),admin1_old!B:J,5,FALSE))</f>
        <v>hygiene_insuff</v>
      </c>
    </row>
    <row r="1640" spans="1:9" hidden="1" x14ac:dyDescent="0.35">
      <c r="A1640" t="s">
        <v>54</v>
      </c>
      <c r="B1640" t="s">
        <v>136</v>
      </c>
      <c r="C1640" t="s">
        <v>309</v>
      </c>
      <c r="D1640" t="s">
        <v>116</v>
      </c>
      <c r="E1640" t="s">
        <v>313</v>
      </c>
      <c r="F1640" t="s">
        <v>276</v>
      </c>
      <c r="G1640">
        <v>0.254</v>
      </c>
      <c r="H1640">
        <f>VLOOKUP(CONCATENATE(A1640,B1640,D1640,F1640),admin1_old!A:K,11,FALSE)</f>
        <v>0.23799999999999999</v>
      </c>
      <c r="I1640" t="b">
        <f>IF(ISNA(H1640),VLOOKUP(CONCATENATE(A1640,D1640,F1640),admin1_old!B:J,5,FALSE))</f>
        <v>0</v>
      </c>
    </row>
    <row r="1641" spans="1:9" x14ac:dyDescent="0.35">
      <c r="A1641" t="s">
        <v>56</v>
      </c>
      <c r="B1641" s="5" t="s">
        <v>158</v>
      </c>
      <c r="C1641" t="s">
        <v>309</v>
      </c>
      <c r="D1641" t="s">
        <v>117</v>
      </c>
      <c r="E1641" t="s">
        <v>313</v>
      </c>
      <c r="F1641" t="s">
        <v>275</v>
      </c>
      <c r="G1641">
        <v>0.23899999999999999</v>
      </c>
      <c r="H1641" t="e">
        <f>VLOOKUP(CONCATENATE(A1641,B1641,D1641,F1641),admin1_old!A:K,11,FALSE)</f>
        <v>#N/A</v>
      </c>
      <c r="I1641" s="4" t="str">
        <f>IF(ISNA(H1641),VLOOKUP(CONCATENATE(A1641,D1641,F1641),admin1_old!B:J,5,FALSE))</f>
        <v>quantite_insuff</v>
      </c>
    </row>
    <row r="1642" spans="1:9" hidden="1" x14ac:dyDescent="0.35">
      <c r="A1642" t="s">
        <v>54</v>
      </c>
      <c r="B1642" t="s">
        <v>136</v>
      </c>
      <c r="C1642" t="s">
        <v>309</v>
      </c>
      <c r="D1642" t="s">
        <v>119</v>
      </c>
      <c r="E1642" t="s">
        <v>313</v>
      </c>
      <c r="F1642" t="s">
        <v>280</v>
      </c>
      <c r="G1642">
        <v>0.114</v>
      </c>
      <c r="H1642">
        <f>VLOOKUP(CONCATENATE(A1642,B1642,D1642,F1642),admin1_old!A:K,11,FALSE)</f>
        <v>0.11700000000000001</v>
      </c>
      <c r="I1642" t="b">
        <f>IF(ISNA(H1642),VLOOKUP(CONCATENATE(A1642,D1642,F1642),admin1_old!B:J,5,FALSE))</f>
        <v>0</v>
      </c>
    </row>
    <row r="1643" spans="1:9" x14ac:dyDescent="0.35">
      <c r="A1643" t="s">
        <v>56</v>
      </c>
      <c r="B1643" s="5" t="s">
        <v>147</v>
      </c>
      <c r="C1643" t="s">
        <v>309</v>
      </c>
      <c r="D1643" t="s">
        <v>116</v>
      </c>
      <c r="E1643" t="s">
        <v>313</v>
      </c>
      <c r="F1643" t="s">
        <v>275</v>
      </c>
      <c r="G1643">
        <v>0.26100000000000001</v>
      </c>
      <c r="H1643" t="e">
        <f>VLOOKUP(CONCATENATE(A1643,B1643,D1643,F1643),admin1_old!A:K,11,FALSE)</f>
        <v>#N/A</v>
      </c>
      <c r="I1643" s="4" t="str">
        <f>IF(ISNA(H1643),VLOOKUP(CONCATENATE(A1643,D1643,F1643),admin1_old!B:J,5,FALSE))</f>
        <v>qualite_insuff</v>
      </c>
    </row>
    <row r="1644" spans="1:9" x14ac:dyDescent="0.35">
      <c r="A1644" t="s">
        <v>78</v>
      </c>
      <c r="B1644" s="5" t="s">
        <v>184</v>
      </c>
      <c r="C1644" t="s">
        <v>309</v>
      </c>
      <c r="D1644" t="s">
        <v>119</v>
      </c>
      <c r="E1644" t="s">
        <v>313</v>
      </c>
      <c r="F1644" t="s">
        <v>275</v>
      </c>
      <c r="G1644">
        <v>0.14499999999999999</v>
      </c>
      <c r="H1644" t="e">
        <f>VLOOKUP(CONCATENATE(A1644,B1644,D1644,F1644),admin1_old!A:K,11,FALSE)</f>
        <v>#N/A</v>
      </c>
      <c r="I1644" s="4" t="str">
        <f>IF(ISNA(H1644),VLOOKUP(CONCATENATE(A1644,D1644,F1644),admin1_old!B:J,5,FALSE))</f>
        <v>hygiene_insuff</v>
      </c>
    </row>
    <row r="1645" spans="1:9" hidden="1" x14ac:dyDescent="0.35">
      <c r="A1645" t="s">
        <v>56</v>
      </c>
      <c r="B1645" t="s">
        <v>147</v>
      </c>
      <c r="C1645" t="s">
        <v>309</v>
      </c>
      <c r="D1645" t="s">
        <v>118</v>
      </c>
      <c r="E1645" t="s">
        <v>313</v>
      </c>
      <c r="F1645" t="s">
        <v>271</v>
      </c>
      <c r="G1645">
        <v>0.151</v>
      </c>
      <c r="H1645">
        <f>VLOOKUP(CONCATENATE(A1645,B1645,D1645,F1645),admin1_old!A:K,11,FALSE)</f>
        <v>0.151</v>
      </c>
      <c r="I1645" t="b">
        <f>IF(ISNA(H1645),VLOOKUP(CONCATENATE(A1645,D1645,F1645),admin1_old!B:J,5,FALSE))</f>
        <v>0</v>
      </c>
    </row>
    <row r="1646" spans="1:9" x14ac:dyDescent="0.35">
      <c r="A1646" t="s">
        <v>78</v>
      </c>
      <c r="B1646" s="5" t="s">
        <v>292</v>
      </c>
      <c r="C1646" t="s">
        <v>309</v>
      </c>
      <c r="D1646" t="s">
        <v>116</v>
      </c>
      <c r="E1646" t="s">
        <v>313</v>
      </c>
      <c r="F1646" t="s">
        <v>275</v>
      </c>
      <c r="G1646">
        <v>0.23100000000000001</v>
      </c>
      <c r="H1646" t="e">
        <f>VLOOKUP(CONCATENATE(A1646,B1646,D1646,F1646),admin1_old!A:K,11,FALSE)</f>
        <v>#N/A</v>
      </c>
      <c r="I1646" s="4" t="str">
        <f>IF(ISNA(H1646),VLOOKUP(CONCATENATE(A1646,D1646,F1646),admin1_old!B:J,5,FALSE))</f>
        <v>hygiene_insuff</v>
      </c>
    </row>
    <row r="1647" spans="1:9" hidden="1" x14ac:dyDescent="0.35">
      <c r="A1647" t="s">
        <v>56</v>
      </c>
      <c r="B1647" t="s">
        <v>147</v>
      </c>
      <c r="C1647" t="s">
        <v>309</v>
      </c>
      <c r="D1647" t="s">
        <v>117</v>
      </c>
      <c r="E1647" t="s">
        <v>313</v>
      </c>
      <c r="F1647" t="s">
        <v>170</v>
      </c>
      <c r="G1647">
        <v>0.20499999999999999</v>
      </c>
      <c r="H1647">
        <f>VLOOKUP(CONCATENATE(A1647,B1647,D1647,F1647),admin1_old!A:K,11,FALSE)</f>
        <v>0.17899999999999999</v>
      </c>
      <c r="I1647" t="b">
        <f>IF(ISNA(H1647),VLOOKUP(CONCATENATE(A1647,D1647,F1647),admin1_old!B:J,5,FALSE))</f>
        <v>0</v>
      </c>
    </row>
    <row r="1648" spans="1:9" hidden="1" x14ac:dyDescent="0.35">
      <c r="A1648" t="s">
        <v>56</v>
      </c>
      <c r="B1648" t="s">
        <v>147</v>
      </c>
      <c r="C1648" t="s">
        <v>309</v>
      </c>
      <c r="D1648" t="s">
        <v>118</v>
      </c>
      <c r="E1648" t="s">
        <v>313</v>
      </c>
      <c r="F1648" t="s">
        <v>170</v>
      </c>
      <c r="G1648">
        <v>0.182</v>
      </c>
      <c r="H1648">
        <f>VLOOKUP(CONCATENATE(A1648,B1648,D1648,F1648),admin1_old!A:K,11,FALSE)</f>
        <v>0.187</v>
      </c>
      <c r="I1648" t="b">
        <f>IF(ISNA(H1648),VLOOKUP(CONCATENATE(A1648,D1648,F1648),admin1_old!B:J,5,FALSE))</f>
        <v>0</v>
      </c>
    </row>
    <row r="1649" spans="1:9" hidden="1" x14ac:dyDescent="0.35">
      <c r="A1649" t="s">
        <v>56</v>
      </c>
      <c r="B1649" t="s">
        <v>158</v>
      </c>
      <c r="C1649" t="s">
        <v>309</v>
      </c>
      <c r="D1649" t="s">
        <v>119</v>
      </c>
      <c r="E1649" t="s">
        <v>313</v>
      </c>
      <c r="F1649" t="s">
        <v>170</v>
      </c>
      <c r="G1649">
        <v>0.215</v>
      </c>
      <c r="H1649">
        <f>VLOOKUP(CONCATENATE(A1649,B1649,D1649,F1649),admin1_old!A:K,11,FALSE)</f>
        <v>0.23</v>
      </c>
      <c r="I1649" t="b">
        <f>IF(ISNA(H1649),VLOOKUP(CONCATENATE(A1649,D1649,F1649),admin1_old!B:J,5,FALSE))</f>
        <v>0</v>
      </c>
    </row>
    <row r="1650" spans="1:9" hidden="1" x14ac:dyDescent="0.35">
      <c r="A1650" t="s">
        <v>56</v>
      </c>
      <c r="B1650" t="s">
        <v>158</v>
      </c>
      <c r="C1650" t="s">
        <v>309</v>
      </c>
      <c r="D1650" t="s">
        <v>116</v>
      </c>
      <c r="E1650" t="s">
        <v>313</v>
      </c>
      <c r="F1650" t="s">
        <v>170</v>
      </c>
      <c r="G1650">
        <v>0.253</v>
      </c>
      <c r="H1650">
        <f>VLOOKUP(CONCATENATE(A1650,B1650,D1650,F1650),admin1_old!A:K,11,FALSE)</f>
        <v>0.17399999999999999</v>
      </c>
      <c r="I1650" t="b">
        <f>IF(ISNA(H1650),VLOOKUP(CONCATENATE(A1650,D1650,F1650),admin1_old!B:J,5,FALSE))</f>
        <v>0</v>
      </c>
    </row>
    <row r="1651" spans="1:9" hidden="1" x14ac:dyDescent="0.35">
      <c r="A1651" t="s">
        <v>56</v>
      </c>
      <c r="B1651" t="s">
        <v>147</v>
      </c>
      <c r="C1651" t="s">
        <v>309</v>
      </c>
      <c r="D1651" t="s">
        <v>118</v>
      </c>
      <c r="E1651" t="s">
        <v>313</v>
      </c>
      <c r="F1651" t="s">
        <v>272</v>
      </c>
      <c r="G1651">
        <v>0.21199999999999999</v>
      </c>
      <c r="H1651">
        <f>VLOOKUP(CONCATENATE(A1651,B1651,D1651,F1651),admin1_old!A:K,11,FALSE)</f>
        <v>0.21</v>
      </c>
      <c r="I1651" t="b">
        <f>IF(ISNA(H1651),VLOOKUP(CONCATENATE(A1651,D1651,F1651),admin1_old!B:J,5,FALSE))</f>
        <v>0</v>
      </c>
    </row>
    <row r="1652" spans="1:9" x14ac:dyDescent="0.35">
      <c r="A1652" t="s">
        <v>58</v>
      </c>
      <c r="B1652" s="5" t="s">
        <v>199</v>
      </c>
      <c r="C1652" t="s">
        <v>309</v>
      </c>
      <c r="D1652" t="s">
        <v>117</v>
      </c>
      <c r="E1652" t="s">
        <v>313</v>
      </c>
      <c r="F1652" t="s">
        <v>275</v>
      </c>
      <c r="G1652">
        <v>0.25700000000000001</v>
      </c>
      <c r="H1652" t="e">
        <f>VLOOKUP(CONCATENATE(A1652,B1652,D1652,F1652),admin1_old!A:K,11,FALSE)</f>
        <v>#N/A</v>
      </c>
      <c r="I1652" s="4" t="str">
        <f>IF(ISNA(H1652),VLOOKUP(CONCATENATE(A1652,D1652,F1652),admin1_old!B:J,5,FALSE))</f>
        <v>eau</v>
      </c>
    </row>
    <row r="1653" spans="1:9" hidden="1" x14ac:dyDescent="0.35">
      <c r="A1653" t="s">
        <v>56</v>
      </c>
      <c r="B1653" t="s">
        <v>147</v>
      </c>
      <c r="C1653" t="s">
        <v>309</v>
      </c>
      <c r="D1653" t="s">
        <v>117</v>
      </c>
      <c r="E1653" t="s">
        <v>313</v>
      </c>
      <c r="F1653" t="s">
        <v>272</v>
      </c>
      <c r="G1653">
        <v>0.19400000000000001</v>
      </c>
      <c r="H1653">
        <f>VLOOKUP(CONCATENATE(A1653,B1653,D1653,F1653),admin1_old!A:K,11,FALSE)</f>
        <v>0.182</v>
      </c>
      <c r="I1653" t="b">
        <f>IF(ISNA(H1653),VLOOKUP(CONCATENATE(A1653,D1653,F1653),admin1_old!B:J,5,FALSE))</f>
        <v>0</v>
      </c>
    </row>
    <row r="1654" spans="1:9" x14ac:dyDescent="0.35">
      <c r="A1654" t="s">
        <v>58</v>
      </c>
      <c r="B1654" s="5" t="s">
        <v>199</v>
      </c>
      <c r="C1654" t="s">
        <v>309</v>
      </c>
      <c r="D1654" t="s">
        <v>116</v>
      </c>
      <c r="E1654" t="s">
        <v>313</v>
      </c>
      <c r="F1654" t="s">
        <v>275</v>
      </c>
      <c r="G1654">
        <v>0.28999999999999998</v>
      </c>
      <c r="H1654" t="e">
        <f>VLOOKUP(CONCATENATE(A1654,B1654,D1654,F1654),admin1_old!A:K,11,FALSE)</f>
        <v>#N/A</v>
      </c>
      <c r="I1654" s="4" t="str">
        <f>IF(ISNA(H1654),VLOOKUP(CONCATENATE(A1654,D1654,F1654),admin1_old!B:J,5,FALSE))</f>
        <v>eau</v>
      </c>
    </row>
    <row r="1655" spans="1:9" hidden="1" x14ac:dyDescent="0.35">
      <c r="A1655" t="s">
        <v>56</v>
      </c>
      <c r="B1655" t="s">
        <v>158</v>
      </c>
      <c r="C1655" t="s">
        <v>309</v>
      </c>
      <c r="D1655" t="s">
        <v>117</v>
      </c>
      <c r="E1655" t="s">
        <v>313</v>
      </c>
      <c r="F1655" t="s">
        <v>171</v>
      </c>
      <c r="G1655">
        <v>0.19700000000000001</v>
      </c>
      <c r="H1655">
        <f>VLOOKUP(CONCATENATE(A1655,B1655,D1655,F1655),admin1_old!A:K,11,FALSE)</f>
        <v>0.20300000000000001</v>
      </c>
      <c r="I1655" t="b">
        <f>IF(ISNA(H1655),VLOOKUP(CONCATENATE(A1655,D1655,F1655),admin1_old!B:J,5,FALSE))</f>
        <v>0</v>
      </c>
    </row>
    <row r="1656" spans="1:9" x14ac:dyDescent="0.35">
      <c r="A1656" t="s">
        <v>80</v>
      </c>
      <c r="B1656" s="5" t="s">
        <v>138</v>
      </c>
      <c r="C1656" t="s">
        <v>309</v>
      </c>
      <c r="D1656" t="s">
        <v>117</v>
      </c>
      <c r="E1656" t="s">
        <v>313</v>
      </c>
      <c r="F1656" t="s">
        <v>275</v>
      </c>
      <c r="G1656">
        <v>0.249</v>
      </c>
      <c r="H1656" t="e">
        <f>VLOOKUP(CONCATENATE(A1656,B1656,D1656,F1656),admin1_old!A:K,11,FALSE)</f>
        <v>#N/A</v>
      </c>
      <c r="I1656" s="4" t="str">
        <f>IF(ISNA(H1656),VLOOKUP(CONCATENATE(A1656,D1656,F1656),admin1_old!B:J,5,FALSE))</f>
        <v>hygiene</v>
      </c>
    </row>
    <row r="1657" spans="1:9" hidden="1" x14ac:dyDescent="0.35">
      <c r="A1657" t="s">
        <v>56</v>
      </c>
      <c r="B1657" t="s">
        <v>137</v>
      </c>
      <c r="C1657" t="s">
        <v>309</v>
      </c>
      <c r="D1657" t="s">
        <v>117</v>
      </c>
      <c r="E1657" t="s">
        <v>313</v>
      </c>
      <c r="F1657" t="s">
        <v>165</v>
      </c>
      <c r="G1657">
        <v>0.23499999999999999</v>
      </c>
      <c r="H1657">
        <f>VLOOKUP(CONCATENATE(A1657,B1657,D1657,F1657),admin1_old!A:K,11,FALSE)</f>
        <v>0.23100000000000001</v>
      </c>
      <c r="I1657" t="b">
        <f>IF(ISNA(H1657),VLOOKUP(CONCATENATE(A1657,D1657,F1657),admin1_old!B:J,5,FALSE))</f>
        <v>0</v>
      </c>
    </row>
    <row r="1658" spans="1:9" hidden="1" x14ac:dyDescent="0.35">
      <c r="A1658" t="s">
        <v>56</v>
      </c>
      <c r="B1658" t="s">
        <v>184</v>
      </c>
      <c r="C1658" t="s">
        <v>309</v>
      </c>
      <c r="D1658" t="s">
        <v>116</v>
      </c>
      <c r="E1658" t="s">
        <v>313</v>
      </c>
      <c r="F1658" t="s">
        <v>165</v>
      </c>
      <c r="G1658">
        <v>0.22900000000000001</v>
      </c>
      <c r="H1658">
        <f>VLOOKUP(CONCATENATE(A1658,B1658,D1658,F1658),admin1_old!A:K,11,FALSE)</f>
        <v>0.22700000000000001</v>
      </c>
      <c r="I1658" t="b">
        <f>IF(ISNA(H1658),VLOOKUP(CONCATENATE(A1658,D1658,F1658),admin1_old!B:J,5,FALSE))</f>
        <v>0</v>
      </c>
    </row>
    <row r="1659" spans="1:9" hidden="1" x14ac:dyDescent="0.35">
      <c r="A1659" t="s">
        <v>56</v>
      </c>
      <c r="B1659" t="s">
        <v>137</v>
      </c>
      <c r="C1659" t="s">
        <v>309</v>
      </c>
      <c r="D1659" t="s">
        <v>119</v>
      </c>
      <c r="E1659" t="s">
        <v>313</v>
      </c>
      <c r="F1659" t="s">
        <v>165</v>
      </c>
      <c r="G1659">
        <v>0.24199999999999999</v>
      </c>
      <c r="H1659">
        <f>VLOOKUP(CONCATENATE(A1659,B1659,D1659,F1659),admin1_old!A:K,11,FALSE)</f>
        <v>0.24</v>
      </c>
      <c r="I1659" t="b">
        <f>IF(ISNA(H1659),VLOOKUP(CONCATENATE(A1659,D1659,F1659),admin1_old!B:J,5,FALSE))</f>
        <v>0</v>
      </c>
    </row>
    <row r="1660" spans="1:9" hidden="1" x14ac:dyDescent="0.35">
      <c r="A1660" t="s">
        <v>56</v>
      </c>
      <c r="B1660" t="s">
        <v>147</v>
      </c>
      <c r="C1660" t="s">
        <v>309</v>
      </c>
      <c r="D1660" t="s">
        <v>118</v>
      </c>
      <c r="E1660" t="s">
        <v>313</v>
      </c>
      <c r="F1660" t="s">
        <v>169</v>
      </c>
      <c r="G1660">
        <v>0.193</v>
      </c>
      <c r="H1660">
        <f>VLOOKUP(CONCATENATE(A1660,B1660,D1660,F1660),admin1_old!A:K,11,FALSE)</f>
        <v>0.20399999999999999</v>
      </c>
      <c r="I1660" t="b">
        <f>IF(ISNA(H1660),VLOOKUP(CONCATENATE(A1660,D1660,F1660),admin1_old!B:J,5,FALSE))</f>
        <v>0</v>
      </c>
    </row>
    <row r="1661" spans="1:9" hidden="1" x14ac:dyDescent="0.35">
      <c r="A1661" t="s">
        <v>56</v>
      </c>
      <c r="B1661" t="s">
        <v>147</v>
      </c>
      <c r="C1661" t="s">
        <v>309</v>
      </c>
      <c r="D1661" t="s">
        <v>119</v>
      </c>
      <c r="E1661" t="s">
        <v>313</v>
      </c>
      <c r="F1661" t="s">
        <v>169</v>
      </c>
      <c r="G1661">
        <v>0.20300000000000001</v>
      </c>
      <c r="H1661">
        <f>VLOOKUP(CONCATENATE(A1661,B1661,D1661,F1661),admin1_old!A:K,11,FALSE)</f>
        <v>0.20399999999999999</v>
      </c>
      <c r="I1661" t="b">
        <f>IF(ISNA(H1661),VLOOKUP(CONCATENATE(A1661,D1661,F1661),admin1_old!B:J,5,FALSE))</f>
        <v>0</v>
      </c>
    </row>
    <row r="1662" spans="1:9" x14ac:dyDescent="0.35">
      <c r="A1662" t="s">
        <v>80</v>
      </c>
      <c r="B1662" s="5" t="s">
        <v>159</v>
      </c>
      <c r="C1662" t="s">
        <v>309</v>
      </c>
      <c r="D1662" t="s">
        <v>116</v>
      </c>
      <c r="E1662" t="s">
        <v>313</v>
      </c>
      <c r="F1662" t="s">
        <v>275</v>
      </c>
      <c r="G1662">
        <v>0.21299999999999999</v>
      </c>
      <c r="H1662" t="e">
        <f>VLOOKUP(CONCATENATE(A1662,B1662,D1662,F1662),admin1_old!A:K,11,FALSE)</f>
        <v>#N/A</v>
      </c>
      <c r="I1662" s="4" t="str">
        <f>IF(ISNA(H1662),VLOOKUP(CONCATENATE(A1662,D1662,F1662),admin1_old!B:J,5,FALSE))</f>
        <v>hygiene</v>
      </c>
    </row>
    <row r="1663" spans="1:9" hidden="1" x14ac:dyDescent="0.35">
      <c r="A1663" t="s">
        <v>56</v>
      </c>
      <c r="B1663" t="s">
        <v>158</v>
      </c>
      <c r="C1663" t="s">
        <v>309</v>
      </c>
      <c r="D1663" t="s">
        <v>116</v>
      </c>
      <c r="E1663" t="s">
        <v>313</v>
      </c>
      <c r="F1663" t="s">
        <v>169</v>
      </c>
      <c r="G1663">
        <v>0.219</v>
      </c>
      <c r="H1663">
        <f>VLOOKUP(CONCATENATE(A1663,B1663,D1663,F1663),admin1_old!A:K,11,FALSE)</f>
        <v>0.18</v>
      </c>
      <c r="I1663" t="b">
        <f>IF(ISNA(H1663),VLOOKUP(CONCATENATE(A1663,D1663,F1663),admin1_old!B:J,5,FALSE))</f>
        <v>0</v>
      </c>
    </row>
    <row r="1664" spans="1:9" hidden="1" x14ac:dyDescent="0.35">
      <c r="A1664" t="s">
        <v>56</v>
      </c>
      <c r="B1664" t="s">
        <v>147</v>
      </c>
      <c r="C1664" t="s">
        <v>309</v>
      </c>
      <c r="D1664" t="s">
        <v>117</v>
      </c>
      <c r="E1664" t="s">
        <v>313</v>
      </c>
      <c r="F1664" t="s">
        <v>273</v>
      </c>
      <c r="G1664">
        <v>0.17</v>
      </c>
      <c r="H1664">
        <f>VLOOKUP(CONCATENATE(A1664,B1664,D1664,F1664),admin1_old!A:K,11,FALSE)</f>
        <v>0.193</v>
      </c>
      <c r="I1664" t="b">
        <f>IF(ISNA(H1664),VLOOKUP(CONCATENATE(A1664,D1664,F1664),admin1_old!B:J,5,FALSE))</f>
        <v>0</v>
      </c>
    </row>
    <row r="1665" spans="1:9" hidden="1" x14ac:dyDescent="0.35">
      <c r="A1665" t="s">
        <v>56</v>
      </c>
      <c r="B1665" t="s">
        <v>137</v>
      </c>
      <c r="C1665" t="s">
        <v>309</v>
      </c>
      <c r="D1665" t="s">
        <v>119</v>
      </c>
      <c r="E1665" t="s">
        <v>313</v>
      </c>
      <c r="F1665" t="s">
        <v>273</v>
      </c>
      <c r="G1665">
        <v>0.24</v>
      </c>
      <c r="H1665">
        <f>VLOOKUP(CONCATENATE(A1665,B1665,D1665,F1665),admin1_old!A:K,11,FALSE)</f>
        <v>0.17699999999999999</v>
      </c>
      <c r="I1665" t="b">
        <f>IF(ISNA(H1665),VLOOKUP(CONCATENATE(A1665,D1665,F1665),admin1_old!B:J,5,FALSE))</f>
        <v>0</v>
      </c>
    </row>
    <row r="1666" spans="1:9" hidden="1" x14ac:dyDescent="0.35">
      <c r="A1666" t="s">
        <v>56</v>
      </c>
      <c r="B1666" t="s">
        <v>147</v>
      </c>
      <c r="C1666" t="s">
        <v>309</v>
      </c>
      <c r="D1666" t="s">
        <v>116</v>
      </c>
      <c r="E1666" t="s">
        <v>313</v>
      </c>
      <c r="F1666" t="s">
        <v>273</v>
      </c>
      <c r="G1666">
        <v>0.22500000000000001</v>
      </c>
      <c r="H1666">
        <f>VLOOKUP(CONCATENATE(A1666,B1666,D1666,F1666),admin1_old!A:K,11,FALSE)</f>
        <v>0.214</v>
      </c>
      <c r="I1666" t="b">
        <f>IF(ISNA(H1666),VLOOKUP(CONCATENATE(A1666,D1666,F1666),admin1_old!B:J,5,FALSE))</f>
        <v>0</v>
      </c>
    </row>
    <row r="1667" spans="1:9" x14ac:dyDescent="0.35">
      <c r="A1667" t="s">
        <v>12</v>
      </c>
      <c r="B1667" s="5" t="s">
        <v>150</v>
      </c>
      <c r="C1667" t="s">
        <v>309</v>
      </c>
      <c r="D1667" t="s">
        <v>118</v>
      </c>
      <c r="E1667" t="s">
        <v>313</v>
      </c>
      <c r="F1667" t="s">
        <v>275</v>
      </c>
      <c r="G1667">
        <v>0.23400000000000001</v>
      </c>
      <c r="H1667" t="e">
        <f>VLOOKUP(CONCATENATE(A1667,B1667,D1667,F1667),admin1_old!A:K,11,FALSE)</f>
        <v>#N/A</v>
      </c>
      <c r="I1667" s="4" t="str">
        <f>IF(ISNA(H1667),VLOOKUP(CONCATENATE(A1667,D1667,F1667),admin1_old!B:J,5,FALSE))</f>
        <v>cash_recipient_eau</v>
      </c>
    </row>
    <row r="1668" spans="1:9" x14ac:dyDescent="0.35">
      <c r="A1668" t="s">
        <v>12</v>
      </c>
      <c r="B1668" s="5" t="s">
        <v>150</v>
      </c>
      <c r="C1668" t="s">
        <v>309</v>
      </c>
      <c r="D1668" t="s">
        <v>116</v>
      </c>
      <c r="E1668" t="s">
        <v>313</v>
      </c>
      <c r="F1668" t="s">
        <v>275</v>
      </c>
      <c r="G1668">
        <v>0.3</v>
      </c>
      <c r="H1668" t="e">
        <f>VLOOKUP(CONCATENATE(A1668,B1668,D1668,F1668),admin1_old!A:K,11,FALSE)</f>
        <v>#N/A</v>
      </c>
      <c r="I1668" s="4" t="str">
        <f>IF(ISNA(H1668),VLOOKUP(CONCATENATE(A1668,D1668,F1668),admin1_old!B:J,5,FALSE))</f>
        <v>cash_recipient_eau</v>
      </c>
    </row>
    <row r="1669" spans="1:9" hidden="1" x14ac:dyDescent="0.35">
      <c r="A1669" t="s">
        <v>56</v>
      </c>
      <c r="B1669" t="s">
        <v>147</v>
      </c>
      <c r="C1669" t="s">
        <v>309</v>
      </c>
      <c r="D1669" t="s">
        <v>116</v>
      </c>
      <c r="E1669" t="s">
        <v>313</v>
      </c>
      <c r="F1669" t="s">
        <v>274</v>
      </c>
      <c r="G1669">
        <v>0.184</v>
      </c>
      <c r="H1669">
        <f>VLOOKUP(CONCATENATE(A1669,B1669,D1669,F1669),admin1_old!A:K,11,FALSE)</f>
        <v>0.191</v>
      </c>
      <c r="I1669" t="b">
        <f>IF(ISNA(H1669),VLOOKUP(CONCATENATE(A1669,D1669,F1669),admin1_old!B:J,5,FALSE))</f>
        <v>0</v>
      </c>
    </row>
    <row r="1670" spans="1:9" hidden="1" x14ac:dyDescent="0.35">
      <c r="A1670" t="s">
        <v>56</v>
      </c>
      <c r="B1670" t="s">
        <v>158</v>
      </c>
      <c r="C1670" t="s">
        <v>309</v>
      </c>
      <c r="D1670" t="s">
        <v>118</v>
      </c>
      <c r="E1670" t="s">
        <v>313</v>
      </c>
      <c r="F1670" t="s">
        <v>275</v>
      </c>
      <c r="G1670">
        <v>0.20100000000000001</v>
      </c>
      <c r="H1670">
        <f>VLOOKUP(CONCATENATE(A1670,B1670,D1670,F1670),admin1_old!A:K,11,FALSE)</f>
        <v>0.20799999999999999</v>
      </c>
      <c r="I1670" t="b">
        <f>IF(ISNA(H1670),VLOOKUP(CONCATENATE(A1670,D1670,F1670),admin1_old!B:J,5,FALSE))</f>
        <v>0</v>
      </c>
    </row>
    <row r="1671" spans="1:9" x14ac:dyDescent="0.35">
      <c r="A1671" t="s">
        <v>40</v>
      </c>
      <c r="B1671" s="5" t="s">
        <v>129</v>
      </c>
      <c r="C1671" t="s">
        <v>309</v>
      </c>
      <c r="D1671" t="s">
        <v>118</v>
      </c>
      <c r="E1671" t="s">
        <v>313</v>
      </c>
      <c r="F1671" t="s">
        <v>275</v>
      </c>
      <c r="G1671">
        <v>0.23300000000000001</v>
      </c>
      <c r="H1671" t="e">
        <f>VLOOKUP(CONCATENATE(A1671,B1671,D1671,F1671),admin1_old!A:K,11,FALSE)</f>
        <v>#N/A</v>
      </c>
      <c r="I1671" s="4" t="str">
        <f>IF(ISNA(H1671),VLOOKUP(CONCATENATE(A1671,D1671,F1671),admin1_old!B:J,5,FALSE))</f>
        <v>cash_hygiene</v>
      </c>
    </row>
    <row r="1672" spans="1:9" hidden="1" x14ac:dyDescent="0.35">
      <c r="A1672" t="s">
        <v>56</v>
      </c>
      <c r="B1672" t="s">
        <v>158</v>
      </c>
      <c r="C1672" t="s">
        <v>309</v>
      </c>
      <c r="D1672" t="s">
        <v>119</v>
      </c>
      <c r="E1672" t="s">
        <v>313</v>
      </c>
      <c r="F1672" t="s">
        <v>275</v>
      </c>
      <c r="G1672">
        <v>0.21299999999999999</v>
      </c>
      <c r="H1672">
        <f>VLOOKUP(CONCATENATE(A1672,B1672,D1672,F1672),admin1_old!A:K,11,FALSE)</f>
        <v>0.156</v>
      </c>
      <c r="I1672" t="b">
        <f>IF(ISNA(H1672),VLOOKUP(CONCATENATE(A1672,D1672,F1672),admin1_old!B:J,5,FALSE))</f>
        <v>0</v>
      </c>
    </row>
    <row r="1673" spans="1:9" x14ac:dyDescent="0.35">
      <c r="A1673" t="s">
        <v>40</v>
      </c>
      <c r="B1673" s="5" t="s">
        <v>150</v>
      </c>
      <c r="C1673" t="s">
        <v>309</v>
      </c>
      <c r="D1673" t="s">
        <v>117</v>
      </c>
      <c r="E1673" t="s">
        <v>313</v>
      </c>
      <c r="F1673" t="s">
        <v>275</v>
      </c>
      <c r="G1673">
        <v>0.28399999999999997</v>
      </c>
      <c r="H1673" t="e">
        <f>VLOOKUP(CONCATENATE(A1673,B1673,D1673,F1673),admin1_old!A:K,11,FALSE)</f>
        <v>#N/A</v>
      </c>
      <c r="I1673" s="4" t="str">
        <f>IF(ISNA(H1673),VLOOKUP(CONCATENATE(A1673,D1673,F1673),admin1_old!B:J,5,FALSE))</f>
        <v>cash_infra</v>
      </c>
    </row>
    <row r="1674" spans="1:9" hidden="1" x14ac:dyDescent="0.35">
      <c r="A1674" t="s">
        <v>56</v>
      </c>
      <c r="B1674" t="s">
        <v>147</v>
      </c>
      <c r="C1674" t="s">
        <v>309</v>
      </c>
      <c r="D1674" t="s">
        <v>117</v>
      </c>
      <c r="E1674" t="s">
        <v>313</v>
      </c>
      <c r="F1674" t="s">
        <v>168</v>
      </c>
      <c r="G1674">
        <v>0.22700000000000001</v>
      </c>
      <c r="H1674">
        <f>VLOOKUP(CONCATENATE(A1674,B1674,D1674,F1674),admin1_old!A:K,11,FALSE)</f>
        <v>0.219</v>
      </c>
      <c r="I1674" t="b">
        <f>IF(ISNA(H1674),VLOOKUP(CONCATENATE(A1674,D1674,F1674),admin1_old!B:J,5,FALSE))</f>
        <v>0</v>
      </c>
    </row>
    <row r="1675" spans="1:9" x14ac:dyDescent="0.35">
      <c r="A1675" t="s">
        <v>40</v>
      </c>
      <c r="B1675" s="5" t="s">
        <v>129</v>
      </c>
      <c r="C1675" t="s">
        <v>309</v>
      </c>
      <c r="D1675" t="s">
        <v>116</v>
      </c>
      <c r="E1675" t="s">
        <v>313</v>
      </c>
      <c r="F1675" t="s">
        <v>275</v>
      </c>
      <c r="G1675">
        <v>0.26700000000000002</v>
      </c>
      <c r="H1675" t="e">
        <f>VLOOKUP(CONCATENATE(A1675,B1675,D1675,F1675),admin1_old!A:K,11,FALSE)</f>
        <v>#N/A</v>
      </c>
      <c r="I1675" s="4" t="str">
        <f>IF(ISNA(H1675),VLOOKUP(CONCATENATE(A1675,D1675,F1675),admin1_old!B:J,5,FALSE))</f>
        <v>cash_hygiene</v>
      </c>
    </row>
    <row r="1676" spans="1:9" hidden="1" x14ac:dyDescent="0.35">
      <c r="A1676" t="s">
        <v>56</v>
      </c>
      <c r="B1676" t="s">
        <v>147</v>
      </c>
      <c r="C1676" t="s">
        <v>309</v>
      </c>
      <c r="D1676" t="s">
        <v>118</v>
      </c>
      <c r="E1676" t="s">
        <v>313</v>
      </c>
      <c r="F1676" t="s">
        <v>168</v>
      </c>
      <c r="G1676">
        <v>0.246</v>
      </c>
      <c r="H1676">
        <f>VLOOKUP(CONCATENATE(A1676,B1676,D1676,F1676),admin1_old!A:K,11,FALSE)</f>
        <v>0.23200000000000001</v>
      </c>
      <c r="I1676" t="b">
        <f>IF(ISNA(H1676),VLOOKUP(CONCATENATE(A1676,D1676,F1676),admin1_old!B:J,5,FALSE))</f>
        <v>0</v>
      </c>
    </row>
    <row r="1677" spans="1:9" hidden="1" x14ac:dyDescent="0.35">
      <c r="A1677" t="s">
        <v>56</v>
      </c>
      <c r="B1677" t="s">
        <v>147</v>
      </c>
      <c r="C1677" t="s">
        <v>309</v>
      </c>
      <c r="D1677" t="s">
        <v>119</v>
      </c>
      <c r="E1677" t="s">
        <v>313</v>
      </c>
      <c r="F1677" t="s">
        <v>168</v>
      </c>
      <c r="G1677">
        <v>0.22</v>
      </c>
      <c r="H1677">
        <f>VLOOKUP(CONCATENATE(A1677,B1677,D1677,F1677),admin1_old!A:K,11,FALSE)</f>
        <v>0.21099999999999999</v>
      </c>
      <c r="I1677" t="b">
        <f>IF(ISNA(H1677),VLOOKUP(CONCATENATE(A1677,D1677,F1677),admin1_old!B:J,5,FALSE))</f>
        <v>0</v>
      </c>
    </row>
    <row r="1678" spans="1:9" hidden="1" x14ac:dyDescent="0.35">
      <c r="A1678" t="s">
        <v>56</v>
      </c>
      <c r="B1678" t="s">
        <v>137</v>
      </c>
      <c r="C1678" t="s">
        <v>309</v>
      </c>
      <c r="D1678" t="s">
        <v>119</v>
      </c>
      <c r="E1678" t="s">
        <v>313</v>
      </c>
      <c r="F1678" t="s">
        <v>276</v>
      </c>
      <c r="G1678">
        <v>0.24099999999999999</v>
      </c>
      <c r="H1678">
        <f>VLOOKUP(CONCATENATE(A1678,B1678,D1678,F1678),admin1_old!A:K,11,FALSE)</f>
        <v>0.21199999999999999</v>
      </c>
      <c r="I1678" t="b">
        <f>IF(ISNA(H1678),VLOOKUP(CONCATENATE(A1678,D1678,F1678),admin1_old!B:J,5,FALSE))</f>
        <v>0</v>
      </c>
    </row>
    <row r="1679" spans="1:9" hidden="1" x14ac:dyDescent="0.35">
      <c r="A1679" t="s">
        <v>56</v>
      </c>
      <c r="B1679" t="s">
        <v>137</v>
      </c>
      <c r="C1679" t="s">
        <v>309</v>
      </c>
      <c r="D1679" t="s">
        <v>117</v>
      </c>
      <c r="E1679" t="s">
        <v>313</v>
      </c>
      <c r="F1679" t="s">
        <v>276</v>
      </c>
      <c r="G1679">
        <v>0.215</v>
      </c>
      <c r="H1679">
        <f>VLOOKUP(CONCATENATE(A1679,B1679,D1679,F1679),admin1_old!A:K,11,FALSE)</f>
        <v>0.219</v>
      </c>
      <c r="I1679" t="b">
        <f>IF(ISNA(H1679),VLOOKUP(CONCATENATE(A1679,D1679,F1679),admin1_old!B:J,5,FALSE))</f>
        <v>0</v>
      </c>
    </row>
    <row r="1680" spans="1:9" x14ac:dyDescent="0.35">
      <c r="A1680" t="s">
        <v>62</v>
      </c>
      <c r="B1680" s="5" t="s">
        <v>140</v>
      </c>
      <c r="C1680" t="s">
        <v>309</v>
      </c>
      <c r="D1680" t="s">
        <v>117</v>
      </c>
      <c r="E1680" t="s">
        <v>313</v>
      </c>
      <c r="F1680" t="s">
        <v>275</v>
      </c>
      <c r="G1680">
        <v>0.19600000000000001</v>
      </c>
      <c r="H1680" t="e">
        <f>VLOOKUP(CONCATENATE(A1680,B1680,D1680,F1680),admin1_old!A:K,11,FALSE)</f>
        <v>#N/A</v>
      </c>
      <c r="I1680" s="4" t="str">
        <f>IF(ISNA(H1680),VLOOKUP(CONCATENATE(A1680,D1680,F1680),admin1_old!B:J,5,FALSE))</f>
        <v>cash_hygiene</v>
      </c>
    </row>
    <row r="1681" spans="1:9" x14ac:dyDescent="0.35">
      <c r="A1681" t="s">
        <v>62</v>
      </c>
      <c r="B1681" s="5" t="s">
        <v>150</v>
      </c>
      <c r="C1681" t="s">
        <v>309</v>
      </c>
      <c r="D1681" t="s">
        <v>119</v>
      </c>
      <c r="E1681" t="s">
        <v>313</v>
      </c>
      <c r="F1681" t="s">
        <v>275</v>
      </c>
      <c r="G1681">
        <v>0.17699999999999999</v>
      </c>
      <c r="H1681" t="e">
        <f>VLOOKUP(CONCATENATE(A1681,B1681,D1681,F1681),admin1_old!A:K,11,FALSE)</f>
        <v>#N/A</v>
      </c>
      <c r="I1681" s="4" t="str">
        <f>IF(ISNA(H1681),VLOOKUP(CONCATENATE(A1681,D1681,F1681),admin1_old!B:J,5,FALSE))</f>
        <v>prov_recipient</v>
      </c>
    </row>
    <row r="1682" spans="1:9" hidden="1" x14ac:dyDescent="0.35">
      <c r="A1682" t="s">
        <v>56</v>
      </c>
      <c r="B1682" t="s">
        <v>147</v>
      </c>
      <c r="C1682" t="s">
        <v>309</v>
      </c>
      <c r="D1682" t="s">
        <v>117</v>
      </c>
      <c r="E1682" t="s">
        <v>313</v>
      </c>
      <c r="F1682" t="s">
        <v>166</v>
      </c>
      <c r="G1682">
        <v>0.23699999999999999</v>
      </c>
      <c r="H1682">
        <f>VLOOKUP(CONCATENATE(A1682,B1682,D1682,F1682),admin1_old!A:K,11,FALSE)</f>
        <v>0.23100000000000001</v>
      </c>
      <c r="I1682" t="b">
        <f>IF(ISNA(H1682),VLOOKUP(CONCATENATE(A1682,D1682,F1682),admin1_old!B:J,5,FALSE))</f>
        <v>0</v>
      </c>
    </row>
    <row r="1683" spans="1:9" x14ac:dyDescent="0.35">
      <c r="A1683" t="s">
        <v>20</v>
      </c>
      <c r="B1683" s="5" t="s">
        <v>152</v>
      </c>
      <c r="C1683" t="s">
        <v>309</v>
      </c>
      <c r="D1683" t="s">
        <v>119</v>
      </c>
      <c r="E1683" t="s">
        <v>313</v>
      </c>
      <c r="F1683" t="s">
        <v>275</v>
      </c>
      <c r="G1683">
        <v>0.32100000000000001</v>
      </c>
      <c r="H1683" t="e">
        <f>VLOOKUP(CONCATENATE(A1683,B1683,D1683,F1683),admin1_old!A:K,11,FALSE)</f>
        <v>#N/A</v>
      </c>
      <c r="I1683" s="4" t="str">
        <f>IF(ISNA(H1683),VLOOKUP(CONCATENATE(A1683,D1683,F1683),admin1_old!B:J,5,FALSE))</f>
        <v>manque_recip</v>
      </c>
    </row>
    <row r="1684" spans="1:9" hidden="1" x14ac:dyDescent="0.35">
      <c r="A1684" t="s">
        <v>56</v>
      </c>
      <c r="B1684" t="s">
        <v>147</v>
      </c>
      <c r="C1684" t="s">
        <v>309</v>
      </c>
      <c r="D1684" t="s">
        <v>118</v>
      </c>
      <c r="E1684" t="s">
        <v>313</v>
      </c>
      <c r="F1684" t="s">
        <v>278</v>
      </c>
      <c r="G1684">
        <v>0.22800000000000001</v>
      </c>
      <c r="H1684">
        <f>VLOOKUP(CONCATENATE(A1684,B1684,D1684,F1684),admin1_old!A:K,11,FALSE)</f>
        <v>0.246</v>
      </c>
      <c r="I1684" t="b">
        <f>IF(ISNA(H1684),VLOOKUP(CONCATENATE(A1684,D1684,F1684),admin1_old!B:J,5,FALSE))</f>
        <v>0</v>
      </c>
    </row>
    <row r="1685" spans="1:9" hidden="1" x14ac:dyDescent="0.35">
      <c r="A1685" t="s">
        <v>56</v>
      </c>
      <c r="B1685" t="s">
        <v>147</v>
      </c>
      <c r="C1685" t="s">
        <v>309</v>
      </c>
      <c r="D1685" t="s">
        <v>119</v>
      </c>
      <c r="E1685" t="s">
        <v>313</v>
      </c>
      <c r="F1685" t="s">
        <v>278</v>
      </c>
      <c r="G1685">
        <v>0.20300000000000001</v>
      </c>
      <c r="H1685">
        <f>VLOOKUP(CONCATENATE(A1685,B1685,D1685,F1685),admin1_old!A:K,11,FALSE)</f>
        <v>0.192</v>
      </c>
      <c r="I1685" t="b">
        <f>IF(ISNA(H1685),VLOOKUP(CONCATENATE(A1685,D1685,F1685),admin1_old!B:J,5,FALSE))</f>
        <v>0</v>
      </c>
    </row>
    <row r="1686" spans="1:9" hidden="1" x14ac:dyDescent="0.35">
      <c r="A1686" t="s">
        <v>56</v>
      </c>
      <c r="B1686" t="s">
        <v>147</v>
      </c>
      <c r="C1686" t="s">
        <v>309</v>
      </c>
      <c r="D1686" t="s">
        <v>117</v>
      </c>
      <c r="E1686" t="s">
        <v>313</v>
      </c>
      <c r="F1686" t="s">
        <v>278</v>
      </c>
      <c r="G1686">
        <v>0.251</v>
      </c>
      <c r="H1686">
        <f>VLOOKUP(CONCATENATE(A1686,B1686,D1686,F1686),admin1_old!A:K,11,FALSE)</f>
        <v>0.24099999999999999</v>
      </c>
      <c r="I1686" t="b">
        <f>IF(ISNA(H1686),VLOOKUP(CONCATENATE(A1686,D1686,F1686),admin1_old!B:J,5,FALSE))</f>
        <v>0</v>
      </c>
    </row>
    <row r="1687" spans="1:9" x14ac:dyDescent="0.35">
      <c r="A1687" t="s">
        <v>44</v>
      </c>
      <c r="B1687" s="5" t="s">
        <v>177</v>
      </c>
      <c r="C1687" t="s">
        <v>309</v>
      </c>
      <c r="D1687" t="s">
        <v>117</v>
      </c>
      <c r="E1687" t="s">
        <v>313</v>
      </c>
      <c r="F1687" t="s">
        <v>275</v>
      </c>
      <c r="G1687">
        <v>0.27300000000000002</v>
      </c>
      <c r="H1687" t="e">
        <f>VLOOKUP(CONCATENATE(A1687,B1687,D1687,F1687),admin1_old!A:K,11,FALSE)</f>
        <v>#N/A</v>
      </c>
      <c r="I1687" s="4" t="str">
        <f>IF(ISNA(H1687),VLOOKUP(CONCATENATE(A1687,D1687,F1687),admin1_old!B:J,5,FALSE))</f>
        <v>attente_longue</v>
      </c>
    </row>
    <row r="1688" spans="1:9" hidden="1" x14ac:dyDescent="0.35">
      <c r="A1688" t="s">
        <v>56</v>
      </c>
      <c r="B1688" t="s">
        <v>147</v>
      </c>
      <c r="C1688" t="s">
        <v>309</v>
      </c>
      <c r="D1688" t="s">
        <v>117</v>
      </c>
      <c r="E1688" t="s">
        <v>313</v>
      </c>
      <c r="F1688" t="s">
        <v>279</v>
      </c>
      <c r="G1688">
        <v>0.245</v>
      </c>
      <c r="H1688">
        <f>VLOOKUP(CONCATENATE(A1688,B1688,D1688,F1688),admin1_old!A:K,11,FALSE)</f>
        <v>0.217</v>
      </c>
      <c r="I1688" t="b">
        <f>IF(ISNA(H1688),VLOOKUP(CONCATENATE(A1688,D1688,F1688),admin1_old!B:J,5,FALSE))</f>
        <v>0</v>
      </c>
    </row>
    <row r="1689" spans="1:9" hidden="1" x14ac:dyDescent="0.35">
      <c r="A1689" t="s">
        <v>56</v>
      </c>
      <c r="B1689" t="s">
        <v>147</v>
      </c>
      <c r="C1689" t="s">
        <v>309</v>
      </c>
      <c r="D1689" t="s">
        <v>116</v>
      </c>
      <c r="E1689" t="s">
        <v>313</v>
      </c>
      <c r="F1689" t="s">
        <v>279</v>
      </c>
      <c r="G1689">
        <v>0.22600000000000001</v>
      </c>
      <c r="H1689">
        <f>VLOOKUP(CONCATENATE(A1689,B1689,D1689,F1689),admin1_old!A:K,11,FALSE)</f>
        <v>0.246</v>
      </c>
      <c r="I1689" t="b">
        <f>IF(ISNA(H1689),VLOOKUP(CONCATENATE(A1689,D1689,F1689),admin1_old!B:J,5,FALSE))</f>
        <v>0</v>
      </c>
    </row>
    <row r="1690" spans="1:9" hidden="1" x14ac:dyDescent="0.35">
      <c r="A1690" t="s">
        <v>56</v>
      </c>
      <c r="B1690" t="s">
        <v>147</v>
      </c>
      <c r="C1690" t="s">
        <v>309</v>
      </c>
      <c r="D1690" t="s">
        <v>118</v>
      </c>
      <c r="E1690" t="s">
        <v>313</v>
      </c>
      <c r="F1690" t="s">
        <v>279</v>
      </c>
      <c r="G1690">
        <v>0.251</v>
      </c>
      <c r="H1690">
        <f>VLOOKUP(CONCATENATE(A1690,B1690,D1690,F1690),admin1_old!A:K,11,FALSE)</f>
        <v>0.215</v>
      </c>
      <c r="I1690" t="b">
        <f>IF(ISNA(H1690),VLOOKUP(CONCATENATE(A1690,D1690,F1690),admin1_old!B:J,5,FALSE))</f>
        <v>0</v>
      </c>
    </row>
    <row r="1691" spans="1:9" x14ac:dyDescent="0.35">
      <c r="A1691" t="s">
        <v>44</v>
      </c>
      <c r="B1691" s="5" t="s">
        <v>131</v>
      </c>
      <c r="C1691" t="s">
        <v>309</v>
      </c>
      <c r="D1691" t="s">
        <v>119</v>
      </c>
      <c r="E1691" t="s">
        <v>313</v>
      </c>
      <c r="F1691" t="s">
        <v>275</v>
      </c>
      <c r="G1691">
        <v>0.26700000000000002</v>
      </c>
      <c r="H1691" t="e">
        <f>VLOOKUP(CONCATENATE(A1691,B1691,D1691,F1691),admin1_old!A:K,11,FALSE)</f>
        <v>#N/A</v>
      </c>
      <c r="I1691" s="4" t="str">
        <f>IF(ISNA(H1691),VLOOKUP(CONCATENATE(A1691,D1691,F1691),admin1_old!B:J,5,FALSE))</f>
        <v>attente_longue</v>
      </c>
    </row>
    <row r="1692" spans="1:9" hidden="1" x14ac:dyDescent="0.35">
      <c r="A1692" t="s">
        <v>56</v>
      </c>
      <c r="B1692" t="s">
        <v>137</v>
      </c>
      <c r="C1692" t="s">
        <v>309</v>
      </c>
      <c r="D1692" t="s">
        <v>117</v>
      </c>
      <c r="E1692" t="s">
        <v>313</v>
      </c>
      <c r="F1692" t="s">
        <v>167</v>
      </c>
      <c r="G1692">
        <v>0.22</v>
      </c>
      <c r="H1692">
        <f>VLOOKUP(CONCATENATE(A1692,B1692,D1692,F1692),admin1_old!A:K,11,FALSE)</f>
        <v>0.20699999999999999</v>
      </c>
      <c r="I1692" t="b">
        <f>IF(ISNA(H1692),VLOOKUP(CONCATENATE(A1692,D1692,F1692),admin1_old!B:J,5,FALSE))</f>
        <v>0</v>
      </c>
    </row>
    <row r="1693" spans="1:9" hidden="1" x14ac:dyDescent="0.35">
      <c r="A1693" t="s">
        <v>56</v>
      </c>
      <c r="B1693" t="s">
        <v>137</v>
      </c>
      <c r="C1693" t="s">
        <v>309</v>
      </c>
      <c r="D1693" t="s">
        <v>116</v>
      </c>
      <c r="E1693" t="s">
        <v>313</v>
      </c>
      <c r="F1693" t="s">
        <v>278</v>
      </c>
      <c r="G1693">
        <v>0.24099999999999999</v>
      </c>
      <c r="H1693">
        <f>VLOOKUP(CONCATENATE(A1693,B1693,D1693,F1693),admin1_old!A:K,11,FALSE)</f>
        <v>0.24399999999999999</v>
      </c>
      <c r="I1693" t="b">
        <f>IF(ISNA(H1693),VLOOKUP(CONCATENATE(A1693,D1693,F1693),admin1_old!B:J,5,FALSE))</f>
        <v>0</v>
      </c>
    </row>
    <row r="1694" spans="1:9" x14ac:dyDescent="0.35">
      <c r="A1694" t="s">
        <v>44</v>
      </c>
      <c r="B1694" s="5" t="s">
        <v>142</v>
      </c>
      <c r="C1694" t="s">
        <v>309</v>
      </c>
      <c r="D1694" t="s">
        <v>116</v>
      </c>
      <c r="E1694" t="s">
        <v>313</v>
      </c>
      <c r="F1694" t="s">
        <v>275</v>
      </c>
      <c r="G1694">
        <v>0.20399999999999999</v>
      </c>
      <c r="H1694" t="e">
        <f>VLOOKUP(CONCATENATE(A1694,B1694,D1694,F1694),admin1_old!A:K,11,FALSE)</f>
        <v>#N/A</v>
      </c>
      <c r="I1694" s="4" t="str">
        <f>IF(ISNA(H1694),VLOOKUP(CONCATENATE(A1694,D1694,F1694),admin1_old!B:J,5,FALSE))</f>
        <v>attente_longue</v>
      </c>
    </row>
    <row r="1695" spans="1:9" hidden="1" x14ac:dyDescent="0.35">
      <c r="A1695" t="s">
        <v>56</v>
      </c>
      <c r="B1695" t="s">
        <v>184</v>
      </c>
      <c r="C1695" t="s">
        <v>309</v>
      </c>
      <c r="D1695" t="s">
        <v>117</v>
      </c>
      <c r="E1695" t="s">
        <v>313</v>
      </c>
      <c r="F1695" t="s">
        <v>280</v>
      </c>
      <c r="G1695">
        <v>0.21</v>
      </c>
      <c r="H1695">
        <f>VLOOKUP(CONCATENATE(A1695,B1695,D1695,F1695),admin1_old!A:K,11,FALSE)</f>
        <v>0.22700000000000001</v>
      </c>
      <c r="I1695" t="b">
        <f>IF(ISNA(H1695),VLOOKUP(CONCATENATE(A1695,D1695,F1695),admin1_old!B:J,5,FALSE))</f>
        <v>0</v>
      </c>
    </row>
    <row r="1696" spans="1:9" hidden="1" x14ac:dyDescent="0.35">
      <c r="A1696" t="s">
        <v>56</v>
      </c>
      <c r="B1696" t="s">
        <v>184</v>
      </c>
      <c r="C1696" t="s">
        <v>309</v>
      </c>
      <c r="D1696" t="s">
        <v>119</v>
      </c>
      <c r="E1696" t="s">
        <v>313</v>
      </c>
      <c r="F1696" t="s">
        <v>280</v>
      </c>
      <c r="G1696">
        <v>0.248</v>
      </c>
      <c r="H1696">
        <f>VLOOKUP(CONCATENATE(A1696,B1696,D1696,F1696),admin1_old!A:K,11,FALSE)</f>
        <v>0.23499999999999999</v>
      </c>
      <c r="I1696" t="b">
        <f>IF(ISNA(H1696),VLOOKUP(CONCATENATE(A1696,D1696,F1696),admin1_old!B:J,5,FALSE))</f>
        <v>0</v>
      </c>
    </row>
    <row r="1697" spans="1:9" x14ac:dyDescent="0.35">
      <c r="A1697" t="s">
        <v>66</v>
      </c>
      <c r="B1697" s="5" t="s">
        <v>152</v>
      </c>
      <c r="C1697" t="s">
        <v>309</v>
      </c>
      <c r="D1697" t="s">
        <v>117</v>
      </c>
      <c r="E1697" t="s">
        <v>313</v>
      </c>
      <c r="F1697" t="s">
        <v>275</v>
      </c>
      <c r="G1697">
        <v>0.23699999999999999</v>
      </c>
      <c r="H1697" t="e">
        <f>VLOOKUP(CONCATENATE(A1697,B1697,D1697,F1697),admin1_old!A:K,11,FALSE)</f>
        <v>#N/A</v>
      </c>
      <c r="I1697" s="4" t="str">
        <f>IF(ISNA(H1697),VLOOKUP(CONCATENATE(A1697,D1697,F1697),admin1_old!B:J,5,FALSE))</f>
        <v>distance</v>
      </c>
    </row>
    <row r="1698" spans="1:9" x14ac:dyDescent="0.35">
      <c r="A1698" t="s">
        <v>66</v>
      </c>
      <c r="B1698" s="5" t="s">
        <v>189</v>
      </c>
      <c r="C1698" t="s">
        <v>309</v>
      </c>
      <c r="D1698" t="s">
        <v>119</v>
      </c>
      <c r="E1698" t="s">
        <v>313</v>
      </c>
      <c r="F1698" t="s">
        <v>275</v>
      </c>
      <c r="G1698">
        <v>0.218</v>
      </c>
      <c r="H1698" t="e">
        <f>VLOOKUP(CONCATENATE(A1698,B1698,D1698,F1698),admin1_old!A:K,11,FALSE)</f>
        <v>#N/A</v>
      </c>
      <c r="I1698" s="4" t="str">
        <f>IF(ISNA(H1698),VLOOKUP(CONCATENATE(A1698,D1698,F1698),admin1_old!B:J,5,FALSE))</f>
        <v>distance</v>
      </c>
    </row>
    <row r="1699" spans="1:9" hidden="1" x14ac:dyDescent="0.35">
      <c r="A1699" t="s">
        <v>58</v>
      </c>
      <c r="B1699" t="s">
        <v>159</v>
      </c>
      <c r="C1699" t="s">
        <v>309</v>
      </c>
      <c r="D1699" t="s">
        <v>118</v>
      </c>
      <c r="E1699" t="s">
        <v>313</v>
      </c>
      <c r="F1699" t="s">
        <v>271</v>
      </c>
      <c r="G1699">
        <v>0.23799999999999999</v>
      </c>
      <c r="H1699">
        <f>VLOOKUP(CONCATENATE(A1699,B1699,D1699,F1699),admin1_old!A:K,11,FALSE)</f>
        <v>0.23799999999999999</v>
      </c>
      <c r="I1699" t="b">
        <f>IF(ISNA(H1699),VLOOKUP(CONCATENATE(A1699,D1699,F1699),admin1_old!B:J,5,FALSE))</f>
        <v>0</v>
      </c>
    </row>
    <row r="1700" spans="1:9" hidden="1" x14ac:dyDescent="0.35">
      <c r="A1700" t="s">
        <v>58</v>
      </c>
      <c r="B1700" t="s">
        <v>148</v>
      </c>
      <c r="C1700" t="s">
        <v>309</v>
      </c>
      <c r="D1700" t="s">
        <v>119</v>
      </c>
      <c r="E1700" t="s">
        <v>313</v>
      </c>
      <c r="F1700" t="s">
        <v>271</v>
      </c>
      <c r="G1700">
        <v>0.29599999999999999</v>
      </c>
      <c r="H1700">
        <f>VLOOKUP(CONCATENATE(A1700,B1700,D1700,F1700),admin1_old!A:K,11,FALSE)</f>
        <v>0.24399999999999999</v>
      </c>
      <c r="I1700" t="b">
        <f>IF(ISNA(H1700),VLOOKUP(CONCATENATE(A1700,D1700,F1700),admin1_old!B:J,5,FALSE))</f>
        <v>0</v>
      </c>
    </row>
    <row r="1701" spans="1:9" hidden="1" x14ac:dyDescent="0.35">
      <c r="A1701" t="s">
        <v>58</v>
      </c>
      <c r="B1701" t="s">
        <v>148</v>
      </c>
      <c r="C1701" t="s">
        <v>309</v>
      </c>
      <c r="D1701" t="s">
        <v>117</v>
      </c>
      <c r="E1701" t="s">
        <v>313</v>
      </c>
      <c r="F1701" t="s">
        <v>170</v>
      </c>
      <c r="G1701">
        <v>0.219</v>
      </c>
      <c r="H1701">
        <f>VLOOKUP(CONCATENATE(A1701,B1701,D1701,F1701),admin1_old!A:K,11,FALSE)</f>
        <v>0.218</v>
      </c>
      <c r="I1701" t="b">
        <f>IF(ISNA(H1701),VLOOKUP(CONCATENATE(A1701,D1701,F1701),admin1_old!B:J,5,FALSE))</f>
        <v>0</v>
      </c>
    </row>
    <row r="1702" spans="1:9" hidden="1" x14ac:dyDescent="0.35">
      <c r="A1702" t="s">
        <v>58</v>
      </c>
      <c r="B1702" t="s">
        <v>148</v>
      </c>
      <c r="C1702" t="s">
        <v>309</v>
      </c>
      <c r="D1702" t="s">
        <v>118</v>
      </c>
      <c r="E1702" t="s">
        <v>313</v>
      </c>
      <c r="F1702" t="s">
        <v>170</v>
      </c>
      <c r="G1702">
        <v>0.224</v>
      </c>
      <c r="H1702">
        <f>VLOOKUP(CONCATENATE(A1702,B1702,D1702,F1702),admin1_old!A:K,11,FALSE)</f>
        <v>0.22800000000000001</v>
      </c>
      <c r="I1702" t="b">
        <f>IF(ISNA(H1702),VLOOKUP(CONCATENATE(A1702,D1702,F1702),admin1_old!B:J,5,FALSE))</f>
        <v>0</v>
      </c>
    </row>
    <row r="1703" spans="1:9" hidden="1" x14ac:dyDescent="0.35">
      <c r="A1703" t="s">
        <v>58</v>
      </c>
      <c r="B1703" t="s">
        <v>148</v>
      </c>
      <c r="C1703" t="s">
        <v>309</v>
      </c>
      <c r="D1703" t="s">
        <v>119</v>
      </c>
      <c r="E1703" t="s">
        <v>313</v>
      </c>
      <c r="F1703" t="s">
        <v>170</v>
      </c>
      <c r="G1703">
        <v>0.27300000000000002</v>
      </c>
      <c r="H1703">
        <f>VLOOKUP(CONCATENATE(A1703,B1703,D1703,F1703),admin1_old!A:K,11,FALSE)</f>
        <v>0.28199999999999997</v>
      </c>
      <c r="I1703" t="b">
        <f>IF(ISNA(H1703),VLOOKUP(CONCATENATE(A1703,D1703,F1703),admin1_old!B:J,5,FALSE))</f>
        <v>0</v>
      </c>
    </row>
    <row r="1704" spans="1:9" hidden="1" x14ac:dyDescent="0.35">
      <c r="A1704" t="s">
        <v>58</v>
      </c>
      <c r="B1704" t="s">
        <v>159</v>
      </c>
      <c r="C1704" t="s">
        <v>309</v>
      </c>
      <c r="D1704" t="s">
        <v>116</v>
      </c>
      <c r="E1704" t="s">
        <v>313</v>
      </c>
      <c r="F1704" t="s">
        <v>170</v>
      </c>
      <c r="G1704">
        <v>0.19700000000000001</v>
      </c>
      <c r="H1704">
        <f>VLOOKUP(CONCATENATE(A1704,B1704,D1704,F1704),admin1_old!A:K,11,FALSE)</f>
        <v>0.2</v>
      </c>
      <c r="I1704" t="b">
        <f>IF(ISNA(H1704),VLOOKUP(CONCATENATE(A1704,D1704,F1704),admin1_old!B:J,5,FALSE))</f>
        <v>0</v>
      </c>
    </row>
    <row r="1705" spans="1:9" hidden="1" x14ac:dyDescent="0.35">
      <c r="A1705" t="s">
        <v>58</v>
      </c>
      <c r="B1705" t="s">
        <v>148</v>
      </c>
      <c r="C1705" t="s">
        <v>309</v>
      </c>
      <c r="D1705" t="s">
        <v>118</v>
      </c>
      <c r="E1705" t="s">
        <v>313</v>
      </c>
      <c r="F1705" t="s">
        <v>272</v>
      </c>
      <c r="G1705">
        <v>0.27500000000000002</v>
      </c>
      <c r="H1705">
        <f>VLOOKUP(CONCATENATE(A1705,B1705,D1705,F1705),admin1_old!A:K,11,FALSE)</f>
        <v>0.27500000000000002</v>
      </c>
      <c r="I1705" t="b">
        <f>IF(ISNA(H1705),VLOOKUP(CONCATENATE(A1705,D1705,F1705),admin1_old!B:J,5,FALSE))</f>
        <v>0</v>
      </c>
    </row>
    <row r="1706" spans="1:9" hidden="1" x14ac:dyDescent="0.35">
      <c r="A1706" t="s">
        <v>58</v>
      </c>
      <c r="B1706" t="s">
        <v>159</v>
      </c>
      <c r="C1706" t="s">
        <v>309</v>
      </c>
      <c r="D1706" t="s">
        <v>119</v>
      </c>
      <c r="E1706" t="s">
        <v>313</v>
      </c>
      <c r="F1706" t="s">
        <v>272</v>
      </c>
      <c r="G1706">
        <v>0.22500000000000001</v>
      </c>
      <c r="H1706">
        <f>VLOOKUP(CONCATENATE(A1706,B1706,D1706,F1706),admin1_old!A:K,11,FALSE)</f>
        <v>0.23499999999999999</v>
      </c>
      <c r="I1706" t="b">
        <f>IF(ISNA(H1706),VLOOKUP(CONCATENATE(A1706,D1706,F1706),admin1_old!B:J,5,FALSE))</f>
        <v>0</v>
      </c>
    </row>
    <row r="1707" spans="1:9" hidden="1" x14ac:dyDescent="0.35">
      <c r="A1707" t="s">
        <v>58</v>
      </c>
      <c r="B1707" t="s">
        <v>148</v>
      </c>
      <c r="C1707" t="s">
        <v>309</v>
      </c>
      <c r="D1707" t="s">
        <v>117</v>
      </c>
      <c r="E1707" t="s">
        <v>313</v>
      </c>
      <c r="F1707" t="s">
        <v>272</v>
      </c>
      <c r="G1707">
        <v>0.255</v>
      </c>
      <c r="H1707">
        <f>VLOOKUP(CONCATENATE(A1707,B1707,D1707,F1707),admin1_old!A:K,11,FALSE)</f>
        <v>0.251</v>
      </c>
      <c r="I1707" t="b">
        <f>IF(ISNA(H1707),VLOOKUP(CONCATENATE(A1707,D1707,F1707),admin1_old!B:J,5,FALSE))</f>
        <v>0</v>
      </c>
    </row>
    <row r="1708" spans="1:9" hidden="1" x14ac:dyDescent="0.35">
      <c r="A1708" t="s">
        <v>58</v>
      </c>
      <c r="B1708" t="s">
        <v>148</v>
      </c>
      <c r="C1708" t="s">
        <v>309</v>
      </c>
      <c r="D1708" t="s">
        <v>116</v>
      </c>
      <c r="E1708" t="s">
        <v>313</v>
      </c>
      <c r="F1708" t="s">
        <v>272</v>
      </c>
      <c r="G1708">
        <v>0.33500000000000002</v>
      </c>
      <c r="H1708">
        <f>VLOOKUP(CONCATENATE(A1708,B1708,D1708,F1708),admin1_old!A:K,11,FALSE)</f>
        <v>0.25800000000000001</v>
      </c>
      <c r="I1708" t="b">
        <f>IF(ISNA(H1708),VLOOKUP(CONCATENATE(A1708,D1708,F1708),admin1_old!B:J,5,FALSE))</f>
        <v>0</v>
      </c>
    </row>
    <row r="1709" spans="1:9" hidden="1" x14ac:dyDescent="0.35">
      <c r="A1709" t="s">
        <v>58</v>
      </c>
      <c r="B1709" t="s">
        <v>148</v>
      </c>
      <c r="C1709" t="s">
        <v>309</v>
      </c>
      <c r="D1709" t="s">
        <v>117</v>
      </c>
      <c r="E1709" t="s">
        <v>313</v>
      </c>
      <c r="F1709" t="s">
        <v>171</v>
      </c>
      <c r="G1709">
        <v>0.24</v>
      </c>
      <c r="H1709">
        <f>VLOOKUP(CONCATENATE(A1709,B1709,D1709,F1709),admin1_old!A:K,11,FALSE)</f>
        <v>0.23699999999999999</v>
      </c>
      <c r="I1709" t="b">
        <f>IF(ISNA(H1709),VLOOKUP(CONCATENATE(A1709,D1709,F1709),admin1_old!B:J,5,FALSE))</f>
        <v>0</v>
      </c>
    </row>
    <row r="1710" spans="1:9" x14ac:dyDescent="0.35">
      <c r="A1710" t="s">
        <v>66</v>
      </c>
      <c r="B1710" s="5" t="s">
        <v>152</v>
      </c>
      <c r="C1710" t="s">
        <v>309</v>
      </c>
      <c r="D1710" t="s">
        <v>116</v>
      </c>
      <c r="E1710" t="s">
        <v>313</v>
      </c>
      <c r="F1710" t="s">
        <v>275</v>
      </c>
      <c r="G1710">
        <v>0.193</v>
      </c>
      <c r="H1710" t="e">
        <f>VLOOKUP(CONCATENATE(A1710,B1710,D1710,F1710),admin1_old!A:K,11,FALSE)</f>
        <v>#N/A</v>
      </c>
      <c r="I1710" s="4" t="str">
        <f>IF(ISNA(H1710),VLOOKUP(CONCATENATE(A1710,D1710,F1710),admin1_old!B:J,5,FALSE))</f>
        <v>distance</v>
      </c>
    </row>
    <row r="1711" spans="1:9" hidden="1" x14ac:dyDescent="0.35">
      <c r="A1711" t="s">
        <v>58</v>
      </c>
      <c r="B1711" t="s">
        <v>159</v>
      </c>
      <c r="C1711" t="s">
        <v>309</v>
      </c>
      <c r="D1711" t="s">
        <v>117</v>
      </c>
      <c r="E1711" t="s">
        <v>313</v>
      </c>
      <c r="F1711" t="s">
        <v>165</v>
      </c>
      <c r="G1711">
        <v>0.21299999999999999</v>
      </c>
      <c r="H1711">
        <f>VLOOKUP(CONCATENATE(A1711,B1711,D1711,F1711),admin1_old!A:K,11,FALSE)</f>
        <v>0.20499999999999999</v>
      </c>
      <c r="I1711" t="b">
        <f>IF(ISNA(H1711),VLOOKUP(CONCATENATE(A1711,D1711,F1711),admin1_old!B:J,5,FALSE))</f>
        <v>0</v>
      </c>
    </row>
    <row r="1712" spans="1:9" hidden="1" x14ac:dyDescent="0.35">
      <c r="A1712" t="s">
        <v>58</v>
      </c>
      <c r="B1712" t="s">
        <v>148</v>
      </c>
      <c r="C1712" t="s">
        <v>309</v>
      </c>
      <c r="D1712" t="s">
        <v>116</v>
      </c>
      <c r="E1712" t="s">
        <v>313</v>
      </c>
      <c r="F1712" t="s">
        <v>165</v>
      </c>
      <c r="G1712">
        <v>0.22600000000000001</v>
      </c>
      <c r="H1712">
        <f>VLOOKUP(CONCATENATE(A1712,B1712,D1712,F1712),admin1_old!A:K,11,FALSE)</f>
        <v>0.22600000000000001</v>
      </c>
      <c r="I1712" t="b">
        <f>IF(ISNA(H1712),VLOOKUP(CONCATENATE(A1712,D1712,F1712),admin1_old!B:J,5,FALSE))</f>
        <v>0</v>
      </c>
    </row>
    <row r="1713" spans="1:9" hidden="1" x14ac:dyDescent="0.35">
      <c r="A1713" t="s">
        <v>58</v>
      </c>
      <c r="B1713" t="s">
        <v>159</v>
      </c>
      <c r="C1713" t="s">
        <v>309</v>
      </c>
      <c r="D1713" t="s">
        <v>119</v>
      </c>
      <c r="E1713" t="s">
        <v>313</v>
      </c>
      <c r="F1713" t="s">
        <v>165</v>
      </c>
      <c r="G1713">
        <v>0.216</v>
      </c>
      <c r="H1713">
        <f>VLOOKUP(CONCATENATE(A1713,B1713,D1713,F1713),admin1_old!A:K,11,FALSE)</f>
        <v>0.20799999999999999</v>
      </c>
      <c r="I1713" t="b">
        <f>IF(ISNA(H1713),VLOOKUP(CONCATENATE(A1713,D1713,F1713),admin1_old!B:J,5,FALSE))</f>
        <v>0</v>
      </c>
    </row>
    <row r="1714" spans="1:9" hidden="1" x14ac:dyDescent="0.35">
      <c r="A1714" t="s">
        <v>58</v>
      </c>
      <c r="B1714" t="s">
        <v>159</v>
      </c>
      <c r="C1714" t="s">
        <v>309</v>
      </c>
      <c r="D1714" t="s">
        <v>118</v>
      </c>
      <c r="E1714" t="s">
        <v>313</v>
      </c>
      <c r="F1714" t="s">
        <v>169</v>
      </c>
      <c r="G1714">
        <v>0.248</v>
      </c>
      <c r="H1714">
        <f>VLOOKUP(CONCATENATE(A1714,B1714,D1714,F1714),admin1_old!A:K,11,FALSE)</f>
        <v>0.24299999999999999</v>
      </c>
      <c r="I1714" t="b">
        <f>IF(ISNA(H1714),VLOOKUP(CONCATENATE(A1714,D1714,F1714),admin1_old!B:J,5,FALSE))</f>
        <v>0</v>
      </c>
    </row>
    <row r="1715" spans="1:9" hidden="1" x14ac:dyDescent="0.35">
      <c r="A1715" t="s">
        <v>58</v>
      </c>
      <c r="B1715" t="s">
        <v>159</v>
      </c>
      <c r="C1715" t="s">
        <v>309</v>
      </c>
      <c r="D1715" t="s">
        <v>119</v>
      </c>
      <c r="E1715" t="s">
        <v>313</v>
      </c>
      <c r="F1715" t="s">
        <v>169</v>
      </c>
      <c r="G1715">
        <v>0.22600000000000001</v>
      </c>
      <c r="H1715">
        <f>VLOOKUP(CONCATENATE(A1715,B1715,D1715,F1715),admin1_old!A:K,11,FALSE)</f>
        <v>0.23200000000000001</v>
      </c>
      <c r="I1715" t="b">
        <f>IF(ISNA(H1715),VLOOKUP(CONCATENATE(A1715,D1715,F1715),admin1_old!B:J,5,FALSE))</f>
        <v>0</v>
      </c>
    </row>
    <row r="1716" spans="1:9" hidden="1" x14ac:dyDescent="0.35">
      <c r="A1716" t="s">
        <v>58</v>
      </c>
      <c r="B1716" t="s">
        <v>148</v>
      </c>
      <c r="C1716" t="s">
        <v>309</v>
      </c>
      <c r="D1716" t="s">
        <v>117</v>
      </c>
      <c r="E1716" t="s">
        <v>313</v>
      </c>
      <c r="F1716" t="s">
        <v>169</v>
      </c>
      <c r="G1716">
        <v>0.254</v>
      </c>
      <c r="H1716">
        <f>VLOOKUP(CONCATENATE(A1716,B1716,D1716,F1716),admin1_old!A:K,11,FALSE)</f>
        <v>0.23899999999999999</v>
      </c>
      <c r="I1716" t="b">
        <f>IF(ISNA(H1716),VLOOKUP(CONCATENATE(A1716,D1716,F1716),admin1_old!B:J,5,FALSE))</f>
        <v>0</v>
      </c>
    </row>
    <row r="1717" spans="1:9" hidden="1" x14ac:dyDescent="0.35">
      <c r="A1717" t="s">
        <v>58</v>
      </c>
      <c r="B1717" t="s">
        <v>148</v>
      </c>
      <c r="C1717" t="s">
        <v>309</v>
      </c>
      <c r="D1717" t="s">
        <v>116</v>
      </c>
      <c r="E1717" t="s">
        <v>313</v>
      </c>
      <c r="F1717" t="s">
        <v>169</v>
      </c>
      <c r="G1717">
        <v>0.313</v>
      </c>
      <c r="H1717">
        <f>VLOOKUP(CONCATENATE(A1717,B1717,D1717,F1717),admin1_old!A:K,11,FALSE)</f>
        <v>0.246</v>
      </c>
      <c r="I1717" t="b">
        <f>IF(ISNA(H1717),VLOOKUP(CONCATENATE(A1717,D1717,F1717),admin1_old!B:J,5,FALSE))</f>
        <v>0</v>
      </c>
    </row>
    <row r="1718" spans="1:9" hidden="1" x14ac:dyDescent="0.35">
      <c r="A1718" t="s">
        <v>58</v>
      </c>
      <c r="B1718" t="s">
        <v>148</v>
      </c>
      <c r="C1718" t="s">
        <v>309</v>
      </c>
      <c r="D1718" t="s">
        <v>117</v>
      </c>
      <c r="E1718" t="s">
        <v>313</v>
      </c>
      <c r="F1718" t="s">
        <v>273</v>
      </c>
      <c r="G1718">
        <v>0.26600000000000001</v>
      </c>
      <c r="H1718">
        <f>VLOOKUP(CONCATENATE(A1718,B1718,D1718,F1718),admin1_old!A:K,11,FALSE)</f>
        <v>0.26200000000000001</v>
      </c>
      <c r="I1718" t="b">
        <f>IF(ISNA(H1718),VLOOKUP(CONCATENATE(A1718,D1718,F1718),admin1_old!B:J,5,FALSE))</f>
        <v>0</v>
      </c>
    </row>
    <row r="1719" spans="1:9" hidden="1" x14ac:dyDescent="0.35">
      <c r="A1719" t="s">
        <v>58</v>
      </c>
      <c r="B1719" t="s">
        <v>148</v>
      </c>
      <c r="C1719" t="s">
        <v>309</v>
      </c>
      <c r="D1719" t="s">
        <v>119</v>
      </c>
      <c r="E1719" t="s">
        <v>313</v>
      </c>
      <c r="F1719" t="s">
        <v>273</v>
      </c>
      <c r="G1719">
        <v>0.252</v>
      </c>
      <c r="H1719">
        <f>VLOOKUP(CONCATENATE(A1719,B1719,D1719,F1719),admin1_old!A:K,11,FALSE)</f>
        <v>0.215</v>
      </c>
      <c r="I1719" t="b">
        <f>IF(ISNA(H1719),VLOOKUP(CONCATENATE(A1719,D1719,F1719),admin1_old!B:J,5,FALSE))</f>
        <v>0</v>
      </c>
    </row>
    <row r="1720" spans="1:9" hidden="1" x14ac:dyDescent="0.35">
      <c r="A1720" t="s">
        <v>58</v>
      </c>
      <c r="B1720" t="s">
        <v>148</v>
      </c>
      <c r="C1720" t="s">
        <v>309</v>
      </c>
      <c r="D1720" t="s">
        <v>116</v>
      </c>
      <c r="E1720" t="s">
        <v>313</v>
      </c>
      <c r="F1720" t="s">
        <v>273</v>
      </c>
      <c r="G1720">
        <v>0.21299999999999999</v>
      </c>
      <c r="H1720">
        <f>VLOOKUP(CONCATENATE(A1720,B1720,D1720,F1720),admin1_old!A:K,11,FALSE)</f>
        <v>0.23400000000000001</v>
      </c>
      <c r="I1720" t="b">
        <f>IF(ISNA(H1720),VLOOKUP(CONCATENATE(A1720,D1720,F1720),admin1_old!B:J,5,FALSE))</f>
        <v>0</v>
      </c>
    </row>
    <row r="1721" spans="1:9" hidden="1" x14ac:dyDescent="0.35">
      <c r="A1721" t="s">
        <v>58</v>
      </c>
      <c r="B1721" t="s">
        <v>148</v>
      </c>
      <c r="C1721" t="s">
        <v>309</v>
      </c>
      <c r="D1721" t="s">
        <v>117</v>
      </c>
      <c r="E1721" t="s">
        <v>313</v>
      </c>
      <c r="F1721" t="s">
        <v>274</v>
      </c>
      <c r="G1721">
        <v>0.22900000000000001</v>
      </c>
      <c r="H1721">
        <f>VLOOKUP(CONCATENATE(A1721,B1721,D1721,F1721),admin1_old!A:K,11,FALSE)</f>
        <v>0.223</v>
      </c>
      <c r="I1721" t="b">
        <f>IF(ISNA(H1721),VLOOKUP(CONCATENATE(A1721,D1721,F1721),admin1_old!B:J,5,FALSE))</f>
        <v>0</v>
      </c>
    </row>
    <row r="1722" spans="1:9" x14ac:dyDescent="0.35">
      <c r="A1722" t="s">
        <v>38</v>
      </c>
      <c r="B1722" s="5" t="s">
        <v>161</v>
      </c>
      <c r="C1722" t="s">
        <v>83</v>
      </c>
      <c r="D1722" t="s">
        <v>83</v>
      </c>
      <c r="E1722" t="s">
        <v>313</v>
      </c>
      <c r="F1722" t="s">
        <v>273</v>
      </c>
      <c r="G1722">
        <v>0.17599999999999999</v>
      </c>
      <c r="H1722" t="e">
        <f>VLOOKUP(CONCATENATE(A1722,B1722,D1722,F1722),admin1_old!A:K,11,FALSE)</f>
        <v>#N/A</v>
      </c>
      <c r="I1722" s="4" t="str">
        <f>IF(ISNA(H1722),VLOOKUP(CONCATENATE(A1722,D1722,F1722),admin1_old!B:J,5,FALSE))</f>
        <v>autre</v>
      </c>
    </row>
    <row r="1723" spans="1:9" hidden="1" x14ac:dyDescent="0.35">
      <c r="A1723" t="s">
        <v>58</v>
      </c>
      <c r="B1723" t="s">
        <v>159</v>
      </c>
      <c r="C1723" t="s">
        <v>309</v>
      </c>
      <c r="D1723" t="s">
        <v>116</v>
      </c>
      <c r="E1723" t="s">
        <v>313</v>
      </c>
      <c r="F1723" t="s">
        <v>274</v>
      </c>
      <c r="G1723">
        <v>0.23599999999999999</v>
      </c>
      <c r="H1723">
        <f>VLOOKUP(CONCATENATE(A1723,B1723,D1723,F1723),admin1_old!A:K,11,FALSE)</f>
        <v>0.216</v>
      </c>
      <c r="I1723" t="b">
        <f>IF(ISNA(H1723),VLOOKUP(CONCATENATE(A1723,D1723,F1723),admin1_old!B:J,5,FALSE))</f>
        <v>0</v>
      </c>
    </row>
    <row r="1724" spans="1:9" hidden="1" x14ac:dyDescent="0.35">
      <c r="A1724" t="s">
        <v>58</v>
      </c>
      <c r="B1724" t="s">
        <v>148</v>
      </c>
      <c r="C1724" t="s">
        <v>309</v>
      </c>
      <c r="D1724" t="s">
        <v>118</v>
      </c>
      <c r="E1724" t="s">
        <v>313</v>
      </c>
      <c r="F1724" t="s">
        <v>275</v>
      </c>
      <c r="G1724">
        <v>0.28699999999999998</v>
      </c>
      <c r="H1724">
        <f>VLOOKUP(CONCATENATE(A1724,B1724,D1724,F1724),admin1_old!A:K,11,FALSE)</f>
        <v>0.28699999999999998</v>
      </c>
      <c r="I1724" t="b">
        <f>IF(ISNA(H1724),VLOOKUP(CONCATENATE(A1724,D1724,F1724),admin1_old!B:J,5,FALSE))</f>
        <v>0</v>
      </c>
    </row>
    <row r="1725" spans="1:9" x14ac:dyDescent="0.35">
      <c r="A1725" t="s">
        <v>60</v>
      </c>
      <c r="B1725" s="5" t="s">
        <v>139</v>
      </c>
      <c r="C1725" t="s">
        <v>83</v>
      </c>
      <c r="D1725" t="s">
        <v>83</v>
      </c>
      <c r="E1725" t="s">
        <v>313</v>
      </c>
      <c r="F1725" t="s">
        <v>273</v>
      </c>
      <c r="G1725">
        <v>0.14899999999999999</v>
      </c>
      <c r="H1725" t="e">
        <f>VLOOKUP(CONCATENATE(A1725,B1725,D1725,F1725),admin1_old!A:K,11,FALSE)</f>
        <v>#N/A</v>
      </c>
      <c r="I1725" s="4" t="str">
        <f>IF(ISNA(H1725),VLOOKUP(CONCATENATE(A1725,D1725,F1725),admin1_old!B:J,5,FALSE))</f>
        <v>aucune</v>
      </c>
    </row>
    <row r="1726" spans="1:9" hidden="1" x14ac:dyDescent="0.35">
      <c r="A1726" t="s">
        <v>58</v>
      </c>
      <c r="B1726" t="s">
        <v>148</v>
      </c>
      <c r="C1726" t="s">
        <v>309</v>
      </c>
      <c r="D1726" t="s">
        <v>119</v>
      </c>
      <c r="E1726" t="s">
        <v>313</v>
      </c>
      <c r="F1726" t="s">
        <v>275</v>
      </c>
      <c r="G1726">
        <v>0.22600000000000001</v>
      </c>
      <c r="H1726">
        <f>VLOOKUP(CONCATENATE(A1726,B1726,D1726,F1726),admin1_old!A:K,11,FALSE)</f>
        <v>0.26</v>
      </c>
      <c r="I1726" t="b">
        <f>IF(ISNA(H1726),VLOOKUP(CONCATENATE(A1726,D1726,F1726),admin1_old!B:J,5,FALSE))</f>
        <v>0</v>
      </c>
    </row>
    <row r="1727" spans="1:9" x14ac:dyDescent="0.35">
      <c r="A1727" t="s">
        <v>24</v>
      </c>
      <c r="B1727" s="5" t="s">
        <v>133</v>
      </c>
      <c r="C1727" t="s">
        <v>83</v>
      </c>
      <c r="D1727" t="s">
        <v>83</v>
      </c>
      <c r="E1727" t="s">
        <v>313</v>
      </c>
      <c r="F1727" t="s">
        <v>273</v>
      </c>
      <c r="G1727">
        <v>0.222</v>
      </c>
      <c r="H1727" t="e">
        <f>VLOOKUP(CONCATENATE(A1727,B1727,D1727,F1727),admin1_old!A:K,11,FALSE)</f>
        <v>#N/A</v>
      </c>
      <c r="I1727" s="4" t="str">
        <f>IF(ISNA(H1727),VLOOKUP(CONCATENATE(A1727,D1727,F1727),admin1_old!B:J,5,FALSE))</f>
        <v>prov_fournitures</v>
      </c>
    </row>
    <row r="1728" spans="1:9" x14ac:dyDescent="0.35">
      <c r="A1728" t="s">
        <v>48</v>
      </c>
      <c r="B1728" s="5" t="s">
        <v>144</v>
      </c>
      <c r="C1728" t="s">
        <v>83</v>
      </c>
      <c r="D1728" t="s">
        <v>83</v>
      </c>
      <c r="E1728" t="s">
        <v>313</v>
      </c>
      <c r="F1728" t="s">
        <v>273</v>
      </c>
      <c r="G1728">
        <v>0.21299999999999999</v>
      </c>
      <c r="H1728" t="e">
        <f>VLOOKUP(CONCATENATE(A1728,B1728,D1728,F1728),admin1_old!A:K,11,FALSE)</f>
        <v>#N/A</v>
      </c>
      <c r="I1728" s="4" t="str">
        <f>IF(ISNA(H1728),VLOOKUP(CONCATENATE(A1728,D1728,F1728),admin1_old!B:J,5,FALSE))</f>
        <v>cash_frais</v>
      </c>
    </row>
    <row r="1729" spans="1:9" x14ac:dyDescent="0.35">
      <c r="A1729" t="s">
        <v>22</v>
      </c>
      <c r="B1729" s="5" t="s">
        <v>132</v>
      </c>
      <c r="C1729" t="s">
        <v>83</v>
      </c>
      <c r="D1729" t="s">
        <v>83</v>
      </c>
      <c r="E1729" t="s">
        <v>313</v>
      </c>
      <c r="F1729" t="s">
        <v>273</v>
      </c>
      <c r="G1729">
        <v>0.20100000000000001</v>
      </c>
      <c r="H1729" t="e">
        <f>VLOOKUP(CONCATENATE(A1729,B1729,D1729,F1729),admin1_old!A:K,11,FALSE)</f>
        <v>#N/A</v>
      </c>
      <c r="I1729" s="4" t="str">
        <f>IF(ISNA(H1729),VLOOKUP(CONCATENATE(A1729,D1729,F1729),admin1_old!B:J,5,FALSE))</f>
        <v>provision_nfi_essentiels</v>
      </c>
    </row>
    <row r="1730" spans="1:9" hidden="1" x14ac:dyDescent="0.35">
      <c r="A1730" t="s">
        <v>58</v>
      </c>
      <c r="B1730" t="s">
        <v>148</v>
      </c>
      <c r="C1730" t="s">
        <v>309</v>
      </c>
      <c r="D1730" t="s">
        <v>118</v>
      </c>
      <c r="E1730" t="s">
        <v>313</v>
      </c>
      <c r="F1730" t="s">
        <v>168</v>
      </c>
      <c r="G1730">
        <v>0.29499999999999998</v>
      </c>
      <c r="H1730">
        <f>VLOOKUP(CONCATENATE(A1730,B1730,D1730,F1730),admin1_old!A:K,11,FALSE)</f>
        <v>0.252</v>
      </c>
      <c r="I1730" t="b">
        <f>IF(ISNA(H1730),VLOOKUP(CONCATENATE(A1730,D1730,F1730),admin1_old!B:J,5,FALSE))</f>
        <v>0</v>
      </c>
    </row>
    <row r="1731" spans="1:9" hidden="1" x14ac:dyDescent="0.35">
      <c r="A1731" t="s">
        <v>58</v>
      </c>
      <c r="B1731" t="s">
        <v>148</v>
      </c>
      <c r="C1731" t="s">
        <v>309</v>
      </c>
      <c r="D1731" t="s">
        <v>119</v>
      </c>
      <c r="E1731" t="s">
        <v>313</v>
      </c>
      <c r="F1731" t="s">
        <v>168</v>
      </c>
      <c r="G1731">
        <v>0.255</v>
      </c>
      <c r="H1731">
        <f>VLOOKUP(CONCATENATE(A1731,B1731,D1731,F1731),admin1_old!A:K,11,FALSE)</f>
        <v>0.247</v>
      </c>
      <c r="I1731" t="b">
        <f>IF(ISNA(H1731),VLOOKUP(CONCATENATE(A1731,D1731,F1731),admin1_old!B:J,5,FALSE))</f>
        <v>0</v>
      </c>
    </row>
    <row r="1732" spans="1:9" hidden="1" x14ac:dyDescent="0.35">
      <c r="A1732" t="s">
        <v>58</v>
      </c>
      <c r="B1732" t="s">
        <v>148</v>
      </c>
      <c r="C1732" t="s">
        <v>309</v>
      </c>
      <c r="D1732" t="s">
        <v>119</v>
      </c>
      <c r="E1732" t="s">
        <v>313</v>
      </c>
      <c r="F1732" t="s">
        <v>276</v>
      </c>
      <c r="G1732">
        <v>0.26100000000000001</v>
      </c>
      <c r="H1732">
        <f>VLOOKUP(CONCATENATE(A1732,B1732,D1732,F1732),admin1_old!A:K,11,FALSE)</f>
        <v>0.28699999999999998</v>
      </c>
      <c r="I1732" t="b">
        <f>IF(ISNA(H1732),VLOOKUP(CONCATENATE(A1732,D1732,F1732),admin1_old!B:J,5,FALSE))</f>
        <v>0</v>
      </c>
    </row>
    <row r="1733" spans="1:9" hidden="1" x14ac:dyDescent="0.35">
      <c r="A1733" t="s">
        <v>58</v>
      </c>
      <c r="B1733" t="s">
        <v>148</v>
      </c>
      <c r="C1733" t="s">
        <v>309</v>
      </c>
      <c r="D1733" t="s">
        <v>117</v>
      </c>
      <c r="E1733" t="s">
        <v>313</v>
      </c>
      <c r="F1733" t="s">
        <v>276</v>
      </c>
      <c r="G1733">
        <v>0.26300000000000001</v>
      </c>
      <c r="H1733">
        <f>VLOOKUP(CONCATENATE(A1733,B1733,D1733,F1733),admin1_old!A:K,11,FALSE)</f>
        <v>0.253</v>
      </c>
      <c r="I1733" t="b">
        <f>IF(ISNA(H1733),VLOOKUP(CONCATENATE(A1733,D1733,F1733),admin1_old!B:J,5,FALSE))</f>
        <v>0</v>
      </c>
    </row>
    <row r="1734" spans="1:9" hidden="1" x14ac:dyDescent="0.35">
      <c r="A1734" t="s">
        <v>58</v>
      </c>
      <c r="B1734" t="s">
        <v>148</v>
      </c>
      <c r="C1734" t="s">
        <v>309</v>
      </c>
      <c r="D1734" t="s">
        <v>119</v>
      </c>
      <c r="E1734" t="s">
        <v>313</v>
      </c>
      <c r="F1734" t="s">
        <v>277</v>
      </c>
      <c r="G1734">
        <v>0.22900000000000001</v>
      </c>
      <c r="H1734">
        <f>VLOOKUP(CONCATENATE(A1734,B1734,D1734,F1734),admin1_old!A:K,11,FALSE)</f>
        <v>0.22800000000000001</v>
      </c>
      <c r="I1734" t="b">
        <f>IF(ISNA(H1734),VLOOKUP(CONCATENATE(A1734,D1734,F1734),admin1_old!B:J,5,FALSE))</f>
        <v>0</v>
      </c>
    </row>
    <row r="1735" spans="1:9" hidden="1" x14ac:dyDescent="0.35">
      <c r="A1735" t="s">
        <v>58</v>
      </c>
      <c r="B1735" t="s">
        <v>148</v>
      </c>
      <c r="C1735" t="s">
        <v>309</v>
      </c>
      <c r="D1735" t="s">
        <v>117</v>
      </c>
      <c r="E1735" t="s">
        <v>313</v>
      </c>
      <c r="F1735" t="s">
        <v>277</v>
      </c>
      <c r="G1735">
        <v>0.23</v>
      </c>
      <c r="H1735">
        <f>VLOOKUP(CONCATENATE(A1735,B1735,D1735,F1735),admin1_old!A:K,11,FALSE)</f>
        <v>0.253</v>
      </c>
      <c r="I1735" t="b">
        <f>IF(ISNA(H1735),VLOOKUP(CONCATENATE(A1735,D1735,F1735),admin1_old!B:J,5,FALSE))</f>
        <v>0</v>
      </c>
    </row>
    <row r="1736" spans="1:9" hidden="1" x14ac:dyDescent="0.35">
      <c r="A1736" t="s">
        <v>58</v>
      </c>
      <c r="B1736" t="s">
        <v>148</v>
      </c>
      <c r="C1736" t="s">
        <v>309</v>
      </c>
      <c r="D1736" t="s">
        <v>117</v>
      </c>
      <c r="E1736" t="s">
        <v>313</v>
      </c>
      <c r="F1736" t="s">
        <v>166</v>
      </c>
      <c r="G1736">
        <v>0.26300000000000001</v>
      </c>
      <c r="H1736">
        <f>VLOOKUP(CONCATENATE(A1736,B1736,D1736,F1736),admin1_old!A:K,11,FALSE)</f>
        <v>0.26100000000000001</v>
      </c>
      <c r="I1736" t="b">
        <f>IF(ISNA(H1736),VLOOKUP(CONCATENATE(A1736,D1736,F1736),admin1_old!B:J,5,FALSE))</f>
        <v>0</v>
      </c>
    </row>
    <row r="1737" spans="1:9" hidden="1" x14ac:dyDescent="0.35">
      <c r="A1737" t="s">
        <v>58</v>
      </c>
      <c r="B1737" t="s">
        <v>148</v>
      </c>
      <c r="C1737" t="s">
        <v>309</v>
      </c>
      <c r="D1737" t="s">
        <v>119</v>
      </c>
      <c r="E1737" t="s">
        <v>313</v>
      </c>
      <c r="F1737" t="s">
        <v>166</v>
      </c>
      <c r="G1737">
        <v>0.252</v>
      </c>
      <c r="H1737">
        <f>VLOOKUP(CONCATENATE(A1737,B1737,D1737,F1737),admin1_old!A:K,11,FALSE)</f>
        <v>0.25600000000000001</v>
      </c>
      <c r="I1737" t="b">
        <f>IF(ISNA(H1737),VLOOKUP(CONCATENATE(A1737,D1737,F1737),admin1_old!B:J,5,FALSE))</f>
        <v>0</v>
      </c>
    </row>
    <row r="1738" spans="1:9" x14ac:dyDescent="0.35">
      <c r="A1738" t="s">
        <v>46</v>
      </c>
      <c r="B1738" s="5" t="s">
        <v>143</v>
      </c>
      <c r="C1738" t="s">
        <v>83</v>
      </c>
      <c r="D1738" t="s">
        <v>83</v>
      </c>
      <c r="E1738" t="s">
        <v>313</v>
      </c>
      <c r="F1738" t="s">
        <v>273</v>
      </c>
      <c r="G1738">
        <v>0.16600000000000001</v>
      </c>
      <c r="H1738" t="e">
        <f>VLOOKUP(CONCATENATE(A1738,B1738,D1738,F1738),admin1_old!A:K,11,FALSE)</f>
        <v>#N/A</v>
      </c>
      <c r="I1738" s="4" t="str">
        <f>IF(ISNA(H1738),VLOOKUP(CONCATENATE(A1738,D1738,F1738),admin1_old!B:J,5,FALSE))</f>
        <v>argent_nfi_essentiels</v>
      </c>
    </row>
    <row r="1739" spans="1:9" x14ac:dyDescent="0.35">
      <c r="A1739" t="s">
        <v>50</v>
      </c>
      <c r="B1739" s="5" t="s">
        <v>18</v>
      </c>
      <c r="C1739" t="s">
        <v>83</v>
      </c>
      <c r="D1739" t="s">
        <v>83</v>
      </c>
      <c r="E1739" t="s">
        <v>313</v>
      </c>
      <c r="F1739" t="s">
        <v>273</v>
      </c>
      <c r="G1739">
        <v>0.224</v>
      </c>
      <c r="H1739" t="e">
        <f>VLOOKUP(CONCATENATE(A1739,B1739,D1739,F1739),admin1_old!A:K,11,FALSE)</f>
        <v>#N/A</v>
      </c>
      <c r="I1739" s="4" t="str">
        <f>IF(ISNA(H1739),VLOOKUP(CONCATENATE(A1739,D1739,F1739),admin1_old!B:J,5,FALSE))</f>
        <v>sante</v>
      </c>
    </row>
    <row r="1740" spans="1:9" x14ac:dyDescent="0.35">
      <c r="A1740" t="s">
        <v>72</v>
      </c>
      <c r="B1740" s="5" t="s">
        <v>155</v>
      </c>
      <c r="C1740" t="s">
        <v>83</v>
      </c>
      <c r="D1740" t="s">
        <v>83</v>
      </c>
      <c r="E1740" t="s">
        <v>313</v>
      </c>
      <c r="F1740" t="s">
        <v>273</v>
      </c>
      <c r="G1740">
        <v>0.21199999999999999</v>
      </c>
      <c r="H1740" t="e">
        <f>VLOOKUP(CONCATENATE(A1740,B1740,D1740,F1740),admin1_old!A:K,11,FALSE)</f>
        <v>#N/A</v>
      </c>
      <c r="I1740" s="4" t="str">
        <f>IF(ISNA(H1740),VLOOKUP(CONCATENATE(A1740,D1740,F1740),admin1_old!B:J,5,FALSE))</f>
        <v>wash</v>
      </c>
    </row>
    <row r="1741" spans="1:9" x14ac:dyDescent="0.35">
      <c r="A1741" t="s">
        <v>76</v>
      </c>
      <c r="B1741" s="5" t="s">
        <v>183</v>
      </c>
      <c r="C1741" t="s">
        <v>83</v>
      </c>
      <c r="D1741" t="s">
        <v>83</v>
      </c>
      <c r="E1741" t="s">
        <v>313</v>
      </c>
      <c r="F1741" t="s">
        <v>273</v>
      </c>
      <c r="G1741">
        <v>0.13500000000000001</v>
      </c>
      <c r="H1741" t="e">
        <f>VLOOKUP(CONCATENATE(A1741,B1741,D1741,F1741),admin1_old!A:K,11,FALSE)</f>
        <v>#N/A</v>
      </c>
      <c r="I1741" s="4" t="str">
        <f>IF(ISNA(H1741),VLOOKUP(CONCATENATE(A1741,D1741,F1741),admin1_old!B:J,5,FALSE))</f>
        <v>prov_cs</v>
      </c>
    </row>
    <row r="1742" spans="1:9" x14ac:dyDescent="0.35">
      <c r="A1742" t="s">
        <v>80</v>
      </c>
      <c r="B1742" s="5" t="s">
        <v>199</v>
      </c>
      <c r="C1742" t="s">
        <v>83</v>
      </c>
      <c r="D1742" t="s">
        <v>83</v>
      </c>
      <c r="E1742" t="s">
        <v>313</v>
      </c>
      <c r="F1742" t="s">
        <v>273</v>
      </c>
      <c r="G1742">
        <v>0.18099999999999999</v>
      </c>
      <c r="H1742" t="e">
        <f>VLOOKUP(CONCATENATE(A1742,B1742,D1742,F1742),admin1_old!A:K,11,FALSE)</f>
        <v>#N/A</v>
      </c>
      <c r="I1742" s="4" t="str">
        <f>IF(ISNA(H1742),VLOOKUP(CONCATENATE(A1742,D1742,F1742),admin1_old!B:J,5,FALSE))</f>
        <v>environment</v>
      </c>
    </row>
    <row r="1743" spans="1:9" hidden="1" x14ac:dyDescent="0.35">
      <c r="A1743" t="s">
        <v>58</v>
      </c>
      <c r="B1743" t="s">
        <v>148</v>
      </c>
      <c r="C1743" t="s">
        <v>309</v>
      </c>
      <c r="D1743" t="s">
        <v>116</v>
      </c>
      <c r="E1743" t="s">
        <v>313</v>
      </c>
      <c r="F1743" t="s">
        <v>279</v>
      </c>
      <c r="G1743">
        <v>0.27200000000000002</v>
      </c>
      <c r="H1743">
        <f>VLOOKUP(CONCATENATE(A1743,B1743,D1743,F1743),admin1_old!A:K,11,FALSE)</f>
        <v>0.22700000000000001</v>
      </c>
      <c r="I1743" t="b">
        <f>IF(ISNA(H1743),VLOOKUP(CONCATENATE(A1743,D1743,F1743),admin1_old!B:J,5,FALSE))</f>
        <v>0</v>
      </c>
    </row>
    <row r="1744" spans="1:9" x14ac:dyDescent="0.35">
      <c r="A1744" t="s">
        <v>12</v>
      </c>
      <c r="B1744" s="5" t="s">
        <v>162</v>
      </c>
      <c r="C1744" t="s">
        <v>83</v>
      </c>
      <c r="D1744" t="s">
        <v>83</v>
      </c>
      <c r="E1744" t="s">
        <v>313</v>
      </c>
      <c r="F1744" t="s">
        <v>273</v>
      </c>
      <c r="G1744">
        <v>0.19600000000000001</v>
      </c>
      <c r="H1744" t="e">
        <f>VLOOKUP(CONCATENATE(A1744,B1744,D1744,F1744),admin1_old!A:K,11,FALSE)</f>
        <v>#N/A</v>
      </c>
      <c r="I1744" s="4" t="str">
        <f>IF(ISNA(H1744),VLOOKUP(CONCATENATE(A1744,D1744,F1744),admin1_old!B:J,5,FALSE))</f>
        <v>cash_recipient_eau</v>
      </c>
    </row>
    <row r="1745" spans="1:9" hidden="1" x14ac:dyDescent="0.35">
      <c r="A1745" t="s">
        <v>58</v>
      </c>
      <c r="B1745" t="s">
        <v>148</v>
      </c>
      <c r="C1745" t="s">
        <v>309</v>
      </c>
      <c r="D1745" t="s">
        <v>119</v>
      </c>
      <c r="E1745" t="s">
        <v>313</v>
      </c>
      <c r="F1745" t="s">
        <v>167</v>
      </c>
      <c r="G1745">
        <v>0.28100000000000003</v>
      </c>
      <c r="H1745">
        <f>VLOOKUP(CONCATENATE(A1745,B1745,D1745,F1745),admin1_old!A:K,11,FALSE)</f>
        <v>0.25700000000000001</v>
      </c>
      <c r="I1745" t="b">
        <f>IF(ISNA(H1745),VLOOKUP(CONCATENATE(A1745,D1745,F1745),admin1_old!B:J,5,FALSE))</f>
        <v>0</v>
      </c>
    </row>
    <row r="1746" spans="1:9" hidden="1" x14ac:dyDescent="0.35">
      <c r="A1746" t="s">
        <v>58</v>
      </c>
      <c r="B1746" t="s">
        <v>159</v>
      </c>
      <c r="C1746" t="s">
        <v>309</v>
      </c>
      <c r="D1746" t="s">
        <v>117</v>
      </c>
      <c r="E1746" t="s">
        <v>313</v>
      </c>
      <c r="F1746" t="s">
        <v>167</v>
      </c>
      <c r="G1746">
        <v>0.25800000000000001</v>
      </c>
      <c r="H1746">
        <f>VLOOKUP(CONCATENATE(A1746,B1746,D1746,F1746),admin1_old!A:K,11,FALSE)</f>
        <v>0.249</v>
      </c>
      <c r="I1746" t="b">
        <f>IF(ISNA(H1746),VLOOKUP(CONCATENATE(A1746,D1746,F1746),admin1_old!B:J,5,FALSE))</f>
        <v>0</v>
      </c>
    </row>
    <row r="1747" spans="1:9" x14ac:dyDescent="0.35">
      <c r="A1747" t="s">
        <v>62</v>
      </c>
      <c r="B1747" s="5" t="s">
        <v>129</v>
      </c>
      <c r="C1747" t="s">
        <v>83</v>
      </c>
      <c r="D1747" t="s">
        <v>83</v>
      </c>
      <c r="E1747" t="s">
        <v>313</v>
      </c>
      <c r="F1747" t="s">
        <v>273</v>
      </c>
      <c r="G1747">
        <v>0.16700000000000001</v>
      </c>
      <c r="H1747" t="e">
        <f>VLOOKUP(CONCATENATE(A1747,B1747,D1747,F1747),admin1_old!A:K,11,FALSE)</f>
        <v>#N/A</v>
      </c>
      <c r="I1747" s="4" t="str">
        <f>IF(ISNA(H1747),VLOOKUP(CONCATENATE(A1747,D1747,F1747),admin1_old!B:J,5,FALSE))</f>
        <v>cash_infra</v>
      </c>
    </row>
    <row r="1748" spans="1:9" x14ac:dyDescent="0.35">
      <c r="A1748" t="s">
        <v>20</v>
      </c>
      <c r="B1748" s="5" t="s">
        <v>152</v>
      </c>
      <c r="C1748" t="s">
        <v>83</v>
      </c>
      <c r="D1748" t="s">
        <v>83</v>
      </c>
      <c r="E1748" t="s">
        <v>313</v>
      </c>
      <c r="F1748" t="s">
        <v>273</v>
      </c>
      <c r="G1748">
        <v>0.247</v>
      </c>
      <c r="H1748" t="e">
        <f>VLOOKUP(CONCATENATE(A1748,B1748,D1748,F1748),admin1_old!A:K,11,FALSE)</f>
        <v>#N/A</v>
      </c>
      <c r="I1748" s="4" t="str">
        <f>IF(ISNA(H1748),VLOOKUP(CONCATENATE(A1748,D1748,F1748),admin1_old!B:J,5,FALSE))</f>
        <v>manque_recip</v>
      </c>
    </row>
    <row r="1749" spans="1:9" hidden="1" x14ac:dyDescent="0.35">
      <c r="A1749" t="s">
        <v>58</v>
      </c>
      <c r="B1749" t="s">
        <v>148</v>
      </c>
      <c r="C1749" t="s">
        <v>309</v>
      </c>
      <c r="D1749" t="s">
        <v>117</v>
      </c>
      <c r="E1749" t="s">
        <v>313</v>
      </c>
      <c r="F1749" t="s">
        <v>280</v>
      </c>
      <c r="G1749">
        <v>0.24</v>
      </c>
      <c r="H1749">
        <f>VLOOKUP(CONCATENATE(A1749,B1749,D1749,F1749),admin1_old!A:K,11,FALSE)</f>
        <v>0.25900000000000001</v>
      </c>
      <c r="I1749" t="b">
        <f>IF(ISNA(H1749),VLOOKUP(CONCATENATE(A1749,D1749,F1749),admin1_old!B:J,5,FALSE))</f>
        <v>0</v>
      </c>
    </row>
    <row r="1750" spans="1:9" hidden="1" x14ac:dyDescent="0.35">
      <c r="A1750" t="s">
        <v>58</v>
      </c>
      <c r="B1750" t="s">
        <v>159</v>
      </c>
      <c r="C1750" t="s">
        <v>309</v>
      </c>
      <c r="D1750" t="s">
        <v>119</v>
      </c>
      <c r="E1750" t="s">
        <v>313</v>
      </c>
      <c r="F1750" t="s">
        <v>280</v>
      </c>
      <c r="G1750">
        <v>0.253</v>
      </c>
      <c r="H1750">
        <f>VLOOKUP(CONCATENATE(A1750,B1750,D1750,F1750),admin1_old!A:K,11,FALSE)</f>
        <v>0.247</v>
      </c>
      <c r="I1750" t="b">
        <f>IF(ISNA(H1750),VLOOKUP(CONCATENATE(A1750,D1750,F1750),admin1_old!B:J,5,FALSE))</f>
        <v>0</v>
      </c>
    </row>
    <row r="1751" spans="1:9" x14ac:dyDescent="0.35">
      <c r="A1751" t="s">
        <v>44</v>
      </c>
      <c r="B1751" s="5" t="s">
        <v>131</v>
      </c>
      <c r="C1751" t="s">
        <v>83</v>
      </c>
      <c r="D1751" t="s">
        <v>83</v>
      </c>
      <c r="E1751" t="s">
        <v>313</v>
      </c>
      <c r="F1751" t="s">
        <v>273</v>
      </c>
      <c r="G1751">
        <v>0.23499999999999999</v>
      </c>
      <c r="H1751" t="e">
        <f>VLOOKUP(CONCATENATE(A1751,B1751,D1751,F1751),admin1_old!A:K,11,FALSE)</f>
        <v>#N/A</v>
      </c>
      <c r="I1751" s="4" t="str">
        <f>IF(ISNA(H1751),VLOOKUP(CONCATENATE(A1751,D1751,F1751),admin1_old!B:J,5,FALSE))</f>
        <v>attente_longue</v>
      </c>
    </row>
    <row r="1752" spans="1:9" x14ac:dyDescent="0.35">
      <c r="A1752" t="s">
        <v>66</v>
      </c>
      <c r="B1752" s="5" t="s">
        <v>204</v>
      </c>
      <c r="C1752" t="s">
        <v>83</v>
      </c>
      <c r="D1752" t="s">
        <v>83</v>
      </c>
      <c r="E1752" t="s">
        <v>313</v>
      </c>
      <c r="F1752" t="s">
        <v>273</v>
      </c>
      <c r="G1752">
        <v>9.74E-2</v>
      </c>
      <c r="H1752" t="e">
        <f>VLOOKUP(CONCATENATE(A1752,B1752,D1752,F1752),admin1_old!A:K,11,FALSE)</f>
        <v>#N/A</v>
      </c>
      <c r="I1752" s="4" t="str">
        <f>IF(ISNA(H1752),VLOOKUP(CONCATENATE(A1752,D1752,F1752),admin1_old!B:J,5,FALSE))</f>
        <v>distance</v>
      </c>
    </row>
    <row r="1753" spans="1:9" hidden="1" x14ac:dyDescent="0.35">
      <c r="A1753" t="s">
        <v>60</v>
      </c>
      <c r="B1753" t="s">
        <v>128</v>
      </c>
      <c r="C1753" t="s">
        <v>309</v>
      </c>
      <c r="D1753" t="s">
        <v>118</v>
      </c>
      <c r="E1753" t="s">
        <v>313</v>
      </c>
      <c r="F1753" t="s">
        <v>271</v>
      </c>
      <c r="G1753">
        <v>0.15</v>
      </c>
      <c r="H1753">
        <f>VLOOKUP(CONCATENATE(A1753,B1753,D1753,F1753),admin1_old!A:K,11,FALSE)</f>
        <v>0.15</v>
      </c>
      <c r="I1753" t="b">
        <f>IF(ISNA(H1753),VLOOKUP(CONCATENATE(A1753,D1753,F1753),admin1_old!B:J,5,FALSE))</f>
        <v>0</v>
      </c>
    </row>
    <row r="1754" spans="1:9" x14ac:dyDescent="0.35">
      <c r="A1754" t="s">
        <v>38</v>
      </c>
      <c r="B1754" s="5" t="s">
        <v>161</v>
      </c>
      <c r="C1754" t="s">
        <v>309</v>
      </c>
      <c r="D1754" t="s">
        <v>117</v>
      </c>
      <c r="E1754" t="s">
        <v>313</v>
      </c>
      <c r="F1754" t="s">
        <v>273</v>
      </c>
      <c r="G1754">
        <v>0.19900000000000001</v>
      </c>
      <c r="H1754" t="e">
        <f>VLOOKUP(CONCATENATE(A1754,B1754,D1754,F1754),admin1_old!A:K,11,FALSE)</f>
        <v>#N/A</v>
      </c>
      <c r="I1754" s="4" t="str">
        <f>IF(ISNA(H1754),VLOOKUP(CONCATENATE(A1754,D1754,F1754),admin1_old!B:J,5,FALSE))</f>
        <v>autre</v>
      </c>
    </row>
    <row r="1755" spans="1:9" hidden="1" x14ac:dyDescent="0.35">
      <c r="A1755" t="s">
        <v>60</v>
      </c>
      <c r="B1755" t="s">
        <v>174</v>
      </c>
      <c r="C1755" t="s">
        <v>309</v>
      </c>
      <c r="D1755" t="s">
        <v>117</v>
      </c>
      <c r="E1755" t="s">
        <v>313</v>
      </c>
      <c r="F1755" t="s">
        <v>170</v>
      </c>
      <c r="G1755">
        <v>9.7299999999999998E-2</v>
      </c>
      <c r="H1755">
        <f>VLOOKUP(CONCATENATE(A1755,B1755,D1755,F1755),admin1_old!A:K,11,FALSE)</f>
        <v>0.111</v>
      </c>
      <c r="I1755" t="b">
        <f>IF(ISNA(H1755),VLOOKUP(CONCATENATE(A1755,D1755,F1755),admin1_old!B:J,5,FALSE))</f>
        <v>0</v>
      </c>
    </row>
    <row r="1756" spans="1:9" hidden="1" x14ac:dyDescent="0.35">
      <c r="A1756" t="s">
        <v>60</v>
      </c>
      <c r="B1756" t="s">
        <v>139</v>
      </c>
      <c r="C1756" t="s">
        <v>309</v>
      </c>
      <c r="D1756" t="s">
        <v>118</v>
      </c>
      <c r="E1756" t="s">
        <v>313</v>
      </c>
      <c r="F1756" t="s">
        <v>170</v>
      </c>
      <c r="G1756">
        <v>0.10100000000000001</v>
      </c>
      <c r="H1756">
        <f>VLOOKUP(CONCATENATE(A1756,B1756,D1756,F1756),admin1_old!A:K,11,FALSE)</f>
        <v>0.109</v>
      </c>
      <c r="I1756" t="b">
        <f>IF(ISNA(H1756),VLOOKUP(CONCATENATE(A1756,D1756,F1756),admin1_old!B:J,5,FALSE))</f>
        <v>0</v>
      </c>
    </row>
    <row r="1757" spans="1:9" x14ac:dyDescent="0.35">
      <c r="A1757" t="s">
        <v>38</v>
      </c>
      <c r="B1757" s="5" t="s">
        <v>174</v>
      </c>
      <c r="C1757" t="s">
        <v>309</v>
      </c>
      <c r="D1757" t="s">
        <v>119</v>
      </c>
      <c r="E1757" t="s">
        <v>313</v>
      </c>
      <c r="F1757" t="s">
        <v>273</v>
      </c>
      <c r="G1757">
        <v>0.19500000000000001</v>
      </c>
      <c r="H1757" t="e">
        <f>VLOOKUP(CONCATENATE(A1757,B1757,D1757,F1757),admin1_old!A:K,11,FALSE)</f>
        <v>#N/A</v>
      </c>
      <c r="I1757" s="4" t="str">
        <f>IF(ISNA(H1757),VLOOKUP(CONCATENATE(A1757,D1757,F1757),admin1_old!B:J,5,FALSE))</f>
        <v>autre</v>
      </c>
    </row>
    <row r="1758" spans="1:9" x14ac:dyDescent="0.35">
      <c r="A1758" t="s">
        <v>60</v>
      </c>
      <c r="B1758" s="5" t="s">
        <v>139</v>
      </c>
      <c r="C1758" t="s">
        <v>309</v>
      </c>
      <c r="D1758" t="s">
        <v>117</v>
      </c>
      <c r="E1758" t="s">
        <v>313</v>
      </c>
      <c r="F1758" t="s">
        <v>273</v>
      </c>
      <c r="G1758">
        <v>0.15</v>
      </c>
      <c r="H1758" t="e">
        <f>VLOOKUP(CONCATENATE(A1758,B1758,D1758,F1758),admin1_old!A:K,11,FALSE)</f>
        <v>#N/A</v>
      </c>
      <c r="I1758" s="4" t="str">
        <f>IF(ISNA(H1758),VLOOKUP(CONCATENATE(A1758,D1758,F1758),admin1_old!B:J,5,FALSE))</f>
        <v>aucune</v>
      </c>
    </row>
    <row r="1759" spans="1:9" hidden="1" x14ac:dyDescent="0.35">
      <c r="A1759" t="s">
        <v>60</v>
      </c>
      <c r="B1759" t="s">
        <v>174</v>
      </c>
      <c r="C1759" t="s">
        <v>309</v>
      </c>
      <c r="D1759" t="s">
        <v>118</v>
      </c>
      <c r="E1759" t="s">
        <v>313</v>
      </c>
      <c r="F1759" t="s">
        <v>272</v>
      </c>
      <c r="G1759">
        <v>0.13200000000000001</v>
      </c>
      <c r="H1759">
        <f>VLOOKUP(CONCATENATE(A1759,B1759,D1759,F1759),admin1_old!A:K,11,FALSE)</f>
        <v>0.13300000000000001</v>
      </c>
      <c r="I1759" t="b">
        <f>IF(ISNA(H1759),VLOOKUP(CONCATENATE(A1759,D1759,F1759),admin1_old!B:J,5,FALSE))</f>
        <v>0</v>
      </c>
    </row>
    <row r="1760" spans="1:9" x14ac:dyDescent="0.35">
      <c r="A1760" t="s">
        <v>60</v>
      </c>
      <c r="B1760" s="5" t="s">
        <v>149</v>
      </c>
      <c r="C1760" t="s">
        <v>309</v>
      </c>
      <c r="D1760" t="s">
        <v>119</v>
      </c>
      <c r="E1760" t="s">
        <v>313</v>
      </c>
      <c r="F1760" t="s">
        <v>273</v>
      </c>
      <c r="G1760">
        <v>0.16200000000000001</v>
      </c>
      <c r="H1760" t="e">
        <f>VLOOKUP(CONCATENATE(A1760,B1760,D1760,F1760),admin1_old!A:K,11,FALSE)</f>
        <v>#N/A</v>
      </c>
      <c r="I1760" s="4" t="str">
        <f>IF(ISNA(H1760),VLOOKUP(CONCATENATE(A1760,D1760,F1760),admin1_old!B:J,5,FALSE))</f>
        <v>manque_interet</v>
      </c>
    </row>
    <row r="1761" spans="1:9" x14ac:dyDescent="0.35">
      <c r="A1761" t="s">
        <v>24</v>
      </c>
      <c r="B1761" s="5" t="s">
        <v>133</v>
      </c>
      <c r="C1761" t="s">
        <v>309</v>
      </c>
      <c r="D1761" t="s">
        <v>117</v>
      </c>
      <c r="E1761" t="s">
        <v>313</v>
      </c>
      <c r="F1761" t="s">
        <v>273</v>
      </c>
      <c r="G1761">
        <v>0.23200000000000001</v>
      </c>
      <c r="H1761" t="e">
        <f>VLOOKUP(CONCATENATE(A1761,B1761,D1761,F1761),admin1_old!A:K,11,FALSE)</f>
        <v>#N/A</v>
      </c>
      <c r="I1761" s="4" t="str">
        <f>IF(ISNA(H1761),VLOOKUP(CONCATENATE(A1761,D1761,F1761),admin1_old!B:J,5,FALSE))</f>
        <v>prov_fournitures</v>
      </c>
    </row>
    <row r="1762" spans="1:9" hidden="1" x14ac:dyDescent="0.35">
      <c r="A1762" t="s">
        <v>60</v>
      </c>
      <c r="B1762" t="s">
        <v>161</v>
      </c>
      <c r="C1762" t="s">
        <v>309</v>
      </c>
      <c r="D1762" t="s">
        <v>116</v>
      </c>
      <c r="E1762" t="s">
        <v>313</v>
      </c>
      <c r="F1762" t="s">
        <v>272</v>
      </c>
      <c r="G1762">
        <v>9.5399999999999999E-2</v>
      </c>
      <c r="H1762">
        <f>VLOOKUP(CONCATENATE(A1762,B1762,D1762,F1762),admin1_old!A:K,11,FALSE)</f>
        <v>0.105</v>
      </c>
      <c r="I1762" t="b">
        <f>IF(ISNA(H1762),VLOOKUP(CONCATENATE(A1762,D1762,F1762),admin1_old!B:J,5,FALSE))</f>
        <v>0</v>
      </c>
    </row>
    <row r="1763" spans="1:9" x14ac:dyDescent="0.35">
      <c r="A1763" t="s">
        <v>24</v>
      </c>
      <c r="B1763" s="5" t="s">
        <v>133</v>
      </c>
      <c r="C1763" t="s">
        <v>309</v>
      </c>
      <c r="D1763" t="s">
        <v>116</v>
      </c>
      <c r="E1763" t="s">
        <v>313</v>
      </c>
      <c r="F1763" t="s">
        <v>273</v>
      </c>
      <c r="G1763">
        <v>0.22800000000000001</v>
      </c>
      <c r="H1763" t="e">
        <f>VLOOKUP(CONCATENATE(A1763,B1763,D1763,F1763),admin1_old!A:K,11,FALSE)</f>
        <v>#N/A</v>
      </c>
      <c r="I1763" s="4" t="str">
        <f>IF(ISNA(H1763),VLOOKUP(CONCATENATE(A1763,D1763,F1763),admin1_old!B:J,5,FALSE))</f>
        <v>prov_fournitures</v>
      </c>
    </row>
    <row r="1764" spans="1:9" hidden="1" x14ac:dyDescent="0.35">
      <c r="A1764" t="s">
        <v>60</v>
      </c>
      <c r="B1764" t="s">
        <v>175</v>
      </c>
      <c r="C1764" t="s">
        <v>309</v>
      </c>
      <c r="D1764" t="s">
        <v>119</v>
      </c>
      <c r="E1764" t="s">
        <v>313</v>
      </c>
      <c r="F1764" t="s">
        <v>171</v>
      </c>
      <c r="G1764">
        <v>0.12</v>
      </c>
      <c r="H1764">
        <f>VLOOKUP(CONCATENATE(A1764,B1764,D1764,F1764),admin1_old!A:K,11,FALSE)</f>
        <v>0.104</v>
      </c>
      <c r="I1764" t="b">
        <f>IF(ISNA(H1764),VLOOKUP(CONCATENATE(A1764,D1764,F1764),admin1_old!B:J,5,FALSE))</f>
        <v>0</v>
      </c>
    </row>
    <row r="1765" spans="1:9" hidden="1" x14ac:dyDescent="0.35">
      <c r="A1765" t="s">
        <v>60</v>
      </c>
      <c r="B1765" t="s">
        <v>139</v>
      </c>
      <c r="C1765" t="s">
        <v>309</v>
      </c>
      <c r="D1765" t="s">
        <v>117</v>
      </c>
      <c r="E1765" t="s">
        <v>313</v>
      </c>
      <c r="F1765" t="s">
        <v>165</v>
      </c>
      <c r="G1765">
        <v>0.157</v>
      </c>
      <c r="H1765">
        <f>VLOOKUP(CONCATENATE(A1765,B1765,D1765,F1765),admin1_old!A:K,11,FALSE)</f>
        <v>0.16700000000000001</v>
      </c>
      <c r="I1765" t="b">
        <f>IF(ISNA(H1765),VLOOKUP(CONCATENATE(A1765,D1765,F1765),admin1_old!B:J,5,FALSE))</f>
        <v>0</v>
      </c>
    </row>
    <row r="1766" spans="1:9" x14ac:dyDescent="0.35">
      <c r="A1766" t="s">
        <v>48</v>
      </c>
      <c r="B1766" s="5" t="s">
        <v>144</v>
      </c>
      <c r="C1766" t="s">
        <v>309</v>
      </c>
      <c r="D1766" t="s">
        <v>117</v>
      </c>
      <c r="E1766" t="s">
        <v>313</v>
      </c>
      <c r="F1766" t="s">
        <v>273</v>
      </c>
      <c r="G1766">
        <v>0.21</v>
      </c>
      <c r="H1766" t="e">
        <f>VLOOKUP(CONCATENATE(A1766,B1766,D1766,F1766),admin1_old!A:K,11,FALSE)</f>
        <v>#N/A</v>
      </c>
      <c r="I1766" s="4" t="str">
        <f>IF(ISNA(H1766),VLOOKUP(CONCATENATE(A1766,D1766,F1766),admin1_old!B:J,5,FALSE))</f>
        <v>cash_fournitures</v>
      </c>
    </row>
    <row r="1767" spans="1:9" hidden="1" x14ac:dyDescent="0.35">
      <c r="A1767" t="s">
        <v>60</v>
      </c>
      <c r="B1767" t="s">
        <v>139</v>
      </c>
      <c r="C1767" t="s">
        <v>309</v>
      </c>
      <c r="D1767" t="s">
        <v>119</v>
      </c>
      <c r="E1767" t="s">
        <v>313</v>
      </c>
      <c r="F1767" t="s">
        <v>165</v>
      </c>
      <c r="G1767">
        <v>0.123</v>
      </c>
      <c r="H1767">
        <f>VLOOKUP(CONCATENATE(A1767,B1767,D1767,F1767),admin1_old!A:K,11,FALSE)</f>
        <v>0.126</v>
      </c>
      <c r="I1767" t="b">
        <f>IF(ISNA(H1767),VLOOKUP(CONCATENATE(A1767,D1767,F1767),admin1_old!B:J,5,FALSE))</f>
        <v>0</v>
      </c>
    </row>
    <row r="1768" spans="1:9" x14ac:dyDescent="0.35">
      <c r="A1768" t="s">
        <v>48</v>
      </c>
      <c r="B1768" s="5" t="s">
        <v>144</v>
      </c>
      <c r="C1768" t="s">
        <v>309</v>
      </c>
      <c r="D1768" t="s">
        <v>116</v>
      </c>
      <c r="E1768" t="s">
        <v>313</v>
      </c>
      <c r="F1768" t="s">
        <v>273</v>
      </c>
      <c r="G1768">
        <v>0.19800000000000001</v>
      </c>
      <c r="H1768" t="e">
        <f>VLOOKUP(CONCATENATE(A1768,B1768,D1768,F1768),admin1_old!A:K,11,FALSE)</f>
        <v>#N/A</v>
      </c>
      <c r="I1768" s="4" t="str">
        <f>IF(ISNA(H1768),VLOOKUP(CONCATENATE(A1768,D1768,F1768),admin1_old!B:J,5,FALSE))</f>
        <v>cash_frais</v>
      </c>
    </row>
    <row r="1769" spans="1:9" x14ac:dyDescent="0.35">
      <c r="A1769" t="s">
        <v>70</v>
      </c>
      <c r="B1769" s="5" t="s">
        <v>154</v>
      </c>
      <c r="C1769" t="s">
        <v>309</v>
      </c>
      <c r="D1769" t="s">
        <v>117</v>
      </c>
      <c r="E1769" t="s">
        <v>313</v>
      </c>
      <c r="F1769" t="s">
        <v>273</v>
      </c>
      <c r="G1769">
        <v>0.151</v>
      </c>
      <c r="H1769" t="e">
        <f>VLOOKUP(CONCATENATE(A1769,B1769,D1769,F1769),admin1_old!A:K,11,FALSE)</f>
        <v>#N/A</v>
      </c>
      <c r="I1769" s="4" t="str">
        <f>IF(ISNA(H1769),VLOOKUP(CONCATENATE(A1769,D1769,F1769),admin1_old!B:J,5,FALSE))</f>
        <v>cash_frais</v>
      </c>
    </row>
    <row r="1770" spans="1:9" x14ac:dyDescent="0.35">
      <c r="A1770" t="s">
        <v>22</v>
      </c>
      <c r="B1770" s="5" t="s">
        <v>132</v>
      </c>
      <c r="C1770" t="s">
        <v>309</v>
      </c>
      <c r="D1770" t="s">
        <v>117</v>
      </c>
      <c r="E1770" t="s">
        <v>313</v>
      </c>
      <c r="F1770" t="s">
        <v>273</v>
      </c>
      <c r="G1770">
        <v>0.23400000000000001</v>
      </c>
      <c r="H1770" t="e">
        <f>VLOOKUP(CONCATENATE(A1770,B1770,D1770,F1770),admin1_old!A:K,11,FALSE)</f>
        <v>#N/A</v>
      </c>
      <c r="I1770" s="4" t="str">
        <f>IF(ISNA(H1770),VLOOKUP(CONCATENATE(A1770,D1770,F1770),admin1_old!B:J,5,FALSE))</f>
        <v>provision_nfi_essentiels</v>
      </c>
    </row>
    <row r="1771" spans="1:9" x14ac:dyDescent="0.35">
      <c r="A1771" t="s">
        <v>22</v>
      </c>
      <c r="B1771" s="5" t="s">
        <v>143</v>
      </c>
      <c r="C1771" t="s">
        <v>309</v>
      </c>
      <c r="D1771" t="s">
        <v>119</v>
      </c>
      <c r="E1771" t="s">
        <v>313</v>
      </c>
      <c r="F1771" t="s">
        <v>273</v>
      </c>
      <c r="G1771">
        <v>0.22800000000000001</v>
      </c>
      <c r="H1771" t="e">
        <f>VLOOKUP(CONCATENATE(A1771,B1771,D1771,F1771),admin1_old!A:K,11,FALSE)</f>
        <v>#N/A</v>
      </c>
      <c r="I1771" s="4" t="str">
        <f>IF(ISNA(H1771),VLOOKUP(CONCATENATE(A1771,D1771,F1771),admin1_old!B:J,5,FALSE))</f>
        <v>argent_nfi_essentiels</v>
      </c>
    </row>
    <row r="1772" spans="1:9" x14ac:dyDescent="0.35">
      <c r="A1772" t="s">
        <v>46</v>
      </c>
      <c r="B1772" s="5" t="s">
        <v>160</v>
      </c>
      <c r="C1772" t="s">
        <v>309</v>
      </c>
      <c r="D1772" t="s">
        <v>117</v>
      </c>
      <c r="E1772" t="s">
        <v>313</v>
      </c>
      <c r="F1772" t="s">
        <v>273</v>
      </c>
      <c r="G1772">
        <v>0.22500000000000001</v>
      </c>
      <c r="H1772" t="e">
        <f>VLOOKUP(CONCATENATE(A1772,B1772,D1772,F1772),admin1_old!A:K,11,FALSE)</f>
        <v>#N/A</v>
      </c>
      <c r="I1772" s="4" t="str">
        <f>IF(ISNA(H1772),VLOOKUP(CONCATENATE(A1772,D1772,F1772),admin1_old!B:J,5,FALSE))</f>
        <v>argent_nfi_essentiels</v>
      </c>
    </row>
    <row r="1773" spans="1:9" x14ac:dyDescent="0.35">
      <c r="A1773" t="s">
        <v>46</v>
      </c>
      <c r="B1773" s="5" t="s">
        <v>173</v>
      </c>
      <c r="C1773" t="s">
        <v>309</v>
      </c>
      <c r="D1773" t="s">
        <v>119</v>
      </c>
      <c r="E1773" t="s">
        <v>313</v>
      </c>
      <c r="F1773" t="s">
        <v>273</v>
      </c>
      <c r="G1773">
        <v>0.154</v>
      </c>
      <c r="H1773" t="e">
        <f>VLOOKUP(CONCATENATE(A1773,B1773,D1773,F1773),admin1_old!A:K,11,FALSE)</f>
        <v>#N/A</v>
      </c>
      <c r="I1773" s="4" t="str">
        <f>IF(ISNA(H1773),VLOOKUP(CONCATENATE(A1773,D1773,F1773),admin1_old!B:J,5,FALSE))</f>
        <v>argent_materiel</v>
      </c>
    </row>
    <row r="1774" spans="1:9" hidden="1" x14ac:dyDescent="0.35">
      <c r="A1774" t="s">
        <v>60</v>
      </c>
      <c r="B1774" t="s">
        <v>201</v>
      </c>
      <c r="C1774" t="s">
        <v>309</v>
      </c>
      <c r="D1774" t="s">
        <v>116</v>
      </c>
      <c r="E1774" t="s">
        <v>313</v>
      </c>
      <c r="F1774" t="s">
        <v>273</v>
      </c>
      <c r="G1774">
        <v>0.13800000000000001</v>
      </c>
      <c r="H1774">
        <f>VLOOKUP(CONCATENATE(A1774,B1774,D1774,F1774),admin1_old!A:K,11,FALSE)</f>
        <v>0.122</v>
      </c>
      <c r="I1774" t="b">
        <f>IF(ISNA(H1774),VLOOKUP(CONCATENATE(A1774,D1774,F1774),admin1_old!B:J,5,FALSE))</f>
        <v>0</v>
      </c>
    </row>
    <row r="1775" spans="1:9" hidden="1" x14ac:dyDescent="0.35">
      <c r="A1775" t="s">
        <v>60</v>
      </c>
      <c r="B1775" t="s">
        <v>174</v>
      </c>
      <c r="C1775" t="s">
        <v>309</v>
      </c>
      <c r="D1775" t="s">
        <v>117</v>
      </c>
      <c r="E1775" t="s">
        <v>313</v>
      </c>
      <c r="F1775" t="s">
        <v>274</v>
      </c>
      <c r="G1775">
        <v>0.108</v>
      </c>
      <c r="H1775">
        <f>VLOOKUP(CONCATENATE(A1775,B1775,D1775,F1775),admin1_old!A:K,11,FALSE)</f>
        <v>8.8599999999999998E-2</v>
      </c>
      <c r="I1775" t="b">
        <f>IF(ISNA(H1775),VLOOKUP(CONCATENATE(A1775,D1775,F1775),admin1_old!B:J,5,FALSE))</f>
        <v>0</v>
      </c>
    </row>
    <row r="1776" spans="1:9" x14ac:dyDescent="0.35">
      <c r="A1776" t="s">
        <v>46</v>
      </c>
      <c r="B1776" s="5" t="s">
        <v>180</v>
      </c>
      <c r="C1776" t="s">
        <v>309</v>
      </c>
      <c r="D1776" t="s">
        <v>116</v>
      </c>
      <c r="E1776" t="s">
        <v>313</v>
      </c>
      <c r="F1776" t="s">
        <v>273</v>
      </c>
      <c r="G1776">
        <v>0.17499999999999999</v>
      </c>
      <c r="H1776" t="e">
        <f>VLOOKUP(CONCATENATE(A1776,B1776,D1776,F1776),admin1_old!A:K,11,FALSE)</f>
        <v>#N/A</v>
      </c>
      <c r="I1776" s="4" t="str">
        <f>IF(ISNA(H1776),VLOOKUP(CONCATENATE(A1776,D1776,F1776),admin1_old!B:J,5,FALSE))</f>
        <v>argent_materiel</v>
      </c>
    </row>
    <row r="1777" spans="1:9" x14ac:dyDescent="0.35">
      <c r="A1777" t="s">
        <v>68</v>
      </c>
      <c r="B1777" s="5" t="s">
        <v>179</v>
      </c>
      <c r="C1777" t="s">
        <v>309</v>
      </c>
      <c r="D1777" t="s">
        <v>117</v>
      </c>
      <c r="E1777" t="s">
        <v>313</v>
      </c>
      <c r="F1777" t="s">
        <v>273</v>
      </c>
      <c r="G1777">
        <v>0.16800000000000001</v>
      </c>
      <c r="H1777" t="e">
        <f>VLOOKUP(CONCATENATE(A1777,B1777,D1777,F1777),admin1_old!A:K,11,FALSE)</f>
        <v>#N/A</v>
      </c>
      <c r="I1777" s="4" t="str">
        <f>IF(ISNA(H1777),VLOOKUP(CONCATENATE(A1777,D1777,F1777),admin1_old!B:J,5,FALSE))</f>
        <v>argent_materiel</v>
      </c>
    </row>
    <row r="1778" spans="1:9" x14ac:dyDescent="0.35">
      <c r="A1778" t="s">
        <v>68</v>
      </c>
      <c r="B1778" s="5" t="s">
        <v>153</v>
      </c>
      <c r="C1778" t="s">
        <v>309</v>
      </c>
      <c r="D1778" t="s">
        <v>119</v>
      </c>
      <c r="E1778" t="s">
        <v>313</v>
      </c>
      <c r="F1778" t="s">
        <v>273</v>
      </c>
      <c r="G1778">
        <v>0.14599999999999999</v>
      </c>
      <c r="H1778" t="e">
        <f>VLOOKUP(CONCATENATE(A1778,B1778,D1778,F1778),admin1_old!A:K,11,FALSE)</f>
        <v>#N/A</v>
      </c>
      <c r="I1778" s="4" t="str">
        <f>IF(ISNA(H1778),VLOOKUP(CONCATENATE(A1778,D1778,F1778),admin1_old!B:J,5,FALSE))</f>
        <v>provision_nfi_essentiels</v>
      </c>
    </row>
    <row r="1779" spans="1:9" x14ac:dyDescent="0.35">
      <c r="A1779" t="s">
        <v>68</v>
      </c>
      <c r="B1779" s="5" t="s">
        <v>160</v>
      </c>
      <c r="C1779" t="s">
        <v>309</v>
      </c>
      <c r="D1779" t="s">
        <v>116</v>
      </c>
      <c r="E1779" t="s">
        <v>313</v>
      </c>
      <c r="F1779" t="s">
        <v>273</v>
      </c>
      <c r="G1779">
        <v>0.16200000000000001</v>
      </c>
      <c r="H1779" t="e">
        <f>VLOOKUP(CONCATENATE(A1779,B1779,D1779,F1779),admin1_old!A:K,11,FALSE)</f>
        <v>#N/A</v>
      </c>
      <c r="I1779" s="4" t="str">
        <f>IF(ISNA(H1779),VLOOKUP(CONCATENATE(A1779,D1779,F1779),admin1_old!B:J,5,FALSE))</f>
        <v>provision_materiel</v>
      </c>
    </row>
    <row r="1780" spans="1:9" x14ac:dyDescent="0.35">
      <c r="A1780" t="s">
        <v>50</v>
      </c>
      <c r="B1780" s="5" t="s">
        <v>18</v>
      </c>
      <c r="C1780" t="s">
        <v>309</v>
      </c>
      <c r="D1780" t="s">
        <v>117</v>
      </c>
      <c r="E1780" t="s">
        <v>313</v>
      </c>
      <c r="F1780" t="s">
        <v>273</v>
      </c>
      <c r="G1780">
        <v>0.23899999999999999</v>
      </c>
      <c r="H1780" t="e">
        <f>VLOOKUP(CONCATENATE(A1780,B1780,D1780,F1780),admin1_old!A:K,11,FALSE)</f>
        <v>#N/A</v>
      </c>
      <c r="I1780" s="4" t="str">
        <f>IF(ISNA(H1780),VLOOKUP(CONCATENATE(A1780,D1780,F1780),admin1_old!B:J,5,FALSE))</f>
        <v>sante</v>
      </c>
    </row>
    <row r="1781" spans="1:9" x14ac:dyDescent="0.35">
      <c r="A1781" t="s">
        <v>50</v>
      </c>
      <c r="B1781" s="5" t="s">
        <v>164</v>
      </c>
      <c r="C1781" t="s">
        <v>309</v>
      </c>
      <c r="D1781" t="s">
        <v>119</v>
      </c>
      <c r="E1781" t="s">
        <v>313</v>
      </c>
      <c r="F1781" t="s">
        <v>273</v>
      </c>
      <c r="G1781">
        <v>0.252</v>
      </c>
      <c r="H1781" t="e">
        <f>VLOOKUP(CONCATENATE(A1781,B1781,D1781,F1781),admin1_old!A:K,11,FALSE)</f>
        <v>#N/A</v>
      </c>
      <c r="I1781" s="4" t="str">
        <f>IF(ISNA(H1781),VLOOKUP(CONCATENATE(A1781,D1781,F1781),admin1_old!B:J,5,FALSE))</f>
        <v>wash</v>
      </c>
    </row>
    <row r="1782" spans="1:9" x14ac:dyDescent="0.35">
      <c r="A1782" t="s">
        <v>72</v>
      </c>
      <c r="B1782" s="5" t="s">
        <v>155</v>
      </c>
      <c r="C1782" t="s">
        <v>309</v>
      </c>
      <c r="D1782" t="s">
        <v>117</v>
      </c>
      <c r="E1782" t="s">
        <v>313</v>
      </c>
      <c r="F1782" t="s">
        <v>273</v>
      </c>
      <c r="G1782">
        <v>0.219</v>
      </c>
      <c r="H1782" t="e">
        <f>VLOOKUP(CONCATENATE(A1782,B1782,D1782,F1782),admin1_old!A:K,11,FALSE)</f>
        <v>#N/A</v>
      </c>
      <c r="I1782" s="4" t="str">
        <f>IF(ISNA(H1782),VLOOKUP(CONCATENATE(A1782,D1782,F1782),admin1_old!B:J,5,FALSE))</f>
        <v>wash</v>
      </c>
    </row>
    <row r="1783" spans="1:9" x14ac:dyDescent="0.35">
      <c r="A1783" t="s">
        <v>72</v>
      </c>
      <c r="B1783" s="5" t="s">
        <v>18</v>
      </c>
      <c r="C1783" t="s">
        <v>309</v>
      </c>
      <c r="D1783" t="s">
        <v>119</v>
      </c>
      <c r="E1783" t="s">
        <v>313</v>
      </c>
      <c r="F1783" t="s">
        <v>273</v>
      </c>
      <c r="G1783">
        <v>0.19900000000000001</v>
      </c>
      <c r="H1783" t="e">
        <f>VLOOKUP(CONCATENATE(A1783,B1783,D1783,F1783),admin1_old!A:K,11,FALSE)</f>
        <v>#N/A</v>
      </c>
      <c r="I1783" s="4" t="str">
        <f>IF(ISNA(H1783),VLOOKUP(CONCATENATE(A1783,D1783,F1783),admin1_old!B:J,5,FALSE))</f>
        <v>nfi</v>
      </c>
    </row>
    <row r="1784" spans="1:9" x14ac:dyDescent="0.35">
      <c r="A1784" t="s">
        <v>30</v>
      </c>
      <c r="B1784" s="5" t="s">
        <v>198</v>
      </c>
      <c r="C1784" t="s">
        <v>309</v>
      </c>
      <c r="D1784" t="s">
        <v>119</v>
      </c>
      <c r="E1784" t="s">
        <v>313</v>
      </c>
      <c r="F1784" t="s">
        <v>273</v>
      </c>
      <c r="G1784">
        <v>0.2</v>
      </c>
      <c r="H1784" t="e">
        <f>VLOOKUP(CONCATENATE(A1784,B1784,D1784,F1784),admin1_old!A:K,11,FALSE)</f>
        <v>#N/A</v>
      </c>
      <c r="I1784" s="4" t="str">
        <f>IF(ISNA(H1784),VLOOKUP(CONCATENATE(A1784,D1784,F1784),admin1_old!B:J,5,FALSE))</f>
        <v>cash_frais_med</v>
      </c>
    </row>
    <row r="1785" spans="1:9" x14ac:dyDescent="0.35">
      <c r="A1785" t="s">
        <v>30</v>
      </c>
      <c r="B1785" s="5" t="s">
        <v>146</v>
      </c>
      <c r="C1785" t="s">
        <v>309</v>
      </c>
      <c r="D1785" t="s">
        <v>116</v>
      </c>
      <c r="E1785" t="s">
        <v>313</v>
      </c>
      <c r="F1785" t="s">
        <v>273</v>
      </c>
      <c r="G1785">
        <v>0.223</v>
      </c>
      <c r="H1785" t="e">
        <f>VLOOKUP(CONCATENATE(A1785,B1785,D1785,F1785),admin1_old!A:K,11,FALSE)</f>
        <v>#N/A</v>
      </c>
      <c r="I1785" s="4" t="str">
        <f>IF(ISNA(H1785),VLOOKUP(CONCATENATE(A1785,D1785,F1785),admin1_old!B:J,5,FALSE))</f>
        <v>prov_medicament</v>
      </c>
    </row>
    <row r="1786" spans="1:9" x14ac:dyDescent="0.35">
      <c r="A1786" t="s">
        <v>54</v>
      </c>
      <c r="B1786" s="5" t="s">
        <v>197</v>
      </c>
      <c r="C1786" t="s">
        <v>309</v>
      </c>
      <c r="D1786" t="s">
        <v>119</v>
      </c>
      <c r="E1786" t="s">
        <v>313</v>
      </c>
      <c r="F1786" t="s">
        <v>273</v>
      </c>
      <c r="G1786">
        <v>0.19800000000000001</v>
      </c>
      <c r="H1786" t="e">
        <f>VLOOKUP(CONCATENATE(A1786,B1786,D1786,F1786),admin1_old!A:K,11,FALSE)</f>
        <v>#N/A</v>
      </c>
      <c r="I1786" s="4" t="str">
        <f>IF(ISNA(H1786),VLOOKUP(CONCATENATE(A1786,D1786,F1786),admin1_old!B:J,5,FALSE))</f>
        <v>prov_medicament</v>
      </c>
    </row>
    <row r="1787" spans="1:9" x14ac:dyDescent="0.35">
      <c r="A1787" t="s">
        <v>54</v>
      </c>
      <c r="B1787" s="5" t="s">
        <v>136</v>
      </c>
      <c r="C1787" t="s">
        <v>309</v>
      </c>
      <c r="D1787" t="s">
        <v>116</v>
      </c>
      <c r="E1787" t="s">
        <v>313</v>
      </c>
      <c r="F1787" t="s">
        <v>273</v>
      </c>
      <c r="G1787">
        <v>0.218</v>
      </c>
      <c r="H1787" t="e">
        <f>VLOOKUP(CONCATENATE(A1787,B1787,D1787,F1787),admin1_old!A:K,11,FALSE)</f>
        <v>#N/A</v>
      </c>
      <c r="I1787" s="4" t="str">
        <f>IF(ISNA(H1787),VLOOKUP(CONCATENATE(A1787,D1787,F1787),admin1_old!B:J,5,FALSE))</f>
        <v>cash_frais_med</v>
      </c>
    </row>
    <row r="1788" spans="1:9" hidden="1" x14ac:dyDescent="0.35">
      <c r="A1788" t="s">
        <v>60</v>
      </c>
      <c r="B1788" t="s">
        <v>149</v>
      </c>
      <c r="C1788" t="s">
        <v>309</v>
      </c>
      <c r="D1788" t="s">
        <v>119</v>
      </c>
      <c r="E1788" t="s">
        <v>313</v>
      </c>
      <c r="F1788" t="s">
        <v>277</v>
      </c>
      <c r="G1788">
        <v>0.14000000000000001</v>
      </c>
      <c r="H1788">
        <f>VLOOKUP(CONCATENATE(A1788,B1788,D1788,F1788),admin1_old!A:K,11,FALSE)</f>
        <v>0.13700000000000001</v>
      </c>
      <c r="I1788" t="b">
        <f>IF(ISNA(H1788),VLOOKUP(CONCATENATE(A1788,D1788,F1788),admin1_old!B:J,5,FALSE))</f>
        <v>0</v>
      </c>
    </row>
    <row r="1789" spans="1:9" hidden="1" x14ac:dyDescent="0.35">
      <c r="A1789" t="s">
        <v>60</v>
      </c>
      <c r="B1789" t="s">
        <v>185</v>
      </c>
      <c r="C1789" t="s">
        <v>309</v>
      </c>
      <c r="D1789" t="s">
        <v>117</v>
      </c>
      <c r="E1789" t="s">
        <v>313</v>
      </c>
      <c r="F1789" t="s">
        <v>277</v>
      </c>
      <c r="G1789">
        <v>0.159</v>
      </c>
      <c r="H1789">
        <f>VLOOKUP(CONCATENATE(A1789,B1789,D1789,F1789),admin1_old!A:K,11,FALSE)</f>
        <v>0.109</v>
      </c>
      <c r="I1789" t="b">
        <f>IF(ISNA(H1789),VLOOKUP(CONCATENATE(A1789,D1789,F1789),admin1_old!B:J,5,FALSE))</f>
        <v>0</v>
      </c>
    </row>
    <row r="1790" spans="1:9" hidden="1" x14ac:dyDescent="0.35">
      <c r="A1790" t="s">
        <v>60</v>
      </c>
      <c r="B1790" t="s">
        <v>139</v>
      </c>
      <c r="C1790" t="s">
        <v>309</v>
      </c>
      <c r="D1790" t="s">
        <v>117</v>
      </c>
      <c r="E1790" t="s">
        <v>313</v>
      </c>
      <c r="F1790" t="s">
        <v>166</v>
      </c>
      <c r="G1790">
        <v>0.128</v>
      </c>
      <c r="H1790">
        <f>VLOOKUP(CONCATENATE(A1790,B1790,D1790,F1790),admin1_old!A:K,11,FALSE)</f>
        <v>0.11799999999999999</v>
      </c>
      <c r="I1790" t="b">
        <f>IF(ISNA(H1790),VLOOKUP(CONCATENATE(A1790,D1790,F1790),admin1_old!B:J,5,FALSE))</f>
        <v>0</v>
      </c>
    </row>
    <row r="1791" spans="1:9" x14ac:dyDescent="0.35">
      <c r="A1791" t="s">
        <v>76</v>
      </c>
      <c r="B1791" s="5" t="s">
        <v>183</v>
      </c>
      <c r="C1791" t="s">
        <v>309</v>
      </c>
      <c r="D1791" t="s">
        <v>117</v>
      </c>
      <c r="E1791" t="s">
        <v>313</v>
      </c>
      <c r="F1791" t="s">
        <v>273</v>
      </c>
      <c r="G1791">
        <v>0.14399999999999999</v>
      </c>
      <c r="H1791" t="e">
        <f>VLOOKUP(CONCATENATE(A1791,B1791,D1791,F1791),admin1_old!A:K,11,FALSE)</f>
        <v>#N/A</v>
      </c>
      <c r="I1791" s="4" t="str">
        <f>IF(ISNA(H1791),VLOOKUP(CONCATENATE(A1791,D1791,F1791),admin1_old!B:J,5,FALSE))</f>
        <v>prov_cs</v>
      </c>
    </row>
    <row r="1792" spans="1:9" x14ac:dyDescent="0.35">
      <c r="A1792" t="s">
        <v>76</v>
      </c>
      <c r="B1792" s="5" t="s">
        <v>291</v>
      </c>
      <c r="C1792" t="s">
        <v>309</v>
      </c>
      <c r="D1792" t="s">
        <v>119</v>
      </c>
      <c r="E1792" t="s">
        <v>313</v>
      </c>
      <c r="F1792" t="s">
        <v>273</v>
      </c>
      <c r="G1792">
        <v>0.189</v>
      </c>
      <c r="H1792" t="e">
        <f>VLOOKUP(CONCATENATE(A1792,B1792,D1792,F1792),admin1_old!A:K,11,FALSE)</f>
        <v>#N/A</v>
      </c>
      <c r="I1792" s="4" t="str">
        <f>IF(ISNA(H1792),VLOOKUP(CONCATENATE(A1792,D1792,F1792),admin1_old!B:J,5,FALSE))</f>
        <v>acces_transport</v>
      </c>
    </row>
    <row r="1793" spans="1:9" x14ac:dyDescent="0.35">
      <c r="A1793" t="s">
        <v>28</v>
      </c>
      <c r="B1793" s="5" t="s">
        <v>195</v>
      </c>
      <c r="C1793" t="s">
        <v>309</v>
      </c>
      <c r="D1793" t="s">
        <v>119</v>
      </c>
      <c r="E1793" t="s">
        <v>313</v>
      </c>
      <c r="F1793" t="s">
        <v>273</v>
      </c>
      <c r="G1793">
        <v>0.26</v>
      </c>
      <c r="H1793" t="e">
        <f>VLOOKUP(CONCATENATE(A1793,B1793,D1793,F1793),admin1_old!A:K,11,FALSE)</f>
        <v>#N/A</v>
      </c>
      <c r="I1793" s="4" t="str">
        <f>IF(ISNA(H1793),VLOOKUP(CONCATENATE(A1793,D1793,F1793),admin1_old!B:J,5,FALSE))</f>
        <v>cash_intrant_agri</v>
      </c>
    </row>
    <row r="1794" spans="1:9" hidden="1" x14ac:dyDescent="0.35">
      <c r="A1794" t="s">
        <v>60</v>
      </c>
      <c r="B1794" t="s">
        <v>149</v>
      </c>
      <c r="C1794" t="s">
        <v>309</v>
      </c>
      <c r="D1794" t="s">
        <v>117</v>
      </c>
      <c r="E1794" t="s">
        <v>313</v>
      </c>
      <c r="F1794" t="s">
        <v>278</v>
      </c>
      <c r="G1794">
        <v>9.5399999999999999E-2</v>
      </c>
      <c r="H1794">
        <f>VLOOKUP(CONCATENATE(A1794,B1794,D1794,F1794),admin1_old!A:K,11,FALSE)</f>
        <v>0.14000000000000001</v>
      </c>
      <c r="I1794" t="b">
        <f>IF(ISNA(H1794),VLOOKUP(CONCATENATE(A1794,D1794,F1794),admin1_old!B:J,5,FALSE))</f>
        <v>0</v>
      </c>
    </row>
    <row r="1795" spans="1:9" x14ac:dyDescent="0.35">
      <c r="A1795" t="s">
        <v>52</v>
      </c>
      <c r="B1795" s="5" t="s">
        <v>182</v>
      </c>
      <c r="C1795" t="s">
        <v>309</v>
      </c>
      <c r="D1795" t="s">
        <v>119</v>
      </c>
      <c r="E1795" t="s">
        <v>313</v>
      </c>
      <c r="F1795" t="s">
        <v>273</v>
      </c>
      <c r="G1795">
        <v>0.193</v>
      </c>
      <c r="H1795" t="e">
        <f>VLOOKUP(CONCATENATE(A1795,B1795,D1795,F1795),admin1_old!A:K,11,FALSE)</f>
        <v>#N/A</v>
      </c>
      <c r="I1795" s="4" t="str">
        <f>IF(ISNA(H1795),VLOOKUP(CONCATENATE(A1795,D1795,F1795),admin1_old!B:J,5,FALSE))</f>
        <v>cash_nourrit</v>
      </c>
    </row>
    <row r="1796" spans="1:9" x14ac:dyDescent="0.35">
      <c r="A1796" t="s">
        <v>74</v>
      </c>
      <c r="B1796" s="5" t="s">
        <v>182</v>
      </c>
      <c r="C1796" t="s">
        <v>309</v>
      </c>
      <c r="D1796" t="s">
        <v>117</v>
      </c>
      <c r="E1796" t="s">
        <v>313</v>
      </c>
      <c r="F1796" t="s">
        <v>273</v>
      </c>
      <c r="G1796">
        <v>0.153</v>
      </c>
      <c r="H1796" t="e">
        <f>VLOOKUP(CONCATENATE(A1796,B1796,D1796,F1796),admin1_old!A:K,11,FALSE)</f>
        <v>#N/A</v>
      </c>
      <c r="I1796" s="4" t="str">
        <f>IF(ISNA(H1796),VLOOKUP(CONCATENATE(A1796,D1796,F1796),admin1_old!B:J,5,FALSE))</f>
        <v>prov_intrant_agri</v>
      </c>
    </row>
    <row r="1797" spans="1:9" x14ac:dyDescent="0.35">
      <c r="A1797" t="s">
        <v>74</v>
      </c>
      <c r="B1797" s="5" t="s">
        <v>145</v>
      </c>
      <c r="C1797" t="s">
        <v>309</v>
      </c>
      <c r="D1797" t="s">
        <v>119</v>
      </c>
      <c r="E1797" t="s">
        <v>313</v>
      </c>
      <c r="F1797" t="s">
        <v>273</v>
      </c>
      <c r="G1797">
        <v>0.158</v>
      </c>
      <c r="H1797" t="e">
        <f>VLOOKUP(CONCATENATE(A1797,B1797,D1797,F1797),admin1_old!A:K,11,FALSE)</f>
        <v>#N/A</v>
      </c>
      <c r="I1797" s="4" t="str">
        <f>IF(ISNA(H1797),VLOOKUP(CONCATENATE(A1797,D1797,F1797),admin1_old!B:J,5,FALSE))</f>
        <v>prov_nourrit</v>
      </c>
    </row>
    <row r="1798" spans="1:9" x14ac:dyDescent="0.35">
      <c r="A1798" t="s">
        <v>80</v>
      </c>
      <c r="B1798" s="5" t="s">
        <v>199</v>
      </c>
      <c r="C1798" t="s">
        <v>309</v>
      </c>
      <c r="D1798" t="s">
        <v>117</v>
      </c>
      <c r="E1798" t="s">
        <v>313</v>
      </c>
      <c r="F1798" t="s">
        <v>273</v>
      </c>
      <c r="G1798">
        <v>0.17499999999999999</v>
      </c>
      <c r="H1798" t="e">
        <f>VLOOKUP(CONCATENATE(A1798,B1798,D1798,F1798),admin1_old!A:K,11,FALSE)</f>
        <v>#N/A</v>
      </c>
      <c r="I1798" s="4" t="str">
        <f>IF(ISNA(H1798),VLOOKUP(CONCATENATE(A1798,D1798,F1798),admin1_old!B:J,5,FALSE))</f>
        <v>environment</v>
      </c>
    </row>
    <row r="1799" spans="1:9" x14ac:dyDescent="0.35">
      <c r="A1799" t="s">
        <v>12</v>
      </c>
      <c r="B1799" s="5" t="s">
        <v>162</v>
      </c>
      <c r="C1799" t="s">
        <v>309</v>
      </c>
      <c r="D1799" t="s">
        <v>117</v>
      </c>
      <c r="E1799" t="s">
        <v>313</v>
      </c>
      <c r="F1799" t="s">
        <v>273</v>
      </c>
      <c r="G1799">
        <v>0.21199999999999999</v>
      </c>
      <c r="H1799" t="e">
        <f>VLOOKUP(CONCATENATE(A1799,B1799,D1799,F1799),admin1_old!A:K,11,FALSE)</f>
        <v>#N/A</v>
      </c>
      <c r="I1799" s="4" t="str">
        <f>IF(ISNA(H1799),VLOOKUP(CONCATENATE(A1799,D1799,F1799),admin1_old!B:J,5,FALSE))</f>
        <v>cash_recipient_eau</v>
      </c>
    </row>
    <row r="1800" spans="1:9" x14ac:dyDescent="0.35">
      <c r="A1800" t="s">
        <v>12</v>
      </c>
      <c r="B1800" s="5" t="s">
        <v>172</v>
      </c>
      <c r="C1800" t="s">
        <v>309</v>
      </c>
      <c r="D1800" t="s">
        <v>119</v>
      </c>
      <c r="E1800" t="s">
        <v>313</v>
      </c>
      <c r="F1800" t="s">
        <v>273</v>
      </c>
      <c r="G1800">
        <v>0.189</v>
      </c>
      <c r="H1800" t="e">
        <f>VLOOKUP(CONCATENATE(A1800,B1800,D1800,F1800),admin1_old!A:K,11,FALSE)</f>
        <v>#N/A</v>
      </c>
      <c r="I1800" s="4" t="str">
        <f>IF(ISNA(H1800),VLOOKUP(CONCATENATE(A1800,D1800,F1800),admin1_old!B:J,5,FALSE))</f>
        <v>cash_recipient_eau</v>
      </c>
    </row>
    <row r="1801" spans="1:9" hidden="1" x14ac:dyDescent="0.35">
      <c r="A1801" t="s">
        <v>60</v>
      </c>
      <c r="B1801" t="s">
        <v>174</v>
      </c>
      <c r="C1801" t="s">
        <v>309</v>
      </c>
      <c r="D1801" t="s">
        <v>116</v>
      </c>
      <c r="E1801" t="s">
        <v>313</v>
      </c>
      <c r="F1801" t="s">
        <v>278</v>
      </c>
      <c r="G1801">
        <v>0.151</v>
      </c>
      <c r="H1801">
        <f>VLOOKUP(CONCATENATE(A1801,B1801,D1801,F1801),admin1_old!A:K,11,FALSE)</f>
        <v>0.154</v>
      </c>
      <c r="I1801" t="b">
        <f>IF(ISNA(H1801),VLOOKUP(CONCATENATE(A1801,D1801,F1801),admin1_old!B:J,5,FALSE))</f>
        <v>0</v>
      </c>
    </row>
    <row r="1802" spans="1:9" x14ac:dyDescent="0.35">
      <c r="A1802" t="s">
        <v>40</v>
      </c>
      <c r="B1802" s="5" t="s">
        <v>162</v>
      </c>
      <c r="C1802" t="s">
        <v>309</v>
      </c>
      <c r="D1802" t="s">
        <v>119</v>
      </c>
      <c r="E1802" t="s">
        <v>313</v>
      </c>
      <c r="F1802" t="s">
        <v>273</v>
      </c>
      <c r="G1802">
        <v>0.16700000000000001</v>
      </c>
      <c r="H1802" t="e">
        <f>VLOOKUP(CONCATENATE(A1802,B1802,D1802,F1802),admin1_old!A:K,11,FALSE)</f>
        <v>#N/A</v>
      </c>
      <c r="I1802" s="4" t="str">
        <f>IF(ISNA(H1802),VLOOKUP(CONCATENATE(A1802,D1802,F1802),admin1_old!B:J,5,FALSE))</f>
        <v>cash_infra</v>
      </c>
    </row>
    <row r="1803" spans="1:9" x14ac:dyDescent="0.35">
      <c r="A1803" t="s">
        <v>62</v>
      </c>
      <c r="B1803" s="5" t="s">
        <v>129</v>
      </c>
      <c r="C1803" t="s">
        <v>309</v>
      </c>
      <c r="D1803" t="s">
        <v>117</v>
      </c>
      <c r="E1803" t="s">
        <v>313</v>
      </c>
      <c r="F1803" t="s">
        <v>273</v>
      </c>
      <c r="G1803">
        <v>0.159</v>
      </c>
      <c r="H1803" t="e">
        <f>VLOOKUP(CONCATENATE(A1803,B1803,D1803,F1803),admin1_old!A:K,11,FALSE)</f>
        <v>#N/A</v>
      </c>
      <c r="I1803" s="4" t="str">
        <f>IF(ISNA(H1803),VLOOKUP(CONCATENATE(A1803,D1803,F1803),admin1_old!B:J,5,FALSE))</f>
        <v>cash_infra</v>
      </c>
    </row>
    <row r="1804" spans="1:9" hidden="1" x14ac:dyDescent="0.35">
      <c r="A1804" t="s">
        <v>60</v>
      </c>
      <c r="B1804" t="s">
        <v>128</v>
      </c>
      <c r="C1804" t="s">
        <v>309</v>
      </c>
      <c r="D1804" t="s">
        <v>119</v>
      </c>
      <c r="E1804" t="s">
        <v>313</v>
      </c>
      <c r="F1804" t="s">
        <v>280</v>
      </c>
      <c r="G1804">
        <v>0.189</v>
      </c>
      <c r="H1804">
        <f>VLOOKUP(CONCATENATE(A1804,B1804,D1804,F1804),admin1_old!A:K,11,FALSE)</f>
        <v>0.16200000000000001</v>
      </c>
      <c r="I1804" t="b">
        <f>IF(ISNA(H1804),VLOOKUP(CONCATENATE(A1804,D1804,F1804),admin1_old!B:J,5,FALSE))</f>
        <v>0</v>
      </c>
    </row>
    <row r="1805" spans="1:9" x14ac:dyDescent="0.35">
      <c r="A1805" t="s">
        <v>62</v>
      </c>
      <c r="B1805" s="5" t="s">
        <v>129</v>
      </c>
      <c r="C1805" t="s">
        <v>309</v>
      </c>
      <c r="D1805" t="s">
        <v>119</v>
      </c>
      <c r="E1805" t="s">
        <v>313</v>
      </c>
      <c r="F1805" t="s">
        <v>273</v>
      </c>
      <c r="G1805">
        <v>0.16200000000000001</v>
      </c>
      <c r="H1805" t="e">
        <f>VLOOKUP(CONCATENATE(A1805,B1805,D1805,F1805),admin1_old!A:K,11,FALSE)</f>
        <v>#N/A</v>
      </c>
      <c r="I1805" s="4" t="str">
        <f>IF(ISNA(H1805),VLOOKUP(CONCATENATE(A1805,D1805,F1805),admin1_old!B:J,5,FALSE))</f>
        <v>prov_recipient</v>
      </c>
    </row>
    <row r="1806" spans="1:9" hidden="1" x14ac:dyDescent="0.35">
      <c r="A1806" t="s">
        <v>62</v>
      </c>
      <c r="B1806" t="s">
        <v>140</v>
      </c>
      <c r="C1806" t="s">
        <v>309</v>
      </c>
      <c r="D1806" t="s">
        <v>117</v>
      </c>
      <c r="E1806" t="s">
        <v>313</v>
      </c>
      <c r="F1806" t="s">
        <v>271</v>
      </c>
      <c r="G1806">
        <v>0.151</v>
      </c>
      <c r="H1806">
        <f>VLOOKUP(CONCATENATE(A1806,B1806,D1806,F1806),admin1_old!A:K,11,FALSE)</f>
        <v>0.19500000000000001</v>
      </c>
      <c r="I1806" t="b">
        <f>IF(ISNA(H1806),VLOOKUP(CONCATENATE(A1806,D1806,F1806),admin1_old!B:J,5,FALSE))</f>
        <v>0</v>
      </c>
    </row>
    <row r="1807" spans="1:9" hidden="1" x14ac:dyDescent="0.35">
      <c r="A1807" t="s">
        <v>62</v>
      </c>
      <c r="B1807" t="s">
        <v>129</v>
      </c>
      <c r="C1807" t="s">
        <v>309</v>
      </c>
      <c r="D1807" t="s">
        <v>118</v>
      </c>
      <c r="E1807" t="s">
        <v>313</v>
      </c>
      <c r="F1807" t="s">
        <v>271</v>
      </c>
      <c r="G1807">
        <v>0.154</v>
      </c>
      <c r="H1807">
        <f>VLOOKUP(CONCATENATE(A1807,B1807,D1807,F1807),admin1_old!A:K,11,FALSE)</f>
        <v>0.154</v>
      </c>
      <c r="I1807" t="b">
        <f>IF(ISNA(H1807),VLOOKUP(CONCATENATE(A1807,D1807,F1807),admin1_old!B:J,5,FALSE))</f>
        <v>0</v>
      </c>
    </row>
    <row r="1808" spans="1:9" x14ac:dyDescent="0.35">
      <c r="A1808" t="s">
        <v>20</v>
      </c>
      <c r="B1808" s="5" t="s">
        <v>152</v>
      </c>
      <c r="C1808" t="s">
        <v>309</v>
      </c>
      <c r="D1808" t="s">
        <v>117</v>
      </c>
      <c r="E1808" t="s">
        <v>313</v>
      </c>
      <c r="F1808" t="s">
        <v>273</v>
      </c>
      <c r="G1808">
        <v>0.26600000000000001</v>
      </c>
      <c r="H1808" t="e">
        <f>VLOOKUP(CONCATENATE(A1808,B1808,D1808,F1808),admin1_old!A:K,11,FALSE)</f>
        <v>#N/A</v>
      </c>
      <c r="I1808" s="4" t="str">
        <f>IF(ISNA(H1808),VLOOKUP(CONCATENATE(A1808,D1808,F1808),admin1_old!B:J,5,FALSE))</f>
        <v>manque_recip</v>
      </c>
    </row>
    <row r="1809" spans="1:9" hidden="1" x14ac:dyDescent="0.35">
      <c r="A1809" t="s">
        <v>62</v>
      </c>
      <c r="B1809" t="s">
        <v>150</v>
      </c>
      <c r="C1809" t="s">
        <v>309</v>
      </c>
      <c r="D1809" t="s">
        <v>117</v>
      </c>
      <c r="E1809" t="s">
        <v>313</v>
      </c>
      <c r="F1809" t="s">
        <v>170</v>
      </c>
      <c r="G1809">
        <v>0.16900000000000001</v>
      </c>
      <c r="H1809">
        <f>VLOOKUP(CONCATENATE(A1809,B1809,D1809,F1809),admin1_old!A:K,11,FALSE)</f>
        <v>0.18</v>
      </c>
      <c r="I1809" t="b">
        <f>IF(ISNA(H1809),VLOOKUP(CONCATENATE(A1809,D1809,F1809),admin1_old!B:J,5,FALSE))</f>
        <v>0</v>
      </c>
    </row>
    <row r="1810" spans="1:9" hidden="1" x14ac:dyDescent="0.35">
      <c r="A1810" t="s">
        <v>62</v>
      </c>
      <c r="B1810" t="s">
        <v>162</v>
      </c>
      <c r="C1810" t="s">
        <v>309</v>
      </c>
      <c r="D1810" t="s">
        <v>118</v>
      </c>
      <c r="E1810" t="s">
        <v>313</v>
      </c>
      <c r="F1810" t="s">
        <v>170</v>
      </c>
      <c r="G1810">
        <v>0.159</v>
      </c>
      <c r="H1810">
        <f>VLOOKUP(CONCATENATE(A1810,B1810,D1810,F1810),admin1_old!A:K,11,FALSE)</f>
        <v>0.152</v>
      </c>
      <c r="I1810" t="b">
        <f>IF(ISNA(H1810),VLOOKUP(CONCATENATE(A1810,D1810,F1810),admin1_old!B:J,5,FALSE))</f>
        <v>0</v>
      </c>
    </row>
    <row r="1811" spans="1:9" hidden="1" x14ac:dyDescent="0.35">
      <c r="A1811" t="s">
        <v>62</v>
      </c>
      <c r="B1811" t="s">
        <v>150</v>
      </c>
      <c r="C1811" t="s">
        <v>309</v>
      </c>
      <c r="D1811" t="s">
        <v>119</v>
      </c>
      <c r="E1811" t="s">
        <v>313</v>
      </c>
      <c r="F1811" t="s">
        <v>170</v>
      </c>
      <c r="G1811">
        <v>0.19700000000000001</v>
      </c>
      <c r="H1811">
        <f>VLOOKUP(CONCATENATE(A1811,B1811,D1811,F1811),admin1_old!A:K,11,FALSE)</f>
        <v>0.20399999999999999</v>
      </c>
      <c r="I1811" t="b">
        <f>IF(ISNA(H1811),VLOOKUP(CONCATENATE(A1811,D1811,F1811),admin1_old!B:J,5,FALSE))</f>
        <v>0</v>
      </c>
    </row>
    <row r="1812" spans="1:9" hidden="1" x14ac:dyDescent="0.35">
      <c r="A1812" t="s">
        <v>62</v>
      </c>
      <c r="B1812" t="s">
        <v>140</v>
      </c>
      <c r="C1812" t="s">
        <v>309</v>
      </c>
      <c r="D1812" t="s">
        <v>116</v>
      </c>
      <c r="E1812" t="s">
        <v>313</v>
      </c>
      <c r="F1812" t="s">
        <v>170</v>
      </c>
      <c r="G1812">
        <v>0.151</v>
      </c>
      <c r="H1812">
        <f>VLOOKUP(CONCATENATE(A1812,B1812,D1812,F1812),admin1_old!A:K,11,FALSE)</f>
        <v>0.16400000000000001</v>
      </c>
      <c r="I1812" t="b">
        <f>IF(ISNA(H1812),VLOOKUP(CONCATENATE(A1812,D1812,F1812),admin1_old!B:J,5,FALSE))</f>
        <v>0</v>
      </c>
    </row>
    <row r="1813" spans="1:9" hidden="1" x14ac:dyDescent="0.35">
      <c r="A1813" t="s">
        <v>62</v>
      </c>
      <c r="B1813" t="s">
        <v>162</v>
      </c>
      <c r="C1813" t="s">
        <v>309</v>
      </c>
      <c r="D1813" t="s">
        <v>118</v>
      </c>
      <c r="E1813" t="s">
        <v>313</v>
      </c>
      <c r="F1813" t="s">
        <v>272</v>
      </c>
      <c r="G1813">
        <v>0.183</v>
      </c>
      <c r="H1813">
        <f>VLOOKUP(CONCATENATE(A1813,B1813,D1813,F1813),admin1_old!A:K,11,FALSE)</f>
        <v>0.188</v>
      </c>
      <c r="I1813" t="b">
        <f>IF(ISNA(H1813),VLOOKUP(CONCATENATE(A1813,D1813,F1813),admin1_old!B:J,5,FALSE))</f>
        <v>0</v>
      </c>
    </row>
    <row r="1814" spans="1:9" x14ac:dyDescent="0.35">
      <c r="A1814" t="s">
        <v>20</v>
      </c>
      <c r="B1814" s="5" t="s">
        <v>142</v>
      </c>
      <c r="C1814" t="s">
        <v>309</v>
      </c>
      <c r="D1814" t="s">
        <v>119</v>
      </c>
      <c r="E1814" t="s">
        <v>313</v>
      </c>
      <c r="F1814" t="s">
        <v>273</v>
      </c>
      <c r="G1814">
        <v>0.28000000000000003</v>
      </c>
      <c r="H1814" t="e">
        <f>VLOOKUP(CONCATENATE(A1814,B1814,D1814,F1814),admin1_old!A:K,11,FALSE)</f>
        <v>#N/A</v>
      </c>
      <c r="I1814" s="4" t="str">
        <f>IF(ISNA(H1814),VLOOKUP(CONCATENATE(A1814,D1814,F1814),admin1_old!B:J,5,FALSE))</f>
        <v>manque_recip</v>
      </c>
    </row>
    <row r="1815" spans="1:9" x14ac:dyDescent="0.35">
      <c r="A1815" t="s">
        <v>20</v>
      </c>
      <c r="B1815" s="5" t="s">
        <v>131</v>
      </c>
      <c r="C1815" t="s">
        <v>309</v>
      </c>
      <c r="D1815" t="s">
        <v>116</v>
      </c>
      <c r="E1815" t="s">
        <v>313</v>
      </c>
      <c r="F1815" t="s">
        <v>273</v>
      </c>
      <c r="G1815">
        <v>0.25900000000000001</v>
      </c>
      <c r="H1815" t="e">
        <f>VLOOKUP(CONCATENATE(A1815,B1815,D1815,F1815),admin1_old!A:K,11,FALSE)</f>
        <v>#N/A</v>
      </c>
      <c r="I1815" s="4" t="str">
        <f>IF(ISNA(H1815),VLOOKUP(CONCATENATE(A1815,D1815,F1815),admin1_old!B:J,5,FALSE))</f>
        <v>attente_longue</v>
      </c>
    </row>
    <row r="1816" spans="1:9" x14ac:dyDescent="0.35">
      <c r="A1816" t="s">
        <v>44</v>
      </c>
      <c r="B1816" s="5" t="s">
        <v>131</v>
      </c>
      <c r="C1816" t="s">
        <v>309</v>
      </c>
      <c r="D1816" t="s">
        <v>117</v>
      </c>
      <c r="E1816" t="s">
        <v>313</v>
      </c>
      <c r="F1816" t="s">
        <v>273</v>
      </c>
      <c r="G1816">
        <v>0.22600000000000001</v>
      </c>
      <c r="H1816" t="e">
        <f>VLOOKUP(CONCATENATE(A1816,B1816,D1816,F1816),admin1_old!A:K,11,FALSE)</f>
        <v>#N/A</v>
      </c>
      <c r="I1816" s="4" t="str">
        <f>IF(ISNA(H1816),VLOOKUP(CONCATENATE(A1816,D1816,F1816),admin1_old!B:J,5,FALSE))</f>
        <v>attente_longue</v>
      </c>
    </row>
    <row r="1817" spans="1:9" hidden="1" x14ac:dyDescent="0.35">
      <c r="A1817" t="s">
        <v>62</v>
      </c>
      <c r="B1817" t="s">
        <v>162</v>
      </c>
      <c r="C1817" t="s">
        <v>309</v>
      </c>
      <c r="D1817" t="s">
        <v>117</v>
      </c>
      <c r="E1817" t="s">
        <v>313</v>
      </c>
      <c r="F1817" t="s">
        <v>171</v>
      </c>
      <c r="G1817">
        <v>0.157</v>
      </c>
      <c r="H1817">
        <f>VLOOKUP(CONCATENATE(A1817,B1817,D1817,F1817),admin1_old!A:K,11,FALSE)</f>
        <v>0.13700000000000001</v>
      </c>
      <c r="I1817" t="b">
        <f>IF(ISNA(H1817),VLOOKUP(CONCATENATE(A1817,D1817,F1817),admin1_old!B:J,5,FALSE))</f>
        <v>0</v>
      </c>
    </row>
    <row r="1818" spans="1:9" hidden="1" x14ac:dyDescent="0.35">
      <c r="A1818" t="s">
        <v>62</v>
      </c>
      <c r="B1818" t="s">
        <v>129</v>
      </c>
      <c r="C1818" t="s">
        <v>309</v>
      </c>
      <c r="D1818" t="s">
        <v>119</v>
      </c>
      <c r="E1818" t="s">
        <v>313</v>
      </c>
      <c r="F1818" t="s">
        <v>171</v>
      </c>
      <c r="G1818">
        <v>0.156</v>
      </c>
      <c r="H1818">
        <f>VLOOKUP(CONCATENATE(A1818,B1818,D1818,F1818),admin1_old!A:K,11,FALSE)</f>
        <v>0.16700000000000001</v>
      </c>
      <c r="I1818" t="b">
        <f>IF(ISNA(H1818),VLOOKUP(CONCATENATE(A1818,D1818,F1818),admin1_old!B:J,5,FALSE))</f>
        <v>0</v>
      </c>
    </row>
    <row r="1819" spans="1:9" hidden="1" x14ac:dyDescent="0.35">
      <c r="A1819" t="s">
        <v>62</v>
      </c>
      <c r="B1819" t="s">
        <v>172</v>
      </c>
      <c r="C1819" t="s">
        <v>309</v>
      </c>
      <c r="D1819" t="s">
        <v>117</v>
      </c>
      <c r="E1819" t="s">
        <v>313</v>
      </c>
      <c r="F1819" t="s">
        <v>165</v>
      </c>
      <c r="G1819">
        <v>0.13100000000000001</v>
      </c>
      <c r="H1819">
        <f>VLOOKUP(CONCATENATE(A1819,B1819,D1819,F1819),admin1_old!A:K,11,FALSE)</f>
        <v>0.127</v>
      </c>
      <c r="I1819" t="b">
        <f>IF(ISNA(H1819),VLOOKUP(CONCATENATE(A1819,D1819,F1819),admin1_old!B:J,5,FALSE))</f>
        <v>0</v>
      </c>
    </row>
    <row r="1820" spans="1:9" hidden="1" x14ac:dyDescent="0.35">
      <c r="A1820" t="s">
        <v>62</v>
      </c>
      <c r="B1820" t="s">
        <v>162</v>
      </c>
      <c r="C1820" t="s">
        <v>309</v>
      </c>
      <c r="D1820" t="s">
        <v>116</v>
      </c>
      <c r="E1820" t="s">
        <v>313</v>
      </c>
      <c r="F1820" t="s">
        <v>165</v>
      </c>
      <c r="G1820">
        <v>0.13200000000000001</v>
      </c>
      <c r="H1820">
        <f>VLOOKUP(CONCATENATE(A1820,B1820,D1820,F1820),admin1_old!A:K,11,FALSE)</f>
        <v>0.13</v>
      </c>
      <c r="I1820" t="b">
        <f>IF(ISNA(H1820),VLOOKUP(CONCATENATE(A1820,D1820,F1820),admin1_old!B:J,5,FALSE))</f>
        <v>0</v>
      </c>
    </row>
    <row r="1821" spans="1:9" hidden="1" x14ac:dyDescent="0.35">
      <c r="A1821" t="s">
        <v>62</v>
      </c>
      <c r="B1821" t="s">
        <v>150</v>
      </c>
      <c r="C1821" t="s">
        <v>309</v>
      </c>
      <c r="D1821" t="s">
        <v>119</v>
      </c>
      <c r="E1821" t="s">
        <v>313</v>
      </c>
      <c r="F1821" t="s">
        <v>165</v>
      </c>
      <c r="G1821">
        <v>0.129</v>
      </c>
      <c r="H1821">
        <f>VLOOKUP(CONCATENATE(A1821,B1821,D1821,F1821),admin1_old!A:K,11,FALSE)</f>
        <v>0.13100000000000001</v>
      </c>
      <c r="I1821" t="b">
        <f>IF(ISNA(H1821),VLOOKUP(CONCATENATE(A1821,D1821,F1821),admin1_old!B:J,5,FALSE))</f>
        <v>0</v>
      </c>
    </row>
    <row r="1822" spans="1:9" hidden="1" x14ac:dyDescent="0.35">
      <c r="A1822" t="s">
        <v>62</v>
      </c>
      <c r="B1822" t="s">
        <v>150</v>
      </c>
      <c r="C1822" t="s">
        <v>309</v>
      </c>
      <c r="D1822" t="s">
        <v>118</v>
      </c>
      <c r="E1822" t="s">
        <v>313</v>
      </c>
      <c r="F1822" t="s">
        <v>169</v>
      </c>
      <c r="G1822">
        <v>0.17</v>
      </c>
      <c r="H1822">
        <f>VLOOKUP(CONCATENATE(A1822,B1822,D1822,F1822),admin1_old!A:K,11,FALSE)</f>
        <v>0.17199999999999999</v>
      </c>
      <c r="I1822" t="b">
        <f>IF(ISNA(H1822),VLOOKUP(CONCATENATE(A1822,D1822,F1822),admin1_old!B:J,5,FALSE))</f>
        <v>0</v>
      </c>
    </row>
    <row r="1823" spans="1:9" x14ac:dyDescent="0.35">
      <c r="A1823" t="s">
        <v>44</v>
      </c>
      <c r="B1823" s="5" t="s">
        <v>152</v>
      </c>
      <c r="C1823" t="s">
        <v>309</v>
      </c>
      <c r="D1823" t="s">
        <v>116</v>
      </c>
      <c r="E1823" t="s">
        <v>313</v>
      </c>
      <c r="F1823" t="s">
        <v>273</v>
      </c>
      <c r="G1823">
        <v>0.23300000000000001</v>
      </c>
      <c r="H1823" t="e">
        <f>VLOOKUP(CONCATENATE(A1823,B1823,D1823,F1823),admin1_old!A:K,11,FALSE)</f>
        <v>#N/A</v>
      </c>
      <c r="I1823" s="4" t="str">
        <f>IF(ISNA(H1823),VLOOKUP(CONCATENATE(A1823,D1823,F1823),admin1_old!B:J,5,FALSE))</f>
        <v>manque_recip</v>
      </c>
    </row>
    <row r="1824" spans="1:9" hidden="1" x14ac:dyDescent="0.35">
      <c r="A1824" t="s">
        <v>62</v>
      </c>
      <c r="B1824" t="s">
        <v>129</v>
      </c>
      <c r="C1824" t="s">
        <v>309</v>
      </c>
      <c r="D1824" t="s">
        <v>117</v>
      </c>
      <c r="E1824" t="s">
        <v>313</v>
      </c>
      <c r="F1824" t="s">
        <v>169</v>
      </c>
      <c r="G1824">
        <v>0.122</v>
      </c>
      <c r="H1824">
        <f>VLOOKUP(CONCATENATE(A1824,B1824,D1824,F1824),admin1_old!A:K,11,FALSE)</f>
        <v>0.13800000000000001</v>
      </c>
      <c r="I1824" t="b">
        <f>IF(ISNA(H1824),VLOOKUP(CONCATENATE(A1824,D1824,F1824),admin1_old!B:J,5,FALSE))</f>
        <v>0</v>
      </c>
    </row>
    <row r="1825" spans="1:9" x14ac:dyDescent="0.35">
      <c r="A1825" t="s">
        <v>66</v>
      </c>
      <c r="B1825" s="5" t="s">
        <v>204</v>
      </c>
      <c r="C1825" t="s">
        <v>309</v>
      </c>
      <c r="D1825" t="s">
        <v>117</v>
      </c>
      <c r="E1825" t="s">
        <v>313</v>
      </c>
      <c r="F1825" t="s">
        <v>273</v>
      </c>
      <c r="G1825">
        <v>0.128</v>
      </c>
      <c r="H1825" t="e">
        <f>VLOOKUP(CONCATENATE(A1825,B1825,D1825,F1825),admin1_old!A:K,11,FALSE)</f>
        <v>#N/A</v>
      </c>
      <c r="I1825" s="4" t="str">
        <f>IF(ISNA(H1825),VLOOKUP(CONCATENATE(A1825,D1825,F1825),admin1_old!B:J,5,FALSE))</f>
        <v>route_non_access</v>
      </c>
    </row>
    <row r="1826" spans="1:9" x14ac:dyDescent="0.35">
      <c r="A1826" t="s">
        <v>66</v>
      </c>
      <c r="B1826" s="5" t="s">
        <v>131</v>
      </c>
      <c r="C1826" t="s">
        <v>309</v>
      </c>
      <c r="D1826" t="s">
        <v>119</v>
      </c>
      <c r="E1826" t="s">
        <v>313</v>
      </c>
      <c r="F1826" t="s">
        <v>273</v>
      </c>
      <c r="G1826">
        <v>0.23300000000000001</v>
      </c>
      <c r="H1826" t="e">
        <f>VLOOKUP(CONCATENATE(A1826,B1826,D1826,F1826),admin1_old!A:K,11,FALSE)</f>
        <v>#N/A</v>
      </c>
      <c r="I1826" s="4" t="str">
        <f>IF(ISNA(H1826),VLOOKUP(CONCATENATE(A1826,D1826,F1826),admin1_old!B:J,5,FALSE))</f>
        <v>distance</v>
      </c>
    </row>
    <row r="1827" spans="1:9" x14ac:dyDescent="0.35">
      <c r="A1827" t="s">
        <v>64</v>
      </c>
      <c r="B1827" s="5" t="s">
        <v>177</v>
      </c>
      <c r="C1827" t="s">
        <v>83</v>
      </c>
      <c r="D1827" t="s">
        <v>83</v>
      </c>
      <c r="E1827" t="s">
        <v>313</v>
      </c>
      <c r="F1827" t="s">
        <v>277</v>
      </c>
      <c r="G1827">
        <v>0.112</v>
      </c>
      <c r="H1827" t="e">
        <f>VLOOKUP(CONCATENATE(A1827,B1827,D1827,F1827),admin1_old!A:K,11,FALSE)</f>
        <v>#N/A</v>
      </c>
      <c r="I1827" s="4" t="str">
        <f>IF(ISNA(H1827),VLOOKUP(CONCATENATE(A1827,D1827,F1827),admin1_old!B:J,5,FALSE))</f>
        <v>pche</v>
      </c>
    </row>
    <row r="1828" spans="1:9" hidden="1" x14ac:dyDescent="0.35">
      <c r="A1828" t="s">
        <v>62</v>
      </c>
      <c r="B1828" t="s">
        <v>140</v>
      </c>
      <c r="C1828" t="s">
        <v>309</v>
      </c>
      <c r="D1828" t="s">
        <v>116</v>
      </c>
      <c r="E1828" t="s">
        <v>313</v>
      </c>
      <c r="F1828" t="s">
        <v>273</v>
      </c>
      <c r="G1828">
        <v>0.16700000000000001</v>
      </c>
      <c r="H1828">
        <f>VLOOKUP(CONCATENATE(A1828,B1828,D1828,F1828),admin1_old!A:K,11,FALSE)</f>
        <v>0.17599999999999999</v>
      </c>
      <c r="I1828" t="b">
        <f>IF(ISNA(H1828),VLOOKUP(CONCATENATE(A1828,D1828,F1828),admin1_old!B:J,5,FALSE))</f>
        <v>0</v>
      </c>
    </row>
    <row r="1829" spans="1:9" hidden="1" x14ac:dyDescent="0.35">
      <c r="A1829" t="s">
        <v>62</v>
      </c>
      <c r="B1829" t="s">
        <v>140</v>
      </c>
      <c r="C1829" t="s">
        <v>309</v>
      </c>
      <c r="D1829" t="s">
        <v>117</v>
      </c>
      <c r="E1829" t="s">
        <v>313</v>
      </c>
      <c r="F1829" t="s">
        <v>274</v>
      </c>
      <c r="G1829">
        <v>0.17499999999999999</v>
      </c>
      <c r="H1829">
        <f>VLOOKUP(CONCATENATE(A1829,B1829,D1829,F1829),admin1_old!A:K,11,FALSE)</f>
        <v>0.158</v>
      </c>
      <c r="I1829" t="b">
        <f>IF(ISNA(H1829),VLOOKUP(CONCATENATE(A1829,D1829,F1829),admin1_old!B:J,5,FALSE))</f>
        <v>0</v>
      </c>
    </row>
    <row r="1830" spans="1:9" x14ac:dyDescent="0.35">
      <c r="A1830" t="s">
        <v>46</v>
      </c>
      <c r="B1830" s="5" t="s">
        <v>160</v>
      </c>
      <c r="C1830" t="s">
        <v>83</v>
      </c>
      <c r="D1830" t="s">
        <v>83</v>
      </c>
      <c r="E1830" t="s">
        <v>313</v>
      </c>
      <c r="F1830" t="s">
        <v>277</v>
      </c>
      <c r="G1830">
        <v>0.253</v>
      </c>
      <c r="H1830" t="e">
        <f>VLOOKUP(CONCATENATE(A1830,B1830,D1830,F1830),admin1_old!A:K,11,FALSE)</f>
        <v>#N/A</v>
      </c>
      <c r="I1830" s="4" t="str">
        <f>IF(ISNA(H1830),VLOOKUP(CONCATENATE(A1830,D1830,F1830),admin1_old!B:J,5,FALSE))</f>
        <v>argent_nfi_essentiels</v>
      </c>
    </row>
    <row r="1831" spans="1:9" x14ac:dyDescent="0.35">
      <c r="A1831" t="s">
        <v>68</v>
      </c>
      <c r="B1831" s="5" t="s">
        <v>190</v>
      </c>
      <c r="C1831" t="s">
        <v>83</v>
      </c>
      <c r="D1831" t="s">
        <v>83</v>
      </c>
      <c r="E1831" t="s">
        <v>313</v>
      </c>
      <c r="F1831" t="s">
        <v>277</v>
      </c>
      <c r="G1831">
        <v>0.13300000000000001</v>
      </c>
      <c r="H1831" t="e">
        <f>VLOOKUP(CONCATENATE(A1831,B1831,D1831,F1831),admin1_old!A:K,11,FALSE)</f>
        <v>#N/A</v>
      </c>
      <c r="I1831" s="4" t="str">
        <f>IF(ISNA(H1831),VLOOKUP(CONCATENATE(A1831,D1831,F1831),admin1_old!B:J,5,FALSE))</f>
        <v>argent_materiel</v>
      </c>
    </row>
    <row r="1832" spans="1:9" hidden="1" x14ac:dyDescent="0.35">
      <c r="A1832" t="s">
        <v>62</v>
      </c>
      <c r="B1832" t="s">
        <v>140</v>
      </c>
      <c r="C1832" t="s">
        <v>309</v>
      </c>
      <c r="D1832" t="s">
        <v>118</v>
      </c>
      <c r="E1832" t="s">
        <v>313</v>
      </c>
      <c r="F1832" t="s">
        <v>275</v>
      </c>
      <c r="G1832">
        <v>0.19</v>
      </c>
      <c r="H1832">
        <f>VLOOKUP(CONCATENATE(A1832,B1832,D1832,F1832),admin1_old!A:K,11,FALSE)</f>
        <v>0.19600000000000001</v>
      </c>
      <c r="I1832" t="b">
        <f>IF(ISNA(H1832),VLOOKUP(CONCATENATE(A1832,D1832,F1832),admin1_old!B:J,5,FALSE))</f>
        <v>0</v>
      </c>
    </row>
    <row r="1833" spans="1:9" x14ac:dyDescent="0.35">
      <c r="A1833" t="s">
        <v>54</v>
      </c>
      <c r="B1833" s="5" t="s">
        <v>197</v>
      </c>
      <c r="C1833" t="s">
        <v>83</v>
      </c>
      <c r="D1833" t="s">
        <v>83</v>
      </c>
      <c r="E1833" t="s">
        <v>313</v>
      </c>
      <c r="F1833" t="s">
        <v>277</v>
      </c>
      <c r="G1833">
        <v>0.17699999999999999</v>
      </c>
      <c r="H1833" t="e">
        <f>VLOOKUP(CONCATENATE(A1833,B1833,D1833,F1833),admin1_old!A:K,11,FALSE)</f>
        <v>#N/A</v>
      </c>
      <c r="I1833" s="4" t="str">
        <f>IF(ISNA(H1833),VLOOKUP(CONCATENATE(A1833,D1833,F1833),admin1_old!B:J,5,FALSE))</f>
        <v>acces_staff_cs</v>
      </c>
    </row>
    <row r="1834" spans="1:9" x14ac:dyDescent="0.35">
      <c r="A1834" t="s">
        <v>76</v>
      </c>
      <c r="B1834" s="5" t="s">
        <v>157</v>
      </c>
      <c r="C1834" t="s">
        <v>83</v>
      </c>
      <c r="D1834" t="s">
        <v>83</v>
      </c>
      <c r="E1834" t="s">
        <v>313</v>
      </c>
      <c r="F1834" t="s">
        <v>277</v>
      </c>
      <c r="G1834">
        <v>0.129</v>
      </c>
      <c r="H1834" t="e">
        <f>VLOOKUP(CONCATENATE(A1834,B1834,D1834,F1834),admin1_old!A:K,11,FALSE)</f>
        <v>#N/A</v>
      </c>
      <c r="I1834" s="4" t="str">
        <f>IF(ISNA(H1834),VLOOKUP(CONCATENATE(A1834,D1834,F1834),admin1_old!B:J,5,FALSE))</f>
        <v>prov_cs_proximite</v>
      </c>
    </row>
    <row r="1835" spans="1:9" hidden="1" x14ac:dyDescent="0.35">
      <c r="A1835" t="s">
        <v>62</v>
      </c>
      <c r="B1835" t="s">
        <v>140</v>
      </c>
      <c r="C1835" t="s">
        <v>309</v>
      </c>
      <c r="D1835" t="s">
        <v>116</v>
      </c>
      <c r="E1835" t="s">
        <v>313</v>
      </c>
      <c r="F1835" t="s">
        <v>275</v>
      </c>
      <c r="G1835">
        <v>0.159</v>
      </c>
      <c r="H1835">
        <f>VLOOKUP(CONCATENATE(A1835,B1835,D1835,F1835),admin1_old!A:K,11,FALSE)</f>
        <v>0.214</v>
      </c>
      <c r="I1835" t="b">
        <f>IF(ISNA(H1835),VLOOKUP(CONCATENATE(A1835,D1835,F1835),admin1_old!B:J,5,FALSE))</f>
        <v>0</v>
      </c>
    </row>
    <row r="1836" spans="1:9" hidden="1" x14ac:dyDescent="0.35">
      <c r="A1836" t="s">
        <v>62</v>
      </c>
      <c r="B1836" t="s">
        <v>150</v>
      </c>
      <c r="C1836" t="s">
        <v>309</v>
      </c>
      <c r="D1836" t="s">
        <v>117</v>
      </c>
      <c r="E1836" t="s">
        <v>313</v>
      </c>
      <c r="F1836" t="s">
        <v>168</v>
      </c>
      <c r="G1836">
        <v>0.17499999999999999</v>
      </c>
      <c r="H1836">
        <f>VLOOKUP(CONCATENATE(A1836,B1836,D1836,F1836),admin1_old!A:K,11,FALSE)</f>
        <v>0.187</v>
      </c>
      <c r="I1836" t="b">
        <f>IF(ISNA(H1836),VLOOKUP(CONCATENATE(A1836,D1836,F1836),admin1_old!B:J,5,FALSE))</f>
        <v>0</v>
      </c>
    </row>
    <row r="1837" spans="1:9" x14ac:dyDescent="0.35">
      <c r="A1837" t="s">
        <v>56</v>
      </c>
      <c r="B1837" s="5" t="s">
        <v>184</v>
      </c>
      <c r="C1837" t="s">
        <v>83</v>
      </c>
      <c r="D1837" t="s">
        <v>83</v>
      </c>
      <c r="E1837" t="s">
        <v>313</v>
      </c>
      <c r="F1837" t="s">
        <v>277</v>
      </c>
      <c r="G1837">
        <v>0.23400000000000001</v>
      </c>
      <c r="H1837" t="e">
        <f>VLOOKUP(CONCATENATE(A1837,B1837,D1837,F1837),admin1_old!A:K,11,FALSE)</f>
        <v>#N/A</v>
      </c>
      <c r="I1837" s="4" t="str">
        <f>IF(ISNA(H1837),VLOOKUP(CONCATENATE(A1837,D1837,F1837),admin1_old!B:J,5,FALSE))</f>
        <v>quantite_insuff</v>
      </c>
    </row>
    <row r="1838" spans="1:9" x14ac:dyDescent="0.35">
      <c r="A1838" t="s">
        <v>78</v>
      </c>
      <c r="B1838" s="5" t="s">
        <v>137</v>
      </c>
      <c r="C1838" t="s">
        <v>83</v>
      </c>
      <c r="D1838" t="s">
        <v>83</v>
      </c>
      <c r="E1838" t="s">
        <v>313</v>
      </c>
      <c r="F1838" t="s">
        <v>277</v>
      </c>
      <c r="G1838">
        <v>0.216</v>
      </c>
      <c r="H1838" t="e">
        <f>VLOOKUP(CONCATENATE(A1838,B1838,D1838,F1838),admin1_old!A:K,11,FALSE)</f>
        <v>#N/A</v>
      </c>
      <c r="I1838" s="4" t="str">
        <f>IF(ISNA(H1838),VLOOKUP(CONCATENATE(A1838,D1838,F1838),admin1_old!B:J,5,FALSE))</f>
        <v>mixte</v>
      </c>
    </row>
    <row r="1839" spans="1:9" x14ac:dyDescent="0.35">
      <c r="A1839" t="s">
        <v>12</v>
      </c>
      <c r="B1839" s="5" t="s">
        <v>129</v>
      </c>
      <c r="C1839" t="s">
        <v>83</v>
      </c>
      <c r="D1839" t="s">
        <v>83</v>
      </c>
      <c r="E1839" t="s">
        <v>313</v>
      </c>
      <c r="F1839" t="s">
        <v>277</v>
      </c>
      <c r="G1839">
        <v>0.189</v>
      </c>
      <c r="H1839" t="e">
        <f>VLOOKUP(CONCATENATE(A1839,B1839,D1839,F1839),admin1_old!A:K,11,FALSE)</f>
        <v>#N/A</v>
      </c>
      <c r="I1839" s="4" t="str">
        <f>IF(ISNA(H1839),VLOOKUP(CONCATENATE(A1839,D1839,F1839),admin1_old!B:J,5,FALSE))</f>
        <v>prov_infra_eau</v>
      </c>
    </row>
    <row r="1840" spans="1:9" hidden="1" x14ac:dyDescent="0.35">
      <c r="A1840" t="s">
        <v>62</v>
      </c>
      <c r="B1840" t="s">
        <v>150</v>
      </c>
      <c r="C1840" t="s">
        <v>309</v>
      </c>
      <c r="D1840" t="s">
        <v>119</v>
      </c>
      <c r="E1840" t="s">
        <v>313</v>
      </c>
      <c r="F1840" t="s">
        <v>276</v>
      </c>
      <c r="G1840">
        <v>0.16900000000000001</v>
      </c>
      <c r="H1840">
        <f>VLOOKUP(CONCATENATE(A1840,B1840,D1840,F1840),admin1_old!A:K,11,FALSE)</f>
        <v>0.20499999999999999</v>
      </c>
      <c r="I1840" t="b">
        <f>IF(ISNA(H1840),VLOOKUP(CONCATENATE(A1840,D1840,F1840),admin1_old!B:J,5,FALSE))</f>
        <v>0</v>
      </c>
    </row>
    <row r="1841" spans="1:9" hidden="1" x14ac:dyDescent="0.35">
      <c r="A1841" t="s">
        <v>62</v>
      </c>
      <c r="B1841" t="s">
        <v>150</v>
      </c>
      <c r="C1841" t="s">
        <v>309</v>
      </c>
      <c r="D1841" t="s">
        <v>117</v>
      </c>
      <c r="E1841" t="s">
        <v>313</v>
      </c>
      <c r="F1841" t="s">
        <v>276</v>
      </c>
      <c r="G1841">
        <v>0.18</v>
      </c>
      <c r="H1841">
        <f>VLOOKUP(CONCATENATE(A1841,B1841,D1841,F1841),admin1_old!A:K,11,FALSE)</f>
        <v>0.17499999999999999</v>
      </c>
      <c r="I1841" t="b">
        <f>IF(ISNA(H1841),VLOOKUP(CONCATENATE(A1841,D1841,F1841),admin1_old!B:J,5,FALSE))</f>
        <v>0</v>
      </c>
    </row>
    <row r="1842" spans="1:9" hidden="1" x14ac:dyDescent="0.35">
      <c r="A1842" t="s">
        <v>62</v>
      </c>
      <c r="B1842" t="s">
        <v>162</v>
      </c>
      <c r="C1842" t="s">
        <v>309</v>
      </c>
      <c r="D1842" t="s">
        <v>119</v>
      </c>
      <c r="E1842" t="s">
        <v>313</v>
      </c>
      <c r="F1842" t="s">
        <v>277</v>
      </c>
      <c r="G1842">
        <v>0.16</v>
      </c>
      <c r="H1842">
        <f>VLOOKUP(CONCATENATE(A1842,B1842,D1842,F1842),admin1_old!A:K,11,FALSE)</f>
        <v>0.154</v>
      </c>
      <c r="I1842" t="b">
        <f>IF(ISNA(H1842),VLOOKUP(CONCATENATE(A1842,D1842,F1842),admin1_old!B:J,5,FALSE))</f>
        <v>0</v>
      </c>
    </row>
    <row r="1843" spans="1:9" x14ac:dyDescent="0.35">
      <c r="A1843" t="s">
        <v>40</v>
      </c>
      <c r="B1843" s="5" t="s">
        <v>172</v>
      </c>
      <c r="C1843" t="s">
        <v>83</v>
      </c>
      <c r="D1843" t="s">
        <v>83</v>
      </c>
      <c r="E1843" t="s">
        <v>313</v>
      </c>
      <c r="F1843" t="s">
        <v>277</v>
      </c>
      <c r="G1843">
        <v>0.158</v>
      </c>
      <c r="H1843" t="e">
        <f>VLOOKUP(CONCATENATE(A1843,B1843,D1843,F1843),admin1_old!A:K,11,FALSE)</f>
        <v>#N/A</v>
      </c>
      <c r="I1843" s="4" t="str">
        <f>IF(ISNA(H1843),VLOOKUP(CONCATENATE(A1843,D1843,F1843),admin1_old!B:J,5,FALSE))</f>
        <v>prov_recipient</v>
      </c>
    </row>
    <row r="1844" spans="1:9" x14ac:dyDescent="0.35">
      <c r="A1844" t="s">
        <v>62</v>
      </c>
      <c r="B1844" s="5" t="s">
        <v>162</v>
      </c>
      <c r="C1844" t="s">
        <v>83</v>
      </c>
      <c r="D1844" t="s">
        <v>83</v>
      </c>
      <c r="E1844" t="s">
        <v>313</v>
      </c>
      <c r="F1844" t="s">
        <v>277</v>
      </c>
      <c r="G1844">
        <v>0.154</v>
      </c>
      <c r="H1844" t="e">
        <f>VLOOKUP(CONCATENATE(A1844,B1844,D1844,F1844),admin1_old!A:K,11,FALSE)</f>
        <v>#N/A</v>
      </c>
      <c r="I1844" s="4" t="str">
        <f>IF(ISNA(H1844),VLOOKUP(CONCATENATE(A1844,D1844,F1844),admin1_old!B:J,5,FALSE))</f>
        <v>cash_recipient_eau</v>
      </c>
    </row>
    <row r="1845" spans="1:9" hidden="1" x14ac:dyDescent="0.35">
      <c r="A1845" t="s">
        <v>62</v>
      </c>
      <c r="B1845" t="s">
        <v>162</v>
      </c>
      <c r="C1845" t="s">
        <v>309</v>
      </c>
      <c r="D1845" t="s">
        <v>119</v>
      </c>
      <c r="E1845" t="s">
        <v>313</v>
      </c>
      <c r="F1845" t="s">
        <v>166</v>
      </c>
      <c r="G1845">
        <v>0.14699999999999999</v>
      </c>
      <c r="H1845">
        <f>VLOOKUP(CONCATENATE(A1845,B1845,D1845,F1845),admin1_old!A:K,11,FALSE)</f>
        <v>0.14799999999999999</v>
      </c>
      <c r="I1845" t="b">
        <f>IF(ISNA(H1845),VLOOKUP(CONCATENATE(A1845,D1845,F1845),admin1_old!B:J,5,FALSE))</f>
        <v>0</v>
      </c>
    </row>
    <row r="1846" spans="1:9" x14ac:dyDescent="0.35">
      <c r="A1846" t="s">
        <v>44</v>
      </c>
      <c r="B1846" s="5" t="s">
        <v>189</v>
      </c>
      <c r="C1846" t="s">
        <v>83</v>
      </c>
      <c r="D1846" t="s">
        <v>83</v>
      </c>
      <c r="E1846" t="s">
        <v>313</v>
      </c>
      <c r="F1846" t="s">
        <v>277</v>
      </c>
      <c r="G1846">
        <v>0.191</v>
      </c>
      <c r="H1846" t="e">
        <f>VLOOKUP(CONCATENATE(A1846,B1846,D1846,F1846),admin1_old!A:K,11,FALSE)</f>
        <v>#N/A</v>
      </c>
      <c r="I1846" s="4" t="str">
        <f>IF(ISNA(H1846),VLOOKUP(CONCATENATE(A1846,D1846,F1846),admin1_old!B:J,5,FALSE))</f>
        <v>attente_longue</v>
      </c>
    </row>
    <row r="1847" spans="1:9" x14ac:dyDescent="0.35">
      <c r="A1847" t="s">
        <v>66</v>
      </c>
      <c r="B1847" s="5" t="s">
        <v>152</v>
      </c>
      <c r="C1847" t="s">
        <v>83</v>
      </c>
      <c r="D1847" t="s">
        <v>83</v>
      </c>
      <c r="E1847" t="s">
        <v>313</v>
      </c>
      <c r="F1847" t="s">
        <v>277</v>
      </c>
      <c r="G1847">
        <v>0.14599999999999999</v>
      </c>
      <c r="H1847" t="e">
        <f>VLOOKUP(CONCATENATE(A1847,B1847,D1847,F1847),admin1_old!A:K,11,FALSE)</f>
        <v>#N/A</v>
      </c>
      <c r="I1847" s="4" t="str">
        <f>IF(ISNA(H1847),VLOOKUP(CONCATENATE(A1847,D1847,F1847),admin1_old!B:J,5,FALSE))</f>
        <v>distance</v>
      </c>
    </row>
    <row r="1848" spans="1:9" x14ac:dyDescent="0.35">
      <c r="A1848" t="s">
        <v>24</v>
      </c>
      <c r="B1848" s="5" t="s">
        <v>154</v>
      </c>
      <c r="C1848" t="s">
        <v>309</v>
      </c>
      <c r="D1848" t="s">
        <v>117</v>
      </c>
      <c r="E1848" t="s">
        <v>313</v>
      </c>
      <c r="F1848" t="s">
        <v>277</v>
      </c>
      <c r="G1848">
        <v>0.191</v>
      </c>
      <c r="H1848" t="e">
        <f>VLOOKUP(CONCATENATE(A1848,B1848,D1848,F1848),admin1_old!A:K,11,FALSE)</f>
        <v>#N/A</v>
      </c>
      <c r="I1848" s="4" t="str">
        <f>IF(ISNA(H1848),VLOOKUP(CONCATENATE(A1848,D1848,F1848),admin1_old!B:J,5,FALSE))</f>
        <v>cash_frais</v>
      </c>
    </row>
    <row r="1849" spans="1:9" x14ac:dyDescent="0.35">
      <c r="A1849" t="s">
        <v>48</v>
      </c>
      <c r="B1849" s="5" t="s">
        <v>133</v>
      </c>
      <c r="C1849" t="s">
        <v>309</v>
      </c>
      <c r="D1849" t="s">
        <v>117</v>
      </c>
      <c r="E1849" t="s">
        <v>313</v>
      </c>
      <c r="F1849" t="s">
        <v>277</v>
      </c>
      <c r="G1849">
        <v>0.189</v>
      </c>
      <c r="H1849" t="e">
        <f>VLOOKUP(CONCATENATE(A1849,B1849,D1849,F1849),admin1_old!A:K,11,FALSE)</f>
        <v>#N/A</v>
      </c>
      <c r="I1849" s="4" t="str">
        <f>IF(ISNA(H1849),VLOOKUP(CONCATENATE(A1849,D1849,F1849),admin1_old!B:J,5,FALSE))</f>
        <v>cash_fournitures</v>
      </c>
    </row>
    <row r="1850" spans="1:9" hidden="1" x14ac:dyDescent="0.35">
      <c r="A1850" t="s">
        <v>62</v>
      </c>
      <c r="B1850" t="s">
        <v>150</v>
      </c>
      <c r="C1850" t="s">
        <v>309</v>
      </c>
      <c r="D1850" t="s">
        <v>117</v>
      </c>
      <c r="E1850" t="s">
        <v>313</v>
      </c>
      <c r="F1850" t="s">
        <v>279</v>
      </c>
      <c r="G1850">
        <v>0.156</v>
      </c>
      <c r="H1850">
        <f>VLOOKUP(CONCATENATE(A1850,B1850,D1850,F1850),admin1_old!A:K,11,FALSE)</f>
        <v>0.16900000000000001</v>
      </c>
      <c r="I1850" t="b">
        <f>IF(ISNA(H1850),VLOOKUP(CONCATENATE(A1850,D1850,F1850),admin1_old!B:J,5,FALSE))</f>
        <v>0</v>
      </c>
    </row>
    <row r="1851" spans="1:9" x14ac:dyDescent="0.35">
      <c r="A1851" t="s">
        <v>70</v>
      </c>
      <c r="B1851" s="5" t="s">
        <v>154</v>
      </c>
      <c r="C1851" t="s">
        <v>309</v>
      </c>
      <c r="D1851" t="s">
        <v>119</v>
      </c>
      <c r="E1851" t="s">
        <v>313</v>
      </c>
      <c r="F1851" t="s">
        <v>277</v>
      </c>
      <c r="G1851">
        <v>0.152</v>
      </c>
      <c r="H1851" t="e">
        <f>VLOOKUP(CONCATENATE(A1851,B1851,D1851,F1851),admin1_old!A:K,11,FALSE)</f>
        <v>#N/A</v>
      </c>
      <c r="I1851" s="4" t="str">
        <f>IF(ISNA(H1851),VLOOKUP(CONCATENATE(A1851,D1851,F1851),admin1_old!B:J,5,FALSE))</f>
        <v>autre</v>
      </c>
    </row>
    <row r="1852" spans="1:9" x14ac:dyDescent="0.35">
      <c r="A1852" t="s">
        <v>64</v>
      </c>
      <c r="B1852" s="5" t="s">
        <v>177</v>
      </c>
      <c r="C1852" t="s">
        <v>309</v>
      </c>
      <c r="D1852" t="s">
        <v>117</v>
      </c>
      <c r="E1852" t="s">
        <v>313</v>
      </c>
      <c r="F1852" t="s">
        <v>277</v>
      </c>
      <c r="G1852">
        <v>0.111</v>
      </c>
      <c r="H1852" t="e">
        <f>VLOOKUP(CONCATENATE(A1852,B1852,D1852,F1852),admin1_old!A:K,11,FALSE)</f>
        <v>#N/A</v>
      </c>
      <c r="I1852" s="4" t="str">
        <f>IF(ISNA(H1852),VLOOKUP(CONCATENATE(A1852,D1852,F1852),admin1_old!B:J,5,FALSE))</f>
        <v>pche</v>
      </c>
    </row>
    <row r="1853" spans="1:9" hidden="1" x14ac:dyDescent="0.35">
      <c r="A1853" t="s">
        <v>62</v>
      </c>
      <c r="B1853" t="s">
        <v>172</v>
      </c>
      <c r="C1853" t="s">
        <v>309</v>
      </c>
      <c r="D1853" t="s">
        <v>119</v>
      </c>
      <c r="E1853" t="s">
        <v>313</v>
      </c>
      <c r="F1853" t="s">
        <v>167</v>
      </c>
      <c r="G1853">
        <v>0.152</v>
      </c>
      <c r="H1853">
        <f>VLOOKUP(CONCATENATE(A1853,B1853,D1853,F1853),admin1_old!A:K,11,FALSE)</f>
        <v>0.14899999999999999</v>
      </c>
      <c r="I1853" t="b">
        <f>IF(ISNA(H1853),VLOOKUP(CONCATENATE(A1853,D1853,F1853),admin1_old!B:J,5,FALSE))</f>
        <v>0</v>
      </c>
    </row>
    <row r="1854" spans="1:9" hidden="1" x14ac:dyDescent="0.35">
      <c r="A1854" t="s">
        <v>62</v>
      </c>
      <c r="B1854" t="s">
        <v>162</v>
      </c>
      <c r="C1854" t="s">
        <v>309</v>
      </c>
      <c r="D1854" t="s">
        <v>117</v>
      </c>
      <c r="E1854" t="s">
        <v>313</v>
      </c>
      <c r="F1854" t="s">
        <v>167</v>
      </c>
      <c r="G1854">
        <v>0.14699999999999999</v>
      </c>
      <c r="H1854">
        <f>VLOOKUP(CONCATENATE(A1854,B1854,D1854,F1854),admin1_old!A:K,11,FALSE)</f>
        <v>0.17</v>
      </c>
      <c r="I1854" t="b">
        <f>IF(ISNA(H1854),VLOOKUP(CONCATENATE(A1854,D1854,F1854),admin1_old!B:J,5,FALSE))</f>
        <v>0</v>
      </c>
    </row>
    <row r="1855" spans="1:9" hidden="1" x14ac:dyDescent="0.35">
      <c r="A1855" t="s">
        <v>62</v>
      </c>
      <c r="B1855" t="s">
        <v>129</v>
      </c>
      <c r="C1855" t="s">
        <v>309</v>
      </c>
      <c r="D1855" t="s">
        <v>116</v>
      </c>
      <c r="E1855" t="s">
        <v>313</v>
      </c>
      <c r="F1855" t="s">
        <v>278</v>
      </c>
      <c r="G1855">
        <v>0.16500000000000001</v>
      </c>
      <c r="H1855">
        <f>VLOOKUP(CONCATENATE(A1855,B1855,D1855,F1855),admin1_old!A:K,11,FALSE)</f>
        <v>0.19400000000000001</v>
      </c>
      <c r="I1855" t="b">
        <f>IF(ISNA(H1855),VLOOKUP(CONCATENATE(A1855,D1855,F1855),admin1_old!B:J,5,FALSE))</f>
        <v>0</v>
      </c>
    </row>
    <row r="1856" spans="1:9" x14ac:dyDescent="0.35">
      <c r="A1856" t="s">
        <v>46</v>
      </c>
      <c r="B1856" s="5" t="s">
        <v>143</v>
      </c>
      <c r="C1856" t="s">
        <v>309</v>
      </c>
      <c r="D1856" t="s">
        <v>119</v>
      </c>
      <c r="E1856" t="s">
        <v>313</v>
      </c>
      <c r="F1856" t="s">
        <v>277</v>
      </c>
      <c r="G1856">
        <v>0.14299999999999999</v>
      </c>
      <c r="H1856" t="e">
        <f>VLOOKUP(CONCATENATE(A1856,B1856,D1856,F1856),admin1_old!A:K,11,FALSE)</f>
        <v>#N/A</v>
      </c>
      <c r="I1856" s="4" t="str">
        <f>IF(ISNA(H1856),VLOOKUP(CONCATENATE(A1856,D1856,F1856),admin1_old!B:J,5,FALSE))</f>
        <v>provision_abri</v>
      </c>
    </row>
    <row r="1857" spans="1:9" hidden="1" x14ac:dyDescent="0.35">
      <c r="A1857" t="s">
        <v>62</v>
      </c>
      <c r="B1857" t="s">
        <v>162</v>
      </c>
      <c r="C1857" t="s">
        <v>309</v>
      </c>
      <c r="D1857" t="s">
        <v>117</v>
      </c>
      <c r="E1857" t="s">
        <v>313</v>
      </c>
      <c r="F1857" t="s">
        <v>280</v>
      </c>
      <c r="G1857">
        <v>0.20399999999999999</v>
      </c>
      <c r="H1857">
        <f>VLOOKUP(CONCATENATE(A1857,B1857,D1857,F1857),admin1_old!A:K,11,FALSE)</f>
        <v>0.17199999999999999</v>
      </c>
      <c r="I1857" t="b">
        <f>IF(ISNA(H1857),VLOOKUP(CONCATENATE(A1857,D1857,F1857),admin1_old!B:J,5,FALSE))</f>
        <v>0</v>
      </c>
    </row>
    <row r="1858" spans="1:9" hidden="1" x14ac:dyDescent="0.35">
      <c r="A1858" t="s">
        <v>62</v>
      </c>
      <c r="B1858" t="s">
        <v>162</v>
      </c>
      <c r="C1858" t="s">
        <v>309</v>
      </c>
      <c r="D1858" t="s">
        <v>119</v>
      </c>
      <c r="E1858" t="s">
        <v>313</v>
      </c>
      <c r="F1858" t="s">
        <v>280</v>
      </c>
      <c r="G1858">
        <v>0.16500000000000001</v>
      </c>
      <c r="H1858">
        <f>VLOOKUP(CONCATENATE(A1858,B1858,D1858,F1858),admin1_old!A:K,11,FALSE)</f>
        <v>0.16400000000000001</v>
      </c>
      <c r="I1858" t="b">
        <f>IF(ISNA(H1858),VLOOKUP(CONCATENATE(A1858,D1858,F1858),admin1_old!B:J,5,FALSE))</f>
        <v>0</v>
      </c>
    </row>
    <row r="1859" spans="1:9" x14ac:dyDescent="0.35">
      <c r="A1859" t="s">
        <v>68</v>
      </c>
      <c r="B1859" s="5" t="s">
        <v>160</v>
      </c>
      <c r="C1859" t="s">
        <v>309</v>
      </c>
      <c r="D1859" t="s">
        <v>119</v>
      </c>
      <c r="E1859" t="s">
        <v>313</v>
      </c>
      <c r="F1859" t="s">
        <v>277</v>
      </c>
      <c r="G1859">
        <v>0.13300000000000001</v>
      </c>
      <c r="H1859" t="e">
        <f>VLOOKUP(CONCATENATE(A1859,B1859,D1859,F1859),admin1_old!A:K,11,FALSE)</f>
        <v>#N/A</v>
      </c>
      <c r="I1859" s="4" t="str">
        <f>IF(ISNA(H1859),VLOOKUP(CONCATENATE(A1859,D1859,F1859),admin1_old!B:J,5,FALSE))</f>
        <v>provision_nfi_essentiels</v>
      </c>
    </row>
    <row r="1860" spans="1:9" x14ac:dyDescent="0.35">
      <c r="A1860" t="s">
        <v>68</v>
      </c>
      <c r="B1860" s="5" t="s">
        <v>153</v>
      </c>
      <c r="C1860" t="s">
        <v>309</v>
      </c>
      <c r="D1860" t="s">
        <v>117</v>
      </c>
      <c r="E1860" t="s">
        <v>313</v>
      </c>
      <c r="F1860" t="s">
        <v>277</v>
      </c>
      <c r="G1860">
        <v>0.13800000000000001</v>
      </c>
      <c r="H1860" t="e">
        <f>VLOOKUP(CONCATENATE(A1860,B1860,D1860,F1860),admin1_old!A:K,11,FALSE)</f>
        <v>#N/A</v>
      </c>
      <c r="I1860" s="4" t="str">
        <f>IF(ISNA(H1860),VLOOKUP(CONCATENATE(A1860,D1860,F1860),admin1_old!B:J,5,FALSE))</f>
        <v>argent_nfi_essentiels</v>
      </c>
    </row>
    <row r="1861" spans="1:9" hidden="1" x14ac:dyDescent="0.35">
      <c r="A1861" t="s">
        <v>64</v>
      </c>
      <c r="B1861" t="s">
        <v>163</v>
      </c>
      <c r="C1861" t="s">
        <v>309</v>
      </c>
      <c r="D1861" t="s">
        <v>118</v>
      </c>
      <c r="E1861" t="s">
        <v>313</v>
      </c>
      <c r="F1861" t="s">
        <v>271</v>
      </c>
      <c r="G1861">
        <v>0.157</v>
      </c>
      <c r="H1861">
        <f>VLOOKUP(CONCATENATE(A1861,B1861,D1861,F1861),admin1_old!A:K,11,FALSE)</f>
        <v>0.157</v>
      </c>
      <c r="I1861" t="b">
        <f>IF(ISNA(H1861),VLOOKUP(CONCATENATE(A1861,D1861,F1861),admin1_old!B:J,5,FALSE))</f>
        <v>0</v>
      </c>
    </row>
    <row r="1862" spans="1:9" x14ac:dyDescent="0.35">
      <c r="A1862" t="s">
        <v>50</v>
      </c>
      <c r="B1862" s="5" t="s">
        <v>134</v>
      </c>
      <c r="C1862" t="s">
        <v>309</v>
      </c>
      <c r="D1862" t="s">
        <v>117</v>
      </c>
      <c r="E1862" t="s">
        <v>313</v>
      </c>
      <c r="F1862" t="s">
        <v>277</v>
      </c>
      <c r="G1862">
        <v>0.26300000000000001</v>
      </c>
      <c r="H1862" t="e">
        <f>VLOOKUP(CONCATENATE(A1862,B1862,D1862,F1862),admin1_old!A:K,11,FALSE)</f>
        <v>#N/A</v>
      </c>
      <c r="I1862" s="4" t="str">
        <f>IF(ISNA(H1862),VLOOKUP(CONCATENATE(A1862,D1862,F1862),admin1_old!B:J,5,FALSE))</f>
        <v>wash</v>
      </c>
    </row>
    <row r="1863" spans="1:9" x14ac:dyDescent="0.35">
      <c r="A1863" t="s">
        <v>72</v>
      </c>
      <c r="B1863" s="5" t="s">
        <v>18</v>
      </c>
      <c r="C1863" t="s">
        <v>309</v>
      </c>
      <c r="D1863" t="s">
        <v>117</v>
      </c>
      <c r="E1863" t="s">
        <v>313</v>
      </c>
      <c r="F1863" t="s">
        <v>277</v>
      </c>
      <c r="G1863">
        <v>0.20899999999999999</v>
      </c>
      <c r="H1863" t="e">
        <f>VLOOKUP(CONCATENATE(A1863,B1863,D1863,F1863),admin1_old!A:K,11,FALSE)</f>
        <v>#N/A</v>
      </c>
      <c r="I1863" s="4" t="str">
        <f>IF(ISNA(H1863),VLOOKUP(CONCATENATE(A1863,D1863,F1863),admin1_old!B:J,5,FALSE))</f>
        <v>secal</v>
      </c>
    </row>
    <row r="1864" spans="1:9" x14ac:dyDescent="0.35">
      <c r="A1864" t="s">
        <v>54</v>
      </c>
      <c r="B1864" s="5" t="s">
        <v>197</v>
      </c>
      <c r="C1864" t="s">
        <v>309</v>
      </c>
      <c r="D1864" t="s">
        <v>117</v>
      </c>
      <c r="E1864" t="s">
        <v>313</v>
      </c>
      <c r="F1864" t="s">
        <v>277</v>
      </c>
      <c r="G1864">
        <v>0.17699999999999999</v>
      </c>
      <c r="H1864" t="e">
        <f>VLOOKUP(CONCATENATE(A1864,B1864,D1864,F1864),admin1_old!A:K,11,FALSE)</f>
        <v>#N/A</v>
      </c>
      <c r="I1864" s="4" t="str">
        <f>IF(ISNA(H1864),VLOOKUP(CONCATENATE(A1864,D1864,F1864),admin1_old!B:J,5,FALSE))</f>
        <v>acces_staff_cs</v>
      </c>
    </row>
    <row r="1865" spans="1:9" hidden="1" x14ac:dyDescent="0.35">
      <c r="A1865" t="s">
        <v>64</v>
      </c>
      <c r="B1865" t="s">
        <v>163</v>
      </c>
      <c r="C1865" t="s">
        <v>309</v>
      </c>
      <c r="D1865" t="s">
        <v>119</v>
      </c>
      <c r="E1865" t="s">
        <v>313</v>
      </c>
      <c r="F1865" t="s">
        <v>170</v>
      </c>
      <c r="G1865">
        <v>0.13700000000000001</v>
      </c>
      <c r="H1865">
        <f>VLOOKUP(CONCATENATE(A1865,B1865,D1865,F1865),admin1_old!A:K,11,FALSE)</f>
        <v>0.14499999999999999</v>
      </c>
      <c r="I1865" t="b">
        <f>IF(ISNA(H1865),VLOOKUP(CONCATENATE(A1865,D1865,F1865),admin1_old!B:J,5,FALSE))</f>
        <v>0</v>
      </c>
    </row>
    <row r="1866" spans="1:9" hidden="1" x14ac:dyDescent="0.35">
      <c r="A1866" t="s">
        <v>64</v>
      </c>
      <c r="B1866" t="s">
        <v>163</v>
      </c>
      <c r="C1866" t="s">
        <v>309</v>
      </c>
      <c r="D1866" t="s">
        <v>116</v>
      </c>
      <c r="E1866" t="s">
        <v>313</v>
      </c>
      <c r="F1866" t="s">
        <v>170</v>
      </c>
      <c r="G1866">
        <v>0.11</v>
      </c>
      <c r="H1866">
        <f>VLOOKUP(CONCATENATE(A1866,B1866,D1866,F1866),admin1_old!A:K,11,FALSE)</f>
        <v>0.11</v>
      </c>
      <c r="I1866" t="b">
        <f>IF(ISNA(H1866),VLOOKUP(CONCATENATE(A1866,D1866,F1866),admin1_old!B:J,5,FALSE))</f>
        <v>0</v>
      </c>
    </row>
    <row r="1867" spans="1:9" hidden="1" x14ac:dyDescent="0.35">
      <c r="A1867" t="s">
        <v>64</v>
      </c>
      <c r="B1867" t="s">
        <v>163</v>
      </c>
      <c r="C1867" t="s">
        <v>309</v>
      </c>
      <c r="D1867" t="s">
        <v>118</v>
      </c>
      <c r="E1867" t="s">
        <v>313</v>
      </c>
      <c r="F1867" t="s">
        <v>272</v>
      </c>
      <c r="G1867">
        <v>0.127</v>
      </c>
      <c r="H1867">
        <f>VLOOKUP(CONCATENATE(A1867,B1867,D1867,F1867),admin1_old!A:K,11,FALSE)</f>
        <v>0.129</v>
      </c>
      <c r="I1867" t="b">
        <f>IF(ISNA(H1867),VLOOKUP(CONCATENATE(A1867,D1867,F1867),admin1_old!B:J,5,FALSE))</f>
        <v>0</v>
      </c>
    </row>
    <row r="1868" spans="1:9" hidden="1" x14ac:dyDescent="0.35">
      <c r="A1868" t="s">
        <v>64</v>
      </c>
      <c r="B1868" t="s">
        <v>141</v>
      </c>
      <c r="C1868" t="s">
        <v>309</v>
      </c>
      <c r="D1868" t="s">
        <v>119</v>
      </c>
      <c r="E1868" t="s">
        <v>313</v>
      </c>
      <c r="F1868" t="s">
        <v>272</v>
      </c>
      <c r="G1868">
        <v>0.14199999999999999</v>
      </c>
      <c r="H1868">
        <f>VLOOKUP(CONCATENATE(A1868,B1868,D1868,F1868),admin1_old!A:K,11,FALSE)</f>
        <v>0.14799999999999999</v>
      </c>
      <c r="I1868" t="b">
        <f>IF(ISNA(H1868),VLOOKUP(CONCATENATE(A1868,D1868,F1868),admin1_old!B:J,5,FALSE))</f>
        <v>0</v>
      </c>
    </row>
    <row r="1869" spans="1:9" hidden="1" x14ac:dyDescent="0.35">
      <c r="A1869" t="s">
        <v>64</v>
      </c>
      <c r="B1869" t="s">
        <v>141</v>
      </c>
      <c r="C1869" t="s">
        <v>309</v>
      </c>
      <c r="D1869" t="s">
        <v>117</v>
      </c>
      <c r="E1869" t="s">
        <v>313</v>
      </c>
      <c r="F1869" t="s">
        <v>272</v>
      </c>
      <c r="G1869">
        <v>0.19400000000000001</v>
      </c>
      <c r="H1869">
        <f>VLOOKUP(CONCATENATE(A1869,B1869,D1869,F1869),admin1_old!A:K,11,FALSE)</f>
        <v>0.17299999999999999</v>
      </c>
      <c r="I1869" t="b">
        <f>IF(ISNA(H1869),VLOOKUP(CONCATENATE(A1869,D1869,F1869),admin1_old!B:J,5,FALSE))</f>
        <v>0</v>
      </c>
    </row>
    <row r="1870" spans="1:9" hidden="1" x14ac:dyDescent="0.35">
      <c r="A1870" t="s">
        <v>64</v>
      </c>
      <c r="B1870" t="s">
        <v>141</v>
      </c>
      <c r="C1870" t="s">
        <v>309</v>
      </c>
      <c r="D1870" t="s">
        <v>116</v>
      </c>
      <c r="E1870" t="s">
        <v>313</v>
      </c>
      <c r="F1870" t="s">
        <v>272</v>
      </c>
      <c r="G1870">
        <v>0.11700000000000001</v>
      </c>
      <c r="H1870">
        <f>VLOOKUP(CONCATENATE(A1870,B1870,D1870,F1870),admin1_old!A:K,11,FALSE)</f>
        <v>0.13500000000000001</v>
      </c>
      <c r="I1870" t="b">
        <f>IF(ISNA(H1870),VLOOKUP(CONCATENATE(A1870,D1870,F1870),admin1_old!B:J,5,FALSE))</f>
        <v>0</v>
      </c>
    </row>
    <row r="1871" spans="1:9" x14ac:dyDescent="0.35">
      <c r="A1871" t="s">
        <v>76</v>
      </c>
      <c r="B1871" s="5" t="s">
        <v>157</v>
      </c>
      <c r="C1871" t="s">
        <v>309</v>
      </c>
      <c r="D1871" t="s">
        <v>117</v>
      </c>
      <c r="E1871" t="s">
        <v>313</v>
      </c>
      <c r="F1871" t="s">
        <v>277</v>
      </c>
      <c r="G1871">
        <v>0.129</v>
      </c>
      <c r="H1871" t="e">
        <f>VLOOKUP(CONCATENATE(A1871,B1871,D1871,F1871),admin1_old!A:K,11,FALSE)</f>
        <v>#N/A</v>
      </c>
      <c r="I1871" s="4" t="str">
        <f>IF(ISNA(H1871),VLOOKUP(CONCATENATE(A1871,D1871,F1871),admin1_old!B:J,5,FALSE))</f>
        <v>prov_cs_proximite</v>
      </c>
    </row>
    <row r="1872" spans="1:9" x14ac:dyDescent="0.35">
      <c r="A1872" t="s">
        <v>52</v>
      </c>
      <c r="B1872" s="5" t="s">
        <v>182</v>
      </c>
      <c r="C1872" t="s">
        <v>309</v>
      </c>
      <c r="D1872" t="s">
        <v>119</v>
      </c>
      <c r="E1872" t="s">
        <v>313</v>
      </c>
      <c r="F1872" t="s">
        <v>277</v>
      </c>
      <c r="G1872">
        <v>0.17899999999999999</v>
      </c>
      <c r="H1872" t="e">
        <f>VLOOKUP(CONCATENATE(A1872,B1872,D1872,F1872),admin1_old!A:K,11,FALSE)</f>
        <v>#N/A</v>
      </c>
      <c r="I1872" s="4" t="str">
        <f>IF(ISNA(H1872),VLOOKUP(CONCATENATE(A1872,D1872,F1872),admin1_old!B:J,5,FALSE))</f>
        <v>cash_intrant_agri</v>
      </c>
    </row>
    <row r="1873" spans="1:9" hidden="1" x14ac:dyDescent="0.35">
      <c r="A1873" t="s">
        <v>64</v>
      </c>
      <c r="B1873" t="s">
        <v>187</v>
      </c>
      <c r="C1873" t="s">
        <v>309</v>
      </c>
      <c r="D1873" t="s">
        <v>117</v>
      </c>
      <c r="E1873" t="s">
        <v>313</v>
      </c>
      <c r="F1873" t="s">
        <v>165</v>
      </c>
      <c r="G1873">
        <v>0.10100000000000001</v>
      </c>
      <c r="H1873">
        <f>VLOOKUP(CONCATENATE(A1873,B1873,D1873,F1873),admin1_old!A:K,11,FALSE)</f>
        <v>9.9599999999999994E-2</v>
      </c>
      <c r="I1873" t="b">
        <f>IF(ISNA(H1873),VLOOKUP(CONCATENATE(A1873,D1873,F1873),admin1_old!B:J,5,FALSE))</f>
        <v>0</v>
      </c>
    </row>
    <row r="1874" spans="1:9" hidden="1" x14ac:dyDescent="0.35">
      <c r="A1874" t="s">
        <v>64</v>
      </c>
      <c r="B1874" t="s">
        <v>187</v>
      </c>
      <c r="C1874" t="s">
        <v>309</v>
      </c>
      <c r="D1874" t="s">
        <v>116</v>
      </c>
      <c r="E1874" t="s">
        <v>313</v>
      </c>
      <c r="F1874" t="s">
        <v>165</v>
      </c>
      <c r="G1874">
        <v>9.5600000000000004E-2</v>
      </c>
      <c r="H1874">
        <f>VLOOKUP(CONCATENATE(A1874,B1874,D1874,F1874),admin1_old!A:K,11,FALSE)</f>
        <v>9.3200000000000005E-2</v>
      </c>
      <c r="I1874" t="b">
        <f>IF(ISNA(H1874),VLOOKUP(CONCATENATE(A1874,D1874,F1874),admin1_old!B:J,5,FALSE))</f>
        <v>0</v>
      </c>
    </row>
    <row r="1875" spans="1:9" hidden="1" x14ac:dyDescent="0.35">
      <c r="A1875" t="s">
        <v>64</v>
      </c>
      <c r="B1875" t="s">
        <v>187</v>
      </c>
      <c r="C1875" t="s">
        <v>309</v>
      </c>
      <c r="D1875" t="s">
        <v>119</v>
      </c>
      <c r="E1875" t="s">
        <v>313</v>
      </c>
      <c r="F1875" t="s">
        <v>165</v>
      </c>
      <c r="G1875">
        <v>9.6000000000000002E-2</v>
      </c>
      <c r="H1875">
        <f>VLOOKUP(CONCATENATE(A1875,B1875,D1875,F1875),admin1_old!A:K,11,FALSE)</f>
        <v>9.4399999999999998E-2</v>
      </c>
      <c r="I1875" t="b">
        <f>IF(ISNA(H1875),VLOOKUP(CONCATENATE(A1875,D1875,F1875),admin1_old!B:J,5,FALSE))</f>
        <v>0</v>
      </c>
    </row>
    <row r="1876" spans="1:9" hidden="1" x14ac:dyDescent="0.35">
      <c r="A1876" t="s">
        <v>64</v>
      </c>
      <c r="B1876" t="s">
        <v>139</v>
      </c>
      <c r="C1876" t="s">
        <v>309</v>
      </c>
      <c r="D1876" t="s">
        <v>118</v>
      </c>
      <c r="E1876" t="s">
        <v>313</v>
      </c>
      <c r="F1876" t="s">
        <v>169</v>
      </c>
      <c r="G1876">
        <v>0.104</v>
      </c>
      <c r="H1876">
        <f>VLOOKUP(CONCATENATE(A1876,B1876,D1876,F1876),admin1_old!A:K,11,FALSE)</f>
        <v>9.7799999999999998E-2</v>
      </c>
      <c r="I1876" t="b">
        <f>IF(ISNA(H1876),VLOOKUP(CONCATENATE(A1876,D1876,F1876),admin1_old!B:J,5,FALSE))</f>
        <v>0</v>
      </c>
    </row>
    <row r="1877" spans="1:9" x14ac:dyDescent="0.35">
      <c r="A1877" t="s">
        <v>52</v>
      </c>
      <c r="B1877" s="5" t="s">
        <v>135</v>
      </c>
      <c r="C1877" t="s">
        <v>309</v>
      </c>
      <c r="D1877" t="s">
        <v>117</v>
      </c>
      <c r="E1877" t="s">
        <v>313</v>
      </c>
      <c r="F1877" t="s">
        <v>277</v>
      </c>
      <c r="G1877">
        <v>0.19500000000000001</v>
      </c>
      <c r="H1877" t="e">
        <f>VLOOKUP(CONCATENATE(A1877,B1877,D1877,F1877),admin1_old!A:K,11,FALSE)</f>
        <v>#N/A</v>
      </c>
      <c r="I1877" s="4" t="str">
        <f>IF(ISNA(H1877),VLOOKUP(CONCATENATE(A1877,D1877,F1877),admin1_old!B:J,5,FALSE))</f>
        <v>prov_intrant_agri</v>
      </c>
    </row>
    <row r="1878" spans="1:9" hidden="1" x14ac:dyDescent="0.35">
      <c r="A1878" t="s">
        <v>64</v>
      </c>
      <c r="B1878" t="s">
        <v>151</v>
      </c>
      <c r="C1878" t="s">
        <v>309</v>
      </c>
      <c r="D1878" t="s">
        <v>117</v>
      </c>
      <c r="E1878" t="s">
        <v>313</v>
      </c>
      <c r="F1878" t="s">
        <v>169</v>
      </c>
      <c r="G1878">
        <v>0.10100000000000001</v>
      </c>
      <c r="H1878">
        <f>VLOOKUP(CONCATENATE(A1878,B1878,D1878,F1878),admin1_old!A:K,11,FALSE)</f>
        <v>0.14899999999999999</v>
      </c>
      <c r="I1878" t="b">
        <f>IF(ISNA(H1878),VLOOKUP(CONCATENATE(A1878,D1878,F1878),admin1_old!B:J,5,FALSE))</f>
        <v>0</v>
      </c>
    </row>
    <row r="1879" spans="1:9" hidden="1" x14ac:dyDescent="0.35">
      <c r="A1879" t="s">
        <v>64</v>
      </c>
      <c r="B1879" t="s">
        <v>151</v>
      </c>
      <c r="C1879" t="s">
        <v>309</v>
      </c>
      <c r="D1879" t="s">
        <v>116</v>
      </c>
      <c r="E1879" t="s">
        <v>313</v>
      </c>
      <c r="F1879" t="s">
        <v>169</v>
      </c>
      <c r="G1879">
        <v>0.105</v>
      </c>
      <c r="H1879">
        <f>VLOOKUP(CONCATENATE(A1879,B1879,D1879,F1879),admin1_old!A:K,11,FALSE)</f>
        <v>0.128</v>
      </c>
      <c r="I1879" t="b">
        <f>IF(ISNA(H1879),VLOOKUP(CONCATENATE(A1879,D1879,F1879),admin1_old!B:J,5,FALSE))</f>
        <v>0</v>
      </c>
    </row>
    <row r="1880" spans="1:9" hidden="1" x14ac:dyDescent="0.35">
      <c r="A1880" t="s">
        <v>64</v>
      </c>
      <c r="B1880" t="s">
        <v>163</v>
      </c>
      <c r="C1880" t="s">
        <v>309</v>
      </c>
      <c r="D1880" t="s">
        <v>117</v>
      </c>
      <c r="E1880" t="s">
        <v>313</v>
      </c>
      <c r="F1880" t="s">
        <v>273</v>
      </c>
      <c r="G1880">
        <v>0.13100000000000001</v>
      </c>
      <c r="H1880">
        <f>VLOOKUP(CONCATENATE(A1880,B1880,D1880,F1880),admin1_old!A:K,11,FALSE)</f>
        <v>0.12</v>
      </c>
      <c r="I1880" t="b">
        <f>IF(ISNA(H1880),VLOOKUP(CONCATENATE(A1880,D1880,F1880),admin1_old!B:J,5,FALSE))</f>
        <v>0</v>
      </c>
    </row>
    <row r="1881" spans="1:9" hidden="1" x14ac:dyDescent="0.35">
      <c r="A1881" t="s">
        <v>64</v>
      </c>
      <c r="B1881" t="s">
        <v>163</v>
      </c>
      <c r="C1881" t="s">
        <v>309</v>
      </c>
      <c r="D1881" t="s">
        <v>119</v>
      </c>
      <c r="E1881" t="s">
        <v>313</v>
      </c>
      <c r="F1881" t="s">
        <v>273</v>
      </c>
      <c r="G1881">
        <v>7.3800000000000004E-2</v>
      </c>
      <c r="H1881">
        <f>VLOOKUP(CONCATENATE(A1881,B1881,D1881,F1881),admin1_old!A:K,11,FALSE)</f>
        <v>0.152</v>
      </c>
      <c r="I1881" t="b">
        <f>IF(ISNA(H1881),VLOOKUP(CONCATENATE(A1881,D1881,F1881),admin1_old!B:J,5,FALSE))</f>
        <v>0</v>
      </c>
    </row>
    <row r="1882" spans="1:9" hidden="1" x14ac:dyDescent="0.35">
      <c r="A1882" t="s">
        <v>64</v>
      </c>
      <c r="B1882" t="s">
        <v>163</v>
      </c>
      <c r="C1882" t="s">
        <v>309</v>
      </c>
      <c r="D1882" t="s">
        <v>116</v>
      </c>
      <c r="E1882" t="s">
        <v>313</v>
      </c>
      <c r="F1882" t="s">
        <v>273</v>
      </c>
      <c r="G1882">
        <v>8.0100000000000005E-2</v>
      </c>
      <c r="H1882">
        <f>VLOOKUP(CONCATENATE(A1882,B1882,D1882,F1882),admin1_old!A:K,11,FALSE)</f>
        <v>8.5199999999999998E-2</v>
      </c>
      <c r="I1882" t="b">
        <f>IF(ISNA(H1882),VLOOKUP(CONCATENATE(A1882,D1882,F1882),admin1_old!B:J,5,FALSE))</f>
        <v>0</v>
      </c>
    </row>
    <row r="1883" spans="1:9" hidden="1" x14ac:dyDescent="0.35">
      <c r="A1883" t="s">
        <v>64</v>
      </c>
      <c r="B1883" t="s">
        <v>163</v>
      </c>
      <c r="C1883" t="s">
        <v>309</v>
      </c>
      <c r="D1883" t="s">
        <v>117</v>
      </c>
      <c r="E1883" t="s">
        <v>313</v>
      </c>
      <c r="F1883" t="s">
        <v>274</v>
      </c>
      <c r="G1883">
        <v>0.11899999999999999</v>
      </c>
      <c r="H1883">
        <f>VLOOKUP(CONCATENATE(A1883,B1883,D1883,F1883),admin1_old!A:K,11,FALSE)</f>
        <v>0.13200000000000001</v>
      </c>
      <c r="I1883" t="b">
        <f>IF(ISNA(H1883),VLOOKUP(CONCATENATE(A1883,D1883,F1883),admin1_old!B:J,5,FALSE))</f>
        <v>0</v>
      </c>
    </row>
    <row r="1884" spans="1:9" hidden="1" x14ac:dyDescent="0.35">
      <c r="A1884" t="s">
        <v>64</v>
      </c>
      <c r="B1884" t="s">
        <v>163</v>
      </c>
      <c r="C1884" t="s">
        <v>309</v>
      </c>
      <c r="D1884" t="s">
        <v>119</v>
      </c>
      <c r="E1884" t="s">
        <v>313</v>
      </c>
      <c r="F1884" t="s">
        <v>274</v>
      </c>
      <c r="G1884">
        <v>0.14599999999999999</v>
      </c>
      <c r="H1884">
        <f>VLOOKUP(CONCATENATE(A1884,B1884,D1884,F1884),admin1_old!A:K,11,FALSE)</f>
        <v>0.159</v>
      </c>
      <c r="I1884" t="b">
        <f>IF(ISNA(H1884),VLOOKUP(CONCATENATE(A1884,D1884,F1884),admin1_old!B:J,5,FALSE))</f>
        <v>0</v>
      </c>
    </row>
    <row r="1885" spans="1:9" hidden="1" x14ac:dyDescent="0.35">
      <c r="A1885" t="s">
        <v>64</v>
      </c>
      <c r="B1885" t="s">
        <v>163</v>
      </c>
      <c r="C1885" t="s">
        <v>309</v>
      </c>
      <c r="D1885" t="s">
        <v>116</v>
      </c>
      <c r="E1885" t="s">
        <v>313</v>
      </c>
      <c r="F1885" t="s">
        <v>274</v>
      </c>
      <c r="G1885">
        <v>0.152</v>
      </c>
      <c r="H1885">
        <f>VLOOKUP(CONCATENATE(A1885,B1885,D1885,F1885),admin1_old!A:K,11,FALSE)</f>
        <v>0.14399999999999999</v>
      </c>
      <c r="I1885" t="b">
        <f>IF(ISNA(H1885),VLOOKUP(CONCATENATE(A1885,D1885,F1885),admin1_old!B:J,5,FALSE))</f>
        <v>0</v>
      </c>
    </row>
    <row r="1886" spans="1:9" hidden="1" x14ac:dyDescent="0.35">
      <c r="A1886" t="s">
        <v>64</v>
      </c>
      <c r="B1886" t="s">
        <v>177</v>
      </c>
      <c r="C1886" t="s">
        <v>309</v>
      </c>
      <c r="D1886" t="s">
        <v>118</v>
      </c>
      <c r="E1886" t="s">
        <v>313</v>
      </c>
      <c r="F1886" t="s">
        <v>275</v>
      </c>
      <c r="G1886">
        <v>0.106</v>
      </c>
      <c r="H1886">
        <f>VLOOKUP(CONCATENATE(A1886,B1886,D1886,F1886),admin1_old!A:K,11,FALSE)</f>
        <v>0.105</v>
      </c>
      <c r="I1886" t="b">
        <f>IF(ISNA(H1886),VLOOKUP(CONCATENATE(A1886,D1886,F1886),admin1_old!B:J,5,FALSE))</f>
        <v>0</v>
      </c>
    </row>
    <row r="1887" spans="1:9" hidden="1" x14ac:dyDescent="0.35">
      <c r="A1887" t="s">
        <v>64</v>
      </c>
      <c r="B1887" t="s">
        <v>177</v>
      </c>
      <c r="C1887" t="s">
        <v>309</v>
      </c>
      <c r="D1887" t="s">
        <v>117</v>
      </c>
      <c r="E1887" t="s">
        <v>313</v>
      </c>
      <c r="F1887" t="s">
        <v>275</v>
      </c>
      <c r="G1887">
        <v>0.17299999999999999</v>
      </c>
      <c r="H1887">
        <f>VLOOKUP(CONCATENATE(A1887,B1887,D1887,F1887),admin1_old!A:K,11,FALSE)</f>
        <v>0.109</v>
      </c>
      <c r="I1887" t="b">
        <f>IF(ISNA(H1887),VLOOKUP(CONCATENATE(A1887,D1887,F1887),admin1_old!B:J,5,FALSE))</f>
        <v>0</v>
      </c>
    </row>
    <row r="1888" spans="1:9" x14ac:dyDescent="0.35">
      <c r="A1888" t="s">
        <v>74</v>
      </c>
      <c r="B1888" s="5" t="s">
        <v>145</v>
      </c>
      <c r="C1888" t="s">
        <v>309</v>
      </c>
      <c r="D1888" t="s">
        <v>119</v>
      </c>
      <c r="E1888" t="s">
        <v>313</v>
      </c>
      <c r="F1888" t="s">
        <v>277</v>
      </c>
      <c r="G1888">
        <v>0.16400000000000001</v>
      </c>
      <c r="H1888" t="e">
        <f>VLOOKUP(CONCATENATE(A1888,B1888,D1888,F1888),admin1_old!A:K,11,FALSE)</f>
        <v>#N/A</v>
      </c>
      <c r="I1888" s="4" t="str">
        <f>IF(ISNA(H1888),VLOOKUP(CONCATENATE(A1888,D1888,F1888),admin1_old!B:J,5,FALSE))</f>
        <v>prov_nourrit</v>
      </c>
    </row>
    <row r="1889" spans="1:9" hidden="1" x14ac:dyDescent="0.35">
      <c r="A1889" t="s">
        <v>64</v>
      </c>
      <c r="B1889" t="s">
        <v>141</v>
      </c>
      <c r="C1889" t="s">
        <v>309</v>
      </c>
      <c r="D1889" t="s">
        <v>116</v>
      </c>
      <c r="E1889" t="s">
        <v>313</v>
      </c>
      <c r="F1889" t="s">
        <v>275</v>
      </c>
      <c r="G1889">
        <v>0.214</v>
      </c>
      <c r="H1889">
        <f>VLOOKUP(CONCATENATE(A1889,B1889,D1889,F1889),admin1_old!A:K,11,FALSE)</f>
        <v>0.11799999999999999</v>
      </c>
      <c r="I1889" t="b">
        <f>IF(ISNA(H1889),VLOOKUP(CONCATENATE(A1889,D1889,F1889),admin1_old!B:J,5,FALSE))</f>
        <v>0</v>
      </c>
    </row>
    <row r="1890" spans="1:9" hidden="1" x14ac:dyDescent="0.35">
      <c r="A1890" t="s">
        <v>64</v>
      </c>
      <c r="B1890" t="s">
        <v>151</v>
      </c>
      <c r="C1890" t="s">
        <v>309</v>
      </c>
      <c r="D1890" t="s">
        <v>117</v>
      </c>
      <c r="E1890" t="s">
        <v>313</v>
      </c>
      <c r="F1890" t="s">
        <v>168</v>
      </c>
      <c r="G1890">
        <v>0.125</v>
      </c>
      <c r="H1890">
        <f>VLOOKUP(CONCATENATE(A1890,B1890,D1890,F1890),admin1_old!A:K,11,FALSE)</f>
        <v>0.151</v>
      </c>
      <c r="I1890" t="b">
        <f>IF(ISNA(H1890),VLOOKUP(CONCATENATE(A1890,D1890,F1890),admin1_old!B:J,5,FALSE))</f>
        <v>0</v>
      </c>
    </row>
    <row r="1891" spans="1:9" hidden="1" x14ac:dyDescent="0.35">
      <c r="A1891" t="s">
        <v>64</v>
      </c>
      <c r="B1891" t="s">
        <v>151</v>
      </c>
      <c r="C1891" t="s">
        <v>309</v>
      </c>
      <c r="D1891" t="s">
        <v>116</v>
      </c>
      <c r="E1891" t="s">
        <v>313</v>
      </c>
      <c r="F1891" t="s">
        <v>168</v>
      </c>
      <c r="G1891">
        <v>0.187</v>
      </c>
      <c r="H1891">
        <f>VLOOKUP(CONCATENATE(A1891,B1891,D1891,F1891),admin1_old!A:K,11,FALSE)</f>
        <v>0.157</v>
      </c>
      <c r="I1891" t="b">
        <f>IF(ISNA(H1891),VLOOKUP(CONCATENATE(A1891,D1891,F1891),admin1_old!B:J,5,FALSE))</f>
        <v>0</v>
      </c>
    </row>
    <row r="1892" spans="1:9" hidden="1" x14ac:dyDescent="0.35">
      <c r="A1892" t="s">
        <v>64</v>
      </c>
      <c r="B1892" t="s">
        <v>141</v>
      </c>
      <c r="C1892" t="s">
        <v>309</v>
      </c>
      <c r="D1892" t="s">
        <v>118</v>
      </c>
      <c r="E1892" t="s">
        <v>313</v>
      </c>
      <c r="F1892" t="s">
        <v>168</v>
      </c>
      <c r="G1892">
        <v>0.185</v>
      </c>
      <c r="H1892">
        <f>VLOOKUP(CONCATENATE(A1892,B1892,D1892,F1892),admin1_old!A:K,11,FALSE)</f>
        <v>0.185</v>
      </c>
      <c r="I1892" t="b">
        <f>IF(ISNA(H1892),VLOOKUP(CONCATENATE(A1892,D1892,F1892),admin1_old!B:J,5,FALSE))</f>
        <v>0</v>
      </c>
    </row>
    <row r="1893" spans="1:9" hidden="1" x14ac:dyDescent="0.35">
      <c r="A1893" t="s">
        <v>64</v>
      </c>
      <c r="B1893" t="s">
        <v>163</v>
      </c>
      <c r="C1893" t="s">
        <v>309</v>
      </c>
      <c r="D1893" t="s">
        <v>119</v>
      </c>
      <c r="E1893" t="s">
        <v>313</v>
      </c>
      <c r="F1893" t="s">
        <v>168</v>
      </c>
      <c r="G1893">
        <v>0.16900000000000001</v>
      </c>
      <c r="H1893">
        <f>VLOOKUP(CONCATENATE(A1893,B1893,D1893,F1893),admin1_old!A:K,11,FALSE)</f>
        <v>0.17</v>
      </c>
      <c r="I1893" t="b">
        <f>IF(ISNA(H1893),VLOOKUP(CONCATENATE(A1893,D1893,F1893),admin1_old!B:J,5,FALSE))</f>
        <v>0</v>
      </c>
    </row>
    <row r="1894" spans="1:9" hidden="1" x14ac:dyDescent="0.35">
      <c r="A1894" t="s">
        <v>64</v>
      </c>
      <c r="B1894" t="s">
        <v>139</v>
      </c>
      <c r="C1894" t="s">
        <v>309</v>
      </c>
      <c r="D1894" t="s">
        <v>119</v>
      </c>
      <c r="E1894" t="s">
        <v>313</v>
      </c>
      <c r="F1894" t="s">
        <v>276</v>
      </c>
      <c r="G1894">
        <v>0.13800000000000001</v>
      </c>
      <c r="H1894">
        <f>VLOOKUP(CONCATENATE(A1894,B1894,D1894,F1894),admin1_old!A:K,11,FALSE)</f>
        <v>0.14000000000000001</v>
      </c>
      <c r="I1894" t="b">
        <f>IF(ISNA(H1894),VLOOKUP(CONCATENATE(A1894,D1894,F1894),admin1_old!B:J,5,FALSE))</f>
        <v>0</v>
      </c>
    </row>
    <row r="1895" spans="1:9" x14ac:dyDescent="0.35">
      <c r="A1895" t="s">
        <v>74</v>
      </c>
      <c r="B1895" s="5" t="s">
        <v>195</v>
      </c>
      <c r="C1895" t="s">
        <v>309</v>
      </c>
      <c r="D1895" t="s">
        <v>117</v>
      </c>
      <c r="E1895" t="s">
        <v>313</v>
      </c>
      <c r="F1895" t="s">
        <v>277</v>
      </c>
      <c r="G1895">
        <v>0.154</v>
      </c>
      <c r="H1895" t="e">
        <f>VLOOKUP(CONCATENATE(A1895,B1895,D1895,F1895),admin1_old!A:K,11,FALSE)</f>
        <v>#N/A</v>
      </c>
      <c r="I1895" s="4" t="str">
        <f>IF(ISNA(H1895),VLOOKUP(CONCATENATE(A1895,D1895,F1895),admin1_old!B:J,5,FALSE))</f>
        <v>cash_nourrit</v>
      </c>
    </row>
    <row r="1896" spans="1:9" hidden="1" x14ac:dyDescent="0.35">
      <c r="A1896" t="s">
        <v>64</v>
      </c>
      <c r="B1896" t="s">
        <v>177</v>
      </c>
      <c r="C1896" t="s">
        <v>309</v>
      </c>
      <c r="D1896" t="s">
        <v>119</v>
      </c>
      <c r="E1896" t="s">
        <v>313</v>
      </c>
      <c r="F1896" t="s">
        <v>277</v>
      </c>
      <c r="G1896">
        <v>0.108</v>
      </c>
      <c r="H1896">
        <f>VLOOKUP(CONCATENATE(A1896,B1896,D1896,F1896),admin1_old!A:K,11,FALSE)</f>
        <v>0.113</v>
      </c>
      <c r="I1896" t="b">
        <f>IF(ISNA(H1896),VLOOKUP(CONCATENATE(A1896,D1896,F1896),admin1_old!B:J,5,FALSE))</f>
        <v>0</v>
      </c>
    </row>
    <row r="1897" spans="1:9" x14ac:dyDescent="0.35">
      <c r="A1897" t="s">
        <v>33</v>
      </c>
      <c r="B1897" s="5" t="s">
        <v>147</v>
      </c>
      <c r="C1897" t="s">
        <v>309</v>
      </c>
      <c r="D1897" t="s">
        <v>119</v>
      </c>
      <c r="E1897" t="s">
        <v>313</v>
      </c>
      <c r="F1897" t="s">
        <v>277</v>
      </c>
      <c r="G1897">
        <v>0.23200000000000001</v>
      </c>
      <c r="H1897" t="e">
        <f>VLOOKUP(CONCATENATE(A1897,B1897,D1897,F1897),admin1_old!A:K,11,FALSE)</f>
        <v>#N/A</v>
      </c>
      <c r="I1897" s="4" t="str">
        <f>IF(ISNA(H1897),VLOOKUP(CONCATENATE(A1897,D1897,F1897),admin1_old!B:J,5,FALSE))</f>
        <v>quantite_insuff</v>
      </c>
    </row>
    <row r="1898" spans="1:9" hidden="1" x14ac:dyDescent="0.35">
      <c r="A1898" t="s">
        <v>64</v>
      </c>
      <c r="B1898" t="s">
        <v>141</v>
      </c>
      <c r="C1898" t="s">
        <v>309</v>
      </c>
      <c r="D1898" t="s">
        <v>117</v>
      </c>
      <c r="E1898" t="s">
        <v>313</v>
      </c>
      <c r="F1898" t="s">
        <v>166</v>
      </c>
      <c r="G1898">
        <v>0.115</v>
      </c>
      <c r="H1898">
        <f>VLOOKUP(CONCATENATE(A1898,B1898,D1898,F1898),admin1_old!A:K,11,FALSE)</f>
        <v>0.11700000000000001</v>
      </c>
      <c r="I1898" t="b">
        <f>IF(ISNA(H1898),VLOOKUP(CONCATENATE(A1898,D1898,F1898),admin1_old!B:J,5,FALSE))</f>
        <v>0</v>
      </c>
    </row>
    <row r="1899" spans="1:9" hidden="1" x14ac:dyDescent="0.35">
      <c r="A1899" t="s">
        <v>64</v>
      </c>
      <c r="B1899" t="s">
        <v>151</v>
      </c>
      <c r="C1899" t="s">
        <v>309</v>
      </c>
      <c r="D1899" t="s">
        <v>119</v>
      </c>
      <c r="E1899" t="s">
        <v>313</v>
      </c>
      <c r="F1899" t="s">
        <v>166</v>
      </c>
      <c r="G1899">
        <v>0.126</v>
      </c>
      <c r="H1899">
        <f>VLOOKUP(CONCATENATE(A1899,B1899,D1899,F1899),admin1_old!A:K,11,FALSE)</f>
        <v>0.14199999999999999</v>
      </c>
      <c r="I1899" t="b">
        <f>IF(ISNA(H1899),VLOOKUP(CONCATENATE(A1899,D1899,F1899),admin1_old!B:J,5,FALSE))</f>
        <v>0</v>
      </c>
    </row>
    <row r="1900" spans="1:9" x14ac:dyDescent="0.35">
      <c r="A1900" t="s">
        <v>56</v>
      </c>
      <c r="B1900" s="5" t="s">
        <v>137</v>
      </c>
      <c r="C1900" t="s">
        <v>309</v>
      </c>
      <c r="D1900" t="s">
        <v>119</v>
      </c>
      <c r="E1900" t="s">
        <v>313</v>
      </c>
      <c r="F1900" t="s">
        <v>277</v>
      </c>
      <c r="G1900">
        <v>0.22600000000000001</v>
      </c>
      <c r="H1900" t="e">
        <f>VLOOKUP(CONCATENATE(A1900,B1900,D1900,F1900),admin1_old!A:K,11,FALSE)</f>
        <v>#N/A</v>
      </c>
      <c r="I1900" s="4" t="str">
        <f>IF(ISNA(H1900),VLOOKUP(CONCATENATE(A1900,D1900,F1900),admin1_old!B:J,5,FALSE))</f>
        <v>hygiene_insuff</v>
      </c>
    </row>
    <row r="1901" spans="1:9" hidden="1" x14ac:dyDescent="0.35">
      <c r="A1901" t="s">
        <v>64</v>
      </c>
      <c r="B1901" t="s">
        <v>163</v>
      </c>
      <c r="C1901" t="s">
        <v>309</v>
      </c>
      <c r="D1901" t="s">
        <v>119</v>
      </c>
      <c r="E1901" t="s">
        <v>313</v>
      </c>
      <c r="F1901" t="s">
        <v>278</v>
      </c>
      <c r="G1901">
        <v>0.16500000000000001</v>
      </c>
      <c r="H1901">
        <f>VLOOKUP(CONCATENATE(A1901,B1901,D1901,F1901),admin1_old!A:K,11,FALSE)</f>
        <v>0.126</v>
      </c>
      <c r="I1901" t="b">
        <f>IF(ISNA(H1901),VLOOKUP(CONCATENATE(A1901,D1901,F1901),admin1_old!B:J,5,FALSE))</f>
        <v>0</v>
      </c>
    </row>
    <row r="1902" spans="1:9" hidden="1" x14ac:dyDescent="0.35">
      <c r="A1902" t="s">
        <v>64</v>
      </c>
      <c r="B1902" t="s">
        <v>163</v>
      </c>
      <c r="C1902" t="s">
        <v>309</v>
      </c>
      <c r="D1902" t="s">
        <v>117</v>
      </c>
      <c r="E1902" t="s">
        <v>313</v>
      </c>
      <c r="F1902" t="s">
        <v>278</v>
      </c>
      <c r="G1902">
        <v>0.13700000000000001</v>
      </c>
      <c r="H1902">
        <f>VLOOKUP(CONCATENATE(A1902,B1902,D1902,F1902),admin1_old!A:K,11,FALSE)</f>
        <v>0.10299999999999999</v>
      </c>
      <c r="I1902" t="b">
        <f>IF(ISNA(H1902),VLOOKUP(CONCATENATE(A1902,D1902,F1902),admin1_old!B:J,5,FALSE))</f>
        <v>0</v>
      </c>
    </row>
    <row r="1903" spans="1:9" x14ac:dyDescent="0.35">
      <c r="A1903" t="s">
        <v>56</v>
      </c>
      <c r="B1903" s="5" t="s">
        <v>184</v>
      </c>
      <c r="C1903" t="s">
        <v>309</v>
      </c>
      <c r="D1903" t="s">
        <v>117</v>
      </c>
      <c r="E1903" t="s">
        <v>313</v>
      </c>
      <c r="F1903" t="s">
        <v>277</v>
      </c>
      <c r="G1903">
        <v>0.23599999999999999</v>
      </c>
      <c r="H1903" t="e">
        <f>VLOOKUP(CONCATENATE(A1903,B1903,D1903,F1903),admin1_old!A:K,11,FALSE)</f>
        <v>#N/A</v>
      </c>
      <c r="I1903" s="4" t="str">
        <f>IF(ISNA(H1903),VLOOKUP(CONCATENATE(A1903,D1903,F1903),admin1_old!B:J,5,FALSE))</f>
        <v>quantite_insuff</v>
      </c>
    </row>
    <row r="1904" spans="1:9" hidden="1" x14ac:dyDescent="0.35">
      <c r="A1904" t="s">
        <v>64</v>
      </c>
      <c r="B1904" t="s">
        <v>151</v>
      </c>
      <c r="C1904" t="s">
        <v>309</v>
      </c>
      <c r="D1904" t="s">
        <v>117</v>
      </c>
      <c r="E1904" t="s">
        <v>313</v>
      </c>
      <c r="F1904" t="s">
        <v>279</v>
      </c>
      <c r="G1904">
        <v>0.17299999999999999</v>
      </c>
      <c r="H1904">
        <f>VLOOKUP(CONCATENATE(A1904,B1904,D1904,F1904),admin1_old!A:K,11,FALSE)</f>
        <v>0.13600000000000001</v>
      </c>
      <c r="I1904" t="b">
        <f>IF(ISNA(H1904),VLOOKUP(CONCATENATE(A1904,D1904,F1904),admin1_old!B:J,5,FALSE))</f>
        <v>0</v>
      </c>
    </row>
    <row r="1905" spans="1:9" x14ac:dyDescent="0.35">
      <c r="A1905" t="s">
        <v>78</v>
      </c>
      <c r="B1905" s="5" t="s">
        <v>137</v>
      </c>
      <c r="C1905" t="s">
        <v>309</v>
      </c>
      <c r="D1905" t="s">
        <v>117</v>
      </c>
      <c r="E1905" t="s">
        <v>313</v>
      </c>
      <c r="F1905" t="s">
        <v>277</v>
      </c>
      <c r="G1905">
        <v>0.219</v>
      </c>
      <c r="H1905" t="e">
        <f>VLOOKUP(CONCATENATE(A1905,B1905,D1905,F1905),admin1_old!A:K,11,FALSE)</f>
        <v>#N/A</v>
      </c>
      <c r="I1905" s="4" t="str">
        <f>IF(ISNA(H1905),VLOOKUP(CONCATENATE(A1905,D1905,F1905),admin1_old!B:J,5,FALSE))</f>
        <v>mixte</v>
      </c>
    </row>
    <row r="1906" spans="1:9" hidden="1" x14ac:dyDescent="0.35">
      <c r="A1906" t="s">
        <v>64</v>
      </c>
      <c r="B1906" t="s">
        <v>130</v>
      </c>
      <c r="C1906" t="s">
        <v>309</v>
      </c>
      <c r="D1906" t="s">
        <v>118</v>
      </c>
      <c r="E1906" t="s">
        <v>313</v>
      </c>
      <c r="F1906" t="s">
        <v>279</v>
      </c>
      <c r="G1906">
        <v>0.14399999999999999</v>
      </c>
      <c r="H1906">
        <f>VLOOKUP(CONCATENATE(A1906,B1906,D1906,F1906),admin1_old!A:K,11,FALSE)</f>
        <v>0.191</v>
      </c>
      <c r="I1906" t="b">
        <f>IF(ISNA(H1906),VLOOKUP(CONCATENATE(A1906,D1906,F1906),admin1_old!B:J,5,FALSE))</f>
        <v>0</v>
      </c>
    </row>
    <row r="1907" spans="1:9" hidden="1" x14ac:dyDescent="0.35">
      <c r="A1907" t="s">
        <v>64</v>
      </c>
      <c r="B1907" t="s">
        <v>151</v>
      </c>
      <c r="C1907" t="s">
        <v>309</v>
      </c>
      <c r="D1907" t="s">
        <v>119</v>
      </c>
      <c r="E1907" t="s">
        <v>313</v>
      </c>
      <c r="F1907" t="s">
        <v>167</v>
      </c>
      <c r="G1907">
        <v>0.14899999999999999</v>
      </c>
      <c r="H1907">
        <f>VLOOKUP(CONCATENATE(A1907,B1907,D1907,F1907),admin1_old!A:K,11,FALSE)</f>
        <v>0.14399999999999999</v>
      </c>
      <c r="I1907" t="b">
        <f>IF(ISNA(H1907),VLOOKUP(CONCATENATE(A1907,D1907,F1907),admin1_old!B:J,5,FALSE))</f>
        <v>0</v>
      </c>
    </row>
    <row r="1908" spans="1:9" hidden="1" x14ac:dyDescent="0.35">
      <c r="A1908" t="s">
        <v>64</v>
      </c>
      <c r="B1908" t="s">
        <v>151</v>
      </c>
      <c r="C1908" t="s">
        <v>309</v>
      </c>
      <c r="D1908" t="s">
        <v>117</v>
      </c>
      <c r="E1908" t="s">
        <v>313</v>
      </c>
      <c r="F1908" t="s">
        <v>167</v>
      </c>
      <c r="G1908">
        <v>0.13600000000000001</v>
      </c>
      <c r="H1908">
        <f>VLOOKUP(CONCATENATE(A1908,B1908,D1908,F1908),admin1_old!A:K,11,FALSE)</f>
        <v>0.16600000000000001</v>
      </c>
      <c r="I1908" t="b">
        <f>IF(ISNA(H1908),VLOOKUP(CONCATENATE(A1908,D1908,F1908),admin1_old!B:J,5,FALSE))</f>
        <v>0</v>
      </c>
    </row>
    <row r="1909" spans="1:9" x14ac:dyDescent="0.35">
      <c r="A1909" t="s">
        <v>12</v>
      </c>
      <c r="B1909" s="5" t="s">
        <v>129</v>
      </c>
      <c r="C1909" t="s">
        <v>309</v>
      </c>
      <c r="D1909" t="s">
        <v>117</v>
      </c>
      <c r="E1909" t="s">
        <v>313</v>
      </c>
      <c r="F1909" t="s">
        <v>277</v>
      </c>
      <c r="G1909">
        <v>0.193</v>
      </c>
      <c r="H1909" t="e">
        <f>VLOOKUP(CONCATENATE(A1909,B1909,D1909,F1909),admin1_old!A:K,11,FALSE)</f>
        <v>#N/A</v>
      </c>
      <c r="I1909" s="4" t="str">
        <f>IF(ISNA(H1909),VLOOKUP(CONCATENATE(A1909,D1909,F1909),admin1_old!B:J,5,FALSE))</f>
        <v>prov_infra_eau</v>
      </c>
    </row>
    <row r="1910" spans="1:9" x14ac:dyDescent="0.35">
      <c r="A1910" t="s">
        <v>40</v>
      </c>
      <c r="B1910" s="5" t="s">
        <v>172</v>
      </c>
      <c r="C1910" t="s">
        <v>309</v>
      </c>
      <c r="D1910" t="s">
        <v>117</v>
      </c>
      <c r="E1910" t="s">
        <v>313</v>
      </c>
      <c r="F1910" t="s">
        <v>277</v>
      </c>
      <c r="G1910">
        <v>0.158</v>
      </c>
      <c r="H1910" t="e">
        <f>VLOOKUP(CONCATENATE(A1910,B1910,D1910,F1910),admin1_old!A:K,11,FALSE)</f>
        <v>#N/A</v>
      </c>
      <c r="I1910" s="4" t="str">
        <f>IF(ISNA(H1910),VLOOKUP(CONCATENATE(A1910,D1910,F1910),admin1_old!B:J,5,FALSE))</f>
        <v>prov_recipient</v>
      </c>
    </row>
    <row r="1911" spans="1:9" hidden="1" x14ac:dyDescent="0.35">
      <c r="A1911" t="s">
        <v>64</v>
      </c>
      <c r="B1911" t="s">
        <v>141</v>
      </c>
      <c r="C1911" t="s">
        <v>309</v>
      </c>
      <c r="D1911" t="s">
        <v>117</v>
      </c>
      <c r="E1911" t="s">
        <v>313</v>
      </c>
      <c r="F1911" t="s">
        <v>280</v>
      </c>
      <c r="G1911">
        <v>0.13300000000000001</v>
      </c>
      <c r="H1911">
        <f>VLOOKUP(CONCATENATE(A1911,B1911,D1911,F1911),admin1_old!A:K,11,FALSE)</f>
        <v>0.151</v>
      </c>
      <c r="I1911" t="b">
        <f>IF(ISNA(H1911),VLOOKUP(CONCATENATE(A1911,D1911,F1911),admin1_old!B:J,5,FALSE))</f>
        <v>0</v>
      </c>
    </row>
    <row r="1912" spans="1:9" hidden="1" x14ac:dyDescent="0.35">
      <c r="A1912" t="s">
        <v>64</v>
      </c>
      <c r="B1912" t="s">
        <v>202</v>
      </c>
      <c r="C1912" t="s">
        <v>309</v>
      </c>
      <c r="D1912" t="s">
        <v>119</v>
      </c>
      <c r="E1912" t="s">
        <v>313</v>
      </c>
      <c r="F1912" t="s">
        <v>280</v>
      </c>
      <c r="G1912">
        <v>9.3700000000000006E-2</v>
      </c>
      <c r="H1912">
        <f>VLOOKUP(CONCATENATE(A1912,B1912,D1912,F1912),admin1_old!A:K,11,FALSE)</f>
        <v>8.5999999999999993E-2</v>
      </c>
      <c r="I1912" t="b">
        <f>IF(ISNA(H1912),VLOOKUP(CONCATENATE(A1912,D1912,F1912),admin1_old!B:J,5,FALSE))</f>
        <v>0</v>
      </c>
    </row>
    <row r="1913" spans="1:9" x14ac:dyDescent="0.35">
      <c r="A1913" t="s">
        <v>62</v>
      </c>
      <c r="B1913" s="5" t="s">
        <v>162</v>
      </c>
      <c r="C1913" t="s">
        <v>309</v>
      </c>
      <c r="D1913" t="s">
        <v>117</v>
      </c>
      <c r="E1913" t="s">
        <v>313</v>
      </c>
      <c r="F1913" t="s">
        <v>277</v>
      </c>
      <c r="G1913">
        <v>0.158</v>
      </c>
      <c r="H1913" t="e">
        <f>VLOOKUP(CONCATENATE(A1913,B1913,D1913,F1913),admin1_old!A:K,11,FALSE)</f>
        <v>#N/A</v>
      </c>
      <c r="I1913" s="4" t="str">
        <f>IF(ISNA(H1913),VLOOKUP(CONCATENATE(A1913,D1913,F1913),admin1_old!B:J,5,FALSE))</f>
        <v>cash_recipient_eau</v>
      </c>
    </row>
    <row r="1914" spans="1:9" hidden="1" x14ac:dyDescent="0.35">
      <c r="A1914" t="s">
        <v>66</v>
      </c>
      <c r="B1914" t="s">
        <v>152</v>
      </c>
      <c r="C1914" t="s">
        <v>309</v>
      </c>
      <c r="D1914" t="s">
        <v>117</v>
      </c>
      <c r="E1914" t="s">
        <v>313</v>
      </c>
      <c r="F1914" t="s">
        <v>271</v>
      </c>
      <c r="G1914">
        <v>0.17299999999999999</v>
      </c>
      <c r="H1914">
        <f>VLOOKUP(CONCATENATE(A1914,B1914,D1914,F1914),admin1_old!A:K,11,FALSE)</f>
        <v>9.8699999999999996E-2</v>
      </c>
      <c r="I1914" t="b">
        <f>IF(ISNA(H1914),VLOOKUP(CONCATENATE(A1914,D1914,F1914),admin1_old!B:J,5,FALSE))</f>
        <v>0</v>
      </c>
    </row>
    <row r="1915" spans="1:9" hidden="1" x14ac:dyDescent="0.35">
      <c r="A1915" t="s">
        <v>66</v>
      </c>
      <c r="B1915" t="s">
        <v>203</v>
      </c>
      <c r="C1915" t="s">
        <v>309</v>
      </c>
      <c r="D1915" t="s">
        <v>118</v>
      </c>
      <c r="E1915" t="s">
        <v>313</v>
      </c>
      <c r="F1915" t="s">
        <v>271</v>
      </c>
      <c r="G1915">
        <v>0.111</v>
      </c>
      <c r="H1915">
        <f>VLOOKUP(CONCATENATE(A1915,B1915,D1915,F1915),admin1_old!A:K,11,FALSE)</f>
        <v>0.111</v>
      </c>
      <c r="I1915" t="b">
        <f>IF(ISNA(H1915),VLOOKUP(CONCATENATE(A1915,D1915,F1915),admin1_old!B:J,5,FALSE))</f>
        <v>0</v>
      </c>
    </row>
    <row r="1916" spans="1:9" x14ac:dyDescent="0.35">
      <c r="A1916" t="s">
        <v>44</v>
      </c>
      <c r="B1916" s="5" t="s">
        <v>189</v>
      </c>
      <c r="C1916" t="s">
        <v>309</v>
      </c>
      <c r="D1916" t="s">
        <v>117</v>
      </c>
      <c r="E1916" t="s">
        <v>313</v>
      </c>
      <c r="F1916" t="s">
        <v>277</v>
      </c>
      <c r="G1916">
        <v>0.191</v>
      </c>
      <c r="H1916" t="e">
        <f>VLOOKUP(CONCATENATE(A1916,B1916,D1916,F1916),admin1_old!A:K,11,FALSE)</f>
        <v>#N/A</v>
      </c>
      <c r="I1916" s="4" t="str">
        <f>IF(ISNA(H1916),VLOOKUP(CONCATENATE(A1916,D1916,F1916),admin1_old!B:J,5,FALSE))</f>
        <v>attente_longue</v>
      </c>
    </row>
    <row r="1917" spans="1:9" hidden="1" x14ac:dyDescent="0.35">
      <c r="A1917" t="s">
        <v>66</v>
      </c>
      <c r="B1917" t="s">
        <v>142</v>
      </c>
      <c r="C1917" t="s">
        <v>309</v>
      </c>
      <c r="D1917" t="s">
        <v>117</v>
      </c>
      <c r="E1917" t="s">
        <v>313</v>
      </c>
      <c r="F1917" t="s">
        <v>170</v>
      </c>
      <c r="G1917">
        <v>0.16200000000000001</v>
      </c>
      <c r="H1917">
        <f>VLOOKUP(CONCATENATE(A1917,B1917,D1917,F1917),admin1_old!A:K,11,FALSE)</f>
        <v>0.151</v>
      </c>
      <c r="I1917" t="b">
        <f>IF(ISNA(H1917),VLOOKUP(CONCATENATE(A1917,D1917,F1917),admin1_old!B:J,5,FALSE))</f>
        <v>0</v>
      </c>
    </row>
    <row r="1918" spans="1:9" hidden="1" x14ac:dyDescent="0.35">
      <c r="A1918" t="s">
        <v>66</v>
      </c>
      <c r="B1918" t="s">
        <v>142</v>
      </c>
      <c r="C1918" t="s">
        <v>309</v>
      </c>
      <c r="D1918" t="s">
        <v>118</v>
      </c>
      <c r="E1918" t="s">
        <v>313</v>
      </c>
      <c r="F1918" t="s">
        <v>170</v>
      </c>
      <c r="G1918">
        <v>0.13100000000000001</v>
      </c>
      <c r="H1918">
        <f>VLOOKUP(CONCATENATE(A1918,B1918,D1918,F1918),admin1_old!A:K,11,FALSE)</f>
        <v>0.13800000000000001</v>
      </c>
      <c r="I1918" t="b">
        <f>IF(ISNA(H1918),VLOOKUP(CONCATENATE(A1918,D1918,F1918),admin1_old!B:J,5,FALSE))</f>
        <v>0</v>
      </c>
    </row>
    <row r="1919" spans="1:9" hidden="1" x14ac:dyDescent="0.35">
      <c r="A1919" t="s">
        <v>66</v>
      </c>
      <c r="B1919" t="s">
        <v>142</v>
      </c>
      <c r="C1919" t="s">
        <v>309</v>
      </c>
      <c r="D1919" t="s">
        <v>119</v>
      </c>
      <c r="E1919" t="s">
        <v>313</v>
      </c>
      <c r="F1919" t="s">
        <v>170</v>
      </c>
      <c r="G1919">
        <v>0.126</v>
      </c>
      <c r="H1919">
        <f>VLOOKUP(CONCATENATE(A1919,B1919,D1919,F1919),admin1_old!A:K,11,FALSE)</f>
        <v>0.14899999999999999</v>
      </c>
      <c r="I1919" t="b">
        <f>IF(ISNA(H1919),VLOOKUP(CONCATENATE(A1919,D1919,F1919),admin1_old!B:J,5,FALSE))</f>
        <v>0</v>
      </c>
    </row>
    <row r="1920" spans="1:9" hidden="1" x14ac:dyDescent="0.35">
      <c r="A1920" t="s">
        <v>66</v>
      </c>
      <c r="B1920" t="s">
        <v>152</v>
      </c>
      <c r="C1920" t="s">
        <v>309</v>
      </c>
      <c r="D1920" t="s">
        <v>116</v>
      </c>
      <c r="E1920" t="s">
        <v>313</v>
      </c>
      <c r="F1920" t="s">
        <v>170</v>
      </c>
      <c r="G1920">
        <v>0.16900000000000001</v>
      </c>
      <c r="H1920">
        <f>VLOOKUP(CONCATENATE(A1920,B1920,D1920,F1920),admin1_old!A:K,11,FALSE)</f>
        <v>0.161</v>
      </c>
      <c r="I1920" t="b">
        <f>IF(ISNA(H1920),VLOOKUP(CONCATENATE(A1920,D1920,F1920),admin1_old!B:J,5,FALSE))</f>
        <v>0</v>
      </c>
    </row>
    <row r="1921" spans="1:9" hidden="1" x14ac:dyDescent="0.35">
      <c r="A1921" t="s">
        <v>66</v>
      </c>
      <c r="B1921" t="s">
        <v>161</v>
      </c>
      <c r="C1921" t="s">
        <v>309</v>
      </c>
      <c r="D1921" t="s">
        <v>118</v>
      </c>
      <c r="E1921" t="s">
        <v>313</v>
      </c>
      <c r="F1921" t="s">
        <v>272</v>
      </c>
      <c r="G1921">
        <v>0.155</v>
      </c>
      <c r="H1921">
        <f>VLOOKUP(CONCATENATE(A1921,B1921,D1921,F1921),admin1_old!A:K,11,FALSE)</f>
        <v>0.13500000000000001</v>
      </c>
      <c r="I1921" t="b">
        <f>IF(ISNA(H1921),VLOOKUP(CONCATENATE(A1921,D1921,F1921),admin1_old!B:J,5,FALSE))</f>
        <v>0</v>
      </c>
    </row>
    <row r="1922" spans="1:9" hidden="1" x14ac:dyDescent="0.35">
      <c r="A1922" t="s">
        <v>66</v>
      </c>
      <c r="B1922" t="s">
        <v>142</v>
      </c>
      <c r="C1922" t="s">
        <v>309</v>
      </c>
      <c r="D1922" t="s">
        <v>119</v>
      </c>
      <c r="E1922" t="s">
        <v>313</v>
      </c>
      <c r="F1922" t="s">
        <v>272</v>
      </c>
      <c r="G1922">
        <v>0.16500000000000001</v>
      </c>
      <c r="H1922">
        <f>VLOOKUP(CONCATENATE(A1922,B1922,D1922,F1922),admin1_old!A:K,11,FALSE)</f>
        <v>0.121</v>
      </c>
      <c r="I1922" t="b">
        <f>IF(ISNA(H1922),VLOOKUP(CONCATENATE(A1922,D1922,F1922),admin1_old!B:J,5,FALSE))</f>
        <v>0</v>
      </c>
    </row>
    <row r="1923" spans="1:9" hidden="1" x14ac:dyDescent="0.35">
      <c r="A1923" t="s">
        <v>66</v>
      </c>
      <c r="B1923" t="s">
        <v>189</v>
      </c>
      <c r="C1923" t="s">
        <v>309</v>
      </c>
      <c r="D1923" t="s">
        <v>117</v>
      </c>
      <c r="E1923" t="s">
        <v>313</v>
      </c>
      <c r="F1923" t="s">
        <v>272</v>
      </c>
      <c r="G1923">
        <v>9.2999999999999999E-2</v>
      </c>
      <c r="H1923">
        <f>VLOOKUP(CONCATENATE(A1923,B1923,D1923,F1923),admin1_old!A:K,11,FALSE)</f>
        <v>0.109</v>
      </c>
      <c r="I1923" t="b">
        <f>IF(ISNA(H1923),VLOOKUP(CONCATENATE(A1923,D1923,F1923),admin1_old!B:J,5,FALSE))</f>
        <v>0</v>
      </c>
    </row>
    <row r="1924" spans="1:9" x14ac:dyDescent="0.35">
      <c r="A1924" t="s">
        <v>66</v>
      </c>
      <c r="B1924" s="5" t="s">
        <v>152</v>
      </c>
      <c r="C1924" t="s">
        <v>309</v>
      </c>
      <c r="D1924" t="s">
        <v>117</v>
      </c>
      <c r="E1924" t="s">
        <v>313</v>
      </c>
      <c r="F1924" t="s">
        <v>277</v>
      </c>
      <c r="G1924">
        <v>0.14499999999999999</v>
      </c>
      <c r="H1924" t="e">
        <f>VLOOKUP(CONCATENATE(A1924,B1924,D1924,F1924),admin1_old!A:K,11,FALSE)</f>
        <v>#N/A</v>
      </c>
      <c r="I1924" s="4" t="str">
        <f>IF(ISNA(H1924),VLOOKUP(CONCATENATE(A1924,D1924,F1924),admin1_old!B:J,5,FALSE))</f>
        <v>distance</v>
      </c>
    </row>
    <row r="1925" spans="1:9" hidden="1" x14ac:dyDescent="0.35">
      <c r="A1925" t="s">
        <v>66</v>
      </c>
      <c r="B1925" t="s">
        <v>142</v>
      </c>
      <c r="C1925" t="s">
        <v>309</v>
      </c>
      <c r="D1925" t="s">
        <v>117</v>
      </c>
      <c r="E1925" t="s">
        <v>313</v>
      </c>
      <c r="F1925" t="s">
        <v>171</v>
      </c>
      <c r="G1925">
        <v>0.13700000000000001</v>
      </c>
      <c r="H1925">
        <f>VLOOKUP(CONCATENATE(A1925,B1925,D1925,F1925),admin1_old!A:K,11,FALSE)</f>
        <v>0.14000000000000001</v>
      </c>
      <c r="I1925" t="b">
        <f>IF(ISNA(H1925),VLOOKUP(CONCATENATE(A1925,D1925,F1925),admin1_old!B:J,5,FALSE))</f>
        <v>0</v>
      </c>
    </row>
    <row r="1926" spans="1:9" hidden="1" x14ac:dyDescent="0.35">
      <c r="A1926" t="s">
        <v>66</v>
      </c>
      <c r="B1926" t="s">
        <v>142</v>
      </c>
      <c r="C1926" t="s">
        <v>309</v>
      </c>
      <c r="D1926" t="s">
        <v>119</v>
      </c>
      <c r="E1926" t="s">
        <v>313</v>
      </c>
      <c r="F1926" t="s">
        <v>171</v>
      </c>
      <c r="G1926">
        <v>0.17899999999999999</v>
      </c>
      <c r="H1926">
        <f>VLOOKUP(CONCATENATE(A1926,B1926,D1926,F1926),admin1_old!A:K,11,FALSE)</f>
        <v>0.16800000000000001</v>
      </c>
      <c r="I1926" t="b">
        <f>IF(ISNA(H1926),VLOOKUP(CONCATENATE(A1926,D1926,F1926),admin1_old!B:J,5,FALSE))</f>
        <v>0</v>
      </c>
    </row>
    <row r="1927" spans="1:9" x14ac:dyDescent="0.35">
      <c r="A1927" t="s">
        <v>60</v>
      </c>
      <c r="B1927" s="5" t="s">
        <v>161</v>
      </c>
      <c r="C1927" t="s">
        <v>83</v>
      </c>
      <c r="D1927" t="s">
        <v>83</v>
      </c>
      <c r="E1927" t="s">
        <v>313</v>
      </c>
      <c r="F1927" t="s">
        <v>169</v>
      </c>
      <c r="G1927">
        <v>0.124</v>
      </c>
      <c r="H1927" t="e">
        <f>VLOOKUP(CONCATENATE(A1927,B1927,D1927,F1927),admin1_old!A:K,11,FALSE)</f>
        <v>#N/A</v>
      </c>
      <c r="I1927" s="4" t="str">
        <f>IF(ISNA(H1927),VLOOKUP(CONCATENATE(A1927,D1927,F1927),admin1_old!B:J,5,FALSE))</f>
        <v>acces_dangereux</v>
      </c>
    </row>
    <row r="1928" spans="1:9" hidden="1" x14ac:dyDescent="0.35">
      <c r="A1928" t="s">
        <v>66</v>
      </c>
      <c r="B1928" t="s">
        <v>142</v>
      </c>
      <c r="C1928" t="s">
        <v>309</v>
      </c>
      <c r="D1928" t="s">
        <v>116</v>
      </c>
      <c r="E1928" t="s">
        <v>313</v>
      </c>
      <c r="F1928" t="s">
        <v>165</v>
      </c>
      <c r="G1928">
        <v>0.20699999999999999</v>
      </c>
      <c r="H1928">
        <f>VLOOKUP(CONCATENATE(A1928,B1928,D1928,F1928),admin1_old!A:K,11,FALSE)</f>
        <v>0.187</v>
      </c>
      <c r="I1928" t="b">
        <f>IF(ISNA(H1928),VLOOKUP(CONCATENATE(A1928,D1928,F1928),admin1_old!B:J,5,FALSE))</f>
        <v>0</v>
      </c>
    </row>
    <row r="1929" spans="1:9" hidden="1" x14ac:dyDescent="0.35">
      <c r="A1929" t="s">
        <v>66</v>
      </c>
      <c r="B1929" t="s">
        <v>142</v>
      </c>
      <c r="C1929" t="s">
        <v>309</v>
      </c>
      <c r="D1929" t="s">
        <v>119</v>
      </c>
      <c r="E1929" t="s">
        <v>313</v>
      </c>
      <c r="F1929" t="s">
        <v>165</v>
      </c>
      <c r="G1929">
        <v>0.153</v>
      </c>
      <c r="H1929">
        <f>VLOOKUP(CONCATENATE(A1929,B1929,D1929,F1929),admin1_old!A:K,11,FALSE)</f>
        <v>0.14799999999999999</v>
      </c>
      <c r="I1929" t="b">
        <f>IF(ISNA(H1929),VLOOKUP(CONCATENATE(A1929,D1929,F1929),admin1_old!B:J,5,FALSE))</f>
        <v>0</v>
      </c>
    </row>
    <row r="1930" spans="1:9" hidden="1" x14ac:dyDescent="0.35">
      <c r="A1930" t="s">
        <v>66</v>
      </c>
      <c r="B1930" t="s">
        <v>161</v>
      </c>
      <c r="C1930" t="s">
        <v>309</v>
      </c>
      <c r="D1930" t="s">
        <v>118</v>
      </c>
      <c r="E1930" t="s">
        <v>313</v>
      </c>
      <c r="F1930" t="s">
        <v>169</v>
      </c>
      <c r="G1930">
        <v>0.125</v>
      </c>
      <c r="H1930">
        <f>VLOOKUP(CONCATENATE(A1930,B1930,D1930,F1930),admin1_old!A:K,11,FALSE)</f>
        <v>9.3299999999999994E-2</v>
      </c>
      <c r="I1930" t="b">
        <f>IF(ISNA(H1930),VLOOKUP(CONCATENATE(A1930,D1930,F1930),admin1_old!B:J,5,FALSE))</f>
        <v>0</v>
      </c>
    </row>
    <row r="1931" spans="1:9" x14ac:dyDescent="0.35">
      <c r="A1931" t="s">
        <v>48</v>
      </c>
      <c r="B1931" s="5" t="s">
        <v>154</v>
      </c>
      <c r="C1931" t="s">
        <v>83</v>
      </c>
      <c r="D1931" t="s">
        <v>83</v>
      </c>
      <c r="E1931" t="s">
        <v>313</v>
      </c>
      <c r="F1931" t="s">
        <v>169</v>
      </c>
      <c r="G1931">
        <v>0.16500000000000001</v>
      </c>
      <c r="H1931" t="e">
        <f>VLOOKUP(CONCATENATE(A1931,B1931,D1931,F1931),admin1_old!A:K,11,FALSE)</f>
        <v>#N/A</v>
      </c>
      <c r="I1931" s="4" t="str">
        <f>IF(ISNA(H1931),VLOOKUP(CONCATENATE(A1931,D1931,F1931),admin1_old!B:J,5,FALSE))</f>
        <v>cash_frais</v>
      </c>
    </row>
    <row r="1932" spans="1:9" x14ac:dyDescent="0.35">
      <c r="A1932" t="s">
        <v>70</v>
      </c>
      <c r="B1932" s="5" t="s">
        <v>133</v>
      </c>
      <c r="C1932" t="s">
        <v>83</v>
      </c>
      <c r="D1932" t="s">
        <v>83</v>
      </c>
      <c r="E1932" t="s">
        <v>313</v>
      </c>
      <c r="F1932" t="s">
        <v>169</v>
      </c>
      <c r="G1932">
        <v>0.14799999999999999</v>
      </c>
      <c r="H1932" t="e">
        <f>VLOOKUP(CONCATENATE(A1932,B1932,D1932,F1932),admin1_old!A:K,11,FALSE)</f>
        <v>#N/A</v>
      </c>
      <c r="I1932" s="4" t="str">
        <f>IF(ISNA(H1932),VLOOKUP(CONCATENATE(A1932,D1932,F1932),admin1_old!B:J,5,FALSE))</f>
        <v>cash_fournitures</v>
      </c>
    </row>
    <row r="1933" spans="1:9" x14ac:dyDescent="0.35">
      <c r="A1933" t="s">
        <v>68</v>
      </c>
      <c r="B1933" s="5" t="s">
        <v>180</v>
      </c>
      <c r="C1933" t="s">
        <v>83</v>
      </c>
      <c r="D1933" t="s">
        <v>83</v>
      </c>
      <c r="E1933" t="s">
        <v>313</v>
      </c>
      <c r="F1933" t="s">
        <v>169</v>
      </c>
      <c r="G1933">
        <v>0.13200000000000001</v>
      </c>
      <c r="H1933" t="e">
        <f>VLOOKUP(CONCATENATE(A1933,B1933,D1933,F1933),admin1_old!A:K,11,FALSE)</f>
        <v>#N/A</v>
      </c>
      <c r="I1933" s="4" t="str">
        <f>IF(ISNA(H1933),VLOOKUP(CONCATENATE(A1933,D1933,F1933),admin1_old!B:J,5,FALSE))</f>
        <v>provision_abri</v>
      </c>
    </row>
    <row r="1934" spans="1:9" x14ac:dyDescent="0.35">
      <c r="A1934" t="s">
        <v>50</v>
      </c>
      <c r="B1934" s="5" t="s">
        <v>155</v>
      </c>
      <c r="C1934" t="s">
        <v>83</v>
      </c>
      <c r="D1934" t="s">
        <v>83</v>
      </c>
      <c r="E1934" t="s">
        <v>313</v>
      </c>
      <c r="F1934" t="s">
        <v>169</v>
      </c>
      <c r="G1934">
        <v>0.21299999999999999</v>
      </c>
      <c r="H1934" t="e">
        <f>VLOOKUP(CONCATENATE(A1934,B1934,D1934,F1934),admin1_old!A:K,11,FALSE)</f>
        <v>#N/A</v>
      </c>
      <c r="I1934" s="4" t="str">
        <f>IF(ISNA(H1934),VLOOKUP(CONCATENATE(A1934,D1934,F1934),admin1_old!B:J,5,FALSE))</f>
        <v>wash</v>
      </c>
    </row>
    <row r="1935" spans="1:9" x14ac:dyDescent="0.35">
      <c r="A1935" t="s">
        <v>72</v>
      </c>
      <c r="B1935" s="5" t="s">
        <v>18</v>
      </c>
      <c r="C1935" t="s">
        <v>83</v>
      </c>
      <c r="D1935" t="s">
        <v>83</v>
      </c>
      <c r="E1935" t="s">
        <v>313</v>
      </c>
      <c r="F1935" t="s">
        <v>169</v>
      </c>
      <c r="G1935">
        <v>0.21099999999999999</v>
      </c>
      <c r="H1935" t="e">
        <f>VLOOKUP(CONCATENATE(A1935,B1935,D1935,F1935),admin1_old!A:K,11,FALSE)</f>
        <v>#N/A</v>
      </c>
      <c r="I1935" s="4" t="str">
        <f>IF(ISNA(H1935),VLOOKUP(CONCATENATE(A1935,D1935,F1935),admin1_old!B:J,5,FALSE))</f>
        <v>sante</v>
      </c>
    </row>
    <row r="1936" spans="1:9" hidden="1" x14ac:dyDescent="0.35">
      <c r="A1936" t="s">
        <v>66</v>
      </c>
      <c r="B1936" t="s">
        <v>142</v>
      </c>
      <c r="C1936" t="s">
        <v>309</v>
      </c>
      <c r="D1936" t="s">
        <v>116</v>
      </c>
      <c r="E1936" t="s">
        <v>313</v>
      </c>
      <c r="F1936" t="s">
        <v>273</v>
      </c>
      <c r="G1936">
        <v>0.13100000000000001</v>
      </c>
      <c r="H1936">
        <f>VLOOKUP(CONCATENATE(A1936,B1936,D1936,F1936),admin1_old!A:K,11,FALSE)</f>
        <v>0.14099999999999999</v>
      </c>
      <c r="I1936" t="b">
        <f>IF(ISNA(H1936),VLOOKUP(CONCATENATE(A1936,D1936,F1936),admin1_old!B:J,5,FALSE))</f>
        <v>0</v>
      </c>
    </row>
    <row r="1937" spans="1:9" hidden="1" x14ac:dyDescent="0.35">
      <c r="A1937" t="s">
        <v>66</v>
      </c>
      <c r="B1937" t="s">
        <v>152</v>
      </c>
      <c r="C1937" t="s">
        <v>309</v>
      </c>
      <c r="D1937" t="s">
        <v>117</v>
      </c>
      <c r="E1937" t="s">
        <v>313</v>
      </c>
      <c r="F1937" t="s">
        <v>274</v>
      </c>
      <c r="G1937">
        <v>0.16</v>
      </c>
      <c r="H1937">
        <f>VLOOKUP(CONCATENATE(A1937,B1937,D1937,F1937),admin1_old!A:K,11,FALSE)</f>
        <v>0.14499999999999999</v>
      </c>
      <c r="I1937" t="b">
        <f>IF(ISNA(H1937),VLOOKUP(CONCATENATE(A1937,D1937,F1937),admin1_old!B:J,5,FALSE))</f>
        <v>0</v>
      </c>
    </row>
    <row r="1938" spans="1:9" x14ac:dyDescent="0.35">
      <c r="A1938" t="s">
        <v>54</v>
      </c>
      <c r="B1938" s="5" t="s">
        <v>146</v>
      </c>
      <c r="C1938" t="s">
        <v>83</v>
      </c>
      <c r="D1938" t="s">
        <v>83</v>
      </c>
      <c r="E1938" t="s">
        <v>313</v>
      </c>
      <c r="F1938" t="s">
        <v>169</v>
      </c>
      <c r="G1938">
        <v>0.158</v>
      </c>
      <c r="H1938" t="e">
        <f>VLOOKUP(CONCATENATE(A1938,B1938,D1938,F1938),admin1_old!A:K,11,FALSE)</f>
        <v>#N/A</v>
      </c>
      <c r="I1938" s="4" t="str">
        <f>IF(ISNA(H1938),VLOOKUP(CONCATENATE(A1938,D1938,F1938),admin1_old!B:J,5,FALSE))</f>
        <v>acces_staff_cs</v>
      </c>
    </row>
    <row r="1939" spans="1:9" hidden="1" x14ac:dyDescent="0.35">
      <c r="A1939" t="s">
        <v>66</v>
      </c>
      <c r="B1939" t="s">
        <v>152</v>
      </c>
      <c r="C1939" t="s">
        <v>309</v>
      </c>
      <c r="D1939" t="s">
        <v>116</v>
      </c>
      <c r="E1939" t="s">
        <v>313</v>
      </c>
      <c r="F1939" t="s">
        <v>274</v>
      </c>
      <c r="G1939">
        <v>0.182</v>
      </c>
      <c r="H1939">
        <f>VLOOKUP(CONCATENATE(A1939,B1939,D1939,F1939),admin1_old!A:K,11,FALSE)</f>
        <v>0.14499999999999999</v>
      </c>
      <c r="I1939" t="b">
        <f>IF(ISNA(H1939),VLOOKUP(CONCATENATE(A1939,D1939,F1939),admin1_old!B:J,5,FALSE))</f>
        <v>0</v>
      </c>
    </row>
    <row r="1940" spans="1:9" hidden="1" x14ac:dyDescent="0.35">
      <c r="A1940" t="s">
        <v>66</v>
      </c>
      <c r="B1940" t="s">
        <v>203</v>
      </c>
      <c r="C1940" t="s">
        <v>309</v>
      </c>
      <c r="D1940" t="s">
        <v>118</v>
      </c>
      <c r="E1940" t="s">
        <v>313</v>
      </c>
      <c r="F1940" t="s">
        <v>275</v>
      </c>
      <c r="G1940">
        <v>8.3900000000000002E-2</v>
      </c>
      <c r="H1940">
        <f>VLOOKUP(CONCATENATE(A1940,B1940,D1940,F1940),admin1_old!A:K,11,FALSE)</f>
        <v>7.9200000000000007E-2</v>
      </c>
      <c r="I1940" t="b">
        <f>IF(ISNA(H1940),VLOOKUP(CONCATENATE(A1940,D1940,F1940),admin1_old!B:J,5,FALSE))</f>
        <v>0</v>
      </c>
    </row>
    <row r="1941" spans="1:9" x14ac:dyDescent="0.35">
      <c r="A1941" t="s">
        <v>76</v>
      </c>
      <c r="B1941" s="5" t="s">
        <v>157</v>
      </c>
      <c r="C1941" t="s">
        <v>83</v>
      </c>
      <c r="D1941" t="s">
        <v>83</v>
      </c>
      <c r="E1941" t="s">
        <v>313</v>
      </c>
      <c r="F1941" t="s">
        <v>169</v>
      </c>
      <c r="G1941">
        <v>0.154</v>
      </c>
      <c r="H1941" t="e">
        <f>VLOOKUP(CONCATENATE(A1941,B1941,D1941,F1941),admin1_old!A:K,11,FALSE)</f>
        <v>#N/A</v>
      </c>
      <c r="I1941" s="4" t="str">
        <f>IF(ISNA(H1941),VLOOKUP(CONCATENATE(A1941,D1941,F1941),admin1_old!B:J,5,FALSE))</f>
        <v>cash_frais_med</v>
      </c>
    </row>
    <row r="1942" spans="1:9" x14ac:dyDescent="0.35">
      <c r="A1942" t="s">
        <v>52</v>
      </c>
      <c r="B1942" s="5" t="s">
        <v>182</v>
      </c>
      <c r="C1942" t="s">
        <v>83</v>
      </c>
      <c r="D1942" t="s">
        <v>83</v>
      </c>
      <c r="E1942" t="s">
        <v>313</v>
      </c>
      <c r="F1942" t="s">
        <v>169</v>
      </c>
      <c r="G1942">
        <v>0.17399999999999999</v>
      </c>
      <c r="H1942" t="e">
        <f>VLOOKUP(CONCATENATE(A1942,B1942,D1942,F1942),admin1_old!A:K,11,FALSE)</f>
        <v>#N/A</v>
      </c>
      <c r="I1942" s="4" t="str">
        <f>IF(ISNA(H1942),VLOOKUP(CONCATENATE(A1942,D1942,F1942),admin1_old!B:J,5,FALSE))</f>
        <v>cash_nfi</v>
      </c>
    </row>
    <row r="1943" spans="1:9" x14ac:dyDescent="0.35">
      <c r="A1943" t="s">
        <v>74</v>
      </c>
      <c r="B1943" s="5" t="s">
        <v>145</v>
      </c>
      <c r="C1943" t="s">
        <v>83</v>
      </c>
      <c r="D1943" t="s">
        <v>83</v>
      </c>
      <c r="E1943" t="s">
        <v>313</v>
      </c>
      <c r="F1943" t="s">
        <v>169</v>
      </c>
      <c r="G1943">
        <v>0.16600000000000001</v>
      </c>
      <c r="H1943" t="e">
        <f>VLOOKUP(CONCATENATE(A1943,B1943,D1943,F1943),admin1_old!A:K,11,FALSE)</f>
        <v>#N/A</v>
      </c>
      <c r="I1943" s="4" t="str">
        <f>IF(ISNA(H1943),VLOOKUP(CONCATENATE(A1943,D1943,F1943),admin1_old!B:J,5,FALSE))</f>
        <v>prov_nourrit</v>
      </c>
    </row>
    <row r="1944" spans="1:9" x14ac:dyDescent="0.35">
      <c r="A1944" t="s">
        <v>62</v>
      </c>
      <c r="B1944" s="5" t="s">
        <v>150</v>
      </c>
      <c r="C1944" t="s">
        <v>83</v>
      </c>
      <c r="D1944" t="s">
        <v>83</v>
      </c>
      <c r="E1944" t="s">
        <v>313</v>
      </c>
      <c r="F1944" t="s">
        <v>169</v>
      </c>
      <c r="G1944">
        <v>0.151</v>
      </c>
      <c r="H1944" t="e">
        <f>VLOOKUP(CONCATENATE(A1944,B1944,D1944,F1944),admin1_old!A:K,11,FALSE)</f>
        <v>#N/A</v>
      </c>
      <c r="I1944" s="4" t="str">
        <f>IF(ISNA(H1944),VLOOKUP(CONCATENATE(A1944,D1944,F1944),admin1_old!B:J,5,FALSE))</f>
        <v>cash_recipient_eau</v>
      </c>
    </row>
    <row r="1945" spans="1:9" x14ac:dyDescent="0.35">
      <c r="A1945" t="s">
        <v>9</v>
      </c>
      <c r="B1945" s="5" t="s">
        <v>139</v>
      </c>
      <c r="C1945" t="s">
        <v>309</v>
      </c>
      <c r="D1945" t="s">
        <v>116</v>
      </c>
      <c r="E1945" t="s">
        <v>313</v>
      </c>
      <c r="F1945" t="s">
        <v>169</v>
      </c>
      <c r="G1945">
        <v>0.27800000000000002</v>
      </c>
      <c r="H1945" t="e">
        <f>VLOOKUP(CONCATENATE(A1945,B1945,D1945,F1945),admin1_old!A:K,11,FALSE)</f>
        <v>#N/A</v>
      </c>
      <c r="I1945" s="4" t="str">
        <f>IF(ISNA(H1945),VLOOKUP(CONCATENATE(A1945,D1945,F1945),admin1_old!B:J,5,FALSE))</f>
        <v>financier</v>
      </c>
    </row>
    <row r="1946" spans="1:9" hidden="1" x14ac:dyDescent="0.35">
      <c r="A1946" t="s">
        <v>66</v>
      </c>
      <c r="B1946" t="s">
        <v>204</v>
      </c>
      <c r="C1946" t="s">
        <v>309</v>
      </c>
      <c r="D1946" t="s">
        <v>118</v>
      </c>
      <c r="E1946" t="s">
        <v>313</v>
      </c>
      <c r="F1946" t="s">
        <v>168</v>
      </c>
      <c r="G1946">
        <v>0.13400000000000001</v>
      </c>
      <c r="H1946">
        <f>VLOOKUP(CONCATENATE(A1946,B1946,D1946,F1946),admin1_old!A:K,11,FALSE)</f>
        <v>9.0700000000000003E-2</v>
      </c>
      <c r="I1946" t="b">
        <f>IF(ISNA(H1946),VLOOKUP(CONCATENATE(A1946,D1946,F1946),admin1_old!B:J,5,FALSE))</f>
        <v>0</v>
      </c>
    </row>
    <row r="1947" spans="1:9" hidden="1" x14ac:dyDescent="0.35">
      <c r="A1947" t="s">
        <v>66</v>
      </c>
      <c r="B1947" t="s">
        <v>152</v>
      </c>
      <c r="C1947" t="s">
        <v>309</v>
      </c>
      <c r="D1947" t="s">
        <v>119</v>
      </c>
      <c r="E1947" t="s">
        <v>313</v>
      </c>
      <c r="F1947" t="s">
        <v>168</v>
      </c>
      <c r="G1947">
        <v>9.7600000000000006E-2</v>
      </c>
      <c r="H1947">
        <f>VLOOKUP(CONCATENATE(A1947,B1947,D1947,F1947),admin1_old!A:K,11,FALSE)</f>
        <v>0.125</v>
      </c>
      <c r="I1947" t="b">
        <f>IF(ISNA(H1947),VLOOKUP(CONCATENATE(A1947,D1947,F1947),admin1_old!B:J,5,FALSE))</f>
        <v>0</v>
      </c>
    </row>
    <row r="1948" spans="1:9" hidden="1" x14ac:dyDescent="0.35">
      <c r="A1948" t="s">
        <v>66</v>
      </c>
      <c r="B1948" t="s">
        <v>152</v>
      </c>
      <c r="C1948" t="s">
        <v>309</v>
      </c>
      <c r="D1948" t="s">
        <v>119</v>
      </c>
      <c r="E1948" t="s">
        <v>313</v>
      </c>
      <c r="F1948" t="s">
        <v>276</v>
      </c>
      <c r="G1948">
        <v>0.14599999999999999</v>
      </c>
      <c r="H1948">
        <f>VLOOKUP(CONCATENATE(A1948,B1948,D1948,F1948),admin1_old!A:K,11,FALSE)</f>
        <v>0.14599999999999999</v>
      </c>
      <c r="I1948" t="b">
        <f>IF(ISNA(H1948),VLOOKUP(CONCATENATE(A1948,D1948,F1948),admin1_old!B:J,5,FALSE))</f>
        <v>0</v>
      </c>
    </row>
    <row r="1949" spans="1:9" x14ac:dyDescent="0.35">
      <c r="A1949" t="s">
        <v>38</v>
      </c>
      <c r="B1949" s="5" t="s">
        <v>139</v>
      </c>
      <c r="C1949" t="s">
        <v>309</v>
      </c>
      <c r="D1949" t="s">
        <v>117</v>
      </c>
      <c r="E1949" t="s">
        <v>313</v>
      </c>
      <c r="F1949" t="s">
        <v>169</v>
      </c>
      <c r="G1949">
        <v>0.151</v>
      </c>
      <c r="H1949" t="e">
        <f>VLOOKUP(CONCATENATE(A1949,B1949,D1949,F1949),admin1_old!A:K,11,FALSE)</f>
        <v>#N/A</v>
      </c>
      <c r="I1949" s="4" t="str">
        <f>IF(ISNA(H1949),VLOOKUP(CONCATENATE(A1949,D1949,F1949),admin1_old!B:J,5,FALSE))</f>
        <v>acces_dangereux</v>
      </c>
    </row>
    <row r="1950" spans="1:9" hidden="1" x14ac:dyDescent="0.35">
      <c r="A1950" t="s">
        <v>66</v>
      </c>
      <c r="B1950" t="s">
        <v>152</v>
      </c>
      <c r="C1950" t="s">
        <v>309</v>
      </c>
      <c r="D1950" t="s">
        <v>119</v>
      </c>
      <c r="E1950" t="s">
        <v>313</v>
      </c>
      <c r="F1950" t="s">
        <v>277</v>
      </c>
      <c r="G1950">
        <v>0.12</v>
      </c>
      <c r="H1950">
        <f>VLOOKUP(CONCATENATE(A1950,B1950,D1950,F1950),admin1_old!A:K,11,FALSE)</f>
        <v>0.127</v>
      </c>
      <c r="I1950" t="b">
        <f>IF(ISNA(H1950),VLOOKUP(CONCATENATE(A1950,D1950,F1950),admin1_old!B:J,5,FALSE))</f>
        <v>0</v>
      </c>
    </row>
    <row r="1951" spans="1:9" x14ac:dyDescent="0.35">
      <c r="A1951" t="s">
        <v>38</v>
      </c>
      <c r="B1951" s="5" t="s">
        <v>128</v>
      </c>
      <c r="C1951" t="s">
        <v>309</v>
      </c>
      <c r="D1951" t="s">
        <v>116</v>
      </c>
      <c r="E1951" t="s">
        <v>313</v>
      </c>
      <c r="F1951" t="s">
        <v>169</v>
      </c>
      <c r="G1951">
        <v>0.214</v>
      </c>
      <c r="H1951" t="e">
        <f>VLOOKUP(CONCATENATE(A1951,B1951,D1951,F1951),admin1_old!A:K,11,FALSE)</f>
        <v>#N/A</v>
      </c>
      <c r="I1951" s="4" t="str">
        <f>IF(ISNA(H1951),VLOOKUP(CONCATENATE(A1951,D1951,F1951),admin1_old!B:J,5,FALSE))</f>
        <v>logistique</v>
      </c>
    </row>
    <row r="1952" spans="1:9" hidden="1" x14ac:dyDescent="0.35">
      <c r="A1952" t="s">
        <v>66</v>
      </c>
      <c r="B1952" t="s">
        <v>142</v>
      </c>
      <c r="C1952" t="s">
        <v>309</v>
      </c>
      <c r="D1952" t="s">
        <v>117</v>
      </c>
      <c r="E1952" t="s">
        <v>313</v>
      </c>
      <c r="F1952" t="s">
        <v>166</v>
      </c>
      <c r="G1952">
        <v>0.128</v>
      </c>
      <c r="H1952">
        <f>VLOOKUP(CONCATENATE(A1952,B1952,D1952,F1952),admin1_old!A:K,11,FALSE)</f>
        <v>0.13700000000000001</v>
      </c>
      <c r="I1952" t="b">
        <f>IF(ISNA(H1952),VLOOKUP(CONCATENATE(A1952,D1952,F1952),admin1_old!B:J,5,FALSE))</f>
        <v>0</v>
      </c>
    </row>
    <row r="1953" spans="1:9" hidden="1" x14ac:dyDescent="0.35">
      <c r="A1953" t="s">
        <v>66</v>
      </c>
      <c r="B1953" t="s">
        <v>152</v>
      </c>
      <c r="C1953" t="s">
        <v>309</v>
      </c>
      <c r="D1953" t="s">
        <v>119</v>
      </c>
      <c r="E1953" t="s">
        <v>313</v>
      </c>
      <c r="F1953" t="s">
        <v>166</v>
      </c>
      <c r="G1953">
        <v>0.104</v>
      </c>
      <c r="H1953">
        <f>VLOOKUP(CONCATENATE(A1953,B1953,D1953,F1953),admin1_old!A:K,11,FALSE)</f>
        <v>0.13</v>
      </c>
      <c r="I1953" t="b">
        <f>IF(ISNA(H1953),VLOOKUP(CONCATENATE(A1953,D1953,F1953),admin1_old!B:J,5,FALSE))</f>
        <v>0</v>
      </c>
    </row>
    <row r="1954" spans="1:9" x14ac:dyDescent="0.35">
      <c r="A1954" t="s">
        <v>60</v>
      </c>
      <c r="B1954" s="5" t="s">
        <v>161</v>
      </c>
      <c r="C1954" t="s">
        <v>309</v>
      </c>
      <c r="D1954" t="s">
        <v>118</v>
      </c>
      <c r="E1954" t="s">
        <v>313</v>
      </c>
      <c r="F1954" t="s">
        <v>169</v>
      </c>
      <c r="G1954">
        <v>0.124</v>
      </c>
      <c r="H1954" t="e">
        <f>VLOOKUP(CONCATENATE(A1954,B1954,D1954,F1954),admin1_old!A:K,11,FALSE)</f>
        <v>#N/A</v>
      </c>
      <c r="I1954" s="4" t="str">
        <f>IF(ISNA(H1954),VLOOKUP(CONCATENATE(A1954,D1954,F1954),admin1_old!B:J,5,FALSE))</f>
        <v>acces_dangereux</v>
      </c>
    </row>
    <row r="1955" spans="1:9" x14ac:dyDescent="0.35">
      <c r="A1955" t="s">
        <v>60</v>
      </c>
      <c r="B1955" s="5" t="s">
        <v>174</v>
      </c>
      <c r="C1955" t="s">
        <v>309</v>
      </c>
      <c r="D1955" t="s">
        <v>119</v>
      </c>
      <c r="E1955" t="s">
        <v>313</v>
      </c>
      <c r="F1955" t="s">
        <v>169</v>
      </c>
      <c r="G1955">
        <v>0.1</v>
      </c>
      <c r="H1955" t="e">
        <f>VLOOKUP(CONCATENATE(A1955,B1955,D1955,F1955),admin1_old!A:K,11,FALSE)</f>
        <v>#N/A</v>
      </c>
      <c r="I1955" s="4" t="str">
        <f>IF(ISNA(H1955),VLOOKUP(CONCATENATE(A1955,D1955,F1955),admin1_old!B:J,5,FALSE))</f>
        <v>aucune</v>
      </c>
    </row>
    <row r="1956" spans="1:9" x14ac:dyDescent="0.35">
      <c r="A1956" t="s">
        <v>60</v>
      </c>
      <c r="B1956" s="5" t="s">
        <v>161</v>
      </c>
      <c r="C1956" t="s">
        <v>309</v>
      </c>
      <c r="D1956" t="s">
        <v>117</v>
      </c>
      <c r="E1956" t="s">
        <v>313</v>
      </c>
      <c r="F1956" t="s">
        <v>169</v>
      </c>
      <c r="G1956">
        <v>0.14199999999999999</v>
      </c>
      <c r="H1956" t="e">
        <f>VLOOKUP(CONCATENATE(A1956,B1956,D1956,F1956),admin1_old!A:K,11,FALSE)</f>
        <v>#N/A</v>
      </c>
      <c r="I1956" s="4" t="str">
        <f>IF(ISNA(H1956),VLOOKUP(CONCATENATE(A1956,D1956,F1956),admin1_old!B:J,5,FALSE))</f>
        <v>logistique</v>
      </c>
    </row>
    <row r="1957" spans="1:9" hidden="1" x14ac:dyDescent="0.35">
      <c r="A1957" t="s">
        <v>66</v>
      </c>
      <c r="B1957" t="s">
        <v>142</v>
      </c>
      <c r="C1957" t="s">
        <v>309</v>
      </c>
      <c r="D1957" t="s">
        <v>119</v>
      </c>
      <c r="E1957" t="s">
        <v>313</v>
      </c>
      <c r="F1957" t="s">
        <v>279</v>
      </c>
      <c r="G1957">
        <v>0.111</v>
      </c>
      <c r="H1957">
        <f>VLOOKUP(CONCATENATE(A1957,B1957,D1957,F1957),admin1_old!A:K,11,FALSE)</f>
        <v>0.129</v>
      </c>
      <c r="I1957" t="b">
        <f>IF(ISNA(H1957),VLOOKUP(CONCATENATE(A1957,D1957,F1957),admin1_old!B:J,5,FALSE))</f>
        <v>0</v>
      </c>
    </row>
    <row r="1958" spans="1:9" hidden="1" x14ac:dyDescent="0.35">
      <c r="A1958" t="s">
        <v>66</v>
      </c>
      <c r="B1958" t="s">
        <v>152</v>
      </c>
      <c r="C1958" t="s">
        <v>309</v>
      </c>
      <c r="D1958" t="s">
        <v>117</v>
      </c>
      <c r="E1958" t="s">
        <v>313</v>
      </c>
      <c r="F1958" t="s">
        <v>279</v>
      </c>
      <c r="G1958">
        <v>0.13500000000000001</v>
      </c>
      <c r="H1958">
        <f>VLOOKUP(CONCATENATE(A1958,B1958,D1958,F1958),admin1_old!A:K,11,FALSE)</f>
        <v>0.11700000000000001</v>
      </c>
      <c r="I1958" t="b">
        <f>IF(ISNA(H1958),VLOOKUP(CONCATENATE(A1958,D1958,F1958),admin1_old!B:J,5,FALSE))</f>
        <v>0</v>
      </c>
    </row>
    <row r="1959" spans="1:9" hidden="1" x14ac:dyDescent="0.35">
      <c r="A1959" t="s">
        <v>66</v>
      </c>
      <c r="B1959" t="s">
        <v>189</v>
      </c>
      <c r="C1959" t="s">
        <v>309</v>
      </c>
      <c r="D1959" t="s">
        <v>116</v>
      </c>
      <c r="E1959" t="s">
        <v>313</v>
      </c>
      <c r="F1959" t="s">
        <v>279</v>
      </c>
      <c r="G1959">
        <v>0.16200000000000001</v>
      </c>
      <c r="H1959">
        <f>VLOOKUP(CONCATENATE(A1959,B1959,D1959,F1959),admin1_old!A:K,11,FALSE)</f>
        <v>0.13200000000000001</v>
      </c>
      <c r="I1959" t="b">
        <f>IF(ISNA(H1959),VLOOKUP(CONCATENATE(A1959,D1959,F1959),admin1_old!B:J,5,FALSE))</f>
        <v>0</v>
      </c>
    </row>
    <row r="1960" spans="1:9" x14ac:dyDescent="0.35">
      <c r="A1960" t="s">
        <v>60</v>
      </c>
      <c r="B1960" s="5" t="s">
        <v>149</v>
      </c>
      <c r="C1960" t="s">
        <v>309</v>
      </c>
      <c r="D1960" t="s">
        <v>116</v>
      </c>
      <c r="E1960" t="s">
        <v>313</v>
      </c>
      <c r="F1960" t="s">
        <v>169</v>
      </c>
      <c r="G1960">
        <v>0.13</v>
      </c>
      <c r="H1960" t="e">
        <f>VLOOKUP(CONCATENATE(A1960,B1960,D1960,F1960),admin1_old!A:K,11,FALSE)</f>
        <v>#N/A</v>
      </c>
      <c r="I1960" s="4" t="str">
        <f>IF(ISNA(H1960),VLOOKUP(CONCATENATE(A1960,D1960,F1960),admin1_old!B:J,5,FALSE))</f>
        <v>aucune</v>
      </c>
    </row>
    <row r="1961" spans="1:9" hidden="1" x14ac:dyDescent="0.35">
      <c r="A1961" t="s">
        <v>66</v>
      </c>
      <c r="B1961" t="s">
        <v>142</v>
      </c>
      <c r="C1961" t="s">
        <v>309</v>
      </c>
      <c r="D1961" t="s">
        <v>119</v>
      </c>
      <c r="E1961" t="s">
        <v>313</v>
      </c>
      <c r="F1961" t="s">
        <v>167</v>
      </c>
      <c r="G1961">
        <v>0.16800000000000001</v>
      </c>
      <c r="H1961">
        <f>VLOOKUP(CONCATENATE(A1961,B1961,D1961,F1961),admin1_old!A:K,11,FALSE)</f>
        <v>0.17899999999999999</v>
      </c>
      <c r="I1961" t="b">
        <f>IF(ISNA(H1961),VLOOKUP(CONCATENATE(A1961,D1961,F1961),admin1_old!B:J,5,FALSE))</f>
        <v>0</v>
      </c>
    </row>
    <row r="1962" spans="1:9" x14ac:dyDescent="0.35">
      <c r="A1962" t="s">
        <v>24</v>
      </c>
      <c r="B1962" s="5" t="s">
        <v>154</v>
      </c>
      <c r="C1962" t="s">
        <v>309</v>
      </c>
      <c r="D1962" t="s">
        <v>118</v>
      </c>
      <c r="E1962" t="s">
        <v>313</v>
      </c>
      <c r="F1962" t="s">
        <v>169</v>
      </c>
      <c r="G1962">
        <v>0.254</v>
      </c>
      <c r="H1962" t="e">
        <f>VLOOKUP(CONCATENATE(A1962,B1962,D1962,F1962),admin1_old!A:K,11,FALSE)</f>
        <v>#N/A</v>
      </c>
      <c r="I1962" s="4" t="str">
        <f>IF(ISNA(H1962),VLOOKUP(CONCATENATE(A1962,D1962,F1962),admin1_old!B:J,5,FALSE))</f>
        <v>cash_frais</v>
      </c>
    </row>
    <row r="1963" spans="1:9" x14ac:dyDescent="0.35">
      <c r="A1963" t="s">
        <v>24</v>
      </c>
      <c r="B1963" s="5" t="s">
        <v>154</v>
      </c>
      <c r="C1963" t="s">
        <v>309</v>
      </c>
      <c r="D1963" t="s">
        <v>119</v>
      </c>
      <c r="E1963" t="s">
        <v>313</v>
      </c>
      <c r="F1963" t="s">
        <v>169</v>
      </c>
      <c r="G1963">
        <v>0.26500000000000001</v>
      </c>
      <c r="H1963" t="e">
        <f>VLOOKUP(CONCATENATE(A1963,B1963,D1963,F1963),admin1_old!A:K,11,FALSE)</f>
        <v>#N/A</v>
      </c>
      <c r="I1963" s="4" t="str">
        <f>IF(ISNA(H1963),VLOOKUP(CONCATENATE(A1963,D1963,F1963),admin1_old!B:J,5,FALSE))</f>
        <v>cash_frais</v>
      </c>
    </row>
    <row r="1964" spans="1:9" x14ac:dyDescent="0.35">
      <c r="A1964" t="s">
        <v>24</v>
      </c>
      <c r="B1964" s="5" t="s">
        <v>193</v>
      </c>
      <c r="C1964" t="s">
        <v>309</v>
      </c>
      <c r="D1964" t="s">
        <v>116</v>
      </c>
      <c r="E1964" t="s">
        <v>313</v>
      </c>
      <c r="F1964" t="s">
        <v>169</v>
      </c>
      <c r="G1964">
        <v>0.32200000000000001</v>
      </c>
      <c r="H1964" t="e">
        <f>VLOOKUP(CONCATENATE(A1964,B1964,D1964,F1964),admin1_old!A:K,11,FALSE)</f>
        <v>#N/A</v>
      </c>
      <c r="I1964" s="4" t="str">
        <f>IF(ISNA(H1964),VLOOKUP(CONCATENATE(A1964,D1964,F1964),admin1_old!B:J,5,FALSE))</f>
        <v>prov_fournitures</v>
      </c>
    </row>
    <row r="1965" spans="1:9" x14ac:dyDescent="0.35">
      <c r="A1965" t="s">
        <v>48</v>
      </c>
      <c r="B1965" s="5" t="s">
        <v>133</v>
      </c>
      <c r="C1965" t="s">
        <v>309</v>
      </c>
      <c r="D1965" t="s">
        <v>118</v>
      </c>
      <c r="E1965" t="s">
        <v>313</v>
      </c>
      <c r="F1965" t="s">
        <v>169</v>
      </c>
      <c r="G1965">
        <v>0.214</v>
      </c>
      <c r="H1965" t="e">
        <f>VLOOKUP(CONCATENATE(A1965,B1965,D1965,F1965),admin1_old!A:K,11,FALSE)</f>
        <v>#N/A</v>
      </c>
      <c r="I1965" s="4" t="str">
        <f>IF(ISNA(H1965),VLOOKUP(CONCATENATE(A1965,D1965,F1965),admin1_old!B:J,5,FALSE))</f>
        <v>cash_fournitures</v>
      </c>
    </row>
    <row r="1966" spans="1:9" hidden="1" x14ac:dyDescent="0.35">
      <c r="A1966" t="s">
        <v>66</v>
      </c>
      <c r="B1966" t="s">
        <v>152</v>
      </c>
      <c r="C1966" t="s">
        <v>309</v>
      </c>
      <c r="D1966" t="s">
        <v>119</v>
      </c>
      <c r="E1966" t="s">
        <v>313</v>
      </c>
      <c r="F1966" t="s">
        <v>280</v>
      </c>
      <c r="G1966">
        <v>0.11799999999999999</v>
      </c>
      <c r="H1966">
        <f>VLOOKUP(CONCATENATE(A1966,B1966,D1966,F1966),admin1_old!A:K,11,FALSE)</f>
        <v>0.13100000000000001</v>
      </c>
      <c r="I1966" t="b">
        <f>IF(ISNA(H1966),VLOOKUP(CONCATENATE(A1966,D1966,F1966),admin1_old!B:J,5,FALSE))</f>
        <v>0</v>
      </c>
    </row>
    <row r="1967" spans="1:9" x14ac:dyDescent="0.35">
      <c r="A1967" t="s">
        <v>48</v>
      </c>
      <c r="B1967" s="5" t="s">
        <v>133</v>
      </c>
      <c r="C1967" t="s">
        <v>309</v>
      </c>
      <c r="D1967" t="s">
        <v>119</v>
      </c>
      <c r="E1967" t="s">
        <v>313</v>
      </c>
      <c r="F1967" t="s">
        <v>169</v>
      </c>
      <c r="G1967">
        <v>0.254</v>
      </c>
      <c r="H1967" t="e">
        <f>VLOOKUP(CONCATENATE(A1967,B1967,D1967,F1967),admin1_old!A:K,11,FALSE)</f>
        <v>#N/A</v>
      </c>
      <c r="I1967" s="4" t="str">
        <f>IF(ISNA(H1967),VLOOKUP(CONCATENATE(A1967,D1967,F1967),admin1_old!B:J,5,FALSE))</f>
        <v>prov_fournitures</v>
      </c>
    </row>
    <row r="1968" spans="1:9" x14ac:dyDescent="0.35">
      <c r="A1968" t="s">
        <v>48</v>
      </c>
      <c r="B1968" s="5" t="s">
        <v>181</v>
      </c>
      <c r="C1968" t="s">
        <v>309</v>
      </c>
      <c r="D1968" t="s">
        <v>117</v>
      </c>
      <c r="E1968" t="s">
        <v>313</v>
      </c>
      <c r="F1968" t="s">
        <v>169</v>
      </c>
      <c r="G1968">
        <v>0.152</v>
      </c>
      <c r="H1968" t="e">
        <f>VLOOKUP(CONCATENATE(A1968,B1968,D1968,F1968),admin1_old!A:K,11,FALSE)</f>
        <v>#N/A</v>
      </c>
      <c r="I1968" s="4" t="str">
        <f>IF(ISNA(H1968),VLOOKUP(CONCATENATE(A1968,D1968,F1968),admin1_old!B:J,5,FALSE))</f>
        <v>cash_frais</v>
      </c>
    </row>
    <row r="1969" spans="1:9" hidden="1" x14ac:dyDescent="0.35">
      <c r="A1969" t="s">
        <v>68</v>
      </c>
      <c r="B1969" t="s">
        <v>160</v>
      </c>
      <c r="C1969" t="s">
        <v>309</v>
      </c>
      <c r="D1969" t="s">
        <v>118</v>
      </c>
      <c r="E1969" t="s">
        <v>313</v>
      </c>
      <c r="F1969" t="s">
        <v>271</v>
      </c>
      <c r="G1969">
        <v>0.129</v>
      </c>
      <c r="H1969">
        <f>VLOOKUP(CONCATENATE(A1969,B1969,D1969,F1969),admin1_old!A:K,11,FALSE)</f>
        <v>0.129</v>
      </c>
      <c r="I1969" t="b">
        <f>IF(ISNA(H1969),VLOOKUP(CONCATENATE(A1969,D1969,F1969),admin1_old!B:J,5,FALSE))</f>
        <v>0</v>
      </c>
    </row>
    <row r="1970" spans="1:9" x14ac:dyDescent="0.35">
      <c r="A1970" t="s">
        <v>48</v>
      </c>
      <c r="B1970" s="5" t="s">
        <v>154</v>
      </c>
      <c r="C1970" t="s">
        <v>309</v>
      </c>
      <c r="D1970" t="s">
        <v>116</v>
      </c>
      <c r="E1970" t="s">
        <v>313</v>
      </c>
      <c r="F1970" t="s">
        <v>169</v>
      </c>
      <c r="G1970">
        <v>0.27800000000000002</v>
      </c>
      <c r="H1970" t="e">
        <f>VLOOKUP(CONCATENATE(A1970,B1970,D1970,F1970),admin1_old!A:K,11,FALSE)</f>
        <v>#N/A</v>
      </c>
      <c r="I1970" s="4" t="str">
        <f>IF(ISNA(H1970),VLOOKUP(CONCATENATE(A1970,D1970,F1970),admin1_old!B:J,5,FALSE))</f>
        <v>acces_repas</v>
      </c>
    </row>
    <row r="1971" spans="1:9" x14ac:dyDescent="0.35">
      <c r="A1971" t="s">
        <v>70</v>
      </c>
      <c r="B1971" s="5" t="s">
        <v>191</v>
      </c>
      <c r="C1971" t="s">
        <v>309</v>
      </c>
      <c r="D1971" t="s">
        <v>119</v>
      </c>
      <c r="E1971" t="s">
        <v>313</v>
      </c>
      <c r="F1971" t="s">
        <v>169</v>
      </c>
      <c r="G1971">
        <v>0.16500000000000001</v>
      </c>
      <c r="H1971" t="e">
        <f>VLOOKUP(CONCATENATE(A1971,B1971,D1971,F1971),admin1_old!A:K,11,FALSE)</f>
        <v>#N/A</v>
      </c>
      <c r="I1971" s="4" t="str">
        <f>IF(ISNA(H1971),VLOOKUP(CONCATENATE(A1971,D1971,F1971),admin1_old!B:J,5,FALSE))</f>
        <v>cash_fournitures</v>
      </c>
    </row>
    <row r="1972" spans="1:9" hidden="1" x14ac:dyDescent="0.35">
      <c r="A1972" t="s">
        <v>68</v>
      </c>
      <c r="B1972" t="s">
        <v>143</v>
      </c>
      <c r="C1972" t="s">
        <v>309</v>
      </c>
      <c r="D1972" t="s">
        <v>118</v>
      </c>
      <c r="E1972" t="s">
        <v>313</v>
      </c>
      <c r="F1972" t="s">
        <v>170</v>
      </c>
      <c r="G1972">
        <v>0.128</v>
      </c>
      <c r="H1972">
        <f>VLOOKUP(CONCATENATE(A1972,B1972,D1972,F1972),admin1_old!A:K,11,FALSE)</f>
        <v>0.13600000000000001</v>
      </c>
      <c r="I1972" t="b">
        <f>IF(ISNA(H1972),VLOOKUP(CONCATENATE(A1972,D1972,F1972),admin1_old!B:J,5,FALSE))</f>
        <v>0</v>
      </c>
    </row>
    <row r="1973" spans="1:9" hidden="1" x14ac:dyDescent="0.35">
      <c r="A1973" t="s">
        <v>68</v>
      </c>
      <c r="B1973" t="s">
        <v>160</v>
      </c>
      <c r="C1973" t="s">
        <v>309</v>
      </c>
      <c r="D1973" t="s">
        <v>119</v>
      </c>
      <c r="E1973" t="s">
        <v>313</v>
      </c>
      <c r="F1973" t="s">
        <v>170</v>
      </c>
      <c r="G1973">
        <v>0.13900000000000001</v>
      </c>
      <c r="H1973">
        <f>VLOOKUP(CONCATENATE(A1973,B1973,D1973,F1973),admin1_old!A:K,11,FALSE)</f>
        <v>0.17100000000000001</v>
      </c>
      <c r="I1973" t="b">
        <f>IF(ISNA(H1973),VLOOKUP(CONCATENATE(A1973,D1973,F1973),admin1_old!B:J,5,FALSE))</f>
        <v>0</v>
      </c>
    </row>
    <row r="1974" spans="1:9" x14ac:dyDescent="0.35">
      <c r="A1974" t="s">
        <v>70</v>
      </c>
      <c r="B1974" s="5" t="s">
        <v>154</v>
      </c>
      <c r="C1974" t="s">
        <v>309</v>
      </c>
      <c r="D1974" t="s">
        <v>117</v>
      </c>
      <c r="E1974" t="s">
        <v>313</v>
      </c>
      <c r="F1974" t="s">
        <v>169</v>
      </c>
      <c r="G1974">
        <v>0.13800000000000001</v>
      </c>
      <c r="H1974" t="e">
        <f>VLOOKUP(CONCATENATE(A1974,B1974,D1974,F1974),admin1_old!A:K,11,FALSE)</f>
        <v>#N/A</v>
      </c>
      <c r="I1974" s="4" t="str">
        <f>IF(ISNA(H1974),VLOOKUP(CONCATENATE(A1974,D1974,F1974),admin1_old!B:J,5,FALSE))</f>
        <v>acces_repas</v>
      </c>
    </row>
    <row r="1975" spans="1:9" hidden="1" x14ac:dyDescent="0.35">
      <c r="A1975" t="s">
        <v>68</v>
      </c>
      <c r="B1975" t="s">
        <v>153</v>
      </c>
      <c r="C1975" t="s">
        <v>309</v>
      </c>
      <c r="D1975" t="s">
        <v>118</v>
      </c>
      <c r="E1975" t="s">
        <v>313</v>
      </c>
      <c r="F1975" t="s">
        <v>272</v>
      </c>
      <c r="G1975">
        <v>0.16200000000000001</v>
      </c>
      <c r="H1975">
        <f>VLOOKUP(CONCATENATE(A1975,B1975,D1975,F1975),admin1_old!A:K,11,FALSE)</f>
        <v>0.16300000000000001</v>
      </c>
      <c r="I1975" t="b">
        <f>IF(ISNA(H1975),VLOOKUP(CONCATENATE(A1975,D1975,F1975),admin1_old!B:J,5,FALSE))</f>
        <v>0</v>
      </c>
    </row>
    <row r="1976" spans="1:9" x14ac:dyDescent="0.35">
      <c r="A1976" t="s">
        <v>70</v>
      </c>
      <c r="B1976" s="5" t="s">
        <v>144</v>
      </c>
      <c r="C1976" t="s">
        <v>309</v>
      </c>
      <c r="D1976" t="s">
        <v>116</v>
      </c>
      <c r="E1976" t="s">
        <v>313</v>
      </c>
      <c r="F1976" t="s">
        <v>169</v>
      </c>
      <c r="G1976">
        <v>0.16600000000000001</v>
      </c>
      <c r="H1976" t="e">
        <f>VLOOKUP(CONCATENATE(A1976,B1976,D1976,F1976),admin1_old!A:K,11,FALSE)</f>
        <v>#N/A</v>
      </c>
      <c r="I1976" s="4" t="str">
        <f>IF(ISNA(H1976),VLOOKUP(CONCATENATE(A1976,D1976,F1976),admin1_old!B:J,5,FALSE))</f>
        <v>prov_livres</v>
      </c>
    </row>
    <row r="1977" spans="1:9" hidden="1" x14ac:dyDescent="0.35">
      <c r="A1977" t="s">
        <v>68</v>
      </c>
      <c r="B1977" t="s">
        <v>132</v>
      </c>
      <c r="C1977" t="s">
        <v>309</v>
      </c>
      <c r="D1977" t="s">
        <v>117</v>
      </c>
      <c r="E1977" t="s">
        <v>313</v>
      </c>
      <c r="F1977" t="s">
        <v>272</v>
      </c>
      <c r="G1977">
        <v>0.14699999999999999</v>
      </c>
      <c r="H1977">
        <f>VLOOKUP(CONCATENATE(A1977,B1977,D1977,F1977),admin1_old!A:K,11,FALSE)</f>
        <v>0.14399999999999999</v>
      </c>
      <c r="I1977" t="b">
        <f>IF(ISNA(H1977),VLOOKUP(CONCATENATE(A1977,D1977,F1977),admin1_old!B:J,5,FALSE))</f>
        <v>0</v>
      </c>
    </row>
    <row r="1978" spans="1:9" x14ac:dyDescent="0.35">
      <c r="A1978" t="s">
        <v>16</v>
      </c>
      <c r="B1978" s="5" t="s">
        <v>141</v>
      </c>
      <c r="C1978" t="s">
        <v>309</v>
      </c>
      <c r="D1978" t="s">
        <v>116</v>
      </c>
      <c r="E1978" t="s">
        <v>313</v>
      </c>
      <c r="F1978" t="s">
        <v>169</v>
      </c>
      <c r="G1978">
        <v>0.41299999999999998</v>
      </c>
      <c r="H1978" t="e">
        <f>VLOOKUP(CONCATENATE(A1978,B1978,D1978,F1978),admin1_old!A:K,11,FALSE)</f>
        <v>#N/A</v>
      </c>
      <c r="I1978" s="4" t="str">
        <f>IF(ISNA(H1978),VLOOKUP(CONCATENATE(A1978,D1978,F1978),admin1_old!B:J,5,FALSE))</f>
        <v>agric</v>
      </c>
    </row>
    <row r="1979" spans="1:9" x14ac:dyDescent="0.35">
      <c r="A1979" t="s">
        <v>42</v>
      </c>
      <c r="B1979" s="5" t="s">
        <v>130</v>
      </c>
      <c r="C1979" t="s">
        <v>309</v>
      </c>
      <c r="D1979" t="s">
        <v>116</v>
      </c>
      <c r="E1979" t="s">
        <v>313</v>
      </c>
      <c r="F1979" t="s">
        <v>169</v>
      </c>
      <c r="G1979">
        <v>0.23899999999999999</v>
      </c>
      <c r="H1979" t="e">
        <f>VLOOKUP(CONCATENATE(A1979,B1979,D1979,F1979),admin1_old!A:K,11,FALSE)</f>
        <v>#N/A</v>
      </c>
      <c r="I1979" s="4" t="str">
        <f>IF(ISNA(H1979),VLOOKUP(CONCATENATE(A1979,D1979,F1979),admin1_old!B:J,5,FALSE))</f>
        <v>petit_commerce</v>
      </c>
    </row>
    <row r="1980" spans="1:9" hidden="1" x14ac:dyDescent="0.35">
      <c r="A1980" t="s">
        <v>68</v>
      </c>
      <c r="B1980" t="s">
        <v>132</v>
      </c>
      <c r="C1980" t="s">
        <v>309</v>
      </c>
      <c r="D1980" t="s">
        <v>119</v>
      </c>
      <c r="E1980" t="s">
        <v>313</v>
      </c>
      <c r="F1980" t="s">
        <v>171</v>
      </c>
      <c r="G1980">
        <v>0.18099999999999999</v>
      </c>
      <c r="H1980">
        <f>VLOOKUP(CONCATENATE(A1980,B1980,D1980,F1980),admin1_old!A:K,11,FALSE)</f>
        <v>0.16200000000000001</v>
      </c>
      <c r="I1980" t="b">
        <f>IF(ISNA(H1980),VLOOKUP(CONCATENATE(A1980,D1980,F1980),admin1_old!B:J,5,FALSE))</f>
        <v>0</v>
      </c>
    </row>
    <row r="1981" spans="1:9" hidden="1" x14ac:dyDescent="0.35">
      <c r="A1981" t="s">
        <v>68</v>
      </c>
      <c r="B1981" t="s">
        <v>173</v>
      </c>
      <c r="C1981" t="s">
        <v>309</v>
      </c>
      <c r="D1981" t="s">
        <v>117</v>
      </c>
      <c r="E1981" t="s">
        <v>313</v>
      </c>
      <c r="F1981" t="s">
        <v>165</v>
      </c>
      <c r="G1981">
        <v>0.114</v>
      </c>
      <c r="H1981">
        <f>VLOOKUP(CONCATENATE(A1981,B1981,D1981,F1981),admin1_old!A:K,11,FALSE)</f>
        <v>0.104</v>
      </c>
      <c r="I1981" t="b">
        <f>IF(ISNA(H1981),VLOOKUP(CONCATENATE(A1981,D1981,F1981),admin1_old!B:J,5,FALSE))</f>
        <v>0</v>
      </c>
    </row>
    <row r="1982" spans="1:9" x14ac:dyDescent="0.35">
      <c r="A1982" t="s">
        <v>64</v>
      </c>
      <c r="B1982" s="5" t="s">
        <v>186</v>
      </c>
      <c r="C1982" t="s">
        <v>309</v>
      </c>
      <c r="D1982" t="s">
        <v>119</v>
      </c>
      <c r="E1982" t="s">
        <v>313</v>
      </c>
      <c r="F1982" t="s">
        <v>169</v>
      </c>
      <c r="G1982">
        <v>0.129</v>
      </c>
      <c r="H1982" t="e">
        <f>VLOOKUP(CONCATENATE(A1982,B1982,D1982,F1982),admin1_old!A:K,11,FALSE)</f>
        <v>#N/A</v>
      </c>
      <c r="I1982" s="4" t="str">
        <f>IF(ISNA(H1982),VLOOKUP(CONCATENATE(A1982,D1982,F1982),admin1_old!B:J,5,FALSE))</f>
        <v>jtt_agric</v>
      </c>
    </row>
    <row r="1983" spans="1:9" x14ac:dyDescent="0.35">
      <c r="A1983" t="s">
        <v>22</v>
      </c>
      <c r="B1983" s="5" t="s">
        <v>153</v>
      </c>
      <c r="C1983" t="s">
        <v>309</v>
      </c>
      <c r="D1983" t="s">
        <v>119</v>
      </c>
      <c r="E1983" t="s">
        <v>313</v>
      </c>
      <c r="F1983" t="s">
        <v>169</v>
      </c>
      <c r="G1983">
        <v>0.188</v>
      </c>
      <c r="H1983" t="e">
        <f>VLOOKUP(CONCATENATE(A1983,B1983,D1983,F1983),admin1_old!A:K,11,FALSE)</f>
        <v>#N/A</v>
      </c>
      <c r="I1983" s="4" t="str">
        <f>IF(ISNA(H1983),VLOOKUP(CONCATENATE(A1983,D1983,F1983),admin1_old!B:J,5,FALSE))</f>
        <v>provision_nfi_essentiels</v>
      </c>
    </row>
    <row r="1984" spans="1:9" x14ac:dyDescent="0.35">
      <c r="A1984" t="s">
        <v>22</v>
      </c>
      <c r="B1984" s="5" t="s">
        <v>132</v>
      </c>
      <c r="C1984" t="s">
        <v>309</v>
      </c>
      <c r="D1984" t="s">
        <v>116</v>
      </c>
      <c r="E1984" t="s">
        <v>313</v>
      </c>
      <c r="F1984" t="s">
        <v>169</v>
      </c>
      <c r="G1984">
        <v>0.28499999999999998</v>
      </c>
      <c r="H1984" t="e">
        <f>VLOOKUP(CONCATENATE(A1984,B1984,D1984,F1984),admin1_old!A:K,11,FALSE)</f>
        <v>#N/A</v>
      </c>
      <c r="I1984" s="4" t="str">
        <f>IF(ISNA(H1984),VLOOKUP(CONCATENATE(A1984,D1984,F1984),admin1_old!B:J,5,FALSE))</f>
        <v>provision_nfi_essentiels</v>
      </c>
    </row>
    <row r="1985" spans="1:9" hidden="1" x14ac:dyDescent="0.35">
      <c r="A1985" t="s">
        <v>68</v>
      </c>
      <c r="B1985" t="s">
        <v>160</v>
      </c>
      <c r="C1985" t="s">
        <v>309</v>
      </c>
      <c r="D1985" t="s">
        <v>119</v>
      </c>
      <c r="E1985" t="s">
        <v>313</v>
      </c>
      <c r="F1985" t="s">
        <v>169</v>
      </c>
      <c r="G1985">
        <v>0.16800000000000001</v>
      </c>
      <c r="H1985">
        <f>VLOOKUP(CONCATENATE(A1985,B1985,D1985,F1985),admin1_old!A:K,11,FALSE)</f>
        <v>0.14299999999999999</v>
      </c>
      <c r="I1985" t="b">
        <f>IF(ISNA(H1985),VLOOKUP(CONCATENATE(A1985,D1985,F1985),admin1_old!B:J,5,FALSE))</f>
        <v>0</v>
      </c>
    </row>
    <row r="1986" spans="1:9" x14ac:dyDescent="0.35">
      <c r="A1986" t="s">
        <v>46</v>
      </c>
      <c r="B1986" s="5" t="s">
        <v>132</v>
      </c>
      <c r="C1986" t="s">
        <v>309</v>
      </c>
      <c r="D1986" t="s">
        <v>118</v>
      </c>
      <c r="E1986" t="s">
        <v>313</v>
      </c>
      <c r="F1986" t="s">
        <v>169</v>
      </c>
      <c r="G1986">
        <v>0.20699999999999999</v>
      </c>
      <c r="H1986" t="e">
        <f>VLOOKUP(CONCATENATE(A1986,B1986,D1986,F1986),admin1_old!A:K,11,FALSE)</f>
        <v>#N/A</v>
      </c>
      <c r="I1986" s="4" t="str">
        <f>IF(ISNA(H1986),VLOOKUP(CONCATENATE(A1986,D1986,F1986),admin1_old!B:J,5,FALSE))</f>
        <v>provision_abri</v>
      </c>
    </row>
    <row r="1987" spans="1:9" x14ac:dyDescent="0.35">
      <c r="A1987" t="s">
        <v>46</v>
      </c>
      <c r="B1987" s="5" t="s">
        <v>143</v>
      </c>
      <c r="C1987" t="s">
        <v>309</v>
      </c>
      <c r="D1987" t="s">
        <v>119</v>
      </c>
      <c r="E1987" t="s">
        <v>313</v>
      </c>
      <c r="F1987" t="s">
        <v>169</v>
      </c>
      <c r="G1987">
        <v>0.186</v>
      </c>
      <c r="H1987" t="e">
        <f>VLOOKUP(CONCATENATE(A1987,B1987,D1987,F1987),admin1_old!A:K,11,FALSE)</f>
        <v>#N/A</v>
      </c>
      <c r="I1987" s="4" t="str">
        <f>IF(ISNA(H1987),VLOOKUP(CONCATENATE(A1987,D1987,F1987),admin1_old!B:J,5,FALSE))</f>
        <v>argent_nfi_essentiels</v>
      </c>
    </row>
    <row r="1988" spans="1:9" x14ac:dyDescent="0.35">
      <c r="A1988" t="s">
        <v>46</v>
      </c>
      <c r="B1988" s="5" t="s">
        <v>153</v>
      </c>
      <c r="C1988" t="s">
        <v>309</v>
      </c>
      <c r="D1988" t="s">
        <v>116</v>
      </c>
      <c r="E1988" t="s">
        <v>313</v>
      </c>
      <c r="F1988" t="s">
        <v>169</v>
      </c>
      <c r="G1988">
        <v>0.25800000000000001</v>
      </c>
      <c r="H1988" t="e">
        <f>VLOOKUP(CONCATENATE(A1988,B1988,D1988,F1988),admin1_old!A:K,11,FALSE)</f>
        <v>#N/A</v>
      </c>
      <c r="I1988" s="4" t="str">
        <f>IF(ISNA(H1988),VLOOKUP(CONCATENATE(A1988,D1988,F1988),admin1_old!B:J,5,FALSE))</f>
        <v>argent_nfi_essentiels</v>
      </c>
    </row>
    <row r="1989" spans="1:9" x14ac:dyDescent="0.35">
      <c r="A1989" t="s">
        <v>68</v>
      </c>
      <c r="B1989" s="5" t="s">
        <v>153</v>
      </c>
      <c r="C1989" t="s">
        <v>309</v>
      </c>
      <c r="D1989" t="s">
        <v>118</v>
      </c>
      <c r="E1989" t="s">
        <v>313</v>
      </c>
      <c r="F1989" t="s">
        <v>169</v>
      </c>
      <c r="G1989">
        <v>0.16</v>
      </c>
      <c r="H1989" t="e">
        <f>VLOOKUP(CONCATENATE(A1989,B1989,D1989,F1989),admin1_old!A:K,11,FALSE)</f>
        <v>#N/A</v>
      </c>
      <c r="I1989" s="4" t="str">
        <f>IF(ISNA(H1989),VLOOKUP(CONCATENATE(A1989,D1989,F1989),admin1_old!B:J,5,FALSE))</f>
        <v>argent_nfi_essentiels</v>
      </c>
    </row>
    <row r="1990" spans="1:9" x14ac:dyDescent="0.35">
      <c r="A1990" t="s">
        <v>68</v>
      </c>
      <c r="B1990" s="5" t="s">
        <v>132</v>
      </c>
      <c r="C1990" t="s">
        <v>309</v>
      </c>
      <c r="D1990" t="s">
        <v>117</v>
      </c>
      <c r="E1990" t="s">
        <v>313</v>
      </c>
      <c r="F1990" t="s">
        <v>169</v>
      </c>
      <c r="G1990">
        <v>0.126</v>
      </c>
      <c r="H1990" t="e">
        <f>VLOOKUP(CONCATENATE(A1990,B1990,D1990,F1990),admin1_old!A:K,11,FALSE)</f>
        <v>#N/A</v>
      </c>
      <c r="I1990" s="4" t="str">
        <f>IF(ISNA(H1990),VLOOKUP(CONCATENATE(A1990,D1990,F1990),admin1_old!B:J,5,FALSE))</f>
        <v>provision_abri</v>
      </c>
    </row>
    <row r="1991" spans="1:9" x14ac:dyDescent="0.35">
      <c r="A1991" t="s">
        <v>68</v>
      </c>
      <c r="B1991" s="5" t="s">
        <v>173</v>
      </c>
      <c r="C1991" t="s">
        <v>309</v>
      </c>
      <c r="D1991" t="s">
        <v>116</v>
      </c>
      <c r="E1991" t="s">
        <v>313</v>
      </c>
      <c r="F1991" t="s">
        <v>169</v>
      </c>
      <c r="G1991">
        <v>0.19500000000000001</v>
      </c>
      <c r="H1991" t="e">
        <f>VLOOKUP(CONCATENATE(A1991,B1991,D1991,F1991),admin1_old!A:K,11,FALSE)</f>
        <v>#N/A</v>
      </c>
      <c r="I1991" s="4" t="str">
        <f>IF(ISNA(H1991),VLOOKUP(CONCATENATE(A1991,D1991,F1991),admin1_old!B:J,5,FALSE))</f>
        <v>provision_abri</v>
      </c>
    </row>
    <row r="1992" spans="1:9" x14ac:dyDescent="0.35">
      <c r="A1992" t="s">
        <v>26</v>
      </c>
      <c r="B1992" s="5" t="s">
        <v>134</v>
      </c>
      <c r="C1992" t="s">
        <v>309</v>
      </c>
      <c r="D1992" t="s">
        <v>117</v>
      </c>
      <c r="E1992" t="s">
        <v>313</v>
      </c>
      <c r="F1992" t="s">
        <v>169</v>
      </c>
      <c r="G1992">
        <v>0.247</v>
      </c>
      <c r="H1992" t="e">
        <f>VLOOKUP(CONCATENATE(A1992,B1992,D1992,F1992),admin1_old!A:K,11,FALSE)</f>
        <v>#N/A</v>
      </c>
      <c r="I1992" s="4" t="str">
        <f>IF(ISNA(H1992),VLOOKUP(CONCATENATE(A1992,D1992,F1992),admin1_old!B:J,5,FALSE))</f>
        <v>wash</v>
      </c>
    </row>
    <row r="1993" spans="1:9" x14ac:dyDescent="0.35">
      <c r="A1993" t="s">
        <v>26</v>
      </c>
      <c r="B1993" s="5" t="s">
        <v>134</v>
      </c>
      <c r="C1993" t="s">
        <v>309</v>
      </c>
      <c r="D1993" t="s">
        <v>116</v>
      </c>
      <c r="E1993" t="s">
        <v>313</v>
      </c>
      <c r="F1993" t="s">
        <v>169</v>
      </c>
      <c r="G1993">
        <v>0.26900000000000002</v>
      </c>
      <c r="H1993" t="e">
        <f>VLOOKUP(CONCATENATE(A1993,B1993,D1993,F1993),admin1_old!A:K,11,FALSE)</f>
        <v>#N/A</v>
      </c>
      <c r="I1993" s="4" t="str">
        <f>IF(ISNA(H1993),VLOOKUP(CONCATENATE(A1993,D1993,F1993),admin1_old!B:J,5,FALSE))</f>
        <v>wash</v>
      </c>
    </row>
    <row r="1994" spans="1:9" hidden="1" x14ac:dyDescent="0.35">
      <c r="A1994" t="s">
        <v>68</v>
      </c>
      <c r="B1994" t="s">
        <v>190</v>
      </c>
      <c r="C1994" t="s">
        <v>309</v>
      </c>
      <c r="D1994" t="s">
        <v>118</v>
      </c>
      <c r="E1994" t="s">
        <v>313</v>
      </c>
      <c r="F1994" t="s">
        <v>275</v>
      </c>
      <c r="G1994">
        <v>0.11600000000000001</v>
      </c>
      <c r="H1994">
        <f>VLOOKUP(CONCATENATE(A1994,B1994,D1994,F1994),admin1_old!A:K,11,FALSE)</f>
        <v>0.11600000000000001</v>
      </c>
      <c r="I1994" t="b">
        <f>IF(ISNA(H1994),VLOOKUP(CONCATENATE(A1994,D1994,F1994),admin1_old!B:J,5,FALSE))</f>
        <v>0</v>
      </c>
    </row>
    <row r="1995" spans="1:9" hidden="1" x14ac:dyDescent="0.35">
      <c r="A1995" t="s">
        <v>68</v>
      </c>
      <c r="B1995" t="s">
        <v>190</v>
      </c>
      <c r="C1995" t="s">
        <v>309</v>
      </c>
      <c r="D1995" t="s">
        <v>117</v>
      </c>
      <c r="E1995" t="s">
        <v>313</v>
      </c>
      <c r="F1995" t="s">
        <v>275</v>
      </c>
      <c r="G1995">
        <v>0.16400000000000001</v>
      </c>
      <c r="H1995">
        <f>VLOOKUP(CONCATENATE(A1995,B1995,D1995,F1995),admin1_old!A:K,11,FALSE)</f>
        <v>0.151</v>
      </c>
      <c r="I1995" t="b">
        <f>IF(ISNA(H1995),VLOOKUP(CONCATENATE(A1995,D1995,F1995),admin1_old!B:J,5,FALSE))</f>
        <v>0</v>
      </c>
    </row>
    <row r="1996" spans="1:9" x14ac:dyDescent="0.35">
      <c r="A1996" t="s">
        <v>50</v>
      </c>
      <c r="B1996" s="5" t="s">
        <v>18</v>
      </c>
      <c r="C1996" t="s">
        <v>309</v>
      </c>
      <c r="D1996" t="s">
        <v>119</v>
      </c>
      <c r="E1996" t="s">
        <v>313</v>
      </c>
      <c r="F1996" t="s">
        <v>169</v>
      </c>
      <c r="G1996">
        <v>0.216</v>
      </c>
      <c r="H1996" t="e">
        <f>VLOOKUP(CONCATENATE(A1996,B1996,D1996,F1996),admin1_old!A:K,11,FALSE)</f>
        <v>#N/A</v>
      </c>
      <c r="I1996" s="4" t="str">
        <f>IF(ISNA(H1996),VLOOKUP(CONCATENATE(A1996,D1996,F1996),admin1_old!B:J,5,FALSE))</f>
        <v>nfi</v>
      </c>
    </row>
    <row r="1997" spans="1:9" x14ac:dyDescent="0.35">
      <c r="A1997" t="s">
        <v>50</v>
      </c>
      <c r="B1997" s="5" t="s">
        <v>155</v>
      </c>
      <c r="C1997" t="s">
        <v>309</v>
      </c>
      <c r="D1997" t="s">
        <v>117</v>
      </c>
      <c r="E1997" t="s">
        <v>313</v>
      </c>
      <c r="F1997" t="s">
        <v>169</v>
      </c>
      <c r="G1997">
        <v>0.23400000000000001</v>
      </c>
      <c r="H1997" t="e">
        <f>VLOOKUP(CONCATENATE(A1997,B1997,D1997,F1997),admin1_old!A:K,11,FALSE)</f>
        <v>#N/A</v>
      </c>
      <c r="I1997" s="4" t="str">
        <f>IF(ISNA(H1997),VLOOKUP(CONCATENATE(A1997,D1997,F1997),admin1_old!B:J,5,FALSE))</f>
        <v>secal</v>
      </c>
    </row>
    <row r="1998" spans="1:9" x14ac:dyDescent="0.35">
      <c r="A1998" t="s">
        <v>50</v>
      </c>
      <c r="B1998" s="5" t="s">
        <v>164</v>
      </c>
      <c r="C1998" t="s">
        <v>309</v>
      </c>
      <c r="D1998" t="s">
        <v>116</v>
      </c>
      <c r="E1998" t="s">
        <v>313</v>
      </c>
      <c r="F1998" t="s">
        <v>169</v>
      </c>
      <c r="G1998">
        <v>0.2</v>
      </c>
      <c r="H1998" t="e">
        <f>VLOOKUP(CONCATENATE(A1998,B1998,D1998,F1998),admin1_old!A:K,11,FALSE)</f>
        <v>#N/A</v>
      </c>
      <c r="I1998" s="4" t="str">
        <f>IF(ISNA(H1998),VLOOKUP(CONCATENATE(A1998,D1998,F1998),admin1_old!B:J,5,FALSE))</f>
        <v>secal</v>
      </c>
    </row>
    <row r="1999" spans="1:9" x14ac:dyDescent="0.35">
      <c r="A1999" t="s">
        <v>72</v>
      </c>
      <c r="B1999" s="5" t="s">
        <v>18</v>
      </c>
      <c r="C1999" t="s">
        <v>309</v>
      </c>
      <c r="D1999" t="s">
        <v>117</v>
      </c>
      <c r="E1999" t="s">
        <v>313</v>
      </c>
      <c r="F1999" t="s">
        <v>169</v>
      </c>
      <c r="G1999">
        <v>0.19900000000000001</v>
      </c>
      <c r="H1999" t="e">
        <f>VLOOKUP(CONCATENATE(A1999,B1999,D1999,F1999),admin1_old!A:K,11,FALSE)</f>
        <v>#N/A</v>
      </c>
      <c r="I1999" s="4" t="str">
        <f>IF(ISNA(H1999),VLOOKUP(CONCATENATE(A1999,D1999,F1999),admin1_old!B:J,5,FALSE))</f>
        <v>sante</v>
      </c>
    </row>
    <row r="2000" spans="1:9" x14ac:dyDescent="0.35">
      <c r="A2000" t="s">
        <v>72</v>
      </c>
      <c r="B2000" s="5" t="s">
        <v>18</v>
      </c>
      <c r="C2000" t="s">
        <v>309</v>
      </c>
      <c r="D2000" t="s">
        <v>116</v>
      </c>
      <c r="E2000" t="s">
        <v>313</v>
      </c>
      <c r="F2000" t="s">
        <v>169</v>
      </c>
      <c r="G2000">
        <v>0.19500000000000001</v>
      </c>
      <c r="H2000" t="e">
        <f>VLOOKUP(CONCATENATE(A2000,B2000,D2000,F2000),admin1_old!A:K,11,FALSE)</f>
        <v>#N/A</v>
      </c>
      <c r="I2000" s="4" t="str">
        <f>IF(ISNA(H2000),VLOOKUP(CONCATENATE(A2000,D2000,F2000),admin1_old!B:J,5,FALSE))</f>
        <v>nfi</v>
      </c>
    </row>
    <row r="2001" spans="1:9" hidden="1" x14ac:dyDescent="0.35">
      <c r="A2001" t="s">
        <v>68</v>
      </c>
      <c r="B2001" t="s">
        <v>153</v>
      </c>
      <c r="C2001" t="s">
        <v>309</v>
      </c>
      <c r="D2001" t="s">
        <v>119</v>
      </c>
      <c r="E2001" t="s">
        <v>313</v>
      </c>
      <c r="F2001" t="s">
        <v>168</v>
      </c>
      <c r="G2001">
        <v>0.17</v>
      </c>
      <c r="H2001">
        <f>VLOOKUP(CONCATENATE(A2001,B2001,D2001,F2001),admin1_old!A:K,11,FALSE)</f>
        <v>0.16900000000000001</v>
      </c>
      <c r="I2001" t="b">
        <f>IF(ISNA(H2001),VLOOKUP(CONCATENATE(A2001,D2001,F2001),admin1_old!B:J,5,FALSE))</f>
        <v>0</v>
      </c>
    </row>
    <row r="2002" spans="1:9" hidden="1" x14ac:dyDescent="0.35">
      <c r="A2002" t="s">
        <v>68</v>
      </c>
      <c r="B2002" t="s">
        <v>153</v>
      </c>
      <c r="C2002" t="s">
        <v>309</v>
      </c>
      <c r="D2002" t="s">
        <v>119</v>
      </c>
      <c r="E2002" t="s">
        <v>313</v>
      </c>
      <c r="F2002" t="s">
        <v>276</v>
      </c>
      <c r="G2002">
        <v>0.14699999999999999</v>
      </c>
      <c r="H2002">
        <f>VLOOKUP(CONCATENATE(A2002,B2002,D2002,F2002),admin1_old!A:K,11,FALSE)</f>
        <v>0.14599999999999999</v>
      </c>
      <c r="I2002" t="b">
        <f>IF(ISNA(H2002),VLOOKUP(CONCATENATE(A2002,D2002,F2002),admin1_old!B:J,5,FALSE))</f>
        <v>0</v>
      </c>
    </row>
    <row r="2003" spans="1:9" x14ac:dyDescent="0.35">
      <c r="A2003" t="s">
        <v>30</v>
      </c>
      <c r="B2003" s="5" t="s">
        <v>146</v>
      </c>
      <c r="C2003" t="s">
        <v>309</v>
      </c>
      <c r="D2003" t="s">
        <v>119</v>
      </c>
      <c r="E2003" t="s">
        <v>313</v>
      </c>
      <c r="F2003" t="s">
        <v>169</v>
      </c>
      <c r="G2003">
        <v>0.27600000000000002</v>
      </c>
      <c r="H2003" t="e">
        <f>VLOOKUP(CONCATENATE(A2003,B2003,D2003,F2003),admin1_old!A:K,11,FALSE)</f>
        <v>#N/A</v>
      </c>
      <c r="I2003" s="4" t="str">
        <f>IF(ISNA(H2003),VLOOKUP(CONCATENATE(A2003,D2003,F2003),admin1_old!B:J,5,FALSE))</f>
        <v>prov_medicament</v>
      </c>
    </row>
    <row r="2004" spans="1:9" x14ac:dyDescent="0.35">
      <c r="A2004" t="s">
        <v>54</v>
      </c>
      <c r="B2004" s="5" t="s">
        <v>136</v>
      </c>
      <c r="C2004" t="s">
        <v>309</v>
      </c>
      <c r="D2004" t="s">
        <v>119</v>
      </c>
      <c r="E2004" t="s">
        <v>313</v>
      </c>
      <c r="F2004" t="s">
        <v>169</v>
      </c>
      <c r="G2004">
        <v>0.17799999999999999</v>
      </c>
      <c r="H2004" t="e">
        <f>VLOOKUP(CONCATENATE(A2004,B2004,D2004,F2004),admin1_old!A:K,11,FALSE)</f>
        <v>#N/A</v>
      </c>
      <c r="I2004" s="4" t="str">
        <f>IF(ISNA(H2004),VLOOKUP(CONCATENATE(A2004,D2004,F2004),admin1_old!B:J,5,FALSE))</f>
        <v>cash_frais_med</v>
      </c>
    </row>
    <row r="2005" spans="1:9" x14ac:dyDescent="0.35">
      <c r="A2005" t="s">
        <v>76</v>
      </c>
      <c r="B2005" s="5" t="s">
        <v>146</v>
      </c>
      <c r="C2005" t="s">
        <v>309</v>
      </c>
      <c r="D2005" t="s">
        <v>117</v>
      </c>
      <c r="E2005" t="s">
        <v>313</v>
      </c>
      <c r="F2005" t="s">
        <v>169</v>
      </c>
      <c r="G2005">
        <v>0.13800000000000001</v>
      </c>
      <c r="H2005" t="e">
        <f>VLOOKUP(CONCATENATE(A2005,B2005,D2005,F2005),admin1_old!A:K,11,FALSE)</f>
        <v>#N/A</v>
      </c>
      <c r="I2005" s="4" t="str">
        <f>IF(ISNA(H2005),VLOOKUP(CONCATENATE(A2005,D2005,F2005),admin1_old!B:J,5,FALSE))</f>
        <v>prov_cs</v>
      </c>
    </row>
    <row r="2006" spans="1:9" hidden="1" x14ac:dyDescent="0.35">
      <c r="A2006" t="s">
        <v>68</v>
      </c>
      <c r="B2006" t="s">
        <v>190</v>
      </c>
      <c r="C2006" t="s">
        <v>309</v>
      </c>
      <c r="D2006" t="s">
        <v>117</v>
      </c>
      <c r="E2006" t="s">
        <v>313</v>
      </c>
      <c r="F2006" t="s">
        <v>166</v>
      </c>
      <c r="G2006">
        <v>0.161</v>
      </c>
      <c r="H2006">
        <f>VLOOKUP(CONCATENATE(A2006,B2006,D2006,F2006),admin1_old!A:K,11,FALSE)</f>
        <v>0.153</v>
      </c>
      <c r="I2006" t="b">
        <f>IF(ISNA(H2006),VLOOKUP(CONCATENATE(A2006,D2006,F2006),admin1_old!B:J,5,FALSE))</f>
        <v>0</v>
      </c>
    </row>
    <row r="2007" spans="1:9" x14ac:dyDescent="0.35">
      <c r="A2007" t="s">
        <v>76</v>
      </c>
      <c r="B2007" s="5" t="s">
        <v>146</v>
      </c>
      <c r="C2007" t="s">
        <v>309</v>
      </c>
      <c r="D2007" t="s">
        <v>116</v>
      </c>
      <c r="E2007" t="s">
        <v>313</v>
      </c>
      <c r="F2007" t="s">
        <v>169</v>
      </c>
      <c r="G2007">
        <v>0.13600000000000001</v>
      </c>
      <c r="H2007" t="e">
        <f>VLOOKUP(CONCATENATE(A2007,B2007,D2007,F2007),admin1_old!A:K,11,FALSE)</f>
        <v>#N/A</v>
      </c>
      <c r="I2007" s="4" t="str">
        <f>IF(ISNA(H2007),VLOOKUP(CONCATENATE(A2007,D2007,F2007),admin1_old!B:J,5,FALSE))</f>
        <v>prov_cs_proximite</v>
      </c>
    </row>
    <row r="2008" spans="1:9" x14ac:dyDescent="0.35">
      <c r="A2008" t="s">
        <v>28</v>
      </c>
      <c r="B2008" s="5" t="s">
        <v>135</v>
      </c>
      <c r="C2008" t="s">
        <v>309</v>
      </c>
      <c r="D2008" t="s">
        <v>117</v>
      </c>
      <c r="E2008" t="s">
        <v>313</v>
      </c>
      <c r="F2008" t="s">
        <v>169</v>
      </c>
      <c r="G2008">
        <v>0.188</v>
      </c>
      <c r="H2008" t="e">
        <f>VLOOKUP(CONCATENATE(A2008,B2008,D2008,F2008),admin1_old!A:K,11,FALSE)</f>
        <v>#N/A</v>
      </c>
      <c r="I2008" s="4" t="str">
        <f>IF(ISNA(H2008),VLOOKUP(CONCATENATE(A2008,D2008,F2008),admin1_old!B:J,5,FALSE))</f>
        <v>cash_nfi</v>
      </c>
    </row>
    <row r="2009" spans="1:9" x14ac:dyDescent="0.35">
      <c r="A2009" t="s">
        <v>52</v>
      </c>
      <c r="B2009" s="5" t="s">
        <v>145</v>
      </c>
      <c r="C2009" t="s">
        <v>309</v>
      </c>
      <c r="D2009" t="s">
        <v>119</v>
      </c>
      <c r="E2009" t="s">
        <v>313</v>
      </c>
      <c r="F2009" t="s">
        <v>169</v>
      </c>
      <c r="G2009">
        <v>0.161</v>
      </c>
      <c r="H2009" t="e">
        <f>VLOOKUP(CONCATENATE(A2009,B2009,D2009,F2009),admin1_old!A:K,11,FALSE)</f>
        <v>#N/A</v>
      </c>
      <c r="I2009" s="4" t="str">
        <f>IF(ISNA(H2009),VLOOKUP(CONCATENATE(A2009,D2009,F2009),admin1_old!B:J,5,FALSE))</f>
        <v>cash_nfi</v>
      </c>
    </row>
    <row r="2010" spans="1:9" x14ac:dyDescent="0.35">
      <c r="A2010" t="s">
        <v>52</v>
      </c>
      <c r="B2010" s="5" t="s">
        <v>156</v>
      </c>
      <c r="C2010" t="s">
        <v>309</v>
      </c>
      <c r="D2010" t="s">
        <v>117</v>
      </c>
      <c r="E2010" t="s">
        <v>313</v>
      </c>
      <c r="F2010" t="s">
        <v>169</v>
      </c>
      <c r="G2010">
        <v>0.183</v>
      </c>
      <c r="H2010" t="e">
        <f>VLOOKUP(CONCATENATE(A2010,B2010,D2010,F2010),admin1_old!A:K,11,FALSE)</f>
        <v>#N/A</v>
      </c>
      <c r="I2010" s="4" t="str">
        <f>IF(ISNA(H2010),VLOOKUP(CONCATENATE(A2010,D2010,F2010),admin1_old!B:J,5,FALSE))</f>
        <v>prov_intrant_agri</v>
      </c>
    </row>
    <row r="2011" spans="1:9" x14ac:dyDescent="0.35">
      <c r="A2011" t="s">
        <v>52</v>
      </c>
      <c r="B2011" s="5" t="s">
        <v>156</v>
      </c>
      <c r="C2011" t="s">
        <v>309</v>
      </c>
      <c r="D2011" t="s">
        <v>116</v>
      </c>
      <c r="E2011" t="s">
        <v>313</v>
      </c>
      <c r="F2011" t="s">
        <v>169</v>
      </c>
      <c r="G2011">
        <v>0.17</v>
      </c>
      <c r="H2011" t="e">
        <f>VLOOKUP(CONCATENATE(A2011,B2011,D2011,F2011),admin1_old!A:K,11,FALSE)</f>
        <v>#N/A</v>
      </c>
      <c r="I2011" s="4" t="str">
        <f>IF(ISNA(H2011),VLOOKUP(CONCATENATE(A2011,D2011,F2011),admin1_old!B:J,5,FALSE))</f>
        <v>prov_intrant_agri</v>
      </c>
    </row>
    <row r="2012" spans="1:9" hidden="1" x14ac:dyDescent="0.35">
      <c r="A2012" t="s">
        <v>68</v>
      </c>
      <c r="B2012" t="s">
        <v>153</v>
      </c>
      <c r="C2012" t="s">
        <v>309</v>
      </c>
      <c r="D2012" t="s">
        <v>117</v>
      </c>
      <c r="E2012" t="s">
        <v>313</v>
      </c>
      <c r="F2012" t="s">
        <v>279</v>
      </c>
      <c r="G2012">
        <v>0.157</v>
      </c>
      <c r="H2012">
        <f>VLOOKUP(CONCATENATE(A2012,B2012,D2012,F2012),admin1_old!A:K,11,FALSE)</f>
        <v>0.158</v>
      </c>
      <c r="I2012" t="b">
        <f>IF(ISNA(H2012),VLOOKUP(CONCATENATE(A2012,D2012,F2012),admin1_old!B:J,5,FALSE))</f>
        <v>0</v>
      </c>
    </row>
    <row r="2013" spans="1:9" x14ac:dyDescent="0.35">
      <c r="A2013" t="s">
        <v>74</v>
      </c>
      <c r="B2013" s="5" t="s">
        <v>156</v>
      </c>
      <c r="C2013" t="s">
        <v>309</v>
      </c>
      <c r="D2013" t="s">
        <v>119</v>
      </c>
      <c r="E2013" t="s">
        <v>313</v>
      </c>
      <c r="F2013" t="s">
        <v>169</v>
      </c>
      <c r="G2013">
        <v>0.153</v>
      </c>
      <c r="H2013" t="e">
        <f>VLOOKUP(CONCATENATE(A2013,B2013,D2013,F2013),admin1_old!A:K,11,FALSE)</f>
        <v>#N/A</v>
      </c>
      <c r="I2013" s="4" t="str">
        <f>IF(ISNA(H2013),VLOOKUP(CONCATENATE(A2013,D2013,F2013),admin1_old!B:J,5,FALSE))</f>
        <v>cash_intrant_agri</v>
      </c>
    </row>
    <row r="2014" spans="1:9" x14ac:dyDescent="0.35">
      <c r="A2014" t="s">
        <v>74</v>
      </c>
      <c r="B2014" s="5" t="s">
        <v>195</v>
      </c>
      <c r="C2014" t="s">
        <v>309</v>
      </c>
      <c r="D2014" t="s">
        <v>117</v>
      </c>
      <c r="E2014" t="s">
        <v>313</v>
      </c>
      <c r="F2014" t="s">
        <v>169</v>
      </c>
      <c r="G2014">
        <v>0.16300000000000001</v>
      </c>
      <c r="H2014" t="e">
        <f>VLOOKUP(CONCATENATE(A2014,B2014,D2014,F2014),admin1_old!A:K,11,FALSE)</f>
        <v>#N/A</v>
      </c>
      <c r="I2014" s="4" t="str">
        <f>IF(ISNA(H2014),VLOOKUP(CONCATENATE(A2014,D2014,F2014),admin1_old!B:J,5,FALSE))</f>
        <v>prov_nourrit</v>
      </c>
    </row>
    <row r="2015" spans="1:9" x14ac:dyDescent="0.35">
      <c r="A2015" t="s">
        <v>74</v>
      </c>
      <c r="B2015" s="5" t="s">
        <v>195</v>
      </c>
      <c r="C2015" t="s">
        <v>309</v>
      </c>
      <c r="D2015" t="s">
        <v>116</v>
      </c>
      <c r="E2015" t="s">
        <v>313</v>
      </c>
      <c r="F2015" t="s">
        <v>169</v>
      </c>
      <c r="G2015">
        <v>0.122</v>
      </c>
      <c r="H2015" t="e">
        <f>VLOOKUP(CONCATENATE(A2015,B2015,D2015,F2015),admin1_old!A:K,11,FALSE)</f>
        <v>#N/A</v>
      </c>
      <c r="I2015" s="4" t="str">
        <f>IF(ISNA(H2015),VLOOKUP(CONCATENATE(A2015,D2015,F2015),admin1_old!B:J,5,FALSE))</f>
        <v>cash_nfi</v>
      </c>
    </row>
    <row r="2016" spans="1:9" x14ac:dyDescent="0.35">
      <c r="A2016" t="s">
        <v>56</v>
      </c>
      <c r="B2016" s="5" t="s">
        <v>147</v>
      </c>
      <c r="C2016" t="s">
        <v>309</v>
      </c>
      <c r="D2016" t="s">
        <v>117</v>
      </c>
      <c r="E2016" t="s">
        <v>313</v>
      </c>
      <c r="F2016" t="s">
        <v>169</v>
      </c>
      <c r="G2016">
        <v>0.22800000000000001</v>
      </c>
      <c r="H2016" t="e">
        <f>VLOOKUP(CONCATENATE(A2016,B2016,D2016,F2016),admin1_old!A:K,11,FALSE)</f>
        <v>#N/A</v>
      </c>
      <c r="I2016" s="4" t="str">
        <f>IF(ISNA(H2016),VLOOKUP(CONCATENATE(A2016,D2016,F2016),admin1_old!B:J,5,FALSE))</f>
        <v>qualite_insuff</v>
      </c>
    </row>
    <row r="2017" spans="1:9" hidden="1" x14ac:dyDescent="0.35">
      <c r="A2017" t="s">
        <v>68</v>
      </c>
      <c r="B2017" t="s">
        <v>132</v>
      </c>
      <c r="C2017" t="s">
        <v>309</v>
      </c>
      <c r="D2017" t="s">
        <v>116</v>
      </c>
      <c r="E2017" t="s">
        <v>313</v>
      </c>
      <c r="F2017" t="s">
        <v>278</v>
      </c>
      <c r="G2017">
        <v>0.17699999999999999</v>
      </c>
      <c r="H2017">
        <f>VLOOKUP(CONCATENATE(A2017,B2017,D2017,F2017),admin1_old!A:K,11,FALSE)</f>
        <v>0.16500000000000001</v>
      </c>
      <c r="I2017" t="b">
        <f>IF(ISNA(H2017),VLOOKUP(CONCATENATE(A2017,D2017,F2017),admin1_old!B:J,5,FALSE))</f>
        <v>0</v>
      </c>
    </row>
    <row r="2018" spans="1:9" x14ac:dyDescent="0.35">
      <c r="A2018" t="s">
        <v>78</v>
      </c>
      <c r="B2018" s="5" t="s">
        <v>158</v>
      </c>
      <c r="C2018" t="s">
        <v>309</v>
      </c>
      <c r="D2018" t="s">
        <v>117</v>
      </c>
      <c r="E2018" t="s">
        <v>313</v>
      </c>
      <c r="F2018" t="s">
        <v>169</v>
      </c>
      <c r="G2018">
        <v>0.16600000000000001</v>
      </c>
      <c r="H2018" t="e">
        <f>VLOOKUP(CONCATENATE(A2018,B2018,D2018,F2018),admin1_old!A:K,11,FALSE)</f>
        <v>#N/A</v>
      </c>
      <c r="I2018" s="4" t="str">
        <f>IF(ISNA(H2018),VLOOKUP(CONCATENATE(A2018,D2018,F2018),admin1_old!B:J,5,FALSE))</f>
        <v>hygiene_insuff</v>
      </c>
    </row>
    <row r="2019" spans="1:9" x14ac:dyDescent="0.35">
      <c r="A2019" t="s">
        <v>78</v>
      </c>
      <c r="B2019" s="5" t="s">
        <v>184</v>
      </c>
      <c r="C2019" t="s">
        <v>309</v>
      </c>
      <c r="D2019" t="s">
        <v>116</v>
      </c>
      <c r="E2019" t="s">
        <v>313</v>
      </c>
      <c r="F2019" t="s">
        <v>169</v>
      </c>
      <c r="G2019">
        <v>0.189</v>
      </c>
      <c r="H2019" t="e">
        <f>VLOOKUP(CONCATENATE(A2019,B2019,D2019,F2019),admin1_old!A:K,11,FALSE)</f>
        <v>#N/A</v>
      </c>
      <c r="I2019" s="4" t="str">
        <f>IF(ISNA(H2019),VLOOKUP(CONCATENATE(A2019,D2019,F2019),admin1_old!B:J,5,FALSE))</f>
        <v>hygiene_insuff</v>
      </c>
    </row>
    <row r="2020" spans="1:9" hidden="1" x14ac:dyDescent="0.35">
      <c r="A2020" t="s">
        <v>68</v>
      </c>
      <c r="B2020" t="s">
        <v>132</v>
      </c>
      <c r="C2020" t="s">
        <v>309</v>
      </c>
      <c r="D2020" t="s">
        <v>119</v>
      </c>
      <c r="E2020" t="s">
        <v>313</v>
      </c>
      <c r="F2020" t="s">
        <v>280</v>
      </c>
      <c r="G2020">
        <v>0.188</v>
      </c>
      <c r="H2020">
        <f>VLOOKUP(CONCATENATE(A2020,B2020,D2020,F2020),admin1_old!A:K,11,FALSE)</f>
        <v>0.19</v>
      </c>
      <c r="I2020" t="b">
        <f>IF(ISNA(H2020),VLOOKUP(CONCATENATE(A2020,D2020,F2020),admin1_old!B:J,5,FALSE))</f>
        <v>0</v>
      </c>
    </row>
    <row r="2021" spans="1:9" x14ac:dyDescent="0.35">
      <c r="A2021" t="s">
        <v>80</v>
      </c>
      <c r="B2021" s="5" t="s">
        <v>199</v>
      </c>
      <c r="C2021" t="s">
        <v>309</v>
      </c>
      <c r="D2021" t="s">
        <v>119</v>
      </c>
      <c r="E2021" t="s">
        <v>313</v>
      </c>
      <c r="F2021" t="s">
        <v>169</v>
      </c>
      <c r="G2021">
        <v>0.154</v>
      </c>
      <c r="H2021" t="e">
        <f>VLOOKUP(CONCATENATE(A2021,B2021,D2021,F2021),admin1_old!A:K,11,FALSE)</f>
        <v>#N/A</v>
      </c>
      <c r="I2021" s="4" t="str">
        <f>IF(ISNA(H2021),VLOOKUP(CONCATENATE(A2021,D2021,F2021),admin1_old!B:J,5,FALSE))</f>
        <v>sanitaire</v>
      </c>
    </row>
    <row r="2022" spans="1:9" hidden="1" x14ac:dyDescent="0.35">
      <c r="A2022" t="s">
        <v>70</v>
      </c>
      <c r="B2022" t="s">
        <v>144</v>
      </c>
      <c r="C2022" t="s">
        <v>309</v>
      </c>
      <c r="D2022" t="s">
        <v>117</v>
      </c>
      <c r="E2022" t="s">
        <v>313</v>
      </c>
      <c r="F2022" t="s">
        <v>271</v>
      </c>
      <c r="G2022">
        <v>0.13200000000000001</v>
      </c>
      <c r="H2022">
        <f>VLOOKUP(CONCATENATE(A2022,B2022,D2022,F2022),admin1_old!A:K,11,FALSE)</f>
        <v>0.151</v>
      </c>
      <c r="I2022" t="b">
        <f>IF(ISNA(H2022),VLOOKUP(CONCATENATE(A2022,D2022,F2022),admin1_old!B:J,5,FALSE))</f>
        <v>0</v>
      </c>
    </row>
    <row r="2023" spans="1:9" hidden="1" x14ac:dyDescent="0.35">
      <c r="A2023" t="s">
        <v>70</v>
      </c>
      <c r="B2023" t="s">
        <v>154</v>
      </c>
      <c r="C2023" t="s">
        <v>309</v>
      </c>
      <c r="D2023" t="s">
        <v>118</v>
      </c>
      <c r="E2023" t="s">
        <v>313</v>
      </c>
      <c r="F2023" t="s">
        <v>271</v>
      </c>
      <c r="G2023">
        <v>0.19600000000000001</v>
      </c>
      <c r="H2023">
        <f>VLOOKUP(CONCATENATE(A2023,B2023,D2023,F2023),admin1_old!A:K,11,FALSE)</f>
        <v>0.19600000000000001</v>
      </c>
      <c r="I2023" t="b">
        <f>IF(ISNA(H2023),VLOOKUP(CONCATENATE(A2023,D2023,F2023),admin1_old!B:J,5,FALSE))</f>
        <v>0</v>
      </c>
    </row>
    <row r="2024" spans="1:9" x14ac:dyDescent="0.35">
      <c r="A2024" t="s">
        <v>12</v>
      </c>
      <c r="B2024" s="5" t="s">
        <v>129</v>
      </c>
      <c r="C2024" t="s">
        <v>309</v>
      </c>
      <c r="D2024" t="s">
        <v>119</v>
      </c>
      <c r="E2024" t="s">
        <v>313</v>
      </c>
      <c r="F2024" t="s">
        <v>169</v>
      </c>
      <c r="G2024">
        <v>0.27300000000000002</v>
      </c>
      <c r="H2024" t="e">
        <f>VLOOKUP(CONCATENATE(A2024,B2024,D2024,F2024),admin1_old!A:K,11,FALSE)</f>
        <v>#N/A</v>
      </c>
      <c r="I2024" s="4" t="str">
        <f>IF(ISNA(H2024),VLOOKUP(CONCATENATE(A2024,D2024,F2024),admin1_old!B:J,5,FALSE))</f>
        <v>prov_recipient</v>
      </c>
    </row>
    <row r="2025" spans="1:9" x14ac:dyDescent="0.35">
      <c r="A2025" t="s">
        <v>40</v>
      </c>
      <c r="B2025" s="5" t="s">
        <v>150</v>
      </c>
      <c r="C2025" t="s">
        <v>309</v>
      </c>
      <c r="D2025" t="s">
        <v>119</v>
      </c>
      <c r="E2025" t="s">
        <v>313</v>
      </c>
      <c r="F2025" t="s">
        <v>169</v>
      </c>
      <c r="G2025">
        <v>0.22900000000000001</v>
      </c>
      <c r="H2025" t="e">
        <f>VLOOKUP(CONCATENATE(A2025,B2025,D2025,F2025),admin1_old!A:K,11,FALSE)</f>
        <v>#N/A</v>
      </c>
      <c r="I2025" s="4" t="str">
        <f>IF(ISNA(H2025),VLOOKUP(CONCATENATE(A2025,D2025,F2025),admin1_old!B:J,5,FALSE))</f>
        <v>cash_recipient_eau</v>
      </c>
    </row>
    <row r="2026" spans="1:9" x14ac:dyDescent="0.35">
      <c r="A2026" t="s">
        <v>40</v>
      </c>
      <c r="B2026" s="5" t="s">
        <v>129</v>
      </c>
      <c r="C2026" t="s">
        <v>309</v>
      </c>
      <c r="D2026" t="s">
        <v>116</v>
      </c>
      <c r="E2026" t="s">
        <v>313</v>
      </c>
      <c r="F2026" t="s">
        <v>169</v>
      </c>
      <c r="G2026">
        <v>0.23400000000000001</v>
      </c>
      <c r="H2026" t="e">
        <f>VLOOKUP(CONCATENATE(A2026,B2026,D2026,F2026),admin1_old!A:K,11,FALSE)</f>
        <v>#N/A</v>
      </c>
      <c r="I2026" s="4" t="str">
        <f>IF(ISNA(H2026),VLOOKUP(CONCATENATE(A2026,D2026,F2026),admin1_old!B:J,5,FALSE))</f>
        <v>prov_infra_eau</v>
      </c>
    </row>
    <row r="2027" spans="1:9" hidden="1" x14ac:dyDescent="0.35">
      <c r="A2027" t="s">
        <v>70</v>
      </c>
      <c r="B2027" t="s">
        <v>181</v>
      </c>
      <c r="C2027" t="s">
        <v>309</v>
      </c>
      <c r="D2027" t="s">
        <v>119</v>
      </c>
      <c r="E2027" t="s">
        <v>313</v>
      </c>
      <c r="F2027" t="s">
        <v>170</v>
      </c>
      <c r="G2027">
        <v>0.17299999999999999</v>
      </c>
      <c r="H2027">
        <f>VLOOKUP(CONCATENATE(A2027,B2027,D2027,F2027),admin1_old!A:K,11,FALSE)</f>
        <v>0.184</v>
      </c>
      <c r="I2027" t="b">
        <f>IF(ISNA(H2027),VLOOKUP(CONCATENATE(A2027,D2027,F2027),admin1_old!B:J,5,FALSE))</f>
        <v>0</v>
      </c>
    </row>
    <row r="2028" spans="1:9" x14ac:dyDescent="0.35">
      <c r="A2028" t="s">
        <v>62</v>
      </c>
      <c r="B2028" s="5" t="s">
        <v>140</v>
      </c>
      <c r="C2028" t="s">
        <v>309</v>
      </c>
      <c r="D2028" t="s">
        <v>119</v>
      </c>
      <c r="E2028" t="s">
        <v>313</v>
      </c>
      <c r="F2028" t="s">
        <v>169</v>
      </c>
      <c r="G2028">
        <v>0.189</v>
      </c>
      <c r="H2028" t="e">
        <f>VLOOKUP(CONCATENATE(A2028,B2028,D2028,F2028),admin1_old!A:K,11,FALSE)</f>
        <v>#N/A</v>
      </c>
      <c r="I2028" s="4" t="str">
        <f>IF(ISNA(H2028),VLOOKUP(CONCATENATE(A2028,D2028,F2028),admin1_old!B:J,5,FALSE))</f>
        <v>cash_hygiene</v>
      </c>
    </row>
    <row r="2029" spans="1:9" hidden="1" x14ac:dyDescent="0.35">
      <c r="A2029" t="s">
        <v>70</v>
      </c>
      <c r="B2029" t="s">
        <v>192</v>
      </c>
      <c r="C2029" t="s">
        <v>309</v>
      </c>
      <c r="D2029" t="s">
        <v>118</v>
      </c>
      <c r="E2029" t="s">
        <v>313</v>
      </c>
      <c r="F2029" t="s">
        <v>272</v>
      </c>
      <c r="G2029">
        <v>0.14499999999999999</v>
      </c>
      <c r="H2029">
        <f>VLOOKUP(CONCATENATE(A2029,B2029,D2029,F2029),admin1_old!A:K,11,FALSE)</f>
        <v>0.14299999999999999</v>
      </c>
      <c r="I2029" t="b">
        <f>IF(ISNA(H2029),VLOOKUP(CONCATENATE(A2029,D2029,F2029),admin1_old!B:J,5,FALSE))</f>
        <v>0</v>
      </c>
    </row>
    <row r="2030" spans="1:9" x14ac:dyDescent="0.35">
      <c r="A2030" t="s">
        <v>62</v>
      </c>
      <c r="B2030" s="5" t="s">
        <v>286</v>
      </c>
      <c r="C2030" t="s">
        <v>309</v>
      </c>
      <c r="D2030" t="s">
        <v>116</v>
      </c>
      <c r="E2030" t="s">
        <v>313</v>
      </c>
      <c r="F2030" t="s">
        <v>169</v>
      </c>
      <c r="G2030">
        <v>0.14499999999999999</v>
      </c>
      <c r="H2030" t="e">
        <f>VLOOKUP(CONCATENATE(A2030,B2030,D2030,F2030),admin1_old!A:K,11,FALSE)</f>
        <v>#N/A</v>
      </c>
      <c r="I2030" s="4" t="str">
        <f>IF(ISNA(H2030),VLOOKUP(CONCATENATE(A2030,D2030,F2030),admin1_old!B:J,5,FALSE))</f>
        <v>cash_recipient_eau</v>
      </c>
    </row>
    <row r="2031" spans="1:9" x14ac:dyDescent="0.35">
      <c r="A2031" t="s">
        <v>44</v>
      </c>
      <c r="B2031" s="5" t="s">
        <v>142</v>
      </c>
      <c r="C2031" t="s">
        <v>309</v>
      </c>
      <c r="D2031" t="s">
        <v>119</v>
      </c>
      <c r="E2031" t="s">
        <v>313</v>
      </c>
      <c r="F2031" t="s">
        <v>169</v>
      </c>
      <c r="G2031">
        <v>0.14699999999999999</v>
      </c>
      <c r="H2031" t="e">
        <f>VLOOKUP(CONCATENATE(A2031,B2031,D2031,F2031),admin1_old!A:K,11,FALSE)</f>
        <v>#N/A</v>
      </c>
      <c r="I2031" s="4" t="str">
        <f>IF(ISNA(H2031),VLOOKUP(CONCATENATE(A2031,D2031,F2031),admin1_old!B:J,5,FALSE))</f>
        <v>attente_longue</v>
      </c>
    </row>
    <row r="2032" spans="1:9" hidden="1" x14ac:dyDescent="0.35">
      <c r="A2032" t="s">
        <v>70</v>
      </c>
      <c r="B2032" t="s">
        <v>133</v>
      </c>
      <c r="C2032" t="s">
        <v>309</v>
      </c>
      <c r="D2032" t="s">
        <v>116</v>
      </c>
      <c r="E2032" t="s">
        <v>313</v>
      </c>
      <c r="F2032" t="s">
        <v>272</v>
      </c>
      <c r="G2032">
        <v>0.122</v>
      </c>
      <c r="H2032">
        <f>VLOOKUP(CONCATENATE(A2032,B2032,D2032,F2032),admin1_old!A:K,11,FALSE)</f>
        <v>0.121</v>
      </c>
      <c r="I2032" t="b">
        <f>IF(ISNA(H2032),VLOOKUP(CONCATENATE(A2032,D2032,F2032),admin1_old!B:J,5,FALSE))</f>
        <v>0</v>
      </c>
    </row>
    <row r="2033" spans="1:9" x14ac:dyDescent="0.35">
      <c r="A2033" t="s">
        <v>44</v>
      </c>
      <c r="B2033" s="5" t="s">
        <v>152</v>
      </c>
      <c r="C2033" t="s">
        <v>309</v>
      </c>
      <c r="D2033" t="s">
        <v>117</v>
      </c>
      <c r="E2033" t="s">
        <v>313</v>
      </c>
      <c r="F2033" t="s">
        <v>169</v>
      </c>
      <c r="G2033">
        <v>0.13800000000000001</v>
      </c>
      <c r="H2033" t="e">
        <f>VLOOKUP(CONCATENATE(A2033,B2033,D2033,F2033),admin1_old!A:K,11,FALSE)</f>
        <v>#N/A</v>
      </c>
      <c r="I2033" s="4" t="str">
        <f>IF(ISNA(H2033),VLOOKUP(CONCATENATE(A2033,D2033,F2033),admin1_old!B:J,5,FALSE))</f>
        <v>qualite_eau</v>
      </c>
    </row>
    <row r="2034" spans="1:9" x14ac:dyDescent="0.35">
      <c r="A2034" t="s">
        <v>44</v>
      </c>
      <c r="B2034" s="5" t="s">
        <v>142</v>
      </c>
      <c r="C2034" t="s">
        <v>309</v>
      </c>
      <c r="D2034" t="s">
        <v>116</v>
      </c>
      <c r="E2034" t="s">
        <v>313</v>
      </c>
      <c r="F2034" t="s">
        <v>169</v>
      </c>
      <c r="G2034">
        <v>0.13700000000000001</v>
      </c>
      <c r="H2034" t="e">
        <f>VLOOKUP(CONCATENATE(A2034,B2034,D2034,F2034),admin1_old!A:K,11,FALSE)</f>
        <v>#N/A</v>
      </c>
      <c r="I2034" s="4" t="str">
        <f>IF(ISNA(H2034),VLOOKUP(CONCATENATE(A2034,D2034,F2034),admin1_old!B:J,5,FALSE))</f>
        <v>attente_longue</v>
      </c>
    </row>
    <row r="2035" spans="1:9" hidden="1" x14ac:dyDescent="0.35">
      <c r="A2035" t="s">
        <v>70</v>
      </c>
      <c r="B2035" t="s">
        <v>154</v>
      </c>
      <c r="C2035" t="s">
        <v>309</v>
      </c>
      <c r="D2035" t="s">
        <v>117</v>
      </c>
      <c r="E2035" t="s">
        <v>313</v>
      </c>
      <c r="F2035" t="s">
        <v>165</v>
      </c>
      <c r="G2035">
        <v>0.17499999999999999</v>
      </c>
      <c r="H2035">
        <f>VLOOKUP(CONCATENATE(A2035,B2035,D2035,F2035),admin1_old!A:K,11,FALSE)</f>
        <v>0.17399999999999999</v>
      </c>
      <c r="I2035" t="b">
        <f>IF(ISNA(H2035),VLOOKUP(CONCATENATE(A2035,D2035,F2035),admin1_old!B:J,5,FALSE))</f>
        <v>0</v>
      </c>
    </row>
    <row r="2036" spans="1:9" hidden="1" x14ac:dyDescent="0.35">
      <c r="A2036" t="s">
        <v>70</v>
      </c>
      <c r="B2036" t="s">
        <v>154</v>
      </c>
      <c r="C2036" t="s">
        <v>309</v>
      </c>
      <c r="D2036" t="s">
        <v>116</v>
      </c>
      <c r="E2036" t="s">
        <v>313</v>
      </c>
      <c r="F2036" t="s">
        <v>165</v>
      </c>
      <c r="G2036">
        <v>0.17599999999999999</v>
      </c>
      <c r="H2036">
        <f>VLOOKUP(CONCATENATE(A2036,B2036,D2036,F2036),admin1_old!A:K,11,FALSE)</f>
        <v>0.161</v>
      </c>
      <c r="I2036" t="b">
        <f>IF(ISNA(H2036),VLOOKUP(CONCATENATE(A2036,D2036,F2036),admin1_old!B:J,5,FALSE))</f>
        <v>0</v>
      </c>
    </row>
    <row r="2037" spans="1:9" x14ac:dyDescent="0.35">
      <c r="A2037" t="s">
        <v>66</v>
      </c>
      <c r="B2037" s="5" t="s">
        <v>152</v>
      </c>
      <c r="C2037" t="s">
        <v>309</v>
      </c>
      <c r="D2037" t="s">
        <v>119</v>
      </c>
      <c r="E2037" t="s">
        <v>313</v>
      </c>
      <c r="F2037" t="s">
        <v>169</v>
      </c>
      <c r="G2037">
        <v>0.13900000000000001</v>
      </c>
      <c r="H2037" t="e">
        <f>VLOOKUP(CONCATENATE(A2037,B2037,D2037,F2037),admin1_old!A:K,11,FALSE)</f>
        <v>#N/A</v>
      </c>
      <c r="I2037" s="4" t="str">
        <f>IF(ISNA(H2037),VLOOKUP(CONCATENATE(A2037,D2037,F2037),admin1_old!B:J,5,FALSE))</f>
        <v>distance</v>
      </c>
    </row>
    <row r="2038" spans="1:9" hidden="1" x14ac:dyDescent="0.35">
      <c r="A2038" t="s">
        <v>70</v>
      </c>
      <c r="B2038" t="s">
        <v>192</v>
      </c>
      <c r="C2038" t="s">
        <v>309</v>
      </c>
      <c r="D2038" t="s">
        <v>118</v>
      </c>
      <c r="E2038" t="s">
        <v>313</v>
      </c>
      <c r="F2038" t="s">
        <v>169</v>
      </c>
      <c r="G2038">
        <v>0.16200000000000001</v>
      </c>
      <c r="H2038">
        <f>VLOOKUP(CONCATENATE(A2038,B2038,D2038,F2038),admin1_old!A:K,11,FALSE)</f>
        <v>0.123</v>
      </c>
      <c r="I2038" t="b">
        <f>IF(ISNA(H2038),VLOOKUP(CONCATENATE(A2038,D2038,F2038),admin1_old!B:J,5,FALSE))</f>
        <v>0</v>
      </c>
    </row>
    <row r="2039" spans="1:9" x14ac:dyDescent="0.35">
      <c r="A2039" t="s">
        <v>66</v>
      </c>
      <c r="B2039" s="5" t="s">
        <v>189</v>
      </c>
      <c r="C2039" t="s">
        <v>309</v>
      </c>
      <c r="D2039" t="s">
        <v>117</v>
      </c>
      <c r="E2039" t="s">
        <v>313</v>
      </c>
      <c r="F2039" t="s">
        <v>169</v>
      </c>
      <c r="G2039">
        <v>0.13300000000000001</v>
      </c>
      <c r="H2039" t="e">
        <f>VLOOKUP(CONCATENATE(A2039,B2039,D2039,F2039),admin1_old!A:K,11,FALSE)</f>
        <v>#N/A</v>
      </c>
      <c r="I2039" s="4" t="str">
        <f>IF(ISNA(H2039),VLOOKUP(CONCATENATE(A2039,D2039,F2039),admin1_old!B:J,5,FALSE))</f>
        <v>attente_longue</v>
      </c>
    </row>
    <row r="2040" spans="1:9" x14ac:dyDescent="0.35">
      <c r="A2040" t="s">
        <v>66</v>
      </c>
      <c r="B2040" s="5" t="s">
        <v>204</v>
      </c>
      <c r="C2040" t="s">
        <v>309</v>
      </c>
      <c r="D2040" t="s">
        <v>116</v>
      </c>
      <c r="E2040" t="s">
        <v>313</v>
      </c>
      <c r="F2040" t="s">
        <v>169</v>
      </c>
      <c r="G2040">
        <v>0.13100000000000001</v>
      </c>
      <c r="H2040" t="e">
        <f>VLOOKUP(CONCATENATE(A2040,B2040,D2040,F2040),admin1_old!A:K,11,FALSE)</f>
        <v>#N/A</v>
      </c>
      <c r="I2040" s="4" t="str">
        <f>IF(ISNA(H2040),VLOOKUP(CONCATENATE(A2040,D2040,F2040),admin1_old!B:J,5,FALSE))</f>
        <v>distance</v>
      </c>
    </row>
    <row r="2041" spans="1:9" x14ac:dyDescent="0.35">
      <c r="A2041" t="s">
        <v>70</v>
      </c>
      <c r="B2041" s="5" t="s">
        <v>144</v>
      </c>
      <c r="C2041" t="s">
        <v>83</v>
      </c>
      <c r="D2041" t="s">
        <v>83</v>
      </c>
      <c r="E2041" t="s">
        <v>313</v>
      </c>
      <c r="F2041" t="s">
        <v>170</v>
      </c>
      <c r="G2041">
        <v>0.13</v>
      </c>
      <c r="H2041" t="e">
        <f>VLOOKUP(CONCATENATE(A2041,B2041,D2041,F2041),admin1_old!A:K,11,FALSE)</f>
        <v>#N/A</v>
      </c>
      <c r="I2041" s="4" t="str">
        <f>IF(ISNA(H2041),VLOOKUP(CONCATENATE(A2041,D2041,F2041),admin1_old!B:J,5,FALSE))</f>
        <v>cash_nourriture</v>
      </c>
    </row>
    <row r="2042" spans="1:9" x14ac:dyDescent="0.35">
      <c r="A2042" t="s">
        <v>64</v>
      </c>
      <c r="B2042" s="5" t="s">
        <v>163</v>
      </c>
      <c r="C2042" t="s">
        <v>83</v>
      </c>
      <c r="D2042" t="s">
        <v>83</v>
      </c>
      <c r="E2042" t="s">
        <v>313</v>
      </c>
      <c r="F2042" t="s">
        <v>170</v>
      </c>
      <c r="G2042">
        <v>0.13200000000000001</v>
      </c>
      <c r="H2042" t="e">
        <f>VLOOKUP(CONCATENATE(A2042,B2042,D2042,F2042),admin1_old!A:K,11,FALSE)</f>
        <v>#N/A</v>
      </c>
      <c r="I2042" s="4" t="str">
        <f>IF(ISNA(H2042),VLOOKUP(CONCATENATE(A2042,D2042,F2042),admin1_old!B:J,5,FALSE))</f>
        <v>pche</v>
      </c>
    </row>
    <row r="2043" spans="1:9" hidden="1" x14ac:dyDescent="0.35">
      <c r="A2043" t="s">
        <v>70</v>
      </c>
      <c r="B2043" t="s">
        <v>154</v>
      </c>
      <c r="C2043" t="s">
        <v>309</v>
      </c>
      <c r="D2043" t="s">
        <v>119</v>
      </c>
      <c r="E2043" t="s">
        <v>313</v>
      </c>
      <c r="F2043" t="s">
        <v>273</v>
      </c>
      <c r="G2043">
        <v>0.13500000000000001</v>
      </c>
      <c r="H2043">
        <f>VLOOKUP(CONCATENATE(A2043,B2043,D2043,F2043),admin1_old!A:K,11,FALSE)</f>
        <v>0.16300000000000001</v>
      </c>
      <c r="I2043" t="b">
        <f>IF(ISNA(H2043),VLOOKUP(CONCATENATE(A2043,D2043,F2043),admin1_old!B:J,5,FALSE))</f>
        <v>0</v>
      </c>
    </row>
    <row r="2044" spans="1:9" hidden="1" x14ac:dyDescent="0.35">
      <c r="A2044" t="s">
        <v>70</v>
      </c>
      <c r="B2044" t="s">
        <v>154</v>
      </c>
      <c r="C2044" t="s">
        <v>309</v>
      </c>
      <c r="D2044" t="s">
        <v>116</v>
      </c>
      <c r="E2044" t="s">
        <v>313</v>
      </c>
      <c r="F2044" t="s">
        <v>273</v>
      </c>
      <c r="G2044">
        <v>0.158</v>
      </c>
      <c r="H2044">
        <f>VLOOKUP(CONCATENATE(A2044,B2044,D2044,F2044),admin1_old!A:K,11,FALSE)</f>
        <v>0.14399999999999999</v>
      </c>
      <c r="I2044" t="b">
        <f>IF(ISNA(H2044),VLOOKUP(CONCATENATE(A2044,D2044,F2044),admin1_old!B:J,5,FALSE))</f>
        <v>0</v>
      </c>
    </row>
    <row r="2045" spans="1:9" x14ac:dyDescent="0.35">
      <c r="A2045" t="s">
        <v>54</v>
      </c>
      <c r="B2045" s="5" t="s">
        <v>136</v>
      </c>
      <c r="C2045" t="s">
        <v>83</v>
      </c>
      <c r="D2045" t="s">
        <v>83</v>
      </c>
      <c r="E2045" t="s">
        <v>313</v>
      </c>
      <c r="F2045" t="s">
        <v>170</v>
      </c>
      <c r="G2045">
        <v>0.14699999999999999</v>
      </c>
      <c r="H2045" t="e">
        <f>VLOOKUP(CONCATENATE(A2045,B2045,D2045,F2045),admin1_old!A:K,11,FALSE)</f>
        <v>#N/A</v>
      </c>
      <c r="I2045" s="4" t="str">
        <f>IF(ISNA(H2045),VLOOKUP(CONCATENATE(A2045,D2045,F2045),admin1_old!B:J,5,FALSE))</f>
        <v>acces_staff_cs</v>
      </c>
    </row>
    <row r="2046" spans="1:9" x14ac:dyDescent="0.35">
      <c r="A2046" t="s">
        <v>76</v>
      </c>
      <c r="B2046" s="5" t="s">
        <v>157</v>
      </c>
      <c r="C2046" t="s">
        <v>83</v>
      </c>
      <c r="D2046" t="s">
        <v>83</v>
      </c>
      <c r="E2046" t="s">
        <v>313</v>
      </c>
      <c r="F2046" t="s">
        <v>170</v>
      </c>
      <c r="G2046">
        <v>0.13200000000000001</v>
      </c>
      <c r="H2046" t="e">
        <f>VLOOKUP(CONCATENATE(A2046,B2046,D2046,F2046),admin1_old!A:K,11,FALSE)</f>
        <v>#N/A</v>
      </c>
      <c r="I2046" s="4" t="str">
        <f>IF(ISNA(H2046),VLOOKUP(CONCATENATE(A2046,D2046,F2046),admin1_old!B:J,5,FALSE))</f>
        <v>prov_medicament</v>
      </c>
    </row>
    <row r="2047" spans="1:9" x14ac:dyDescent="0.35">
      <c r="A2047" t="s">
        <v>40</v>
      </c>
      <c r="B2047" s="5" t="s">
        <v>140</v>
      </c>
      <c r="C2047" t="s">
        <v>83</v>
      </c>
      <c r="D2047" t="s">
        <v>83</v>
      </c>
      <c r="E2047" t="s">
        <v>313</v>
      </c>
      <c r="F2047" t="s">
        <v>170</v>
      </c>
      <c r="G2047">
        <v>0.18</v>
      </c>
      <c r="H2047" t="e">
        <f>VLOOKUP(CONCATENATE(A2047,B2047,D2047,F2047),admin1_old!A:K,11,FALSE)</f>
        <v>#N/A</v>
      </c>
      <c r="I2047" s="4" t="str">
        <f>IF(ISNA(H2047),VLOOKUP(CONCATENATE(A2047,D2047,F2047),admin1_old!B:J,5,FALSE))</f>
        <v>cash_hygiene</v>
      </c>
    </row>
    <row r="2048" spans="1:9" hidden="1" x14ac:dyDescent="0.35">
      <c r="A2048" t="s">
        <v>70</v>
      </c>
      <c r="B2048" t="s">
        <v>192</v>
      </c>
      <c r="C2048" t="s">
        <v>309</v>
      </c>
      <c r="D2048" t="s">
        <v>118</v>
      </c>
      <c r="E2048" t="s">
        <v>313</v>
      </c>
      <c r="F2048" t="s">
        <v>275</v>
      </c>
      <c r="G2048">
        <v>0.16</v>
      </c>
      <c r="H2048">
        <f>VLOOKUP(CONCATENATE(A2048,B2048,D2048,F2048),admin1_old!A:K,11,FALSE)</f>
        <v>0.156</v>
      </c>
      <c r="I2048" t="b">
        <f>IF(ISNA(H2048),VLOOKUP(CONCATENATE(A2048,D2048,F2048),admin1_old!B:J,5,FALSE))</f>
        <v>0</v>
      </c>
    </row>
    <row r="2049" spans="1:9" x14ac:dyDescent="0.35">
      <c r="A2049" t="s">
        <v>62</v>
      </c>
      <c r="B2049" s="5" t="s">
        <v>150</v>
      </c>
      <c r="C2049" t="s">
        <v>83</v>
      </c>
      <c r="D2049" t="s">
        <v>83</v>
      </c>
      <c r="E2049" t="s">
        <v>313</v>
      </c>
      <c r="F2049" t="s">
        <v>170</v>
      </c>
      <c r="G2049">
        <v>0.18</v>
      </c>
      <c r="H2049" t="e">
        <f>VLOOKUP(CONCATENATE(A2049,B2049,D2049,F2049),admin1_old!A:K,11,FALSE)</f>
        <v>#N/A</v>
      </c>
      <c r="I2049" s="4" t="str">
        <f>IF(ISNA(H2049),VLOOKUP(CONCATENATE(A2049,D2049,F2049),admin1_old!B:J,5,FALSE))</f>
        <v>cash_infra</v>
      </c>
    </row>
    <row r="2050" spans="1:9" x14ac:dyDescent="0.35">
      <c r="A2050" t="s">
        <v>9</v>
      </c>
      <c r="B2050" s="5" t="s">
        <v>174</v>
      </c>
      <c r="C2050" t="s">
        <v>309</v>
      </c>
      <c r="D2050" t="s">
        <v>116</v>
      </c>
      <c r="E2050" t="s">
        <v>313</v>
      </c>
      <c r="F2050" t="s">
        <v>170</v>
      </c>
      <c r="G2050">
        <v>0.22</v>
      </c>
      <c r="H2050" t="e">
        <f>VLOOKUP(CONCATENATE(A2050,B2050,D2050,F2050),admin1_old!A:K,11,FALSE)</f>
        <v>#N/A</v>
      </c>
      <c r="I2050" s="4" t="str">
        <f>IF(ISNA(H2050),VLOOKUP(CONCATENATE(A2050,D2050,F2050),admin1_old!B:J,5,FALSE))</f>
        <v>financier</v>
      </c>
    </row>
    <row r="2051" spans="1:9" hidden="1" x14ac:dyDescent="0.35">
      <c r="A2051" t="s">
        <v>70</v>
      </c>
      <c r="B2051" t="s">
        <v>133</v>
      </c>
      <c r="C2051" t="s">
        <v>309</v>
      </c>
      <c r="D2051" t="s">
        <v>116</v>
      </c>
      <c r="E2051" t="s">
        <v>313</v>
      </c>
      <c r="F2051" t="s">
        <v>275</v>
      </c>
      <c r="G2051">
        <v>0.14000000000000001</v>
      </c>
      <c r="H2051">
        <f>VLOOKUP(CONCATENATE(A2051,B2051,D2051,F2051),admin1_old!A:K,11,FALSE)</f>
        <v>0.184</v>
      </c>
      <c r="I2051" t="b">
        <f>IF(ISNA(H2051),VLOOKUP(CONCATENATE(A2051,D2051,F2051),admin1_old!B:J,5,FALSE))</f>
        <v>0</v>
      </c>
    </row>
    <row r="2052" spans="1:9" x14ac:dyDescent="0.35">
      <c r="A2052" t="s">
        <v>38</v>
      </c>
      <c r="B2052" s="5" t="s">
        <v>176</v>
      </c>
      <c r="C2052" t="s">
        <v>309</v>
      </c>
      <c r="D2052" t="s">
        <v>119</v>
      </c>
      <c r="E2052" t="s">
        <v>313</v>
      </c>
      <c r="F2052" t="s">
        <v>170</v>
      </c>
      <c r="G2052">
        <v>0.10199999999999999</v>
      </c>
      <c r="H2052" t="e">
        <f>VLOOKUP(CONCATENATE(A2052,B2052,D2052,F2052),admin1_old!A:K,11,FALSE)</f>
        <v>#N/A</v>
      </c>
      <c r="I2052" s="4" t="str">
        <f>IF(ISNA(H2052),VLOOKUP(CONCATENATE(A2052,D2052,F2052),admin1_old!B:J,5,FALSE))</f>
        <v>logistique</v>
      </c>
    </row>
    <row r="2053" spans="1:9" x14ac:dyDescent="0.35">
      <c r="A2053" t="s">
        <v>38</v>
      </c>
      <c r="B2053" s="5" t="s">
        <v>161</v>
      </c>
      <c r="C2053" t="s">
        <v>309</v>
      </c>
      <c r="D2053" t="s">
        <v>116</v>
      </c>
      <c r="E2053" t="s">
        <v>313</v>
      </c>
      <c r="F2053" t="s">
        <v>170</v>
      </c>
      <c r="G2053">
        <v>0.17299999999999999</v>
      </c>
      <c r="H2053" t="e">
        <f>VLOOKUP(CONCATENATE(A2053,B2053,D2053,F2053),admin1_old!A:K,11,FALSE)</f>
        <v>#N/A</v>
      </c>
      <c r="I2053" s="4" t="str">
        <f>IF(ISNA(H2053),VLOOKUP(CONCATENATE(A2053,D2053,F2053),admin1_old!B:J,5,FALSE))</f>
        <v>acces_dangereux</v>
      </c>
    </row>
    <row r="2054" spans="1:9" x14ac:dyDescent="0.35">
      <c r="A2054" t="s">
        <v>60</v>
      </c>
      <c r="B2054" s="5" t="s">
        <v>149</v>
      </c>
      <c r="C2054" t="s">
        <v>309</v>
      </c>
      <c r="D2054" t="s">
        <v>119</v>
      </c>
      <c r="E2054" t="s">
        <v>313</v>
      </c>
      <c r="F2054" t="s">
        <v>170</v>
      </c>
      <c r="G2054">
        <v>8.5800000000000001E-2</v>
      </c>
      <c r="H2054" t="e">
        <f>VLOOKUP(CONCATENATE(A2054,B2054,D2054,F2054),admin1_old!A:K,11,FALSE)</f>
        <v>#N/A</v>
      </c>
      <c r="I2054" s="4" t="str">
        <f>IF(ISNA(H2054),VLOOKUP(CONCATENATE(A2054,D2054,F2054),admin1_old!B:J,5,FALSE))</f>
        <v>non_fonct</v>
      </c>
    </row>
    <row r="2055" spans="1:9" x14ac:dyDescent="0.35">
      <c r="A2055" t="s">
        <v>60</v>
      </c>
      <c r="B2055" s="5" t="s">
        <v>128</v>
      </c>
      <c r="C2055" t="s">
        <v>309</v>
      </c>
      <c r="D2055" t="s">
        <v>116</v>
      </c>
      <c r="E2055" t="s">
        <v>313</v>
      </c>
      <c r="F2055" t="s">
        <v>170</v>
      </c>
      <c r="G2055">
        <v>0.156</v>
      </c>
      <c r="H2055" t="e">
        <f>VLOOKUP(CONCATENATE(A2055,B2055,D2055,F2055),admin1_old!A:K,11,FALSE)</f>
        <v>#N/A</v>
      </c>
      <c r="I2055" s="4" t="str">
        <f>IF(ISNA(H2055),VLOOKUP(CONCATENATE(A2055,D2055,F2055),admin1_old!B:J,5,FALSE))</f>
        <v>aucune</v>
      </c>
    </row>
    <row r="2056" spans="1:9" x14ac:dyDescent="0.35">
      <c r="A2056" t="s">
        <v>24</v>
      </c>
      <c r="B2056" s="5" t="s">
        <v>154</v>
      </c>
      <c r="C2056" t="s">
        <v>309</v>
      </c>
      <c r="D2056" t="s">
        <v>119</v>
      </c>
      <c r="E2056" t="s">
        <v>313</v>
      </c>
      <c r="F2056" t="s">
        <v>170</v>
      </c>
      <c r="G2056">
        <v>0.33100000000000002</v>
      </c>
      <c r="H2056" t="e">
        <f>VLOOKUP(CONCATENATE(A2056,B2056,D2056,F2056),admin1_old!A:K,11,FALSE)</f>
        <v>#N/A</v>
      </c>
      <c r="I2056" s="4" t="str">
        <f>IF(ISNA(H2056),VLOOKUP(CONCATENATE(A2056,D2056,F2056),admin1_old!B:J,5,FALSE))</f>
        <v>cash_frais</v>
      </c>
    </row>
    <row r="2057" spans="1:9" hidden="1" x14ac:dyDescent="0.35">
      <c r="A2057" t="s">
        <v>70</v>
      </c>
      <c r="B2057" t="s">
        <v>144</v>
      </c>
      <c r="C2057" t="s">
        <v>309</v>
      </c>
      <c r="D2057" t="s">
        <v>117</v>
      </c>
      <c r="E2057" t="s">
        <v>313</v>
      </c>
      <c r="F2057" t="s">
        <v>276</v>
      </c>
      <c r="G2057">
        <v>0.121</v>
      </c>
      <c r="H2057">
        <f>VLOOKUP(CONCATENATE(A2057,B2057,D2057,F2057),admin1_old!A:K,11,FALSE)</f>
        <v>0.158</v>
      </c>
      <c r="I2057" t="b">
        <f>IF(ISNA(H2057),VLOOKUP(CONCATENATE(A2057,D2057,F2057),admin1_old!B:J,5,FALSE))</f>
        <v>0</v>
      </c>
    </row>
    <row r="2058" spans="1:9" x14ac:dyDescent="0.35">
      <c r="A2058" t="s">
        <v>24</v>
      </c>
      <c r="B2058" s="5" t="s">
        <v>144</v>
      </c>
      <c r="C2058" t="s">
        <v>309</v>
      </c>
      <c r="D2058" t="s">
        <v>116</v>
      </c>
      <c r="E2058" t="s">
        <v>313</v>
      </c>
      <c r="F2058" t="s">
        <v>170</v>
      </c>
      <c r="G2058">
        <v>0.19700000000000001</v>
      </c>
      <c r="H2058" t="e">
        <f>VLOOKUP(CONCATENATE(A2058,B2058,D2058,F2058),admin1_old!A:K,11,FALSE)</f>
        <v>#N/A</v>
      </c>
      <c r="I2058" s="4" t="str">
        <f>IF(ISNA(H2058),VLOOKUP(CONCATENATE(A2058,D2058,F2058),admin1_old!B:J,5,FALSE))</f>
        <v>cash_nourriture</v>
      </c>
    </row>
    <row r="2059" spans="1:9" hidden="1" x14ac:dyDescent="0.35">
      <c r="A2059" t="s">
        <v>70</v>
      </c>
      <c r="B2059" t="s">
        <v>144</v>
      </c>
      <c r="C2059" t="s">
        <v>309</v>
      </c>
      <c r="D2059" t="s">
        <v>117</v>
      </c>
      <c r="E2059" t="s">
        <v>313</v>
      </c>
      <c r="F2059" t="s">
        <v>277</v>
      </c>
      <c r="G2059">
        <v>0.14799999999999999</v>
      </c>
      <c r="H2059">
        <f>VLOOKUP(CONCATENATE(A2059,B2059,D2059,F2059),admin1_old!A:K,11,FALSE)</f>
        <v>0.156</v>
      </c>
      <c r="I2059" t="b">
        <f>IF(ISNA(H2059),VLOOKUP(CONCATENATE(A2059,D2059,F2059),admin1_old!B:J,5,FALSE))</f>
        <v>0</v>
      </c>
    </row>
    <row r="2060" spans="1:9" x14ac:dyDescent="0.35">
      <c r="A2060" t="s">
        <v>48</v>
      </c>
      <c r="B2060" s="5" t="s">
        <v>154</v>
      </c>
      <c r="C2060" t="s">
        <v>309</v>
      </c>
      <c r="D2060" t="s">
        <v>118</v>
      </c>
      <c r="E2060" t="s">
        <v>313</v>
      </c>
      <c r="F2060" t="s">
        <v>170</v>
      </c>
      <c r="G2060">
        <v>0.20799999999999999</v>
      </c>
      <c r="H2060" t="e">
        <f>VLOOKUP(CONCATENATE(A2060,B2060,D2060,F2060),admin1_old!A:K,11,FALSE)</f>
        <v>#N/A</v>
      </c>
      <c r="I2060" s="4" t="str">
        <f>IF(ISNA(H2060),VLOOKUP(CONCATENATE(A2060,D2060,F2060),admin1_old!B:J,5,FALSE))</f>
        <v>cash_nourriture</v>
      </c>
    </row>
    <row r="2061" spans="1:9" hidden="1" x14ac:dyDescent="0.35">
      <c r="A2061" t="s">
        <v>70</v>
      </c>
      <c r="B2061" t="s">
        <v>154</v>
      </c>
      <c r="C2061" t="s">
        <v>309</v>
      </c>
      <c r="D2061" t="s">
        <v>119</v>
      </c>
      <c r="E2061" t="s">
        <v>313</v>
      </c>
      <c r="F2061" t="s">
        <v>166</v>
      </c>
      <c r="G2061">
        <v>0.161</v>
      </c>
      <c r="H2061">
        <f>VLOOKUP(CONCATENATE(A2061,B2061,D2061,F2061),admin1_old!A:K,11,FALSE)</f>
        <v>0.16400000000000001</v>
      </c>
      <c r="I2061" t="b">
        <f>IF(ISNA(H2061),VLOOKUP(CONCATENATE(A2061,D2061,F2061),admin1_old!B:J,5,FALSE))</f>
        <v>0</v>
      </c>
    </row>
    <row r="2062" spans="1:9" x14ac:dyDescent="0.35">
      <c r="A2062" t="s">
        <v>48</v>
      </c>
      <c r="B2062" s="5" t="s">
        <v>133</v>
      </c>
      <c r="C2062" t="s">
        <v>309</v>
      </c>
      <c r="D2062" t="s">
        <v>119</v>
      </c>
      <c r="E2062" t="s">
        <v>313</v>
      </c>
      <c r="F2062" t="s">
        <v>170</v>
      </c>
      <c r="G2062">
        <v>0.23100000000000001</v>
      </c>
      <c r="H2062" t="e">
        <f>VLOOKUP(CONCATENATE(A2062,B2062,D2062,F2062),admin1_old!A:K,11,FALSE)</f>
        <v>#N/A</v>
      </c>
      <c r="I2062" s="4" t="str">
        <f>IF(ISNA(H2062),VLOOKUP(CONCATENATE(A2062,D2062,F2062),admin1_old!B:J,5,FALSE))</f>
        <v>cash_fournitures</v>
      </c>
    </row>
    <row r="2063" spans="1:9" x14ac:dyDescent="0.35">
      <c r="A2063" t="s">
        <v>48</v>
      </c>
      <c r="B2063" s="5" t="s">
        <v>193</v>
      </c>
      <c r="C2063" t="s">
        <v>309</v>
      </c>
      <c r="D2063" t="s">
        <v>116</v>
      </c>
      <c r="E2063" t="s">
        <v>313</v>
      </c>
      <c r="F2063" t="s">
        <v>170</v>
      </c>
      <c r="G2063">
        <v>0.16600000000000001</v>
      </c>
      <c r="H2063" t="e">
        <f>VLOOKUP(CONCATENATE(A2063,B2063,D2063,F2063),admin1_old!A:K,11,FALSE)</f>
        <v>#N/A</v>
      </c>
      <c r="I2063" s="4" t="str">
        <f>IF(ISNA(H2063),VLOOKUP(CONCATENATE(A2063,D2063,F2063),admin1_old!B:J,5,FALSE))</f>
        <v>cash_fournitures</v>
      </c>
    </row>
    <row r="2064" spans="1:9" hidden="1" x14ac:dyDescent="0.35">
      <c r="A2064" t="s">
        <v>70</v>
      </c>
      <c r="B2064" t="s">
        <v>144</v>
      </c>
      <c r="C2064" t="s">
        <v>309</v>
      </c>
      <c r="D2064" t="s">
        <v>117</v>
      </c>
      <c r="E2064" t="s">
        <v>313</v>
      </c>
      <c r="F2064" t="s">
        <v>278</v>
      </c>
      <c r="G2064">
        <v>0.11700000000000001</v>
      </c>
      <c r="H2064">
        <f>VLOOKUP(CONCATENATE(A2064,B2064,D2064,F2064),admin1_old!A:K,11,FALSE)</f>
        <v>0.12</v>
      </c>
      <c r="I2064" t="b">
        <f>IF(ISNA(H2064),VLOOKUP(CONCATENATE(A2064,D2064,F2064),admin1_old!B:J,5,FALSE))</f>
        <v>0</v>
      </c>
    </row>
    <row r="2065" spans="1:9" x14ac:dyDescent="0.35">
      <c r="A2065" t="s">
        <v>70</v>
      </c>
      <c r="B2065" s="5" t="s">
        <v>144</v>
      </c>
      <c r="C2065" t="s">
        <v>309</v>
      </c>
      <c r="D2065" t="s">
        <v>117</v>
      </c>
      <c r="E2065" t="s">
        <v>313</v>
      </c>
      <c r="F2065" t="s">
        <v>170</v>
      </c>
      <c r="G2065">
        <v>0.12</v>
      </c>
      <c r="H2065" t="e">
        <f>VLOOKUP(CONCATENATE(A2065,B2065,D2065,F2065),admin1_old!A:K,11,FALSE)</f>
        <v>#N/A</v>
      </c>
      <c r="I2065" s="4" t="str">
        <f>IF(ISNA(H2065),VLOOKUP(CONCATENATE(A2065,D2065,F2065),admin1_old!B:J,5,FALSE))</f>
        <v>cash_nourriture</v>
      </c>
    </row>
    <row r="2066" spans="1:9" x14ac:dyDescent="0.35">
      <c r="A2066" t="s">
        <v>70</v>
      </c>
      <c r="B2066" s="5" t="s">
        <v>191</v>
      </c>
      <c r="C2066" t="s">
        <v>309</v>
      </c>
      <c r="D2066" t="s">
        <v>118</v>
      </c>
      <c r="E2066" t="s">
        <v>313</v>
      </c>
      <c r="F2066" t="s">
        <v>170</v>
      </c>
      <c r="G2066">
        <v>0.17100000000000001</v>
      </c>
      <c r="H2066" t="e">
        <f>VLOOKUP(CONCATENATE(A2066,B2066,D2066,F2066),admin1_old!A:K,11,FALSE)</f>
        <v>#N/A</v>
      </c>
      <c r="I2066" s="4" t="str">
        <f>IF(ISNA(H2066),VLOOKUP(CONCATENATE(A2066,D2066,F2066),admin1_old!B:J,5,FALSE))</f>
        <v>cash_fournitures</v>
      </c>
    </row>
    <row r="2067" spans="1:9" x14ac:dyDescent="0.35">
      <c r="A2067" t="s">
        <v>70</v>
      </c>
      <c r="B2067" s="5" t="s">
        <v>181</v>
      </c>
      <c r="C2067" t="s">
        <v>309</v>
      </c>
      <c r="D2067" t="s">
        <v>116</v>
      </c>
      <c r="E2067" t="s">
        <v>313</v>
      </c>
      <c r="F2067" t="s">
        <v>170</v>
      </c>
      <c r="G2067">
        <v>0.14499999999999999</v>
      </c>
      <c r="H2067" t="e">
        <f>VLOOKUP(CONCATENATE(A2067,B2067,D2067,F2067),admin1_old!A:K,11,FALSE)</f>
        <v>#N/A</v>
      </c>
      <c r="I2067" s="4" t="str">
        <f>IF(ISNA(H2067),VLOOKUP(CONCATENATE(A2067,D2067,F2067),admin1_old!B:J,5,FALSE))</f>
        <v>prov_fournitures</v>
      </c>
    </row>
    <row r="2068" spans="1:9" x14ac:dyDescent="0.35">
      <c r="A2068" t="s">
        <v>42</v>
      </c>
      <c r="B2068" s="5" t="s">
        <v>163</v>
      </c>
      <c r="C2068" t="s">
        <v>309</v>
      </c>
      <c r="D2068" t="s">
        <v>118</v>
      </c>
      <c r="E2068" t="s">
        <v>313</v>
      </c>
      <c r="F2068" t="s">
        <v>170</v>
      </c>
      <c r="G2068">
        <v>0.184</v>
      </c>
      <c r="H2068" t="e">
        <f>VLOOKUP(CONCATENATE(A2068,B2068,D2068,F2068),admin1_old!A:K,11,FALSE)</f>
        <v>#N/A</v>
      </c>
      <c r="I2068" s="4" t="str">
        <f>IF(ISNA(H2068),VLOOKUP(CONCATENATE(A2068,D2068,F2068),admin1_old!B:J,5,FALSE))</f>
        <v>petit_commerce</v>
      </c>
    </row>
    <row r="2069" spans="1:9" x14ac:dyDescent="0.35">
      <c r="A2069" t="s">
        <v>64</v>
      </c>
      <c r="B2069" s="5" t="s">
        <v>163</v>
      </c>
      <c r="C2069" t="s">
        <v>309</v>
      </c>
      <c r="D2069" t="s">
        <v>117</v>
      </c>
      <c r="E2069" t="s">
        <v>313</v>
      </c>
      <c r="F2069" t="s">
        <v>170</v>
      </c>
      <c r="G2069">
        <v>0.13</v>
      </c>
      <c r="H2069" t="e">
        <f>VLOOKUP(CONCATENATE(A2069,B2069,D2069,F2069),admin1_old!A:K,11,FALSE)</f>
        <v>#N/A</v>
      </c>
      <c r="I2069" s="4" t="str">
        <f>IF(ISNA(H2069),VLOOKUP(CONCATENATE(A2069,D2069,F2069),admin1_old!B:J,5,FALSE))</f>
        <v>pche</v>
      </c>
    </row>
    <row r="2070" spans="1:9" hidden="1" x14ac:dyDescent="0.35">
      <c r="A2070" t="s">
        <v>70</v>
      </c>
      <c r="B2070" t="s">
        <v>154</v>
      </c>
      <c r="C2070" t="s">
        <v>309</v>
      </c>
      <c r="D2070" t="s">
        <v>117</v>
      </c>
      <c r="E2070" t="s">
        <v>313</v>
      </c>
      <c r="F2070" t="s">
        <v>167</v>
      </c>
      <c r="G2070">
        <v>0.13</v>
      </c>
      <c r="H2070">
        <f>VLOOKUP(CONCATENATE(A2070,B2070,D2070,F2070),admin1_old!A:K,11,FALSE)</f>
        <v>0.16400000000000001</v>
      </c>
      <c r="I2070" t="b">
        <f>IF(ISNA(H2070),VLOOKUP(CONCATENATE(A2070,D2070,F2070),admin1_old!B:J,5,FALSE))</f>
        <v>0</v>
      </c>
    </row>
    <row r="2071" spans="1:9" hidden="1" x14ac:dyDescent="0.35">
      <c r="A2071" t="s">
        <v>70</v>
      </c>
      <c r="B2071" t="s">
        <v>144</v>
      </c>
      <c r="C2071" t="s">
        <v>309</v>
      </c>
      <c r="D2071" t="s">
        <v>116</v>
      </c>
      <c r="E2071" t="s">
        <v>313</v>
      </c>
      <c r="F2071" t="s">
        <v>278</v>
      </c>
      <c r="G2071">
        <v>0.17699999999999999</v>
      </c>
      <c r="H2071">
        <f>VLOOKUP(CONCATENATE(A2071,B2071,D2071,F2071),admin1_old!A:K,11,FALSE)</f>
        <v>0.16</v>
      </c>
      <c r="I2071" t="b">
        <f>IF(ISNA(H2071),VLOOKUP(CONCATENATE(A2071,D2071,F2071),admin1_old!B:J,5,FALSE))</f>
        <v>0</v>
      </c>
    </row>
    <row r="2072" spans="1:9" x14ac:dyDescent="0.35">
      <c r="A2072" t="s">
        <v>64</v>
      </c>
      <c r="B2072" s="5" t="s">
        <v>141</v>
      </c>
      <c r="C2072" t="s">
        <v>309</v>
      </c>
      <c r="D2072" t="s">
        <v>118</v>
      </c>
      <c r="E2072" t="s">
        <v>313</v>
      </c>
      <c r="F2072" t="s">
        <v>170</v>
      </c>
      <c r="G2072">
        <v>0.182</v>
      </c>
      <c r="H2072" t="e">
        <f>VLOOKUP(CONCATENATE(A2072,B2072,D2072,F2072),admin1_old!A:K,11,FALSE)</f>
        <v>#N/A</v>
      </c>
      <c r="I2072" s="4" t="str">
        <f>IF(ISNA(H2072),VLOOKUP(CONCATENATE(A2072,D2072,F2072),admin1_old!B:J,5,FALSE))</f>
        <v>jtt_agric</v>
      </c>
    </row>
    <row r="2073" spans="1:9" hidden="1" x14ac:dyDescent="0.35">
      <c r="A2073" t="s">
        <v>70</v>
      </c>
      <c r="B2073" t="s">
        <v>144</v>
      </c>
      <c r="C2073" t="s">
        <v>309</v>
      </c>
      <c r="D2073" t="s">
        <v>117</v>
      </c>
      <c r="E2073" t="s">
        <v>313</v>
      </c>
      <c r="F2073" t="s">
        <v>280</v>
      </c>
      <c r="G2073">
        <v>0.112</v>
      </c>
      <c r="H2073">
        <f>VLOOKUP(CONCATENATE(A2073,B2073,D2073,F2073),admin1_old!A:K,11,FALSE)</f>
        <v>0.159</v>
      </c>
      <c r="I2073" t="b">
        <f>IF(ISNA(H2073),VLOOKUP(CONCATENATE(A2073,D2073,F2073),admin1_old!B:J,5,FALSE))</f>
        <v>0</v>
      </c>
    </row>
    <row r="2074" spans="1:9" hidden="1" x14ac:dyDescent="0.35">
      <c r="A2074" t="s">
        <v>70</v>
      </c>
      <c r="B2074" t="s">
        <v>144</v>
      </c>
      <c r="C2074" t="s">
        <v>309</v>
      </c>
      <c r="D2074" t="s">
        <v>119</v>
      </c>
      <c r="E2074" t="s">
        <v>313</v>
      </c>
      <c r="F2074" t="s">
        <v>280</v>
      </c>
      <c r="G2074">
        <v>0.19700000000000001</v>
      </c>
      <c r="H2074">
        <f>VLOOKUP(CONCATENATE(A2074,B2074,D2074,F2074),admin1_old!A:K,11,FALSE)</f>
        <v>0.13300000000000001</v>
      </c>
      <c r="I2074" t="b">
        <f>IF(ISNA(H2074),VLOOKUP(CONCATENATE(A2074,D2074,F2074),admin1_old!B:J,5,FALSE))</f>
        <v>0</v>
      </c>
    </row>
    <row r="2075" spans="1:9" hidden="1" x14ac:dyDescent="0.35">
      <c r="A2075" t="s">
        <v>72</v>
      </c>
      <c r="B2075" t="s">
        <v>18</v>
      </c>
      <c r="C2075" t="s">
        <v>309</v>
      </c>
      <c r="D2075" t="s">
        <v>116</v>
      </c>
      <c r="E2075" t="s">
        <v>313</v>
      </c>
      <c r="F2075" t="s">
        <v>271</v>
      </c>
      <c r="G2075">
        <v>0.19400000000000001</v>
      </c>
      <c r="H2075">
        <f>VLOOKUP(CONCATENATE(A2075,B2075,D2075,F2075),admin1_old!A:K,11,FALSE)</f>
        <v>0.23599999999999999</v>
      </c>
      <c r="I2075" t="b">
        <f>IF(ISNA(H2075),VLOOKUP(CONCATENATE(A2075,D2075,F2075),admin1_old!B:J,5,FALSE))</f>
        <v>0</v>
      </c>
    </row>
    <row r="2076" spans="1:9" hidden="1" x14ac:dyDescent="0.35">
      <c r="A2076" t="s">
        <v>72</v>
      </c>
      <c r="B2076" t="s">
        <v>155</v>
      </c>
      <c r="C2076" t="s">
        <v>309</v>
      </c>
      <c r="D2076" t="s">
        <v>117</v>
      </c>
      <c r="E2076" t="s">
        <v>313</v>
      </c>
      <c r="F2076" t="s">
        <v>271</v>
      </c>
      <c r="G2076">
        <v>0.19900000000000001</v>
      </c>
      <c r="H2076">
        <f>VLOOKUP(CONCATENATE(A2076,B2076,D2076,F2076),admin1_old!A:K,11,FALSE)</f>
        <v>0.217</v>
      </c>
      <c r="I2076" t="b">
        <f>IF(ISNA(H2076),VLOOKUP(CONCATENATE(A2076,D2076,F2076),admin1_old!B:J,5,FALSE))</f>
        <v>0</v>
      </c>
    </row>
    <row r="2077" spans="1:9" hidden="1" x14ac:dyDescent="0.35">
      <c r="A2077" t="s">
        <v>72</v>
      </c>
      <c r="B2077" t="s">
        <v>155</v>
      </c>
      <c r="C2077" t="s">
        <v>309</v>
      </c>
      <c r="D2077" t="s">
        <v>118</v>
      </c>
      <c r="E2077" t="s">
        <v>313</v>
      </c>
      <c r="F2077" t="s">
        <v>271</v>
      </c>
      <c r="G2077">
        <v>0.13900000000000001</v>
      </c>
      <c r="H2077">
        <f>VLOOKUP(CONCATENATE(A2077,B2077,D2077,F2077),admin1_old!A:K,11,FALSE)</f>
        <v>0.13900000000000001</v>
      </c>
      <c r="I2077" t="b">
        <f>IF(ISNA(H2077),VLOOKUP(CONCATENATE(A2077,D2077,F2077),admin1_old!B:J,5,FALSE))</f>
        <v>0</v>
      </c>
    </row>
    <row r="2078" spans="1:9" x14ac:dyDescent="0.35">
      <c r="A2078" t="s">
        <v>46</v>
      </c>
      <c r="B2078" s="5" t="s">
        <v>160</v>
      </c>
      <c r="C2078" t="s">
        <v>309</v>
      </c>
      <c r="D2078" t="s">
        <v>117</v>
      </c>
      <c r="E2078" t="s">
        <v>313</v>
      </c>
      <c r="F2078" t="s">
        <v>170</v>
      </c>
      <c r="G2078">
        <v>0.16300000000000001</v>
      </c>
      <c r="H2078" t="e">
        <f>VLOOKUP(CONCATENATE(A2078,B2078,D2078,F2078),admin1_old!A:K,11,FALSE)</f>
        <v>#N/A</v>
      </c>
      <c r="I2078" s="4" t="str">
        <f>IF(ISNA(H2078),VLOOKUP(CONCATENATE(A2078,D2078,F2078),admin1_old!B:J,5,FALSE))</f>
        <v>provision_nfi_essentiels</v>
      </c>
    </row>
    <row r="2079" spans="1:9" hidden="1" x14ac:dyDescent="0.35">
      <c r="A2079" t="s">
        <v>72</v>
      </c>
      <c r="B2079" t="s">
        <v>155</v>
      </c>
      <c r="C2079" t="s">
        <v>309</v>
      </c>
      <c r="D2079" t="s">
        <v>117</v>
      </c>
      <c r="E2079" t="s">
        <v>313</v>
      </c>
      <c r="F2079" t="s">
        <v>170</v>
      </c>
      <c r="G2079">
        <v>0.20499999999999999</v>
      </c>
      <c r="H2079">
        <f>VLOOKUP(CONCATENATE(A2079,B2079,D2079,F2079),admin1_old!A:K,11,FALSE)</f>
        <v>0.22900000000000001</v>
      </c>
      <c r="I2079" t="b">
        <f>IF(ISNA(H2079),VLOOKUP(CONCATENATE(A2079,D2079,F2079),admin1_old!B:J,5,FALSE))</f>
        <v>0</v>
      </c>
    </row>
    <row r="2080" spans="1:9" hidden="1" x14ac:dyDescent="0.35">
      <c r="A2080" t="s">
        <v>72</v>
      </c>
      <c r="B2080" t="s">
        <v>164</v>
      </c>
      <c r="C2080" t="s">
        <v>309</v>
      </c>
      <c r="D2080" t="s">
        <v>118</v>
      </c>
      <c r="E2080" t="s">
        <v>313</v>
      </c>
      <c r="F2080" t="s">
        <v>170</v>
      </c>
      <c r="G2080">
        <v>0.186</v>
      </c>
      <c r="H2080">
        <f>VLOOKUP(CONCATENATE(A2080,B2080,D2080,F2080),admin1_old!A:K,11,FALSE)</f>
        <v>0.18099999999999999</v>
      </c>
      <c r="I2080" t="b">
        <f>IF(ISNA(H2080),VLOOKUP(CONCATENATE(A2080,D2080,F2080),admin1_old!B:J,5,FALSE))</f>
        <v>0</v>
      </c>
    </row>
    <row r="2081" spans="1:9" x14ac:dyDescent="0.35">
      <c r="A2081" t="s">
        <v>46</v>
      </c>
      <c r="B2081" s="5" t="s">
        <v>132</v>
      </c>
      <c r="C2081" t="s">
        <v>309</v>
      </c>
      <c r="D2081" t="s">
        <v>116</v>
      </c>
      <c r="E2081" t="s">
        <v>313</v>
      </c>
      <c r="F2081" t="s">
        <v>170</v>
      </c>
      <c r="G2081">
        <v>0.21</v>
      </c>
      <c r="H2081" t="e">
        <f>VLOOKUP(CONCATENATE(A2081,B2081,D2081,F2081),admin1_old!A:K,11,FALSE)</f>
        <v>#N/A</v>
      </c>
      <c r="I2081" s="4" t="str">
        <f>IF(ISNA(H2081),VLOOKUP(CONCATENATE(A2081,D2081,F2081),admin1_old!B:J,5,FALSE))</f>
        <v>provision_nfi_essentiels</v>
      </c>
    </row>
    <row r="2082" spans="1:9" x14ac:dyDescent="0.35">
      <c r="A2082" t="s">
        <v>68</v>
      </c>
      <c r="B2082" s="5" t="s">
        <v>180</v>
      </c>
      <c r="C2082" t="s">
        <v>309</v>
      </c>
      <c r="D2082" t="s">
        <v>117</v>
      </c>
      <c r="E2082" t="s">
        <v>313</v>
      </c>
      <c r="F2082" t="s">
        <v>170</v>
      </c>
      <c r="G2082">
        <v>0.13500000000000001</v>
      </c>
      <c r="H2082" t="e">
        <f>VLOOKUP(CONCATENATE(A2082,B2082,D2082,F2082),admin1_old!A:K,11,FALSE)</f>
        <v>#N/A</v>
      </c>
      <c r="I2082" s="4" t="str">
        <f>IF(ISNA(H2082),VLOOKUP(CONCATENATE(A2082,D2082,F2082),admin1_old!B:J,5,FALSE))</f>
        <v>argent_materiel</v>
      </c>
    </row>
    <row r="2083" spans="1:9" hidden="1" x14ac:dyDescent="0.35">
      <c r="A2083" t="s">
        <v>72</v>
      </c>
      <c r="B2083" t="s">
        <v>18</v>
      </c>
      <c r="C2083" t="s">
        <v>309</v>
      </c>
      <c r="D2083" t="s">
        <v>118</v>
      </c>
      <c r="E2083" t="s">
        <v>313</v>
      </c>
      <c r="F2083" t="s">
        <v>272</v>
      </c>
      <c r="G2083">
        <v>0.16200000000000001</v>
      </c>
      <c r="H2083">
        <f>VLOOKUP(CONCATENATE(A2083,B2083,D2083,F2083),admin1_old!A:K,11,FALSE)</f>
        <v>0.16600000000000001</v>
      </c>
      <c r="I2083" t="b">
        <f>IF(ISNA(H2083),VLOOKUP(CONCATENATE(A2083,D2083,F2083),admin1_old!B:J,5,FALSE))</f>
        <v>0</v>
      </c>
    </row>
    <row r="2084" spans="1:9" x14ac:dyDescent="0.35">
      <c r="A2084" t="s">
        <v>68</v>
      </c>
      <c r="B2084" s="5" t="s">
        <v>143</v>
      </c>
      <c r="C2084" t="s">
        <v>309</v>
      </c>
      <c r="D2084" t="s">
        <v>116</v>
      </c>
      <c r="E2084" t="s">
        <v>313</v>
      </c>
      <c r="F2084" t="s">
        <v>170</v>
      </c>
      <c r="G2084">
        <v>0.16500000000000001</v>
      </c>
      <c r="H2084" t="e">
        <f>VLOOKUP(CONCATENATE(A2084,B2084,D2084,F2084),admin1_old!A:K,11,FALSE)</f>
        <v>#N/A</v>
      </c>
      <c r="I2084" s="4" t="str">
        <f>IF(ISNA(H2084),VLOOKUP(CONCATENATE(A2084,D2084,F2084),admin1_old!B:J,5,FALSE))</f>
        <v>argent_nfi_essentiels</v>
      </c>
    </row>
    <row r="2085" spans="1:9" hidden="1" x14ac:dyDescent="0.35">
      <c r="A2085" t="s">
        <v>72</v>
      </c>
      <c r="B2085" t="s">
        <v>18</v>
      </c>
      <c r="C2085" t="s">
        <v>309</v>
      </c>
      <c r="D2085" t="s">
        <v>117</v>
      </c>
      <c r="E2085" t="s">
        <v>313</v>
      </c>
      <c r="F2085" t="s">
        <v>272</v>
      </c>
      <c r="G2085">
        <v>0.19</v>
      </c>
      <c r="H2085">
        <f>VLOOKUP(CONCATENATE(A2085,B2085,D2085,F2085),admin1_old!A:K,11,FALSE)</f>
        <v>0.20699999999999999</v>
      </c>
      <c r="I2085" t="b">
        <f>IF(ISNA(H2085),VLOOKUP(CONCATENATE(A2085,D2085,F2085),admin1_old!B:J,5,FALSE))</f>
        <v>0</v>
      </c>
    </row>
    <row r="2086" spans="1:9" x14ac:dyDescent="0.35">
      <c r="A2086" t="s">
        <v>50</v>
      </c>
      <c r="B2086" s="5" t="s">
        <v>155</v>
      </c>
      <c r="C2086" t="s">
        <v>309</v>
      </c>
      <c r="D2086" t="s">
        <v>116</v>
      </c>
      <c r="E2086" t="s">
        <v>313</v>
      </c>
      <c r="F2086" t="s">
        <v>170</v>
      </c>
      <c r="G2086">
        <v>0.17</v>
      </c>
      <c r="H2086" t="e">
        <f>VLOOKUP(CONCATENATE(A2086,B2086,D2086,F2086),admin1_old!A:K,11,FALSE)</f>
        <v>#N/A</v>
      </c>
      <c r="I2086" s="4" t="str">
        <f>IF(ISNA(H2086),VLOOKUP(CONCATENATE(A2086,D2086,F2086),admin1_old!B:J,5,FALSE))</f>
        <v>wash</v>
      </c>
    </row>
    <row r="2087" spans="1:9" x14ac:dyDescent="0.35">
      <c r="A2087" t="s">
        <v>72</v>
      </c>
      <c r="B2087" s="5" t="s">
        <v>155</v>
      </c>
      <c r="C2087" t="s">
        <v>309</v>
      </c>
      <c r="D2087" t="s">
        <v>119</v>
      </c>
      <c r="E2087" t="s">
        <v>313</v>
      </c>
      <c r="F2087" t="s">
        <v>170</v>
      </c>
      <c r="G2087">
        <v>0.16900000000000001</v>
      </c>
      <c r="H2087" t="e">
        <f>VLOOKUP(CONCATENATE(A2087,B2087,D2087,F2087),admin1_old!A:K,11,FALSE)</f>
        <v>#N/A</v>
      </c>
      <c r="I2087" s="4" t="str">
        <f>IF(ISNA(H2087),VLOOKUP(CONCATENATE(A2087,D2087,F2087),admin1_old!B:J,5,FALSE))</f>
        <v>nfi</v>
      </c>
    </row>
    <row r="2088" spans="1:9" hidden="1" x14ac:dyDescent="0.35">
      <c r="A2088" t="s">
        <v>72</v>
      </c>
      <c r="B2088" t="s">
        <v>18</v>
      </c>
      <c r="C2088" t="s">
        <v>309</v>
      </c>
      <c r="D2088" t="s">
        <v>119</v>
      </c>
      <c r="E2088" t="s">
        <v>313</v>
      </c>
      <c r="F2088" t="s">
        <v>171</v>
      </c>
      <c r="G2088">
        <v>0.152</v>
      </c>
      <c r="H2088">
        <f>VLOOKUP(CONCATENATE(A2088,B2088,D2088,F2088),admin1_old!A:K,11,FALSE)</f>
        <v>0.184</v>
      </c>
      <c r="I2088" t="b">
        <f>IF(ISNA(H2088),VLOOKUP(CONCATENATE(A2088,D2088,F2088),admin1_old!B:J,5,FALSE))</f>
        <v>0</v>
      </c>
    </row>
    <row r="2089" spans="1:9" hidden="1" x14ac:dyDescent="0.35">
      <c r="A2089" t="s">
        <v>72</v>
      </c>
      <c r="B2089" t="s">
        <v>134</v>
      </c>
      <c r="C2089" t="s">
        <v>309</v>
      </c>
      <c r="D2089" t="s">
        <v>117</v>
      </c>
      <c r="E2089" t="s">
        <v>313</v>
      </c>
      <c r="F2089" t="s">
        <v>165</v>
      </c>
      <c r="G2089">
        <v>0.20499999999999999</v>
      </c>
      <c r="H2089">
        <f>VLOOKUP(CONCATENATE(A2089,B2089,D2089,F2089),admin1_old!A:K,11,FALSE)</f>
        <v>0.20599999999999999</v>
      </c>
      <c r="I2089" t="b">
        <f>IF(ISNA(H2089),VLOOKUP(CONCATENATE(A2089,D2089,F2089),admin1_old!B:J,5,FALSE))</f>
        <v>0</v>
      </c>
    </row>
    <row r="2090" spans="1:9" hidden="1" x14ac:dyDescent="0.35">
      <c r="A2090" t="s">
        <v>72</v>
      </c>
      <c r="B2090" t="s">
        <v>18</v>
      </c>
      <c r="C2090" t="s">
        <v>309</v>
      </c>
      <c r="D2090" t="s">
        <v>116</v>
      </c>
      <c r="E2090" t="s">
        <v>313</v>
      </c>
      <c r="F2090" t="s">
        <v>165</v>
      </c>
      <c r="G2090">
        <v>0.24399999999999999</v>
      </c>
      <c r="H2090">
        <f>VLOOKUP(CONCATENATE(A2090,B2090,D2090,F2090),admin1_old!A:K,11,FALSE)</f>
        <v>0.247</v>
      </c>
      <c r="I2090" t="b">
        <f>IF(ISNA(H2090),VLOOKUP(CONCATENATE(A2090,D2090,F2090),admin1_old!B:J,5,FALSE))</f>
        <v>0</v>
      </c>
    </row>
    <row r="2091" spans="1:9" hidden="1" x14ac:dyDescent="0.35">
      <c r="A2091" t="s">
        <v>72</v>
      </c>
      <c r="B2091" t="s">
        <v>155</v>
      </c>
      <c r="C2091" t="s">
        <v>309</v>
      </c>
      <c r="D2091" t="s">
        <v>119</v>
      </c>
      <c r="E2091" t="s">
        <v>313</v>
      </c>
      <c r="F2091" t="s">
        <v>165</v>
      </c>
      <c r="G2091">
        <v>0.22700000000000001</v>
      </c>
      <c r="H2091">
        <f>VLOOKUP(CONCATENATE(A2091,B2091,D2091,F2091),admin1_old!A:K,11,FALSE)</f>
        <v>0.22500000000000001</v>
      </c>
      <c r="I2091" t="b">
        <f>IF(ISNA(H2091),VLOOKUP(CONCATENATE(A2091,D2091,F2091),admin1_old!B:J,5,FALSE))</f>
        <v>0</v>
      </c>
    </row>
    <row r="2092" spans="1:9" hidden="1" x14ac:dyDescent="0.35">
      <c r="A2092" t="s">
        <v>72</v>
      </c>
      <c r="B2092" t="s">
        <v>164</v>
      </c>
      <c r="C2092" t="s">
        <v>309</v>
      </c>
      <c r="D2092" t="s">
        <v>118</v>
      </c>
      <c r="E2092" t="s">
        <v>313</v>
      </c>
      <c r="F2092" t="s">
        <v>169</v>
      </c>
      <c r="G2092">
        <v>0.16900000000000001</v>
      </c>
      <c r="H2092">
        <f>VLOOKUP(CONCATENATE(A2092,B2092,D2092,F2092),admin1_old!A:K,11,FALSE)</f>
        <v>0.182</v>
      </c>
      <c r="I2092" t="b">
        <f>IF(ISNA(H2092),VLOOKUP(CONCATENATE(A2092,D2092,F2092),admin1_old!B:J,5,FALSE))</f>
        <v>0</v>
      </c>
    </row>
    <row r="2093" spans="1:9" hidden="1" x14ac:dyDescent="0.35">
      <c r="A2093" t="s">
        <v>72</v>
      </c>
      <c r="B2093" t="s">
        <v>155</v>
      </c>
      <c r="C2093" t="s">
        <v>309</v>
      </c>
      <c r="D2093" t="s">
        <v>119</v>
      </c>
      <c r="E2093" t="s">
        <v>313</v>
      </c>
      <c r="F2093" t="s">
        <v>169</v>
      </c>
      <c r="G2093">
        <v>0.19400000000000001</v>
      </c>
      <c r="H2093">
        <f>VLOOKUP(CONCATENATE(A2093,B2093,D2093,F2093),admin1_old!A:K,11,FALSE)</f>
        <v>0.188</v>
      </c>
      <c r="I2093" t="b">
        <f>IF(ISNA(H2093),VLOOKUP(CONCATENATE(A2093,D2093,F2093),admin1_old!B:J,5,FALSE))</f>
        <v>0</v>
      </c>
    </row>
    <row r="2094" spans="1:9" x14ac:dyDescent="0.35">
      <c r="A2094" t="s">
        <v>72</v>
      </c>
      <c r="B2094" s="5" t="s">
        <v>18</v>
      </c>
      <c r="C2094" t="s">
        <v>309</v>
      </c>
      <c r="D2094" t="s">
        <v>116</v>
      </c>
      <c r="E2094" t="s">
        <v>313</v>
      </c>
      <c r="F2094" t="s">
        <v>170</v>
      </c>
      <c r="G2094">
        <v>0.156</v>
      </c>
      <c r="H2094" t="e">
        <f>VLOOKUP(CONCATENATE(A2094,B2094,D2094,F2094),admin1_old!A:K,11,FALSE)</f>
        <v>#N/A</v>
      </c>
      <c r="I2094" s="4" t="str">
        <f>IF(ISNA(H2094),VLOOKUP(CONCATENATE(A2094,D2094,F2094),admin1_old!B:J,5,FALSE))</f>
        <v>sante</v>
      </c>
    </row>
    <row r="2095" spans="1:9" x14ac:dyDescent="0.35">
      <c r="A2095" t="s">
        <v>30</v>
      </c>
      <c r="B2095" s="5" t="s">
        <v>196</v>
      </c>
      <c r="C2095" t="s">
        <v>309</v>
      </c>
      <c r="D2095" t="s">
        <v>118</v>
      </c>
      <c r="E2095" t="s">
        <v>313</v>
      </c>
      <c r="F2095" t="s">
        <v>170</v>
      </c>
      <c r="G2095">
        <v>0.18099999999999999</v>
      </c>
      <c r="H2095" t="e">
        <f>VLOOKUP(CONCATENATE(A2095,B2095,D2095,F2095),admin1_old!A:K,11,FALSE)</f>
        <v>#N/A</v>
      </c>
      <c r="I2095" s="4" t="str">
        <f>IF(ISNA(H2095),VLOOKUP(CONCATENATE(A2095,D2095,F2095),admin1_old!B:J,5,FALSE))</f>
        <v>acces_transport</v>
      </c>
    </row>
    <row r="2096" spans="1:9" x14ac:dyDescent="0.35">
      <c r="A2096" t="s">
        <v>30</v>
      </c>
      <c r="B2096" s="5" t="s">
        <v>136</v>
      </c>
      <c r="C2096" t="s">
        <v>309</v>
      </c>
      <c r="D2096" t="s">
        <v>116</v>
      </c>
      <c r="E2096" t="s">
        <v>313</v>
      </c>
      <c r="F2096" t="s">
        <v>170</v>
      </c>
      <c r="G2096">
        <v>0.29299999999999998</v>
      </c>
      <c r="H2096" t="e">
        <f>VLOOKUP(CONCATENATE(A2096,B2096,D2096,F2096),admin1_old!A:K,11,FALSE)</f>
        <v>#N/A</v>
      </c>
      <c r="I2096" s="4" t="str">
        <f>IF(ISNA(H2096),VLOOKUP(CONCATENATE(A2096,D2096,F2096),admin1_old!B:J,5,FALSE))</f>
        <v>cash_frais_med</v>
      </c>
    </row>
    <row r="2097" spans="1:9" x14ac:dyDescent="0.35">
      <c r="A2097" t="s">
        <v>54</v>
      </c>
      <c r="B2097" s="5" t="s">
        <v>200</v>
      </c>
      <c r="C2097" t="s">
        <v>309</v>
      </c>
      <c r="D2097" t="s">
        <v>117</v>
      </c>
      <c r="E2097" t="s">
        <v>313</v>
      </c>
      <c r="F2097" t="s">
        <v>170</v>
      </c>
      <c r="G2097">
        <v>0.13800000000000001</v>
      </c>
      <c r="H2097" t="e">
        <f>VLOOKUP(CONCATENATE(A2097,B2097,D2097,F2097),admin1_old!A:K,11,FALSE)</f>
        <v>#N/A</v>
      </c>
      <c r="I2097" s="4" t="str">
        <f>IF(ISNA(H2097),VLOOKUP(CONCATENATE(A2097,D2097,F2097),admin1_old!B:J,5,FALSE))</f>
        <v>acces_staff_cs</v>
      </c>
    </row>
    <row r="2098" spans="1:9" hidden="1" x14ac:dyDescent="0.35">
      <c r="A2098" t="s">
        <v>72</v>
      </c>
      <c r="B2098" t="s">
        <v>18</v>
      </c>
      <c r="C2098" t="s">
        <v>309</v>
      </c>
      <c r="D2098" t="s">
        <v>116</v>
      </c>
      <c r="E2098" t="s">
        <v>313</v>
      </c>
      <c r="F2098" t="s">
        <v>273</v>
      </c>
      <c r="G2098">
        <v>0.17299999999999999</v>
      </c>
      <c r="H2098">
        <f>VLOOKUP(CONCATENATE(A2098,B2098,D2098,F2098),admin1_old!A:K,11,FALSE)</f>
        <v>0.17</v>
      </c>
      <c r="I2098" t="b">
        <f>IF(ISNA(H2098),VLOOKUP(CONCATENATE(A2098,D2098,F2098),admin1_old!B:J,5,FALSE))</f>
        <v>0</v>
      </c>
    </row>
    <row r="2099" spans="1:9" hidden="1" x14ac:dyDescent="0.35">
      <c r="A2099" t="s">
        <v>72</v>
      </c>
      <c r="B2099" t="s">
        <v>155</v>
      </c>
      <c r="C2099" t="s">
        <v>309</v>
      </c>
      <c r="D2099" t="s">
        <v>117</v>
      </c>
      <c r="E2099" t="s">
        <v>313</v>
      </c>
      <c r="F2099" t="s">
        <v>274</v>
      </c>
      <c r="G2099">
        <v>0.14499999999999999</v>
      </c>
      <c r="H2099">
        <f>VLOOKUP(CONCATENATE(A2099,B2099,D2099,F2099),admin1_old!A:K,11,FALSE)</f>
        <v>0.184</v>
      </c>
      <c r="I2099" t="b">
        <f>IF(ISNA(H2099),VLOOKUP(CONCATENATE(A2099,D2099,F2099),admin1_old!B:J,5,FALSE))</f>
        <v>0</v>
      </c>
    </row>
    <row r="2100" spans="1:9" x14ac:dyDescent="0.35">
      <c r="A2100" t="s">
        <v>54</v>
      </c>
      <c r="B2100" s="5" t="s">
        <v>183</v>
      </c>
      <c r="C2100" t="s">
        <v>309</v>
      </c>
      <c r="D2100" t="s">
        <v>118</v>
      </c>
      <c r="E2100" t="s">
        <v>313</v>
      </c>
      <c r="F2100" t="s">
        <v>170</v>
      </c>
      <c r="G2100">
        <v>0.156</v>
      </c>
      <c r="H2100" t="e">
        <f>VLOOKUP(CONCATENATE(A2100,B2100,D2100,F2100),admin1_old!A:K,11,FALSE)</f>
        <v>#N/A</v>
      </c>
      <c r="I2100" s="4" t="str">
        <f>IF(ISNA(H2100),VLOOKUP(CONCATENATE(A2100,D2100,F2100),admin1_old!B:J,5,FALSE))</f>
        <v>prov_vaccins</v>
      </c>
    </row>
    <row r="2101" spans="1:9" hidden="1" x14ac:dyDescent="0.35">
      <c r="A2101" t="s">
        <v>72</v>
      </c>
      <c r="B2101" t="s">
        <v>155</v>
      </c>
      <c r="C2101" t="s">
        <v>309</v>
      </c>
      <c r="D2101" t="s">
        <v>116</v>
      </c>
      <c r="E2101" t="s">
        <v>313</v>
      </c>
      <c r="F2101" t="s">
        <v>274</v>
      </c>
      <c r="G2101">
        <v>0.187</v>
      </c>
      <c r="H2101">
        <f>VLOOKUP(CONCATENATE(A2101,B2101,D2101,F2101),admin1_old!A:K,11,FALSE)</f>
        <v>0.191</v>
      </c>
      <c r="I2101" t="b">
        <f>IF(ISNA(H2101),VLOOKUP(CONCATENATE(A2101,D2101,F2101),admin1_old!B:J,5,FALSE))</f>
        <v>0</v>
      </c>
    </row>
    <row r="2102" spans="1:9" hidden="1" x14ac:dyDescent="0.35">
      <c r="A2102" t="s">
        <v>72</v>
      </c>
      <c r="B2102" t="s">
        <v>164</v>
      </c>
      <c r="C2102" t="s">
        <v>309</v>
      </c>
      <c r="D2102" t="s">
        <v>118</v>
      </c>
      <c r="E2102" t="s">
        <v>313</v>
      </c>
      <c r="F2102" t="s">
        <v>275</v>
      </c>
      <c r="G2102">
        <v>0.161</v>
      </c>
      <c r="H2102">
        <f>VLOOKUP(CONCATENATE(A2102,B2102,D2102,F2102),admin1_old!A:K,11,FALSE)</f>
        <v>0.155</v>
      </c>
      <c r="I2102" t="b">
        <f>IF(ISNA(H2102),VLOOKUP(CONCATENATE(A2102,D2102,F2102),admin1_old!B:J,5,FALSE))</f>
        <v>0</v>
      </c>
    </row>
    <row r="2103" spans="1:9" x14ac:dyDescent="0.35">
      <c r="A2103" t="s">
        <v>54</v>
      </c>
      <c r="B2103" s="5" t="s">
        <v>146</v>
      </c>
      <c r="C2103" t="s">
        <v>309</v>
      </c>
      <c r="D2103" t="s">
        <v>116</v>
      </c>
      <c r="E2103" t="s">
        <v>313</v>
      </c>
      <c r="F2103" t="s">
        <v>170</v>
      </c>
      <c r="G2103">
        <v>0.20499999999999999</v>
      </c>
      <c r="H2103" t="e">
        <f>VLOOKUP(CONCATENATE(A2103,B2103,D2103,F2103),admin1_old!A:K,11,FALSE)</f>
        <v>#N/A</v>
      </c>
      <c r="I2103" s="4" t="str">
        <f>IF(ISNA(H2103),VLOOKUP(CONCATENATE(A2103,D2103,F2103),admin1_old!B:J,5,FALSE))</f>
        <v>prov_medicament</v>
      </c>
    </row>
    <row r="2104" spans="1:9" x14ac:dyDescent="0.35">
      <c r="A2104" t="s">
        <v>76</v>
      </c>
      <c r="B2104" s="5" t="s">
        <v>157</v>
      </c>
      <c r="C2104" t="s">
        <v>309</v>
      </c>
      <c r="D2104" t="s">
        <v>117</v>
      </c>
      <c r="E2104" t="s">
        <v>313</v>
      </c>
      <c r="F2104" t="s">
        <v>170</v>
      </c>
      <c r="G2104">
        <v>0.13400000000000001</v>
      </c>
      <c r="H2104" t="e">
        <f>VLOOKUP(CONCATENATE(A2104,B2104,D2104,F2104),admin1_old!A:K,11,FALSE)</f>
        <v>#N/A</v>
      </c>
      <c r="I2104" s="4" t="str">
        <f>IF(ISNA(H2104),VLOOKUP(CONCATENATE(A2104,D2104,F2104),admin1_old!B:J,5,FALSE))</f>
        <v>prov_medicament</v>
      </c>
    </row>
    <row r="2105" spans="1:9" x14ac:dyDescent="0.35">
      <c r="A2105" t="s">
        <v>76</v>
      </c>
      <c r="B2105" s="5" t="s">
        <v>136</v>
      </c>
      <c r="C2105" t="s">
        <v>309</v>
      </c>
      <c r="D2105" t="s">
        <v>118</v>
      </c>
      <c r="E2105" t="s">
        <v>313</v>
      </c>
      <c r="F2105" t="s">
        <v>170</v>
      </c>
      <c r="G2105">
        <v>0.12</v>
      </c>
      <c r="H2105" t="e">
        <f>VLOOKUP(CONCATENATE(A2105,B2105,D2105,F2105),admin1_old!A:K,11,FALSE)</f>
        <v>#N/A</v>
      </c>
      <c r="I2105" s="4" t="str">
        <f>IF(ISNA(H2105),VLOOKUP(CONCATENATE(A2105,D2105,F2105),admin1_old!B:J,5,FALSE))</f>
        <v>acces_staff_cs</v>
      </c>
    </row>
    <row r="2106" spans="1:9" hidden="1" x14ac:dyDescent="0.35">
      <c r="A2106" t="s">
        <v>72</v>
      </c>
      <c r="B2106" t="s">
        <v>155</v>
      </c>
      <c r="C2106" t="s">
        <v>309</v>
      </c>
      <c r="D2106" t="s">
        <v>117</v>
      </c>
      <c r="E2106" t="s">
        <v>313</v>
      </c>
      <c r="F2106" t="s">
        <v>168</v>
      </c>
      <c r="G2106">
        <v>0.20699999999999999</v>
      </c>
      <c r="H2106">
        <f>VLOOKUP(CONCATENATE(A2106,B2106,D2106,F2106),admin1_old!A:K,11,FALSE)</f>
        <v>0.217</v>
      </c>
      <c r="I2106" t="b">
        <f>IF(ISNA(H2106),VLOOKUP(CONCATENATE(A2106,D2106,F2106),admin1_old!B:J,5,FALSE))</f>
        <v>0</v>
      </c>
    </row>
    <row r="2107" spans="1:9" hidden="1" x14ac:dyDescent="0.35">
      <c r="A2107" t="s">
        <v>72</v>
      </c>
      <c r="B2107" t="s">
        <v>155</v>
      </c>
      <c r="C2107" t="s">
        <v>309</v>
      </c>
      <c r="D2107" t="s">
        <v>116</v>
      </c>
      <c r="E2107" t="s">
        <v>313</v>
      </c>
      <c r="F2107" t="s">
        <v>168</v>
      </c>
      <c r="G2107">
        <v>0.20499999999999999</v>
      </c>
      <c r="H2107">
        <f>VLOOKUP(CONCATENATE(A2107,B2107,D2107,F2107),admin1_old!A:K,11,FALSE)</f>
        <v>0.20300000000000001</v>
      </c>
      <c r="I2107" t="b">
        <f>IF(ISNA(H2107),VLOOKUP(CONCATENATE(A2107,D2107,F2107),admin1_old!B:J,5,FALSE))</f>
        <v>0</v>
      </c>
    </row>
    <row r="2108" spans="1:9" hidden="1" x14ac:dyDescent="0.35">
      <c r="A2108" t="s">
        <v>72</v>
      </c>
      <c r="B2108" t="s">
        <v>155</v>
      </c>
      <c r="C2108" t="s">
        <v>309</v>
      </c>
      <c r="D2108" t="s">
        <v>118</v>
      </c>
      <c r="E2108" t="s">
        <v>313</v>
      </c>
      <c r="F2108" t="s">
        <v>168</v>
      </c>
      <c r="G2108">
        <v>0.17599999999999999</v>
      </c>
      <c r="H2108">
        <f>VLOOKUP(CONCATENATE(A2108,B2108,D2108,F2108),admin1_old!A:K,11,FALSE)</f>
        <v>0.17399999999999999</v>
      </c>
      <c r="I2108" t="b">
        <f>IF(ISNA(H2108),VLOOKUP(CONCATENATE(A2108,D2108,F2108),admin1_old!B:J,5,FALSE))</f>
        <v>0</v>
      </c>
    </row>
    <row r="2109" spans="1:9" x14ac:dyDescent="0.35">
      <c r="A2109" t="s">
        <v>28</v>
      </c>
      <c r="B2109" s="5" t="s">
        <v>145</v>
      </c>
      <c r="C2109" t="s">
        <v>309</v>
      </c>
      <c r="D2109" t="s">
        <v>117</v>
      </c>
      <c r="E2109" t="s">
        <v>313</v>
      </c>
      <c r="F2109" t="s">
        <v>170</v>
      </c>
      <c r="G2109">
        <v>0.23300000000000001</v>
      </c>
      <c r="H2109" t="e">
        <f>VLOOKUP(CONCATENATE(A2109,B2109,D2109,F2109),admin1_old!A:K,11,FALSE)</f>
        <v>#N/A</v>
      </c>
      <c r="I2109" s="4" t="str">
        <f>IF(ISNA(H2109),VLOOKUP(CONCATENATE(A2109,D2109,F2109),admin1_old!B:J,5,FALSE))</f>
        <v>cash_nourrit</v>
      </c>
    </row>
    <row r="2110" spans="1:9" x14ac:dyDescent="0.35">
      <c r="A2110" t="s">
        <v>52</v>
      </c>
      <c r="B2110" s="5" t="s">
        <v>135</v>
      </c>
      <c r="C2110" t="s">
        <v>309</v>
      </c>
      <c r="D2110" t="s">
        <v>117</v>
      </c>
      <c r="E2110" t="s">
        <v>313</v>
      </c>
      <c r="F2110" t="s">
        <v>170</v>
      </c>
      <c r="G2110">
        <v>0.23</v>
      </c>
      <c r="H2110" t="e">
        <f>VLOOKUP(CONCATENATE(A2110,B2110,D2110,F2110),admin1_old!A:K,11,FALSE)</f>
        <v>#N/A</v>
      </c>
      <c r="I2110" s="4" t="str">
        <f>IF(ISNA(H2110),VLOOKUP(CONCATENATE(A2110,D2110,F2110),admin1_old!B:J,5,FALSE))</f>
        <v>cash_intrant_agri</v>
      </c>
    </row>
    <row r="2111" spans="1:9" x14ac:dyDescent="0.35">
      <c r="A2111" t="s">
        <v>52</v>
      </c>
      <c r="B2111" s="5" t="s">
        <v>145</v>
      </c>
      <c r="C2111" t="s">
        <v>309</v>
      </c>
      <c r="D2111" t="s">
        <v>119</v>
      </c>
      <c r="E2111" t="s">
        <v>313</v>
      </c>
      <c r="F2111" t="s">
        <v>170</v>
      </c>
      <c r="G2111">
        <v>0.219</v>
      </c>
      <c r="H2111" t="e">
        <f>VLOOKUP(CONCATENATE(A2111,B2111,D2111,F2111),admin1_old!A:K,11,FALSE)</f>
        <v>#N/A</v>
      </c>
      <c r="I2111" s="4" t="str">
        <f>IF(ISNA(H2111),VLOOKUP(CONCATENATE(A2111,D2111,F2111),admin1_old!B:J,5,FALSE))</f>
        <v>cash_nfi</v>
      </c>
    </row>
    <row r="2112" spans="1:9" hidden="1" x14ac:dyDescent="0.35">
      <c r="A2112" t="s">
        <v>72</v>
      </c>
      <c r="B2112" t="s">
        <v>18</v>
      </c>
      <c r="C2112" t="s">
        <v>309</v>
      </c>
      <c r="D2112" t="s">
        <v>119</v>
      </c>
      <c r="E2112" t="s">
        <v>313</v>
      </c>
      <c r="F2112" t="s">
        <v>277</v>
      </c>
      <c r="G2112">
        <v>0.189</v>
      </c>
      <c r="H2112">
        <f>VLOOKUP(CONCATENATE(A2112,B2112,D2112,F2112),admin1_old!A:K,11,FALSE)</f>
        <v>0.187</v>
      </c>
      <c r="I2112" t="b">
        <f>IF(ISNA(H2112),VLOOKUP(CONCATENATE(A2112,D2112,F2112),admin1_old!B:J,5,FALSE))</f>
        <v>0</v>
      </c>
    </row>
    <row r="2113" spans="1:9" x14ac:dyDescent="0.35">
      <c r="A2113" t="s">
        <v>74</v>
      </c>
      <c r="B2113" s="5" t="s">
        <v>156</v>
      </c>
      <c r="C2113" t="s">
        <v>309</v>
      </c>
      <c r="D2113" t="s">
        <v>119</v>
      </c>
      <c r="E2113" t="s">
        <v>313</v>
      </c>
      <c r="F2113" t="s">
        <v>170</v>
      </c>
      <c r="G2113">
        <v>0.215</v>
      </c>
      <c r="H2113" t="e">
        <f>VLOOKUP(CONCATENATE(A2113,B2113,D2113,F2113),admin1_old!A:K,11,FALSE)</f>
        <v>#N/A</v>
      </c>
      <c r="I2113" s="4" t="str">
        <f>IF(ISNA(H2113),VLOOKUP(CONCATENATE(A2113,D2113,F2113),admin1_old!B:J,5,FALSE))</f>
        <v>cash_intrant_agri</v>
      </c>
    </row>
    <row r="2114" spans="1:9" hidden="1" x14ac:dyDescent="0.35">
      <c r="A2114" t="s">
        <v>72</v>
      </c>
      <c r="B2114" t="s">
        <v>155</v>
      </c>
      <c r="C2114" t="s">
        <v>309</v>
      </c>
      <c r="D2114" t="s">
        <v>117</v>
      </c>
      <c r="E2114" t="s">
        <v>313</v>
      </c>
      <c r="F2114" t="s">
        <v>166</v>
      </c>
      <c r="G2114">
        <v>0.20200000000000001</v>
      </c>
      <c r="H2114">
        <f>VLOOKUP(CONCATENATE(A2114,B2114,D2114,F2114),admin1_old!A:K,11,FALSE)</f>
        <v>0.20799999999999999</v>
      </c>
      <c r="I2114" t="b">
        <f>IF(ISNA(H2114),VLOOKUP(CONCATENATE(A2114,D2114,F2114),admin1_old!B:J,5,FALSE))</f>
        <v>0</v>
      </c>
    </row>
    <row r="2115" spans="1:9" hidden="1" x14ac:dyDescent="0.35">
      <c r="A2115" t="s">
        <v>72</v>
      </c>
      <c r="B2115" t="s">
        <v>155</v>
      </c>
      <c r="C2115" t="s">
        <v>309</v>
      </c>
      <c r="D2115" t="s">
        <v>119</v>
      </c>
      <c r="E2115" t="s">
        <v>313</v>
      </c>
      <c r="F2115" t="s">
        <v>166</v>
      </c>
      <c r="G2115">
        <v>0.16600000000000001</v>
      </c>
      <c r="H2115">
        <f>VLOOKUP(CONCATENATE(A2115,B2115,D2115,F2115),admin1_old!A:K,11,FALSE)</f>
        <v>0.17</v>
      </c>
      <c r="I2115" t="b">
        <f>IF(ISNA(H2115),VLOOKUP(CONCATENATE(A2115,D2115,F2115),admin1_old!B:J,5,FALSE))</f>
        <v>0</v>
      </c>
    </row>
    <row r="2116" spans="1:9" x14ac:dyDescent="0.35">
      <c r="A2116" t="s">
        <v>78</v>
      </c>
      <c r="B2116" s="5" t="s">
        <v>184</v>
      </c>
      <c r="C2116" t="s">
        <v>309</v>
      </c>
      <c r="D2116" t="s">
        <v>116</v>
      </c>
      <c r="E2116" t="s">
        <v>313</v>
      </c>
      <c r="F2116" t="s">
        <v>170</v>
      </c>
      <c r="G2116">
        <v>0.10299999999999999</v>
      </c>
      <c r="H2116" t="e">
        <f>VLOOKUP(CONCATENATE(A2116,B2116,D2116,F2116),admin1_old!A:K,11,FALSE)</f>
        <v>#N/A</v>
      </c>
      <c r="I2116" s="4" t="str">
        <f>IF(ISNA(H2116),VLOOKUP(CONCATENATE(A2116,D2116,F2116),admin1_old!B:J,5,FALSE))</f>
        <v>hygiene_insuff</v>
      </c>
    </row>
    <row r="2117" spans="1:9" hidden="1" x14ac:dyDescent="0.35">
      <c r="A2117" t="s">
        <v>72</v>
      </c>
      <c r="B2117" t="s">
        <v>155</v>
      </c>
      <c r="C2117" t="s">
        <v>309</v>
      </c>
      <c r="D2117" t="s">
        <v>119</v>
      </c>
      <c r="E2117" t="s">
        <v>313</v>
      </c>
      <c r="F2117" t="s">
        <v>278</v>
      </c>
      <c r="G2117">
        <v>0.23100000000000001</v>
      </c>
      <c r="H2117">
        <f>VLOOKUP(CONCATENATE(A2117,B2117,D2117,F2117),admin1_old!A:K,11,FALSE)</f>
        <v>0.222</v>
      </c>
      <c r="I2117" t="b">
        <f>IF(ISNA(H2117),VLOOKUP(CONCATENATE(A2117,D2117,F2117),admin1_old!B:J,5,FALSE))</f>
        <v>0</v>
      </c>
    </row>
    <row r="2118" spans="1:9" hidden="1" x14ac:dyDescent="0.35">
      <c r="A2118" t="s">
        <v>72</v>
      </c>
      <c r="B2118" t="s">
        <v>18</v>
      </c>
      <c r="C2118" t="s">
        <v>309</v>
      </c>
      <c r="D2118" t="s">
        <v>117</v>
      </c>
      <c r="E2118" t="s">
        <v>313</v>
      </c>
      <c r="F2118" t="s">
        <v>278</v>
      </c>
      <c r="G2118">
        <v>0.22500000000000001</v>
      </c>
      <c r="H2118">
        <f>VLOOKUP(CONCATENATE(A2118,B2118,D2118,F2118),admin1_old!A:K,11,FALSE)</f>
        <v>0.20200000000000001</v>
      </c>
      <c r="I2118" t="b">
        <f>IF(ISNA(H2118),VLOOKUP(CONCATENATE(A2118,D2118,F2118),admin1_old!B:J,5,FALSE))</f>
        <v>0</v>
      </c>
    </row>
    <row r="2119" spans="1:9" x14ac:dyDescent="0.35">
      <c r="A2119" t="s">
        <v>80</v>
      </c>
      <c r="B2119" s="5" t="s">
        <v>159</v>
      </c>
      <c r="C2119" t="s">
        <v>309</v>
      </c>
      <c r="D2119" t="s">
        <v>117</v>
      </c>
      <c r="E2119" t="s">
        <v>313</v>
      </c>
      <c r="F2119" t="s">
        <v>170</v>
      </c>
      <c r="G2119">
        <v>0.21199999999999999</v>
      </c>
      <c r="H2119" t="e">
        <f>VLOOKUP(CONCATENATE(A2119,B2119,D2119,F2119),admin1_old!A:K,11,FALSE)</f>
        <v>#N/A</v>
      </c>
      <c r="I2119" s="4" t="str">
        <f>IF(ISNA(H2119),VLOOKUP(CONCATENATE(A2119,D2119,F2119),admin1_old!B:J,5,FALSE))</f>
        <v>hygiene</v>
      </c>
    </row>
    <row r="2120" spans="1:9" x14ac:dyDescent="0.35">
      <c r="A2120" t="s">
        <v>48</v>
      </c>
      <c r="B2120" s="5" t="s">
        <v>181</v>
      </c>
      <c r="C2120" t="s">
        <v>83</v>
      </c>
      <c r="D2120" t="s">
        <v>83</v>
      </c>
      <c r="E2120" t="s">
        <v>313</v>
      </c>
      <c r="F2120" t="s">
        <v>274</v>
      </c>
      <c r="G2120">
        <v>0.14799999999999999</v>
      </c>
      <c r="H2120" t="e">
        <f>VLOOKUP(CONCATENATE(A2120,B2120,D2120,F2120),admin1_old!A:K,11,FALSE)</f>
        <v>#N/A</v>
      </c>
      <c r="I2120" s="4" t="str">
        <f>IF(ISNA(H2120),VLOOKUP(CONCATENATE(A2120,D2120,F2120),admin1_old!B:J,5,FALSE))</f>
        <v>cash_frais</v>
      </c>
    </row>
    <row r="2121" spans="1:9" hidden="1" x14ac:dyDescent="0.35">
      <c r="A2121" t="s">
        <v>72</v>
      </c>
      <c r="B2121" t="s">
        <v>164</v>
      </c>
      <c r="C2121" t="s">
        <v>309</v>
      </c>
      <c r="D2121" t="s">
        <v>116</v>
      </c>
      <c r="E2121" t="s">
        <v>313</v>
      </c>
      <c r="F2121" t="s">
        <v>279</v>
      </c>
      <c r="G2121">
        <v>0.16800000000000001</v>
      </c>
      <c r="H2121">
        <f>VLOOKUP(CONCATENATE(A2121,B2121,D2121,F2121),admin1_old!A:K,11,FALSE)</f>
        <v>0.18099999999999999</v>
      </c>
      <c r="I2121" t="b">
        <f>IF(ISNA(H2121),VLOOKUP(CONCATENATE(A2121,D2121,F2121),admin1_old!B:J,5,FALSE))</f>
        <v>0</v>
      </c>
    </row>
    <row r="2122" spans="1:9" x14ac:dyDescent="0.35">
      <c r="A2122" t="s">
        <v>70</v>
      </c>
      <c r="B2122" s="5" t="s">
        <v>154</v>
      </c>
      <c r="C2122" t="s">
        <v>83</v>
      </c>
      <c r="D2122" t="s">
        <v>83</v>
      </c>
      <c r="E2122" t="s">
        <v>313</v>
      </c>
      <c r="F2122" t="s">
        <v>274</v>
      </c>
      <c r="G2122">
        <v>0.115</v>
      </c>
      <c r="H2122" t="e">
        <f>VLOOKUP(CONCATENATE(A2122,B2122,D2122,F2122),admin1_old!A:K,11,FALSE)</f>
        <v>#N/A</v>
      </c>
      <c r="I2122" s="4" t="str">
        <f>IF(ISNA(H2122),VLOOKUP(CONCATENATE(A2122,D2122,F2122),admin1_old!B:J,5,FALSE))</f>
        <v>prov_livres</v>
      </c>
    </row>
    <row r="2123" spans="1:9" x14ac:dyDescent="0.35">
      <c r="A2123" t="s">
        <v>80</v>
      </c>
      <c r="B2123" s="5" t="s">
        <v>199</v>
      </c>
      <c r="C2123" t="s">
        <v>83</v>
      </c>
      <c r="D2123" t="s">
        <v>83</v>
      </c>
      <c r="E2123" t="s">
        <v>313</v>
      </c>
      <c r="F2123" t="s">
        <v>274</v>
      </c>
      <c r="G2123">
        <v>0.19700000000000001</v>
      </c>
      <c r="H2123" t="e">
        <f>VLOOKUP(CONCATENATE(A2123,B2123,D2123,F2123),admin1_old!A:K,11,FALSE)</f>
        <v>#N/A</v>
      </c>
      <c r="I2123" s="4" t="str">
        <f>IF(ISNA(H2123),VLOOKUP(CONCATENATE(A2123,D2123,F2123),admin1_old!B:J,5,FALSE))</f>
        <v>environment</v>
      </c>
    </row>
    <row r="2124" spans="1:9" hidden="1" x14ac:dyDescent="0.35">
      <c r="A2124" t="s">
        <v>72</v>
      </c>
      <c r="B2124" t="s">
        <v>18</v>
      </c>
      <c r="C2124" t="s">
        <v>309</v>
      </c>
      <c r="D2124" t="s">
        <v>117</v>
      </c>
      <c r="E2124" t="s">
        <v>313</v>
      </c>
      <c r="F2124" t="s">
        <v>167</v>
      </c>
      <c r="G2124">
        <v>0.22900000000000001</v>
      </c>
      <c r="H2124">
        <f>VLOOKUP(CONCATENATE(A2124,B2124,D2124,F2124),admin1_old!A:K,11,FALSE)</f>
        <v>0.21299999999999999</v>
      </c>
      <c r="I2124" t="b">
        <f>IF(ISNA(H2124),VLOOKUP(CONCATENATE(A2124,D2124,F2124),admin1_old!B:J,5,FALSE))</f>
        <v>0</v>
      </c>
    </row>
    <row r="2125" spans="1:9" hidden="1" x14ac:dyDescent="0.35">
      <c r="A2125" t="s">
        <v>72</v>
      </c>
      <c r="B2125" t="s">
        <v>155</v>
      </c>
      <c r="C2125" t="s">
        <v>309</v>
      </c>
      <c r="D2125" t="s">
        <v>116</v>
      </c>
      <c r="E2125" t="s">
        <v>313</v>
      </c>
      <c r="F2125" t="s">
        <v>278</v>
      </c>
      <c r="G2125">
        <v>0.26100000000000001</v>
      </c>
      <c r="H2125">
        <f>VLOOKUP(CONCATENATE(A2125,B2125,D2125,F2125),admin1_old!A:K,11,FALSE)</f>
        <v>0.218</v>
      </c>
      <c r="I2125" t="b">
        <f>IF(ISNA(H2125),VLOOKUP(CONCATENATE(A2125,D2125,F2125),admin1_old!B:J,5,FALSE))</f>
        <v>0</v>
      </c>
    </row>
    <row r="2126" spans="1:9" hidden="1" x14ac:dyDescent="0.35">
      <c r="A2126" t="s">
        <v>72</v>
      </c>
      <c r="B2126" t="s">
        <v>155</v>
      </c>
      <c r="C2126" t="s">
        <v>309</v>
      </c>
      <c r="D2126" t="s">
        <v>116</v>
      </c>
      <c r="E2126" t="s">
        <v>313</v>
      </c>
      <c r="F2126" t="s">
        <v>276</v>
      </c>
      <c r="G2126">
        <v>0.19400000000000001</v>
      </c>
      <c r="H2126">
        <f>VLOOKUP(CONCATENATE(A2126,B2126,D2126,F2126),admin1_old!A:K,11,FALSE)</f>
        <v>0.16400000000000001</v>
      </c>
      <c r="I2126" t="b">
        <f>IF(ISNA(H2126),VLOOKUP(CONCATENATE(A2126,D2126,F2126),admin1_old!B:J,5,FALSE))</f>
        <v>0</v>
      </c>
    </row>
    <row r="2127" spans="1:9" hidden="1" x14ac:dyDescent="0.35">
      <c r="A2127" t="s">
        <v>72</v>
      </c>
      <c r="B2127" t="s">
        <v>18</v>
      </c>
      <c r="C2127" t="s">
        <v>309</v>
      </c>
      <c r="D2127" t="s">
        <v>117</v>
      </c>
      <c r="E2127" t="s">
        <v>313</v>
      </c>
      <c r="F2127" t="s">
        <v>280</v>
      </c>
      <c r="G2127">
        <v>0.19900000000000001</v>
      </c>
      <c r="H2127">
        <f>VLOOKUP(CONCATENATE(A2127,B2127,D2127,F2127),admin1_old!A:K,11,FALSE)</f>
        <v>0.20899999999999999</v>
      </c>
      <c r="I2127" t="b">
        <f>IF(ISNA(H2127),VLOOKUP(CONCATENATE(A2127,D2127,F2127),admin1_old!B:J,5,FALSE))</f>
        <v>0</v>
      </c>
    </row>
    <row r="2128" spans="1:9" hidden="1" x14ac:dyDescent="0.35">
      <c r="A2128" t="s">
        <v>72</v>
      </c>
      <c r="B2128" t="s">
        <v>155</v>
      </c>
      <c r="C2128" t="s">
        <v>309</v>
      </c>
      <c r="D2128" t="s">
        <v>119</v>
      </c>
      <c r="E2128" t="s">
        <v>313</v>
      </c>
      <c r="F2128" t="s">
        <v>280</v>
      </c>
      <c r="G2128">
        <v>0.217</v>
      </c>
      <c r="H2128">
        <f>VLOOKUP(CONCATENATE(A2128,B2128,D2128,F2128),admin1_old!A:K,11,FALSE)</f>
        <v>0.219</v>
      </c>
      <c r="I2128" t="b">
        <f>IF(ISNA(H2128),VLOOKUP(CONCATENATE(A2128,D2128,F2128),admin1_old!B:J,5,FALSE))</f>
        <v>0</v>
      </c>
    </row>
    <row r="2129" spans="1:9" x14ac:dyDescent="0.35">
      <c r="A2129" t="s">
        <v>12</v>
      </c>
      <c r="B2129" s="5" t="s">
        <v>162</v>
      </c>
      <c r="C2129" t="s">
        <v>83</v>
      </c>
      <c r="D2129" t="s">
        <v>83</v>
      </c>
      <c r="E2129" t="s">
        <v>313</v>
      </c>
      <c r="F2129" t="s">
        <v>274</v>
      </c>
      <c r="G2129">
        <v>0.2</v>
      </c>
      <c r="H2129" t="e">
        <f>VLOOKUP(CONCATENATE(A2129,B2129,D2129,F2129),admin1_old!A:K,11,FALSE)</f>
        <v>#N/A</v>
      </c>
      <c r="I2129" s="4" t="str">
        <f>IF(ISNA(H2129),VLOOKUP(CONCATENATE(A2129,D2129,F2129),admin1_old!B:J,5,FALSE))</f>
        <v>cash_recipient_eau</v>
      </c>
    </row>
    <row r="2130" spans="1:9" hidden="1" x14ac:dyDescent="0.35">
      <c r="A2130" t="s">
        <v>74</v>
      </c>
      <c r="B2130" t="s">
        <v>156</v>
      </c>
      <c r="C2130" t="s">
        <v>309</v>
      </c>
      <c r="D2130" t="s">
        <v>117</v>
      </c>
      <c r="E2130" t="s">
        <v>313</v>
      </c>
      <c r="F2130" t="s">
        <v>271</v>
      </c>
      <c r="G2130">
        <v>0.16600000000000001</v>
      </c>
      <c r="H2130">
        <f>VLOOKUP(CONCATENATE(A2130,B2130,D2130,F2130),admin1_old!A:K,11,FALSE)</f>
        <v>0.14899999999999999</v>
      </c>
      <c r="I2130" t="b">
        <f>IF(ISNA(H2130),VLOOKUP(CONCATENATE(A2130,D2130,F2130),admin1_old!B:J,5,FALSE))</f>
        <v>0</v>
      </c>
    </row>
    <row r="2131" spans="1:9" hidden="1" x14ac:dyDescent="0.35">
      <c r="A2131" t="s">
        <v>74</v>
      </c>
      <c r="B2131" t="s">
        <v>135</v>
      </c>
      <c r="C2131" t="s">
        <v>309</v>
      </c>
      <c r="D2131" t="s">
        <v>118</v>
      </c>
      <c r="E2131" t="s">
        <v>313</v>
      </c>
      <c r="F2131" t="s">
        <v>271</v>
      </c>
      <c r="G2131">
        <v>0.17799999999999999</v>
      </c>
      <c r="H2131">
        <f>VLOOKUP(CONCATENATE(A2131,B2131,D2131,F2131),admin1_old!A:K,11,FALSE)</f>
        <v>0.17799999999999999</v>
      </c>
      <c r="I2131" t="b">
        <f>IF(ISNA(H2131),VLOOKUP(CONCATENATE(A2131,D2131,F2131),admin1_old!B:J,5,FALSE))</f>
        <v>0</v>
      </c>
    </row>
    <row r="2132" spans="1:9" x14ac:dyDescent="0.35">
      <c r="A2132" t="s">
        <v>40</v>
      </c>
      <c r="B2132" s="5" t="s">
        <v>129</v>
      </c>
      <c r="C2132" t="s">
        <v>83</v>
      </c>
      <c r="D2132" t="s">
        <v>83</v>
      </c>
      <c r="E2132" t="s">
        <v>313</v>
      </c>
      <c r="F2132" t="s">
        <v>274</v>
      </c>
      <c r="G2132">
        <v>0.192</v>
      </c>
      <c r="H2132" t="e">
        <f>VLOOKUP(CONCATENATE(A2132,B2132,D2132,F2132),admin1_old!A:K,11,FALSE)</f>
        <v>#N/A</v>
      </c>
      <c r="I2132" s="4" t="str">
        <f>IF(ISNA(H2132),VLOOKUP(CONCATENATE(A2132,D2132,F2132),admin1_old!B:J,5,FALSE))</f>
        <v>prov_recipient</v>
      </c>
    </row>
    <row r="2133" spans="1:9" hidden="1" x14ac:dyDescent="0.35">
      <c r="A2133" t="s">
        <v>74</v>
      </c>
      <c r="B2133" t="s">
        <v>156</v>
      </c>
      <c r="C2133" t="s">
        <v>309</v>
      </c>
      <c r="D2133" t="s">
        <v>117</v>
      </c>
      <c r="E2133" t="s">
        <v>313</v>
      </c>
      <c r="F2133" t="s">
        <v>170</v>
      </c>
      <c r="G2133">
        <v>0.183</v>
      </c>
      <c r="H2133">
        <f>VLOOKUP(CONCATENATE(A2133,B2133,D2133,F2133),admin1_old!A:K,11,FALSE)</f>
        <v>0.156</v>
      </c>
      <c r="I2133" t="b">
        <f>IF(ISNA(H2133),VLOOKUP(CONCATENATE(A2133,D2133,F2133),admin1_old!B:J,5,FALSE))</f>
        <v>0</v>
      </c>
    </row>
    <row r="2134" spans="1:9" hidden="1" x14ac:dyDescent="0.35">
      <c r="A2134" t="s">
        <v>74</v>
      </c>
      <c r="B2134" t="s">
        <v>145</v>
      </c>
      <c r="C2134" t="s">
        <v>309</v>
      </c>
      <c r="D2134" t="s">
        <v>118</v>
      </c>
      <c r="E2134" t="s">
        <v>313</v>
      </c>
      <c r="F2134" t="s">
        <v>170</v>
      </c>
      <c r="G2134">
        <v>0.16400000000000001</v>
      </c>
      <c r="H2134">
        <f>VLOOKUP(CONCATENATE(A2134,B2134,D2134,F2134),admin1_old!A:K,11,FALSE)</f>
        <v>0.16600000000000001</v>
      </c>
      <c r="I2134" t="b">
        <f>IF(ISNA(H2134),VLOOKUP(CONCATENATE(A2134,D2134,F2134),admin1_old!B:J,5,FALSE))</f>
        <v>0</v>
      </c>
    </row>
    <row r="2135" spans="1:9" x14ac:dyDescent="0.35">
      <c r="A2135" t="s">
        <v>20</v>
      </c>
      <c r="B2135" s="5" t="s">
        <v>131</v>
      </c>
      <c r="C2135" t="s">
        <v>83</v>
      </c>
      <c r="D2135" t="s">
        <v>83</v>
      </c>
      <c r="E2135" t="s">
        <v>313</v>
      </c>
      <c r="F2135" t="s">
        <v>274</v>
      </c>
      <c r="G2135">
        <v>0.245</v>
      </c>
      <c r="H2135" t="e">
        <f>VLOOKUP(CONCATENATE(A2135,B2135,D2135,F2135),admin1_old!A:K,11,FALSE)</f>
        <v>#N/A</v>
      </c>
      <c r="I2135" s="4" t="str">
        <f>IF(ISNA(H2135),VLOOKUP(CONCATENATE(A2135,D2135,F2135),admin1_old!B:J,5,FALSE))</f>
        <v>distance</v>
      </c>
    </row>
    <row r="2136" spans="1:9" hidden="1" x14ac:dyDescent="0.35">
      <c r="A2136" t="s">
        <v>74</v>
      </c>
      <c r="B2136" t="s">
        <v>156</v>
      </c>
      <c r="C2136" t="s">
        <v>309</v>
      </c>
      <c r="D2136" t="s">
        <v>116</v>
      </c>
      <c r="E2136" t="s">
        <v>313</v>
      </c>
      <c r="F2136" t="s">
        <v>170</v>
      </c>
      <c r="G2136">
        <v>0.14000000000000001</v>
      </c>
      <c r="H2136">
        <f>VLOOKUP(CONCATENATE(A2136,B2136,D2136,F2136),admin1_old!A:K,11,FALSE)</f>
        <v>0.155</v>
      </c>
      <c r="I2136" t="b">
        <f>IF(ISNA(H2136),VLOOKUP(CONCATENATE(A2136,D2136,F2136),admin1_old!B:J,5,FALSE))</f>
        <v>0</v>
      </c>
    </row>
    <row r="2137" spans="1:9" hidden="1" x14ac:dyDescent="0.35">
      <c r="A2137" t="s">
        <v>74</v>
      </c>
      <c r="B2137" t="s">
        <v>156</v>
      </c>
      <c r="C2137" t="s">
        <v>309</v>
      </c>
      <c r="D2137" t="s">
        <v>118</v>
      </c>
      <c r="E2137" t="s">
        <v>313</v>
      </c>
      <c r="F2137" t="s">
        <v>272</v>
      </c>
      <c r="G2137">
        <v>0.187</v>
      </c>
      <c r="H2137">
        <f>VLOOKUP(CONCATENATE(A2137,B2137,D2137,F2137),admin1_old!A:K,11,FALSE)</f>
        <v>0.188</v>
      </c>
      <c r="I2137" t="b">
        <f>IF(ISNA(H2137),VLOOKUP(CONCATENATE(A2137,D2137,F2137),admin1_old!B:J,5,FALSE))</f>
        <v>0</v>
      </c>
    </row>
    <row r="2138" spans="1:9" x14ac:dyDescent="0.35">
      <c r="A2138" t="s">
        <v>44</v>
      </c>
      <c r="B2138" s="5" t="s">
        <v>142</v>
      </c>
      <c r="C2138" t="s">
        <v>83</v>
      </c>
      <c r="D2138" t="s">
        <v>83</v>
      </c>
      <c r="E2138" t="s">
        <v>313</v>
      </c>
      <c r="F2138" t="s">
        <v>274</v>
      </c>
      <c r="G2138">
        <v>0.189</v>
      </c>
      <c r="H2138" t="e">
        <f>VLOOKUP(CONCATENATE(A2138,B2138,D2138,F2138),admin1_old!A:K,11,FALSE)</f>
        <v>#N/A</v>
      </c>
      <c r="I2138" s="4" t="str">
        <f>IF(ISNA(H2138),VLOOKUP(CONCATENATE(A2138,D2138,F2138),admin1_old!B:J,5,FALSE))</f>
        <v>manque_recip</v>
      </c>
    </row>
    <row r="2139" spans="1:9" x14ac:dyDescent="0.35">
      <c r="A2139" t="s">
        <v>38</v>
      </c>
      <c r="B2139" s="5" t="s">
        <v>149</v>
      </c>
      <c r="C2139" t="s">
        <v>309</v>
      </c>
      <c r="D2139" t="s">
        <v>119</v>
      </c>
      <c r="E2139" t="s">
        <v>313</v>
      </c>
      <c r="F2139" t="s">
        <v>274</v>
      </c>
      <c r="G2139">
        <v>0.153</v>
      </c>
      <c r="H2139" t="e">
        <f>VLOOKUP(CONCATENATE(A2139,B2139,D2139,F2139),admin1_old!A:K,11,FALSE)</f>
        <v>#N/A</v>
      </c>
      <c r="I2139" s="4" t="str">
        <f>IF(ISNA(H2139),VLOOKUP(CONCATENATE(A2139,D2139,F2139),admin1_old!B:J,5,FALSE))</f>
        <v>acces_dangereux</v>
      </c>
    </row>
    <row r="2140" spans="1:9" x14ac:dyDescent="0.35">
      <c r="A2140" t="s">
        <v>38</v>
      </c>
      <c r="B2140" s="5" t="s">
        <v>201</v>
      </c>
      <c r="C2140" t="s">
        <v>309</v>
      </c>
      <c r="D2140" t="s">
        <v>116</v>
      </c>
      <c r="E2140" t="s">
        <v>313</v>
      </c>
      <c r="F2140" t="s">
        <v>274</v>
      </c>
      <c r="G2140">
        <v>0.14000000000000001</v>
      </c>
      <c r="H2140" t="e">
        <f>VLOOKUP(CONCATENATE(A2140,B2140,D2140,F2140),admin1_old!A:K,11,FALSE)</f>
        <v>#N/A</v>
      </c>
      <c r="I2140" s="4" t="str">
        <f>IF(ISNA(H2140),VLOOKUP(CONCATENATE(A2140,D2140,F2140),admin1_old!B:J,5,FALSE))</f>
        <v>acces_dangereux</v>
      </c>
    </row>
    <row r="2141" spans="1:9" hidden="1" x14ac:dyDescent="0.35">
      <c r="A2141" t="s">
        <v>74</v>
      </c>
      <c r="B2141" t="s">
        <v>194</v>
      </c>
      <c r="C2141" t="s">
        <v>309</v>
      </c>
      <c r="D2141" t="s">
        <v>117</v>
      </c>
      <c r="E2141" t="s">
        <v>313</v>
      </c>
      <c r="F2141" t="s">
        <v>171</v>
      </c>
      <c r="G2141">
        <v>0.156</v>
      </c>
      <c r="H2141">
        <f>VLOOKUP(CONCATENATE(A2141,B2141,D2141,F2141),admin1_old!A:K,11,FALSE)</f>
        <v>0.14299999999999999</v>
      </c>
      <c r="I2141" t="b">
        <f>IF(ISNA(H2141),VLOOKUP(CONCATENATE(A2141,D2141,F2141),admin1_old!B:J,5,FALSE))</f>
        <v>0</v>
      </c>
    </row>
    <row r="2142" spans="1:9" hidden="1" x14ac:dyDescent="0.35">
      <c r="A2142" t="s">
        <v>74</v>
      </c>
      <c r="B2142" t="s">
        <v>194</v>
      </c>
      <c r="C2142" t="s">
        <v>309</v>
      </c>
      <c r="D2142" t="s">
        <v>119</v>
      </c>
      <c r="E2142" t="s">
        <v>313</v>
      </c>
      <c r="F2142" t="s">
        <v>171</v>
      </c>
      <c r="G2142">
        <v>0.192</v>
      </c>
      <c r="H2142">
        <f>VLOOKUP(CONCATENATE(A2142,B2142,D2142,F2142),admin1_old!A:K,11,FALSE)</f>
        <v>0.154</v>
      </c>
      <c r="I2142" t="b">
        <f>IF(ISNA(H2142),VLOOKUP(CONCATENATE(A2142,D2142,F2142),admin1_old!B:J,5,FALSE))</f>
        <v>0</v>
      </c>
    </row>
    <row r="2143" spans="1:9" x14ac:dyDescent="0.35">
      <c r="A2143" t="s">
        <v>60</v>
      </c>
      <c r="B2143" s="5" t="s">
        <v>283</v>
      </c>
      <c r="C2143" t="s">
        <v>309</v>
      </c>
      <c r="D2143" t="s">
        <v>119</v>
      </c>
      <c r="E2143" t="s">
        <v>313</v>
      </c>
      <c r="F2143" t="s">
        <v>274</v>
      </c>
      <c r="G2143">
        <v>8.9300000000000004E-2</v>
      </c>
      <c r="H2143" t="e">
        <f>VLOOKUP(CONCATENATE(A2143,B2143,D2143,F2143),admin1_old!A:K,11,FALSE)</f>
        <v>#N/A</v>
      </c>
      <c r="I2143" s="4" t="str">
        <f>IF(ISNA(H2143),VLOOKUP(CONCATENATE(A2143,D2143,F2143),admin1_old!B:J,5,FALSE))</f>
        <v>logistique</v>
      </c>
    </row>
    <row r="2144" spans="1:9" hidden="1" x14ac:dyDescent="0.35">
      <c r="A2144" t="s">
        <v>74</v>
      </c>
      <c r="B2144" t="s">
        <v>156</v>
      </c>
      <c r="C2144" t="s">
        <v>309</v>
      </c>
      <c r="D2144" t="s">
        <v>116</v>
      </c>
      <c r="E2144" t="s">
        <v>313</v>
      </c>
      <c r="F2144" t="s">
        <v>165</v>
      </c>
      <c r="G2144">
        <v>0.16200000000000001</v>
      </c>
      <c r="H2144">
        <f>VLOOKUP(CONCATENATE(A2144,B2144,D2144,F2144),admin1_old!A:K,11,FALSE)</f>
        <v>0.16600000000000001</v>
      </c>
      <c r="I2144" t="b">
        <f>IF(ISNA(H2144),VLOOKUP(CONCATENATE(A2144,D2144,F2144),admin1_old!B:J,5,FALSE))</f>
        <v>0</v>
      </c>
    </row>
    <row r="2145" spans="1:9" hidden="1" x14ac:dyDescent="0.35">
      <c r="A2145" t="s">
        <v>74</v>
      </c>
      <c r="B2145" t="s">
        <v>182</v>
      </c>
      <c r="C2145" t="s">
        <v>309</v>
      </c>
      <c r="D2145" t="s">
        <v>119</v>
      </c>
      <c r="E2145" t="s">
        <v>313</v>
      </c>
      <c r="F2145" t="s">
        <v>165</v>
      </c>
      <c r="G2145">
        <v>0.16200000000000001</v>
      </c>
      <c r="H2145">
        <f>VLOOKUP(CONCATENATE(A2145,B2145,D2145,F2145),admin1_old!A:K,11,FALSE)</f>
        <v>0.17100000000000001</v>
      </c>
      <c r="I2145" t="b">
        <f>IF(ISNA(H2145),VLOOKUP(CONCATENATE(A2145,D2145,F2145),admin1_old!B:J,5,FALSE))</f>
        <v>0</v>
      </c>
    </row>
    <row r="2146" spans="1:9" hidden="1" x14ac:dyDescent="0.35">
      <c r="A2146" t="s">
        <v>74</v>
      </c>
      <c r="B2146" t="s">
        <v>156</v>
      </c>
      <c r="C2146" t="s">
        <v>309</v>
      </c>
      <c r="D2146" t="s">
        <v>118</v>
      </c>
      <c r="E2146" t="s">
        <v>313</v>
      </c>
      <c r="F2146" t="s">
        <v>169</v>
      </c>
      <c r="G2146">
        <v>0.14599999999999999</v>
      </c>
      <c r="H2146">
        <f>VLOOKUP(CONCATENATE(A2146,B2146,D2146,F2146),admin1_old!A:K,11,FALSE)</f>
        <v>0.13900000000000001</v>
      </c>
      <c r="I2146" t="b">
        <f>IF(ISNA(H2146),VLOOKUP(CONCATENATE(A2146,D2146,F2146),admin1_old!B:J,5,FALSE))</f>
        <v>0</v>
      </c>
    </row>
    <row r="2147" spans="1:9" x14ac:dyDescent="0.35">
      <c r="A2147" t="s">
        <v>60</v>
      </c>
      <c r="B2147" s="5" t="s">
        <v>174</v>
      </c>
      <c r="C2147" t="s">
        <v>309</v>
      </c>
      <c r="D2147" t="s">
        <v>116</v>
      </c>
      <c r="E2147" t="s">
        <v>313</v>
      </c>
      <c r="F2147" t="s">
        <v>274</v>
      </c>
      <c r="G2147">
        <v>0.123</v>
      </c>
      <c r="H2147" t="e">
        <f>VLOOKUP(CONCATENATE(A2147,B2147,D2147,F2147),admin1_old!A:K,11,FALSE)</f>
        <v>#N/A</v>
      </c>
      <c r="I2147" s="4" t="str">
        <f>IF(ISNA(H2147),VLOOKUP(CONCATENATE(A2147,D2147,F2147),admin1_old!B:J,5,FALSE))</f>
        <v>logistique</v>
      </c>
    </row>
    <row r="2148" spans="1:9" x14ac:dyDescent="0.35">
      <c r="A2148" t="s">
        <v>48</v>
      </c>
      <c r="B2148" s="5" t="s">
        <v>181</v>
      </c>
      <c r="C2148" t="s">
        <v>309</v>
      </c>
      <c r="D2148" t="s">
        <v>119</v>
      </c>
      <c r="E2148" t="s">
        <v>313</v>
      </c>
      <c r="F2148" t="s">
        <v>274</v>
      </c>
      <c r="G2148">
        <v>0.19700000000000001</v>
      </c>
      <c r="H2148" t="e">
        <f>VLOOKUP(CONCATENATE(A2148,B2148,D2148,F2148),admin1_old!A:K,11,FALSE)</f>
        <v>#N/A</v>
      </c>
      <c r="I2148" s="4" t="str">
        <f>IF(ISNA(H2148),VLOOKUP(CONCATENATE(A2148,D2148,F2148),admin1_old!B:J,5,FALSE))</f>
        <v>cash_frais</v>
      </c>
    </row>
    <row r="2149" spans="1:9" x14ac:dyDescent="0.35">
      <c r="A2149" t="s">
        <v>48</v>
      </c>
      <c r="B2149" s="5" t="s">
        <v>192</v>
      </c>
      <c r="C2149" t="s">
        <v>309</v>
      </c>
      <c r="D2149" t="s">
        <v>116</v>
      </c>
      <c r="E2149" t="s">
        <v>313</v>
      </c>
      <c r="F2149" t="s">
        <v>274</v>
      </c>
      <c r="G2149">
        <v>0.14499999999999999</v>
      </c>
      <c r="H2149" t="e">
        <f>VLOOKUP(CONCATENATE(A2149,B2149,D2149,F2149),admin1_old!A:K,11,FALSE)</f>
        <v>#N/A</v>
      </c>
      <c r="I2149" s="4" t="str">
        <f>IF(ISNA(H2149),VLOOKUP(CONCATENATE(A2149,D2149,F2149),admin1_old!B:J,5,FALSE))</f>
        <v>cash_frais</v>
      </c>
    </row>
    <row r="2150" spans="1:9" x14ac:dyDescent="0.35">
      <c r="A2150" t="s">
        <v>70</v>
      </c>
      <c r="B2150" s="5" t="s">
        <v>154</v>
      </c>
      <c r="C2150" t="s">
        <v>309</v>
      </c>
      <c r="D2150" t="s">
        <v>117</v>
      </c>
      <c r="E2150" t="s">
        <v>313</v>
      </c>
      <c r="F2150" t="s">
        <v>274</v>
      </c>
      <c r="G2150">
        <v>0.125</v>
      </c>
      <c r="H2150" t="e">
        <f>VLOOKUP(CONCATENATE(A2150,B2150,D2150,F2150),admin1_old!A:K,11,FALSE)</f>
        <v>#N/A</v>
      </c>
      <c r="I2150" s="4" t="str">
        <f>IF(ISNA(H2150),VLOOKUP(CONCATENATE(A2150,D2150,F2150),admin1_old!B:J,5,FALSE))</f>
        <v>cash_frais</v>
      </c>
    </row>
    <row r="2151" spans="1:9" x14ac:dyDescent="0.35">
      <c r="A2151" t="s">
        <v>70</v>
      </c>
      <c r="B2151" s="5" t="s">
        <v>191</v>
      </c>
      <c r="C2151" t="s">
        <v>309</v>
      </c>
      <c r="D2151" t="s">
        <v>119</v>
      </c>
      <c r="E2151" t="s">
        <v>313</v>
      </c>
      <c r="F2151" t="s">
        <v>274</v>
      </c>
      <c r="G2151">
        <v>0.183</v>
      </c>
      <c r="H2151" t="e">
        <f>VLOOKUP(CONCATENATE(A2151,B2151,D2151,F2151),admin1_old!A:K,11,FALSE)</f>
        <v>#N/A</v>
      </c>
      <c r="I2151" s="4" t="str">
        <f>IF(ISNA(H2151),VLOOKUP(CONCATENATE(A2151,D2151,F2151),admin1_old!B:J,5,FALSE))</f>
        <v>prov_livres</v>
      </c>
    </row>
    <row r="2152" spans="1:9" hidden="1" x14ac:dyDescent="0.35">
      <c r="A2152" t="s">
        <v>74</v>
      </c>
      <c r="B2152" t="s">
        <v>182</v>
      </c>
      <c r="C2152" t="s">
        <v>309</v>
      </c>
      <c r="D2152" t="s">
        <v>116</v>
      </c>
      <c r="E2152" t="s">
        <v>313</v>
      </c>
      <c r="F2152" t="s">
        <v>273</v>
      </c>
      <c r="G2152">
        <v>0.14099999999999999</v>
      </c>
      <c r="H2152">
        <f>VLOOKUP(CONCATENATE(A2152,B2152,D2152,F2152),admin1_old!A:K,11,FALSE)</f>
        <v>0.13600000000000001</v>
      </c>
      <c r="I2152" t="b">
        <f>IF(ISNA(H2152),VLOOKUP(CONCATENATE(A2152,D2152,F2152),admin1_old!B:J,5,FALSE))</f>
        <v>0</v>
      </c>
    </row>
    <row r="2153" spans="1:9" x14ac:dyDescent="0.35">
      <c r="A2153" t="s">
        <v>70</v>
      </c>
      <c r="B2153" s="5" t="s">
        <v>266</v>
      </c>
      <c r="C2153" t="s">
        <v>309</v>
      </c>
      <c r="D2153" t="s">
        <v>116</v>
      </c>
      <c r="E2153" t="s">
        <v>313</v>
      </c>
      <c r="F2153" t="s">
        <v>274</v>
      </c>
      <c r="G2153">
        <v>0.11</v>
      </c>
      <c r="H2153" t="e">
        <f>VLOOKUP(CONCATENATE(A2153,B2153,D2153,F2153),admin1_old!A:K,11,FALSE)</f>
        <v>#N/A</v>
      </c>
      <c r="I2153" s="4" t="str">
        <f>IF(ISNA(H2153),VLOOKUP(CONCATENATE(A2153,D2153,F2153),admin1_old!B:J,5,FALSE))</f>
        <v>prov_livres</v>
      </c>
    </row>
    <row r="2154" spans="1:9" x14ac:dyDescent="0.35">
      <c r="A2154" t="s">
        <v>22</v>
      </c>
      <c r="B2154" s="5" t="s">
        <v>143</v>
      </c>
      <c r="C2154" t="s">
        <v>309</v>
      </c>
      <c r="D2154" t="s">
        <v>116</v>
      </c>
      <c r="E2154" t="s">
        <v>313</v>
      </c>
      <c r="F2154" t="s">
        <v>274</v>
      </c>
      <c r="G2154">
        <v>0.214</v>
      </c>
      <c r="H2154" t="e">
        <f>VLOOKUP(CONCATENATE(A2154,B2154,D2154,F2154),admin1_old!A:K,11,FALSE)</f>
        <v>#N/A</v>
      </c>
      <c r="I2154" s="4" t="str">
        <f>IF(ISNA(H2154),VLOOKUP(CONCATENATE(A2154,D2154,F2154),admin1_old!B:J,5,FALSE))</f>
        <v>provision_abri</v>
      </c>
    </row>
    <row r="2155" spans="1:9" hidden="1" x14ac:dyDescent="0.35">
      <c r="A2155" t="s">
        <v>74</v>
      </c>
      <c r="B2155" t="s">
        <v>156</v>
      </c>
      <c r="C2155" t="s">
        <v>309</v>
      </c>
      <c r="D2155" t="s">
        <v>116</v>
      </c>
      <c r="E2155" t="s">
        <v>313</v>
      </c>
      <c r="F2155" t="s">
        <v>274</v>
      </c>
      <c r="G2155">
        <v>0.14799999999999999</v>
      </c>
      <c r="H2155">
        <f>VLOOKUP(CONCATENATE(A2155,B2155,D2155,F2155),admin1_old!A:K,11,FALSE)</f>
        <v>0.158</v>
      </c>
      <c r="I2155" t="b">
        <f>IF(ISNA(H2155),VLOOKUP(CONCATENATE(A2155,D2155,F2155),admin1_old!B:J,5,FALSE))</f>
        <v>0</v>
      </c>
    </row>
    <row r="2156" spans="1:9" x14ac:dyDescent="0.35">
      <c r="A2156" t="s">
        <v>46</v>
      </c>
      <c r="B2156" s="5" t="s">
        <v>160</v>
      </c>
      <c r="C2156" t="s">
        <v>309</v>
      </c>
      <c r="D2156" t="s">
        <v>117</v>
      </c>
      <c r="E2156" t="s">
        <v>313</v>
      </c>
      <c r="F2156" t="s">
        <v>274</v>
      </c>
      <c r="G2156">
        <v>0.17699999999999999</v>
      </c>
      <c r="H2156" t="e">
        <f>VLOOKUP(CONCATENATE(A2156,B2156,D2156,F2156),admin1_old!A:K,11,FALSE)</f>
        <v>#N/A</v>
      </c>
      <c r="I2156" s="4" t="str">
        <f>IF(ISNA(H2156),VLOOKUP(CONCATENATE(A2156,D2156,F2156),admin1_old!B:J,5,FALSE))</f>
        <v>provision_nfi_essentiels</v>
      </c>
    </row>
    <row r="2157" spans="1:9" hidden="1" x14ac:dyDescent="0.35">
      <c r="A2157" t="s">
        <v>74</v>
      </c>
      <c r="B2157" t="s">
        <v>156</v>
      </c>
      <c r="C2157" t="s">
        <v>309</v>
      </c>
      <c r="D2157" t="s">
        <v>117</v>
      </c>
      <c r="E2157" t="s">
        <v>313</v>
      </c>
      <c r="F2157" t="s">
        <v>275</v>
      </c>
      <c r="G2157">
        <v>0.152</v>
      </c>
      <c r="H2157">
        <f>VLOOKUP(CONCATENATE(A2157,B2157,D2157,F2157),admin1_old!A:K,11,FALSE)</f>
        <v>0.17599999999999999</v>
      </c>
      <c r="I2157" t="b">
        <f>IF(ISNA(H2157),VLOOKUP(CONCATENATE(A2157,D2157,F2157),admin1_old!B:J,5,FALSE))</f>
        <v>0</v>
      </c>
    </row>
    <row r="2158" spans="1:9" x14ac:dyDescent="0.35">
      <c r="A2158" t="s">
        <v>46</v>
      </c>
      <c r="B2158" s="5" t="s">
        <v>132</v>
      </c>
      <c r="C2158" t="s">
        <v>309</v>
      </c>
      <c r="D2158" t="s">
        <v>119</v>
      </c>
      <c r="E2158" t="s">
        <v>313</v>
      </c>
      <c r="F2158" t="s">
        <v>274</v>
      </c>
      <c r="G2158">
        <v>0.14399999999999999</v>
      </c>
      <c r="H2158" t="e">
        <f>VLOOKUP(CONCATENATE(A2158,B2158,D2158,F2158),admin1_old!A:K,11,FALSE)</f>
        <v>#N/A</v>
      </c>
      <c r="I2158" s="4" t="str">
        <f>IF(ISNA(H2158),VLOOKUP(CONCATENATE(A2158,D2158,F2158),admin1_old!B:J,5,FALSE))</f>
        <v>provision_nfi_essentiels</v>
      </c>
    </row>
    <row r="2159" spans="1:9" x14ac:dyDescent="0.35">
      <c r="A2159" t="s">
        <v>68</v>
      </c>
      <c r="B2159" s="5" t="s">
        <v>143</v>
      </c>
      <c r="C2159" t="s">
        <v>309</v>
      </c>
      <c r="D2159" t="s">
        <v>117</v>
      </c>
      <c r="E2159" t="s">
        <v>313</v>
      </c>
      <c r="F2159" t="s">
        <v>274</v>
      </c>
      <c r="G2159">
        <v>0.14899999999999999</v>
      </c>
      <c r="H2159" t="e">
        <f>VLOOKUP(CONCATENATE(A2159,B2159,D2159,F2159),admin1_old!A:K,11,FALSE)</f>
        <v>#N/A</v>
      </c>
      <c r="I2159" s="4" t="str">
        <f>IF(ISNA(H2159),VLOOKUP(CONCATENATE(A2159,D2159,F2159),admin1_old!B:J,5,FALSE))</f>
        <v>argent_materiel</v>
      </c>
    </row>
    <row r="2160" spans="1:9" hidden="1" x14ac:dyDescent="0.35">
      <c r="A2160" t="s">
        <v>74</v>
      </c>
      <c r="B2160" t="s">
        <v>194</v>
      </c>
      <c r="C2160" t="s">
        <v>309</v>
      </c>
      <c r="D2160" t="s">
        <v>117</v>
      </c>
      <c r="E2160" t="s">
        <v>313</v>
      </c>
      <c r="F2160" t="s">
        <v>168</v>
      </c>
      <c r="G2160">
        <v>0.16</v>
      </c>
      <c r="H2160">
        <f>VLOOKUP(CONCATENATE(A2160,B2160,D2160,F2160),admin1_old!A:K,11,FALSE)</f>
        <v>0.158</v>
      </c>
      <c r="I2160" t="b">
        <f>IF(ISNA(H2160),VLOOKUP(CONCATENATE(A2160,D2160,F2160),admin1_old!B:J,5,FALSE))</f>
        <v>0</v>
      </c>
    </row>
    <row r="2161" spans="1:9" hidden="1" x14ac:dyDescent="0.35">
      <c r="A2161" t="s">
        <v>74</v>
      </c>
      <c r="B2161" t="s">
        <v>156</v>
      </c>
      <c r="C2161" t="s">
        <v>309</v>
      </c>
      <c r="D2161" t="s">
        <v>116</v>
      </c>
      <c r="E2161" t="s">
        <v>313</v>
      </c>
      <c r="F2161" t="s">
        <v>168</v>
      </c>
      <c r="G2161">
        <v>0.20799999999999999</v>
      </c>
      <c r="H2161">
        <f>VLOOKUP(CONCATENATE(A2161,B2161,D2161,F2161),admin1_old!A:K,11,FALSE)</f>
        <v>0.16200000000000001</v>
      </c>
      <c r="I2161" t="b">
        <f>IF(ISNA(H2161),VLOOKUP(CONCATENATE(A2161,D2161,F2161),admin1_old!B:J,5,FALSE))</f>
        <v>0</v>
      </c>
    </row>
    <row r="2162" spans="1:9" hidden="1" x14ac:dyDescent="0.35">
      <c r="A2162" t="s">
        <v>74</v>
      </c>
      <c r="B2162" t="s">
        <v>156</v>
      </c>
      <c r="C2162" t="s">
        <v>309</v>
      </c>
      <c r="D2162" t="s">
        <v>118</v>
      </c>
      <c r="E2162" t="s">
        <v>313</v>
      </c>
      <c r="F2162" t="s">
        <v>168</v>
      </c>
      <c r="G2162">
        <v>0.19400000000000001</v>
      </c>
      <c r="H2162">
        <f>VLOOKUP(CONCATENATE(A2162,B2162,D2162,F2162),admin1_old!A:K,11,FALSE)</f>
        <v>0.192</v>
      </c>
      <c r="I2162" t="b">
        <f>IF(ISNA(H2162),VLOOKUP(CONCATENATE(A2162,D2162,F2162),admin1_old!B:J,5,FALSE))</f>
        <v>0</v>
      </c>
    </row>
    <row r="2163" spans="1:9" x14ac:dyDescent="0.35">
      <c r="A2163" t="s">
        <v>68</v>
      </c>
      <c r="B2163" s="5" t="s">
        <v>143</v>
      </c>
      <c r="C2163" t="s">
        <v>309</v>
      </c>
      <c r="D2163" t="s">
        <v>119</v>
      </c>
      <c r="E2163" t="s">
        <v>313</v>
      </c>
      <c r="F2163" t="s">
        <v>274</v>
      </c>
      <c r="G2163">
        <v>0.14099999999999999</v>
      </c>
      <c r="H2163" t="e">
        <f>VLOOKUP(CONCATENATE(A2163,B2163,D2163,F2163),admin1_old!A:K,11,FALSE)</f>
        <v>#N/A</v>
      </c>
      <c r="I2163" s="4" t="str">
        <f>IF(ISNA(H2163),VLOOKUP(CONCATENATE(A2163,D2163,F2163),admin1_old!B:J,5,FALSE))</f>
        <v>argent_materiel</v>
      </c>
    </row>
    <row r="2164" spans="1:9" hidden="1" x14ac:dyDescent="0.35">
      <c r="A2164" t="s">
        <v>74</v>
      </c>
      <c r="B2164" t="s">
        <v>156</v>
      </c>
      <c r="C2164" t="s">
        <v>309</v>
      </c>
      <c r="D2164" t="s">
        <v>119</v>
      </c>
      <c r="E2164" t="s">
        <v>313</v>
      </c>
      <c r="F2164" t="s">
        <v>276</v>
      </c>
      <c r="G2164">
        <v>0.20399999999999999</v>
      </c>
      <c r="H2164">
        <f>VLOOKUP(CONCATENATE(A2164,B2164,D2164,F2164),admin1_old!A:K,11,FALSE)</f>
        <v>0.18099999999999999</v>
      </c>
      <c r="I2164" t="b">
        <f>IF(ISNA(H2164),VLOOKUP(CONCATENATE(A2164,D2164,F2164),admin1_old!B:J,5,FALSE))</f>
        <v>0</v>
      </c>
    </row>
    <row r="2165" spans="1:9" hidden="1" x14ac:dyDescent="0.35">
      <c r="A2165" t="s">
        <v>74</v>
      </c>
      <c r="B2165" t="s">
        <v>156</v>
      </c>
      <c r="C2165" t="s">
        <v>309</v>
      </c>
      <c r="D2165" t="s">
        <v>117</v>
      </c>
      <c r="E2165" t="s">
        <v>313</v>
      </c>
      <c r="F2165" t="s">
        <v>276</v>
      </c>
      <c r="G2165">
        <v>0.15</v>
      </c>
      <c r="H2165">
        <f>VLOOKUP(CONCATENATE(A2165,B2165,D2165,F2165),admin1_old!A:K,11,FALSE)</f>
        <v>0.17299999999999999</v>
      </c>
      <c r="I2165" t="b">
        <f>IF(ISNA(H2165),VLOOKUP(CONCATENATE(A2165,D2165,F2165),admin1_old!B:J,5,FALSE))</f>
        <v>0</v>
      </c>
    </row>
    <row r="2166" spans="1:9" x14ac:dyDescent="0.35">
      <c r="A2166" t="s">
        <v>68</v>
      </c>
      <c r="B2166" s="5" t="s">
        <v>153</v>
      </c>
      <c r="C2166" t="s">
        <v>309</v>
      </c>
      <c r="D2166" t="s">
        <v>116</v>
      </c>
      <c r="E2166" t="s">
        <v>313</v>
      </c>
      <c r="F2166" t="s">
        <v>274</v>
      </c>
      <c r="G2166">
        <v>0.17199999999999999</v>
      </c>
      <c r="H2166" t="e">
        <f>VLOOKUP(CONCATENATE(A2166,B2166,D2166,F2166),admin1_old!A:K,11,FALSE)</f>
        <v>#N/A</v>
      </c>
      <c r="I2166" s="4" t="str">
        <f>IF(ISNA(H2166),VLOOKUP(CONCATENATE(A2166,D2166,F2166),admin1_old!B:J,5,FALSE))</f>
        <v>provision_nfi_essentiels</v>
      </c>
    </row>
    <row r="2167" spans="1:9" x14ac:dyDescent="0.35">
      <c r="A2167" t="s">
        <v>50</v>
      </c>
      <c r="B2167" s="5" t="s">
        <v>155</v>
      </c>
      <c r="C2167" t="s">
        <v>309</v>
      </c>
      <c r="D2167" t="s">
        <v>119</v>
      </c>
      <c r="E2167" t="s">
        <v>313</v>
      </c>
      <c r="F2167" t="s">
        <v>274</v>
      </c>
      <c r="G2167">
        <v>0.16700000000000001</v>
      </c>
      <c r="H2167" t="e">
        <f>VLOOKUP(CONCATENATE(A2167,B2167,D2167,F2167),admin1_old!A:K,11,FALSE)</f>
        <v>#N/A</v>
      </c>
      <c r="I2167" s="4" t="str">
        <f>IF(ISNA(H2167),VLOOKUP(CONCATENATE(A2167,D2167,F2167),admin1_old!B:J,5,FALSE))</f>
        <v>wash</v>
      </c>
    </row>
    <row r="2168" spans="1:9" x14ac:dyDescent="0.35">
      <c r="A2168" t="s">
        <v>72</v>
      </c>
      <c r="B2168" s="5" t="s">
        <v>18</v>
      </c>
      <c r="C2168" t="s">
        <v>309</v>
      </c>
      <c r="D2168" t="s">
        <v>119</v>
      </c>
      <c r="E2168" t="s">
        <v>313</v>
      </c>
      <c r="F2168" t="s">
        <v>274</v>
      </c>
      <c r="G2168">
        <v>0.14399999999999999</v>
      </c>
      <c r="H2168" t="e">
        <f>VLOOKUP(CONCATENATE(A2168,B2168,D2168,F2168),admin1_old!A:K,11,FALSE)</f>
        <v>#N/A</v>
      </c>
      <c r="I2168" s="4" t="str">
        <f>IF(ISNA(H2168),VLOOKUP(CONCATENATE(A2168,D2168,F2168),admin1_old!B:J,5,FALSE))</f>
        <v>nfi</v>
      </c>
    </row>
    <row r="2169" spans="1:9" hidden="1" x14ac:dyDescent="0.35">
      <c r="A2169" t="s">
        <v>74</v>
      </c>
      <c r="B2169" t="s">
        <v>195</v>
      </c>
      <c r="C2169" t="s">
        <v>309</v>
      </c>
      <c r="D2169" t="s">
        <v>119</v>
      </c>
      <c r="E2169" t="s">
        <v>313</v>
      </c>
      <c r="F2169" t="s">
        <v>166</v>
      </c>
      <c r="G2169">
        <v>0.11799999999999999</v>
      </c>
      <c r="H2169">
        <f>VLOOKUP(CONCATENATE(A2169,B2169,D2169,F2169),admin1_old!A:K,11,FALSE)</f>
        <v>0.127</v>
      </c>
      <c r="I2169" t="b">
        <f>IF(ISNA(H2169),VLOOKUP(CONCATENATE(A2169,D2169,F2169),admin1_old!B:J,5,FALSE))</f>
        <v>0</v>
      </c>
    </row>
    <row r="2170" spans="1:9" hidden="1" x14ac:dyDescent="0.35">
      <c r="A2170" t="s">
        <v>74</v>
      </c>
      <c r="B2170" t="s">
        <v>182</v>
      </c>
      <c r="C2170" t="s">
        <v>309</v>
      </c>
      <c r="D2170" t="s">
        <v>118</v>
      </c>
      <c r="E2170" t="s">
        <v>313</v>
      </c>
      <c r="F2170" t="s">
        <v>278</v>
      </c>
      <c r="G2170">
        <v>0.154</v>
      </c>
      <c r="H2170">
        <f>VLOOKUP(CONCATENATE(A2170,B2170,D2170,F2170),admin1_old!A:K,11,FALSE)</f>
        <v>0.14299999999999999</v>
      </c>
      <c r="I2170" t="b">
        <f>IF(ISNA(H2170),VLOOKUP(CONCATENATE(A2170,D2170,F2170),admin1_old!B:J,5,FALSE))</f>
        <v>0</v>
      </c>
    </row>
    <row r="2171" spans="1:9" x14ac:dyDescent="0.35">
      <c r="A2171" t="s">
        <v>30</v>
      </c>
      <c r="B2171" s="5" t="s">
        <v>136</v>
      </c>
      <c r="C2171" t="s">
        <v>309</v>
      </c>
      <c r="D2171" t="s">
        <v>117</v>
      </c>
      <c r="E2171" t="s">
        <v>313</v>
      </c>
      <c r="F2171" t="s">
        <v>274</v>
      </c>
      <c r="G2171">
        <v>0.20499999999999999</v>
      </c>
      <c r="H2171" t="e">
        <f>VLOOKUP(CONCATENATE(A2171,B2171,D2171,F2171),admin1_old!A:K,11,FALSE)</f>
        <v>#N/A</v>
      </c>
      <c r="I2171" s="4" t="str">
        <f>IF(ISNA(H2171),VLOOKUP(CONCATENATE(A2171,D2171,F2171),admin1_old!B:J,5,FALSE))</f>
        <v>cash_frais_med</v>
      </c>
    </row>
    <row r="2172" spans="1:9" x14ac:dyDescent="0.35">
      <c r="A2172" t="s">
        <v>54</v>
      </c>
      <c r="B2172" s="5" t="s">
        <v>146</v>
      </c>
      <c r="C2172" t="s">
        <v>309</v>
      </c>
      <c r="D2172" t="s">
        <v>117</v>
      </c>
      <c r="E2172" t="s">
        <v>313</v>
      </c>
      <c r="F2172" t="s">
        <v>274</v>
      </c>
      <c r="G2172">
        <v>0.188</v>
      </c>
      <c r="H2172" t="e">
        <f>VLOOKUP(CONCATENATE(A2172,B2172,D2172,F2172),admin1_old!A:K,11,FALSE)</f>
        <v>#N/A</v>
      </c>
      <c r="I2172" s="4" t="str">
        <f>IF(ISNA(H2172),VLOOKUP(CONCATENATE(A2172,D2172,F2172),admin1_old!B:J,5,FALSE))</f>
        <v>prov_medicament</v>
      </c>
    </row>
    <row r="2173" spans="1:9" x14ac:dyDescent="0.35">
      <c r="A2173" t="s">
        <v>54</v>
      </c>
      <c r="B2173" s="5" t="s">
        <v>157</v>
      </c>
      <c r="C2173" t="s">
        <v>309</v>
      </c>
      <c r="D2173" t="s">
        <v>119</v>
      </c>
      <c r="E2173" t="s">
        <v>313</v>
      </c>
      <c r="F2173" t="s">
        <v>274</v>
      </c>
      <c r="G2173">
        <v>0.183</v>
      </c>
      <c r="H2173" t="e">
        <f>VLOOKUP(CONCATENATE(A2173,B2173,D2173,F2173),admin1_old!A:K,11,FALSE)</f>
        <v>#N/A</v>
      </c>
      <c r="I2173" s="4" t="str">
        <f>IF(ISNA(H2173),VLOOKUP(CONCATENATE(A2173,D2173,F2173),admin1_old!B:J,5,FALSE))</f>
        <v>prov_medicament</v>
      </c>
    </row>
    <row r="2174" spans="1:9" x14ac:dyDescent="0.35">
      <c r="A2174" t="s">
        <v>54</v>
      </c>
      <c r="B2174" s="5" t="s">
        <v>183</v>
      </c>
      <c r="C2174" t="s">
        <v>309</v>
      </c>
      <c r="D2174" t="s">
        <v>116</v>
      </c>
      <c r="E2174" t="s">
        <v>313</v>
      </c>
      <c r="F2174" t="s">
        <v>274</v>
      </c>
      <c r="G2174">
        <v>0.17199999999999999</v>
      </c>
      <c r="H2174" t="e">
        <f>VLOOKUP(CONCATENATE(A2174,B2174,D2174,F2174),admin1_old!A:K,11,FALSE)</f>
        <v>#N/A</v>
      </c>
      <c r="I2174" s="4" t="str">
        <f>IF(ISNA(H2174),VLOOKUP(CONCATENATE(A2174,D2174,F2174),admin1_old!B:J,5,FALSE))</f>
        <v>cash_frais_med</v>
      </c>
    </row>
    <row r="2175" spans="1:9" hidden="1" x14ac:dyDescent="0.35">
      <c r="A2175" t="s">
        <v>74</v>
      </c>
      <c r="B2175" t="s">
        <v>194</v>
      </c>
      <c r="C2175" t="s">
        <v>309</v>
      </c>
      <c r="D2175" t="s">
        <v>116</v>
      </c>
      <c r="E2175" t="s">
        <v>313</v>
      </c>
      <c r="F2175" t="s">
        <v>279</v>
      </c>
      <c r="G2175">
        <v>0.14399999999999999</v>
      </c>
      <c r="H2175">
        <f>VLOOKUP(CONCATENATE(A2175,B2175,D2175,F2175),admin1_old!A:K,11,FALSE)</f>
        <v>0.14899999999999999</v>
      </c>
      <c r="I2175" t="b">
        <f>IF(ISNA(H2175),VLOOKUP(CONCATENATE(A2175,D2175,F2175),admin1_old!B:J,5,FALSE))</f>
        <v>0</v>
      </c>
    </row>
    <row r="2176" spans="1:9" x14ac:dyDescent="0.35">
      <c r="A2176" t="s">
        <v>76</v>
      </c>
      <c r="B2176" s="5" t="s">
        <v>136</v>
      </c>
      <c r="C2176" t="s">
        <v>309</v>
      </c>
      <c r="D2176" t="s">
        <v>119</v>
      </c>
      <c r="E2176" t="s">
        <v>313</v>
      </c>
      <c r="F2176" t="s">
        <v>274</v>
      </c>
      <c r="G2176">
        <v>0.10299999999999999</v>
      </c>
      <c r="H2176" t="e">
        <f>VLOOKUP(CONCATENATE(A2176,B2176,D2176,F2176),admin1_old!A:K,11,FALSE)</f>
        <v>#N/A</v>
      </c>
      <c r="I2176" s="4" t="str">
        <f>IF(ISNA(H2176),VLOOKUP(CONCATENATE(A2176,D2176,F2176),admin1_old!B:J,5,FALSE))</f>
        <v>acces_staff_cs</v>
      </c>
    </row>
    <row r="2177" spans="1:9" x14ac:dyDescent="0.35">
      <c r="A2177" t="s">
        <v>76</v>
      </c>
      <c r="B2177" s="5" t="s">
        <v>146</v>
      </c>
      <c r="C2177" t="s">
        <v>309</v>
      </c>
      <c r="D2177" t="s">
        <v>116</v>
      </c>
      <c r="E2177" t="s">
        <v>313</v>
      </c>
      <c r="F2177" t="s">
        <v>274</v>
      </c>
      <c r="G2177">
        <v>0.152</v>
      </c>
      <c r="H2177" t="e">
        <f>VLOOKUP(CONCATENATE(A2177,B2177,D2177,F2177),admin1_old!A:K,11,FALSE)</f>
        <v>#N/A</v>
      </c>
      <c r="I2177" s="4" t="str">
        <f>IF(ISNA(H2177),VLOOKUP(CONCATENATE(A2177,D2177,F2177),admin1_old!B:J,5,FALSE))</f>
        <v>acces_transport</v>
      </c>
    </row>
    <row r="2178" spans="1:9" x14ac:dyDescent="0.35">
      <c r="A2178" t="s">
        <v>28</v>
      </c>
      <c r="B2178" s="5" t="s">
        <v>145</v>
      </c>
      <c r="C2178" t="s">
        <v>309</v>
      </c>
      <c r="D2178" t="s">
        <v>119</v>
      </c>
      <c r="E2178" t="s">
        <v>313</v>
      </c>
      <c r="F2178" t="s">
        <v>274</v>
      </c>
      <c r="G2178">
        <v>0.20200000000000001</v>
      </c>
      <c r="H2178" t="e">
        <f>VLOOKUP(CONCATENATE(A2178,B2178,D2178,F2178),admin1_old!A:K,11,FALSE)</f>
        <v>#N/A</v>
      </c>
      <c r="I2178" s="4" t="str">
        <f>IF(ISNA(H2178),VLOOKUP(CONCATENATE(A2178,D2178,F2178),admin1_old!B:J,5,FALSE))</f>
        <v>cash_nourrit</v>
      </c>
    </row>
    <row r="2179" spans="1:9" x14ac:dyDescent="0.35">
      <c r="A2179" t="s">
        <v>52</v>
      </c>
      <c r="B2179" s="5" t="s">
        <v>194</v>
      </c>
      <c r="C2179" t="s">
        <v>309</v>
      </c>
      <c r="D2179" t="s">
        <v>119</v>
      </c>
      <c r="E2179" t="s">
        <v>313</v>
      </c>
      <c r="F2179" t="s">
        <v>274</v>
      </c>
      <c r="G2179">
        <v>0.151</v>
      </c>
      <c r="H2179" t="e">
        <f>VLOOKUP(CONCATENATE(A2179,B2179,D2179,F2179),admin1_old!A:K,11,FALSE)</f>
        <v>#N/A</v>
      </c>
      <c r="I2179" s="4" t="str">
        <f>IF(ISNA(H2179),VLOOKUP(CONCATENATE(A2179,D2179,F2179),admin1_old!B:J,5,FALSE))</f>
        <v>cash_intrant_agri</v>
      </c>
    </row>
    <row r="2180" spans="1:9" hidden="1" x14ac:dyDescent="0.35">
      <c r="A2180" t="s">
        <v>74</v>
      </c>
      <c r="B2180" t="s">
        <v>156</v>
      </c>
      <c r="C2180" t="s">
        <v>309</v>
      </c>
      <c r="D2180" t="s">
        <v>116</v>
      </c>
      <c r="E2180" t="s">
        <v>313</v>
      </c>
      <c r="F2180" t="s">
        <v>276</v>
      </c>
      <c r="G2180">
        <v>0.156</v>
      </c>
      <c r="H2180">
        <f>VLOOKUP(CONCATENATE(A2180,B2180,D2180,F2180),admin1_old!A:K,11,FALSE)</f>
        <v>0.19</v>
      </c>
      <c r="I2180" t="b">
        <f>IF(ISNA(H2180),VLOOKUP(CONCATENATE(A2180,D2180,F2180),admin1_old!B:J,5,FALSE))</f>
        <v>0</v>
      </c>
    </row>
    <row r="2181" spans="1:9" x14ac:dyDescent="0.35">
      <c r="A2181" t="s">
        <v>74</v>
      </c>
      <c r="B2181" s="5" t="s">
        <v>156</v>
      </c>
      <c r="C2181" t="s">
        <v>309</v>
      </c>
      <c r="D2181" t="s">
        <v>117</v>
      </c>
      <c r="E2181" t="s">
        <v>313</v>
      </c>
      <c r="F2181" t="s">
        <v>274</v>
      </c>
      <c r="G2181">
        <v>0.14499999999999999</v>
      </c>
      <c r="H2181" t="e">
        <f>VLOOKUP(CONCATENATE(A2181,B2181,D2181,F2181),admin1_old!A:K,11,FALSE)</f>
        <v>#N/A</v>
      </c>
      <c r="I2181" s="4" t="str">
        <f>IF(ISNA(H2181),VLOOKUP(CONCATENATE(A2181,D2181,F2181),admin1_old!B:J,5,FALSE))</f>
        <v>prov_nourrit</v>
      </c>
    </row>
    <row r="2182" spans="1:9" hidden="1" x14ac:dyDescent="0.35">
      <c r="A2182" t="s">
        <v>74</v>
      </c>
      <c r="B2182" t="s">
        <v>145</v>
      </c>
      <c r="C2182" t="s">
        <v>309</v>
      </c>
      <c r="D2182" t="s">
        <v>119</v>
      </c>
      <c r="E2182" t="s">
        <v>313</v>
      </c>
      <c r="F2182" t="s">
        <v>280</v>
      </c>
      <c r="G2182">
        <v>0.16600000000000001</v>
      </c>
      <c r="H2182">
        <f>VLOOKUP(CONCATENATE(A2182,B2182,D2182,F2182),admin1_old!A:K,11,FALSE)</f>
        <v>0.17100000000000001</v>
      </c>
      <c r="I2182" t="b">
        <f>IF(ISNA(H2182),VLOOKUP(CONCATENATE(A2182,D2182,F2182),admin1_old!B:J,5,FALSE))</f>
        <v>0</v>
      </c>
    </row>
    <row r="2183" spans="1:9" x14ac:dyDescent="0.35">
      <c r="A2183" t="s">
        <v>74</v>
      </c>
      <c r="B2183" s="5" t="s">
        <v>135</v>
      </c>
      <c r="C2183" t="s">
        <v>309</v>
      </c>
      <c r="D2183" t="s">
        <v>119</v>
      </c>
      <c r="E2183" t="s">
        <v>313</v>
      </c>
      <c r="F2183" t="s">
        <v>274</v>
      </c>
      <c r="G2183">
        <v>0.15</v>
      </c>
      <c r="H2183" t="e">
        <f>VLOOKUP(CONCATENATE(A2183,B2183,D2183,F2183),admin1_old!A:K,11,FALSE)</f>
        <v>#N/A</v>
      </c>
      <c r="I2183" s="4" t="str">
        <f>IF(ISNA(H2183),VLOOKUP(CONCATENATE(A2183,D2183,F2183),admin1_old!B:J,5,FALSE))</f>
        <v>prov_intrant_agri</v>
      </c>
    </row>
    <row r="2184" spans="1:9" hidden="1" x14ac:dyDescent="0.35">
      <c r="A2184" t="s">
        <v>76</v>
      </c>
      <c r="B2184" t="s">
        <v>157</v>
      </c>
      <c r="C2184" t="s">
        <v>309</v>
      </c>
      <c r="D2184" t="s">
        <v>117</v>
      </c>
      <c r="E2184" t="s">
        <v>313</v>
      </c>
      <c r="F2184" t="s">
        <v>271</v>
      </c>
      <c r="G2184">
        <v>0.156</v>
      </c>
      <c r="H2184">
        <f>VLOOKUP(CONCATENATE(A2184,B2184,D2184,F2184),admin1_old!A:K,11,FALSE)</f>
        <v>0.158</v>
      </c>
      <c r="I2184" t="b">
        <f>IF(ISNA(H2184),VLOOKUP(CONCATENATE(A2184,D2184,F2184),admin1_old!B:J,5,FALSE))</f>
        <v>0</v>
      </c>
    </row>
    <row r="2185" spans="1:9" hidden="1" x14ac:dyDescent="0.35">
      <c r="A2185" t="s">
        <v>76</v>
      </c>
      <c r="B2185" t="s">
        <v>136</v>
      </c>
      <c r="C2185" t="s">
        <v>309</v>
      </c>
      <c r="D2185" t="s">
        <v>118</v>
      </c>
      <c r="E2185" t="s">
        <v>313</v>
      </c>
      <c r="F2185" t="s">
        <v>271</v>
      </c>
      <c r="G2185">
        <v>0.128</v>
      </c>
      <c r="H2185">
        <f>VLOOKUP(CONCATENATE(A2185,B2185,D2185,F2185),admin1_old!A:K,11,FALSE)</f>
        <v>0.128</v>
      </c>
      <c r="I2185" t="b">
        <f>IF(ISNA(H2185),VLOOKUP(CONCATENATE(A2185,D2185,F2185),admin1_old!B:J,5,FALSE))</f>
        <v>0</v>
      </c>
    </row>
    <row r="2186" spans="1:9" x14ac:dyDescent="0.35">
      <c r="A2186" t="s">
        <v>33</v>
      </c>
      <c r="B2186" s="5" t="s">
        <v>147</v>
      </c>
      <c r="C2186" t="s">
        <v>309</v>
      </c>
      <c r="D2186" t="s">
        <v>117</v>
      </c>
      <c r="E2186" t="s">
        <v>313</v>
      </c>
      <c r="F2186" t="s">
        <v>274</v>
      </c>
      <c r="G2186">
        <v>0.254</v>
      </c>
      <c r="H2186" t="e">
        <f>VLOOKUP(CONCATENATE(A2186,B2186,D2186,F2186),admin1_old!A:K,11,FALSE)</f>
        <v>#N/A</v>
      </c>
      <c r="I2186" s="4" t="str">
        <f>IF(ISNA(H2186),VLOOKUP(CONCATENATE(A2186,D2186,F2186),admin1_old!B:J,5,FALSE))</f>
        <v>quantite_insuff</v>
      </c>
    </row>
    <row r="2187" spans="1:9" x14ac:dyDescent="0.35">
      <c r="A2187" t="s">
        <v>56</v>
      </c>
      <c r="B2187" s="5" t="s">
        <v>137</v>
      </c>
      <c r="C2187" t="s">
        <v>309</v>
      </c>
      <c r="D2187" t="s">
        <v>117</v>
      </c>
      <c r="E2187" t="s">
        <v>313</v>
      </c>
      <c r="F2187" t="s">
        <v>274</v>
      </c>
      <c r="G2187">
        <v>0.24399999999999999</v>
      </c>
      <c r="H2187" t="e">
        <f>VLOOKUP(CONCATENATE(A2187,B2187,D2187,F2187),admin1_old!A:K,11,FALSE)</f>
        <v>#N/A</v>
      </c>
      <c r="I2187" s="4" t="str">
        <f>IF(ISNA(H2187),VLOOKUP(CONCATENATE(A2187,D2187,F2187),admin1_old!B:J,5,FALSE))</f>
        <v>hygiene_insuff</v>
      </c>
    </row>
    <row r="2188" spans="1:9" x14ac:dyDescent="0.35">
      <c r="A2188" t="s">
        <v>56</v>
      </c>
      <c r="B2188" s="5" t="s">
        <v>158</v>
      </c>
      <c r="C2188" t="s">
        <v>309</v>
      </c>
      <c r="D2188" t="s">
        <v>119</v>
      </c>
      <c r="E2188" t="s">
        <v>313</v>
      </c>
      <c r="F2188" t="s">
        <v>274</v>
      </c>
      <c r="G2188">
        <v>0.20100000000000001</v>
      </c>
      <c r="H2188" t="e">
        <f>VLOOKUP(CONCATENATE(A2188,B2188,D2188,F2188),admin1_old!A:K,11,FALSE)</f>
        <v>#N/A</v>
      </c>
      <c r="I2188" s="4" t="str">
        <f>IF(ISNA(H2188),VLOOKUP(CONCATENATE(A2188,D2188,F2188),admin1_old!B:J,5,FALSE))</f>
        <v>hygiene_insuff</v>
      </c>
    </row>
    <row r="2189" spans="1:9" hidden="1" x14ac:dyDescent="0.35">
      <c r="A2189" t="s">
        <v>76</v>
      </c>
      <c r="B2189" t="s">
        <v>146</v>
      </c>
      <c r="C2189" t="s">
        <v>309</v>
      </c>
      <c r="D2189" t="s">
        <v>119</v>
      </c>
      <c r="E2189" t="s">
        <v>313</v>
      </c>
      <c r="F2189" t="s">
        <v>170</v>
      </c>
      <c r="G2189">
        <v>0.153</v>
      </c>
      <c r="H2189">
        <f>VLOOKUP(CONCATENATE(A2189,B2189,D2189,F2189),admin1_old!A:K,11,FALSE)</f>
        <v>0.16</v>
      </c>
      <c r="I2189" t="b">
        <f>IF(ISNA(H2189),VLOOKUP(CONCATENATE(A2189,D2189,F2189),admin1_old!B:J,5,FALSE))</f>
        <v>0</v>
      </c>
    </row>
    <row r="2190" spans="1:9" hidden="1" x14ac:dyDescent="0.35">
      <c r="A2190" t="s">
        <v>76</v>
      </c>
      <c r="B2190" t="s">
        <v>183</v>
      </c>
      <c r="C2190" t="s">
        <v>309</v>
      </c>
      <c r="D2190" t="s">
        <v>116</v>
      </c>
      <c r="E2190" t="s">
        <v>313</v>
      </c>
      <c r="F2190" t="s">
        <v>170</v>
      </c>
      <c r="G2190">
        <v>0.109</v>
      </c>
      <c r="H2190">
        <f>VLOOKUP(CONCATENATE(A2190,B2190,D2190,F2190),admin1_old!A:K,11,FALSE)</f>
        <v>0.16700000000000001</v>
      </c>
      <c r="I2190" t="b">
        <f>IF(ISNA(H2190),VLOOKUP(CONCATENATE(A2190,D2190,F2190),admin1_old!B:J,5,FALSE))</f>
        <v>0</v>
      </c>
    </row>
    <row r="2191" spans="1:9" hidden="1" x14ac:dyDescent="0.35">
      <c r="A2191" t="s">
        <v>76</v>
      </c>
      <c r="B2191" t="s">
        <v>157</v>
      </c>
      <c r="C2191" t="s">
        <v>309</v>
      </c>
      <c r="D2191" t="s">
        <v>118</v>
      </c>
      <c r="E2191" t="s">
        <v>313</v>
      </c>
      <c r="F2191" t="s">
        <v>272</v>
      </c>
      <c r="G2191">
        <v>0.12</v>
      </c>
      <c r="H2191">
        <f>VLOOKUP(CONCATENATE(A2191,B2191,D2191,F2191),admin1_old!A:K,11,FALSE)</f>
        <v>0.113</v>
      </c>
      <c r="I2191" t="b">
        <f>IF(ISNA(H2191),VLOOKUP(CONCATENATE(A2191,D2191,F2191),admin1_old!B:J,5,FALSE))</f>
        <v>0</v>
      </c>
    </row>
    <row r="2192" spans="1:9" x14ac:dyDescent="0.35">
      <c r="A2192" t="s">
        <v>58</v>
      </c>
      <c r="B2192" s="5" t="s">
        <v>159</v>
      </c>
      <c r="C2192" t="s">
        <v>309</v>
      </c>
      <c r="D2192" t="s">
        <v>119</v>
      </c>
      <c r="E2192" t="s">
        <v>313</v>
      </c>
      <c r="F2192" t="s">
        <v>274</v>
      </c>
      <c r="G2192">
        <v>0.218</v>
      </c>
      <c r="H2192" t="e">
        <f>VLOOKUP(CONCATENATE(A2192,B2192,D2192,F2192),admin1_old!A:K,11,FALSE)</f>
        <v>#N/A</v>
      </c>
      <c r="I2192" s="4" t="str">
        <f>IF(ISNA(H2192),VLOOKUP(CONCATENATE(A2192,D2192,F2192),admin1_old!B:J,5,FALSE))</f>
        <v>sanitaire</v>
      </c>
    </row>
    <row r="2193" spans="1:9" hidden="1" x14ac:dyDescent="0.35">
      <c r="A2193" t="s">
        <v>76</v>
      </c>
      <c r="B2193" t="s">
        <v>146</v>
      </c>
      <c r="C2193" t="s">
        <v>309</v>
      </c>
      <c r="D2193" t="s">
        <v>117</v>
      </c>
      <c r="E2193" t="s">
        <v>313</v>
      </c>
      <c r="F2193" t="s">
        <v>272</v>
      </c>
      <c r="G2193">
        <v>0.14699999999999999</v>
      </c>
      <c r="H2193">
        <f>VLOOKUP(CONCATENATE(A2193,B2193,D2193,F2193),admin1_old!A:K,11,FALSE)</f>
        <v>0.129</v>
      </c>
      <c r="I2193" t="b">
        <f>IF(ISNA(H2193),VLOOKUP(CONCATENATE(A2193,D2193,F2193),admin1_old!B:J,5,FALSE))</f>
        <v>0</v>
      </c>
    </row>
    <row r="2194" spans="1:9" hidden="1" x14ac:dyDescent="0.35">
      <c r="A2194" t="s">
        <v>76</v>
      </c>
      <c r="B2194" t="s">
        <v>146</v>
      </c>
      <c r="C2194" t="s">
        <v>309</v>
      </c>
      <c r="D2194" t="s">
        <v>116</v>
      </c>
      <c r="E2194" t="s">
        <v>313</v>
      </c>
      <c r="F2194" t="s">
        <v>272</v>
      </c>
      <c r="G2194">
        <v>0.13200000000000001</v>
      </c>
      <c r="H2194">
        <f>VLOOKUP(CONCATENATE(A2194,B2194,D2194,F2194),admin1_old!A:K,11,FALSE)</f>
        <v>0.11700000000000001</v>
      </c>
      <c r="I2194" t="b">
        <f>IF(ISNA(H2194),VLOOKUP(CONCATENATE(A2194,D2194,F2194),admin1_old!B:J,5,FALSE))</f>
        <v>0</v>
      </c>
    </row>
    <row r="2195" spans="1:9" hidden="1" x14ac:dyDescent="0.35">
      <c r="A2195" t="s">
        <v>76</v>
      </c>
      <c r="B2195" t="s">
        <v>157</v>
      </c>
      <c r="C2195" t="s">
        <v>309</v>
      </c>
      <c r="D2195" t="s">
        <v>117</v>
      </c>
      <c r="E2195" t="s">
        <v>313</v>
      </c>
      <c r="F2195" t="s">
        <v>171</v>
      </c>
      <c r="G2195">
        <v>0.17199999999999999</v>
      </c>
      <c r="H2195">
        <f>VLOOKUP(CONCATENATE(A2195,B2195,D2195,F2195),admin1_old!A:K,11,FALSE)</f>
        <v>0.17399999999999999</v>
      </c>
      <c r="I2195" t="b">
        <f>IF(ISNA(H2195),VLOOKUP(CONCATENATE(A2195,D2195,F2195),admin1_old!B:J,5,FALSE))</f>
        <v>0</v>
      </c>
    </row>
    <row r="2196" spans="1:9" x14ac:dyDescent="0.35">
      <c r="A2196" t="s">
        <v>80</v>
      </c>
      <c r="B2196" s="5" t="s">
        <v>148</v>
      </c>
      <c r="C2196" t="s">
        <v>309</v>
      </c>
      <c r="D2196" t="s">
        <v>119</v>
      </c>
      <c r="E2196" t="s">
        <v>313</v>
      </c>
      <c r="F2196" t="s">
        <v>274</v>
      </c>
      <c r="G2196">
        <v>0.2</v>
      </c>
      <c r="H2196" t="e">
        <f>VLOOKUP(CONCATENATE(A2196,B2196,D2196,F2196),admin1_old!A:K,11,FALSE)</f>
        <v>#N/A</v>
      </c>
      <c r="I2196" s="4" t="str">
        <f>IF(ISNA(H2196),VLOOKUP(CONCATENATE(A2196,D2196,F2196),admin1_old!B:J,5,FALSE))</f>
        <v>environment</v>
      </c>
    </row>
    <row r="2197" spans="1:9" x14ac:dyDescent="0.35">
      <c r="A2197" t="s">
        <v>12</v>
      </c>
      <c r="B2197" s="5" t="s">
        <v>162</v>
      </c>
      <c r="C2197" t="s">
        <v>309</v>
      </c>
      <c r="D2197" t="s">
        <v>117</v>
      </c>
      <c r="E2197" t="s">
        <v>313</v>
      </c>
      <c r="F2197" t="s">
        <v>274</v>
      </c>
      <c r="G2197">
        <v>0.21299999999999999</v>
      </c>
      <c r="H2197" t="e">
        <f>VLOOKUP(CONCATENATE(A2197,B2197,D2197,F2197),admin1_old!A:K,11,FALSE)</f>
        <v>#N/A</v>
      </c>
      <c r="I2197" s="4" t="str">
        <f>IF(ISNA(H2197),VLOOKUP(CONCATENATE(A2197,D2197,F2197),admin1_old!B:J,5,FALSE))</f>
        <v>cash_recipient_eau</v>
      </c>
    </row>
    <row r="2198" spans="1:9" x14ac:dyDescent="0.35">
      <c r="A2198" t="s">
        <v>12</v>
      </c>
      <c r="B2198" s="5" t="s">
        <v>150</v>
      </c>
      <c r="C2198" t="s">
        <v>309</v>
      </c>
      <c r="D2198" t="s">
        <v>119</v>
      </c>
      <c r="E2198" t="s">
        <v>313</v>
      </c>
      <c r="F2198" t="s">
        <v>274</v>
      </c>
      <c r="G2198">
        <v>0.23400000000000001</v>
      </c>
      <c r="H2198" t="e">
        <f>VLOOKUP(CONCATENATE(A2198,B2198,D2198,F2198),admin1_old!A:K,11,FALSE)</f>
        <v>#N/A</v>
      </c>
      <c r="I2198" s="4" t="str">
        <f>IF(ISNA(H2198),VLOOKUP(CONCATENATE(A2198,D2198,F2198),admin1_old!B:J,5,FALSE))</f>
        <v>cash_recipient_eau</v>
      </c>
    </row>
    <row r="2199" spans="1:9" hidden="1" x14ac:dyDescent="0.35">
      <c r="A2199" t="s">
        <v>76</v>
      </c>
      <c r="B2199" t="s">
        <v>200</v>
      </c>
      <c r="C2199" t="s">
        <v>309</v>
      </c>
      <c r="D2199" t="s">
        <v>119</v>
      </c>
      <c r="E2199" t="s">
        <v>313</v>
      </c>
      <c r="F2199" t="s">
        <v>165</v>
      </c>
      <c r="G2199">
        <v>0.125</v>
      </c>
      <c r="H2199">
        <f>VLOOKUP(CONCATENATE(A2199,B2199,D2199,F2199),admin1_old!A:K,11,FALSE)</f>
        <v>0.123</v>
      </c>
      <c r="I2199" t="b">
        <f>IF(ISNA(H2199),VLOOKUP(CONCATENATE(A2199,D2199,F2199),admin1_old!B:J,5,FALSE))</f>
        <v>0</v>
      </c>
    </row>
    <row r="2200" spans="1:9" hidden="1" x14ac:dyDescent="0.35">
      <c r="A2200" t="s">
        <v>76</v>
      </c>
      <c r="B2200" t="s">
        <v>157</v>
      </c>
      <c r="C2200" t="s">
        <v>309</v>
      </c>
      <c r="D2200" t="s">
        <v>118</v>
      </c>
      <c r="E2200" t="s">
        <v>313</v>
      </c>
      <c r="F2200" t="s">
        <v>169</v>
      </c>
      <c r="G2200">
        <v>0.157</v>
      </c>
      <c r="H2200">
        <f>VLOOKUP(CONCATENATE(A2200,B2200,D2200,F2200),admin1_old!A:K,11,FALSE)</f>
        <v>0.14599999999999999</v>
      </c>
      <c r="I2200" t="b">
        <f>IF(ISNA(H2200),VLOOKUP(CONCATENATE(A2200,D2200,F2200),admin1_old!B:J,5,FALSE))</f>
        <v>0</v>
      </c>
    </row>
    <row r="2201" spans="1:9" hidden="1" x14ac:dyDescent="0.35">
      <c r="A2201" t="s">
        <v>76</v>
      </c>
      <c r="B2201" t="s">
        <v>157</v>
      </c>
      <c r="C2201" t="s">
        <v>309</v>
      </c>
      <c r="D2201" t="s">
        <v>119</v>
      </c>
      <c r="E2201" t="s">
        <v>313</v>
      </c>
      <c r="F2201" t="s">
        <v>169</v>
      </c>
      <c r="G2201">
        <v>0.12</v>
      </c>
      <c r="H2201">
        <f>VLOOKUP(CONCATENATE(A2201,B2201,D2201,F2201),admin1_old!A:K,11,FALSE)</f>
        <v>0.153</v>
      </c>
      <c r="I2201" t="b">
        <f>IF(ISNA(H2201),VLOOKUP(CONCATENATE(A2201,D2201,F2201),admin1_old!B:J,5,FALSE))</f>
        <v>0</v>
      </c>
    </row>
    <row r="2202" spans="1:9" x14ac:dyDescent="0.35">
      <c r="A2202" t="s">
        <v>40</v>
      </c>
      <c r="B2202" s="5" t="s">
        <v>129</v>
      </c>
      <c r="C2202" t="s">
        <v>309</v>
      </c>
      <c r="D2202" t="s">
        <v>117</v>
      </c>
      <c r="E2202" t="s">
        <v>313</v>
      </c>
      <c r="F2202" t="s">
        <v>274</v>
      </c>
      <c r="G2202">
        <v>0.21</v>
      </c>
      <c r="H2202" t="e">
        <f>VLOOKUP(CONCATENATE(A2202,B2202,D2202,F2202),admin1_old!A:K,11,FALSE)</f>
        <v>#N/A</v>
      </c>
      <c r="I2202" s="4" t="str">
        <f>IF(ISNA(H2202),VLOOKUP(CONCATENATE(A2202,D2202,F2202),admin1_old!B:J,5,FALSE))</f>
        <v>prov_recipient</v>
      </c>
    </row>
    <row r="2203" spans="1:9" x14ac:dyDescent="0.35">
      <c r="A2203" t="s">
        <v>40</v>
      </c>
      <c r="B2203" s="5" t="s">
        <v>150</v>
      </c>
      <c r="C2203" t="s">
        <v>309</v>
      </c>
      <c r="D2203" t="s">
        <v>116</v>
      </c>
      <c r="E2203" t="s">
        <v>313</v>
      </c>
      <c r="F2203" t="s">
        <v>274</v>
      </c>
      <c r="G2203">
        <v>0.183</v>
      </c>
      <c r="H2203" t="e">
        <f>VLOOKUP(CONCATENATE(A2203,B2203,D2203,F2203),admin1_old!A:K,11,FALSE)</f>
        <v>#N/A</v>
      </c>
      <c r="I2203" s="4" t="str">
        <f>IF(ISNA(H2203),VLOOKUP(CONCATENATE(A2203,D2203,F2203),admin1_old!B:J,5,FALSE))</f>
        <v>cash_recipient_eau</v>
      </c>
    </row>
    <row r="2204" spans="1:9" x14ac:dyDescent="0.35">
      <c r="A2204" t="s">
        <v>62</v>
      </c>
      <c r="B2204" s="5" t="s">
        <v>172</v>
      </c>
      <c r="C2204" t="s">
        <v>309</v>
      </c>
      <c r="D2204" t="s">
        <v>119</v>
      </c>
      <c r="E2204" t="s">
        <v>313</v>
      </c>
      <c r="F2204" t="s">
        <v>274</v>
      </c>
      <c r="G2204">
        <v>0.14199999999999999</v>
      </c>
      <c r="H2204" t="e">
        <f>VLOOKUP(CONCATENATE(A2204,B2204,D2204,F2204),admin1_old!A:K,11,FALSE)</f>
        <v>#N/A</v>
      </c>
      <c r="I2204" s="4" t="str">
        <f>IF(ISNA(H2204),VLOOKUP(CONCATENATE(A2204,D2204,F2204),admin1_old!B:J,5,FALSE))</f>
        <v>cash_hygiene</v>
      </c>
    </row>
    <row r="2205" spans="1:9" x14ac:dyDescent="0.35">
      <c r="A2205" t="s">
        <v>62</v>
      </c>
      <c r="B2205" s="5" t="s">
        <v>129</v>
      </c>
      <c r="C2205" t="s">
        <v>309</v>
      </c>
      <c r="D2205" t="s">
        <v>116</v>
      </c>
      <c r="E2205" t="s">
        <v>313</v>
      </c>
      <c r="F2205" t="s">
        <v>274</v>
      </c>
      <c r="G2205">
        <v>0.16600000000000001</v>
      </c>
      <c r="H2205" t="e">
        <f>VLOOKUP(CONCATENATE(A2205,B2205,D2205,F2205),admin1_old!A:K,11,FALSE)</f>
        <v>#N/A</v>
      </c>
      <c r="I2205" s="4" t="str">
        <f>IF(ISNA(H2205),VLOOKUP(CONCATENATE(A2205,D2205,F2205),admin1_old!B:J,5,FALSE))</f>
        <v>cash_hygiene</v>
      </c>
    </row>
    <row r="2206" spans="1:9" hidden="1" x14ac:dyDescent="0.35">
      <c r="A2206" t="s">
        <v>76</v>
      </c>
      <c r="B2206" t="s">
        <v>198</v>
      </c>
      <c r="C2206" t="s">
        <v>309</v>
      </c>
      <c r="D2206" t="s">
        <v>116</v>
      </c>
      <c r="E2206" t="s">
        <v>313</v>
      </c>
      <c r="F2206" t="s">
        <v>273</v>
      </c>
      <c r="G2206">
        <v>0.11799999999999999</v>
      </c>
      <c r="H2206">
        <f>VLOOKUP(CONCATENATE(A2206,B2206,D2206,F2206),admin1_old!A:K,11,FALSE)</f>
        <v>0.14499999999999999</v>
      </c>
      <c r="I2206" t="b">
        <f>IF(ISNA(H2206),VLOOKUP(CONCATENATE(A2206,D2206,F2206),admin1_old!B:J,5,FALSE))</f>
        <v>0</v>
      </c>
    </row>
    <row r="2207" spans="1:9" hidden="1" x14ac:dyDescent="0.35">
      <c r="A2207" t="s">
        <v>76</v>
      </c>
      <c r="B2207" t="s">
        <v>157</v>
      </c>
      <c r="C2207" t="s">
        <v>309</v>
      </c>
      <c r="D2207" t="s">
        <v>117</v>
      </c>
      <c r="E2207" t="s">
        <v>313</v>
      </c>
      <c r="F2207" t="s">
        <v>274</v>
      </c>
      <c r="G2207">
        <v>0.13500000000000001</v>
      </c>
      <c r="H2207">
        <f>VLOOKUP(CONCATENATE(A2207,B2207,D2207,F2207),admin1_old!A:K,11,FALSE)</f>
        <v>0.123</v>
      </c>
      <c r="I2207" t="b">
        <f>IF(ISNA(H2207),VLOOKUP(CONCATENATE(A2207,D2207,F2207),admin1_old!B:J,5,FALSE))</f>
        <v>0</v>
      </c>
    </row>
    <row r="2208" spans="1:9" x14ac:dyDescent="0.35">
      <c r="A2208" t="s">
        <v>20</v>
      </c>
      <c r="B2208" s="5" t="s">
        <v>131</v>
      </c>
      <c r="C2208" t="s">
        <v>309</v>
      </c>
      <c r="D2208" t="s">
        <v>117</v>
      </c>
      <c r="E2208" t="s">
        <v>313</v>
      </c>
      <c r="F2208" t="s">
        <v>274</v>
      </c>
      <c r="G2208">
        <v>0.22700000000000001</v>
      </c>
      <c r="H2208" t="e">
        <f>VLOOKUP(CONCATENATE(A2208,B2208,D2208,F2208),admin1_old!A:K,11,FALSE)</f>
        <v>#N/A</v>
      </c>
      <c r="I2208" s="4" t="str">
        <f>IF(ISNA(H2208),VLOOKUP(CONCATENATE(A2208,D2208,F2208),admin1_old!B:J,5,FALSE))</f>
        <v>distance</v>
      </c>
    </row>
    <row r="2209" spans="1:9" x14ac:dyDescent="0.35">
      <c r="A2209" t="s">
        <v>20</v>
      </c>
      <c r="B2209" s="5" t="s">
        <v>142</v>
      </c>
      <c r="C2209" t="s">
        <v>309</v>
      </c>
      <c r="D2209" t="s">
        <v>119</v>
      </c>
      <c r="E2209" t="s">
        <v>313</v>
      </c>
      <c r="F2209" t="s">
        <v>274</v>
      </c>
      <c r="G2209">
        <v>0.253</v>
      </c>
      <c r="H2209" t="e">
        <f>VLOOKUP(CONCATENATE(A2209,B2209,D2209,F2209),admin1_old!A:K,11,FALSE)</f>
        <v>#N/A</v>
      </c>
      <c r="I2209" s="4" t="str">
        <f>IF(ISNA(H2209),VLOOKUP(CONCATENATE(A2209,D2209,F2209),admin1_old!B:J,5,FALSE))</f>
        <v>manque_recip</v>
      </c>
    </row>
    <row r="2210" spans="1:9" hidden="1" x14ac:dyDescent="0.35">
      <c r="A2210" t="s">
        <v>76</v>
      </c>
      <c r="B2210" t="s">
        <v>136</v>
      </c>
      <c r="C2210" t="s">
        <v>309</v>
      </c>
      <c r="D2210" t="s">
        <v>118</v>
      </c>
      <c r="E2210" t="s">
        <v>313</v>
      </c>
      <c r="F2210" t="s">
        <v>275</v>
      </c>
      <c r="G2210">
        <v>0.14399999999999999</v>
      </c>
      <c r="H2210">
        <f>VLOOKUP(CONCATENATE(A2210,B2210,D2210,F2210),admin1_old!A:K,11,FALSE)</f>
        <v>0.13400000000000001</v>
      </c>
      <c r="I2210" t="b">
        <f>IF(ISNA(H2210),VLOOKUP(CONCATENATE(A2210,D2210,F2210),admin1_old!B:J,5,FALSE))</f>
        <v>0</v>
      </c>
    </row>
    <row r="2211" spans="1:9" hidden="1" x14ac:dyDescent="0.35">
      <c r="A2211" t="s">
        <v>76</v>
      </c>
      <c r="B2211" t="s">
        <v>157</v>
      </c>
      <c r="C2211" t="s">
        <v>309</v>
      </c>
      <c r="D2211" t="s">
        <v>117</v>
      </c>
      <c r="E2211" t="s">
        <v>313</v>
      </c>
      <c r="F2211" t="s">
        <v>275</v>
      </c>
      <c r="G2211">
        <v>0.115</v>
      </c>
      <c r="H2211">
        <f>VLOOKUP(CONCATENATE(A2211,B2211,D2211,F2211),admin1_old!A:K,11,FALSE)</f>
        <v>0.18099999999999999</v>
      </c>
      <c r="I2211" t="b">
        <f>IF(ISNA(H2211),VLOOKUP(CONCATENATE(A2211,D2211,F2211),admin1_old!B:J,5,FALSE))</f>
        <v>0</v>
      </c>
    </row>
    <row r="2212" spans="1:9" x14ac:dyDescent="0.35">
      <c r="A2212" t="s">
        <v>44</v>
      </c>
      <c r="B2212" s="5" t="s">
        <v>142</v>
      </c>
      <c r="C2212" t="s">
        <v>309</v>
      </c>
      <c r="D2212" t="s">
        <v>117</v>
      </c>
      <c r="E2212" t="s">
        <v>313</v>
      </c>
      <c r="F2212" t="s">
        <v>274</v>
      </c>
      <c r="G2212">
        <v>0.183</v>
      </c>
      <c r="H2212" t="e">
        <f>VLOOKUP(CONCATENATE(A2212,B2212,D2212,F2212),admin1_old!A:K,11,FALSE)</f>
        <v>#N/A</v>
      </c>
      <c r="I2212" s="4" t="str">
        <f>IF(ISNA(H2212),VLOOKUP(CONCATENATE(A2212,D2212,F2212),admin1_old!B:J,5,FALSE))</f>
        <v>manque_recip</v>
      </c>
    </row>
    <row r="2213" spans="1:9" x14ac:dyDescent="0.35">
      <c r="A2213" t="s">
        <v>44</v>
      </c>
      <c r="B2213" s="5" t="s">
        <v>131</v>
      </c>
      <c r="C2213" t="s">
        <v>309</v>
      </c>
      <c r="D2213" t="s">
        <v>119</v>
      </c>
      <c r="E2213" t="s">
        <v>313</v>
      </c>
      <c r="F2213" t="s">
        <v>274</v>
      </c>
      <c r="G2213">
        <v>0.153</v>
      </c>
      <c r="H2213" t="e">
        <f>VLOOKUP(CONCATENATE(A2213,B2213,D2213,F2213),admin1_old!A:K,11,FALSE)</f>
        <v>#N/A</v>
      </c>
      <c r="I2213" s="4" t="str">
        <f>IF(ISNA(H2213),VLOOKUP(CONCATENATE(A2213,D2213,F2213),admin1_old!B:J,5,FALSE))</f>
        <v>distance</v>
      </c>
    </row>
    <row r="2214" spans="1:9" x14ac:dyDescent="0.35">
      <c r="A2214" t="s">
        <v>66</v>
      </c>
      <c r="B2214" s="5" t="s">
        <v>188</v>
      </c>
      <c r="C2214" t="s">
        <v>309</v>
      </c>
      <c r="D2214" t="s">
        <v>119</v>
      </c>
      <c r="E2214" t="s">
        <v>313</v>
      </c>
      <c r="F2214" t="s">
        <v>274</v>
      </c>
      <c r="G2214">
        <v>0.105</v>
      </c>
      <c r="H2214" t="e">
        <f>VLOOKUP(CONCATENATE(A2214,B2214,D2214,F2214),admin1_old!A:K,11,FALSE)</f>
        <v>#N/A</v>
      </c>
      <c r="I2214" s="4" t="str">
        <f>IF(ISNA(H2214),VLOOKUP(CONCATENATE(A2214,D2214,F2214),admin1_old!B:J,5,FALSE))</f>
        <v>attente_longue</v>
      </c>
    </row>
    <row r="2215" spans="1:9" x14ac:dyDescent="0.35">
      <c r="A2215" t="s">
        <v>9</v>
      </c>
      <c r="B2215" s="5" t="s">
        <v>128</v>
      </c>
      <c r="C2215" t="s">
        <v>83</v>
      </c>
      <c r="D2215" t="s">
        <v>83</v>
      </c>
      <c r="E2215" t="s">
        <v>313</v>
      </c>
      <c r="F2215" t="s">
        <v>280</v>
      </c>
      <c r="G2215">
        <v>0.189</v>
      </c>
      <c r="H2215" t="e">
        <f>VLOOKUP(CONCATENATE(A2215,B2215,D2215,F2215),admin1_old!A:K,11,FALSE)</f>
        <v>#N/A</v>
      </c>
      <c r="I2215" s="4" t="str">
        <f>IF(ISNA(H2215),VLOOKUP(CONCATENATE(A2215,D2215,F2215),admin1_old!B:J,5,FALSE))</f>
        <v>aucune</v>
      </c>
    </row>
    <row r="2216" spans="1:9" x14ac:dyDescent="0.35">
      <c r="A2216" t="s">
        <v>38</v>
      </c>
      <c r="B2216" s="5" t="s">
        <v>139</v>
      </c>
      <c r="C2216" t="s">
        <v>83</v>
      </c>
      <c r="D2216" t="s">
        <v>83</v>
      </c>
      <c r="E2216" t="s">
        <v>313</v>
      </c>
      <c r="F2216" t="s">
        <v>280</v>
      </c>
      <c r="G2216">
        <v>0.16500000000000001</v>
      </c>
      <c r="H2216" t="e">
        <f>VLOOKUP(CONCATENATE(A2216,B2216,D2216,F2216),admin1_old!A:K,11,FALSE)</f>
        <v>#N/A</v>
      </c>
      <c r="I2216" s="4" t="str">
        <f>IF(ISNA(H2216),VLOOKUP(CONCATENATE(A2216,D2216,F2216),admin1_old!B:J,5,FALSE))</f>
        <v>financier</v>
      </c>
    </row>
    <row r="2217" spans="1:9" x14ac:dyDescent="0.35">
      <c r="A2217" t="s">
        <v>60</v>
      </c>
      <c r="B2217" s="5" t="s">
        <v>161</v>
      </c>
      <c r="C2217" t="s">
        <v>83</v>
      </c>
      <c r="D2217" t="s">
        <v>83</v>
      </c>
      <c r="E2217" t="s">
        <v>313</v>
      </c>
      <c r="F2217" t="s">
        <v>280</v>
      </c>
      <c r="G2217">
        <v>0.14899999999999999</v>
      </c>
      <c r="H2217" t="e">
        <f>VLOOKUP(CONCATENATE(A2217,B2217,D2217,F2217),admin1_old!A:K,11,FALSE)</f>
        <v>#N/A</v>
      </c>
      <c r="I2217" s="4" t="str">
        <f>IF(ISNA(H2217),VLOOKUP(CONCATENATE(A2217,D2217,F2217),admin1_old!B:J,5,FALSE))</f>
        <v>autre</v>
      </c>
    </row>
    <row r="2218" spans="1:9" x14ac:dyDescent="0.35">
      <c r="A2218" t="s">
        <v>68</v>
      </c>
      <c r="B2218" s="5" t="s">
        <v>180</v>
      </c>
      <c r="C2218" t="s">
        <v>83</v>
      </c>
      <c r="D2218" t="s">
        <v>83</v>
      </c>
      <c r="E2218" t="s">
        <v>313</v>
      </c>
      <c r="F2218" t="s">
        <v>280</v>
      </c>
      <c r="G2218">
        <v>0.17799999999999999</v>
      </c>
      <c r="H2218" t="e">
        <f>VLOOKUP(CONCATENATE(A2218,B2218,D2218,F2218),admin1_old!A:K,11,FALSE)</f>
        <v>#N/A</v>
      </c>
      <c r="I2218" s="4" t="str">
        <f>IF(ISNA(H2218),VLOOKUP(CONCATENATE(A2218,D2218,F2218),admin1_old!B:J,5,FALSE))</f>
        <v>provision_abri</v>
      </c>
    </row>
    <row r="2219" spans="1:9" hidden="1" x14ac:dyDescent="0.35">
      <c r="A2219" t="s">
        <v>76</v>
      </c>
      <c r="B2219" t="s">
        <v>183</v>
      </c>
      <c r="C2219" t="s">
        <v>309</v>
      </c>
      <c r="D2219" t="s">
        <v>117</v>
      </c>
      <c r="E2219" t="s">
        <v>313</v>
      </c>
      <c r="F2219" t="s">
        <v>276</v>
      </c>
      <c r="G2219">
        <v>0.104</v>
      </c>
      <c r="H2219">
        <f>VLOOKUP(CONCATENATE(A2219,B2219,D2219,F2219),admin1_old!A:K,11,FALSE)</f>
        <v>0.13500000000000001</v>
      </c>
      <c r="I2219" t="b">
        <f>IF(ISNA(H2219),VLOOKUP(CONCATENATE(A2219,D2219,F2219),admin1_old!B:J,5,FALSE))</f>
        <v>0</v>
      </c>
    </row>
    <row r="2220" spans="1:9" hidden="1" x14ac:dyDescent="0.35">
      <c r="A2220" t="s">
        <v>76</v>
      </c>
      <c r="B2220" t="s">
        <v>157</v>
      </c>
      <c r="C2220" t="s">
        <v>309</v>
      </c>
      <c r="D2220" t="s">
        <v>119</v>
      </c>
      <c r="E2220" t="s">
        <v>313</v>
      </c>
      <c r="F2220" t="s">
        <v>277</v>
      </c>
      <c r="G2220">
        <v>0.14499999999999999</v>
      </c>
      <c r="H2220">
        <f>VLOOKUP(CONCATENATE(A2220,B2220,D2220,F2220),admin1_old!A:K,11,FALSE)</f>
        <v>0.14799999999999999</v>
      </c>
      <c r="I2220" t="b">
        <f>IF(ISNA(H2220),VLOOKUP(CONCATENATE(A2220,D2220,F2220),admin1_old!B:J,5,FALSE))</f>
        <v>0</v>
      </c>
    </row>
    <row r="2221" spans="1:9" x14ac:dyDescent="0.35">
      <c r="A2221" t="s">
        <v>30</v>
      </c>
      <c r="B2221" s="5" t="s">
        <v>136</v>
      </c>
      <c r="C2221" t="s">
        <v>83</v>
      </c>
      <c r="D2221" t="s">
        <v>83</v>
      </c>
      <c r="E2221" t="s">
        <v>313</v>
      </c>
      <c r="F2221" t="s">
        <v>280</v>
      </c>
      <c r="G2221">
        <v>0.185</v>
      </c>
      <c r="H2221" t="e">
        <f>VLOOKUP(CONCATENATE(A2221,B2221,D2221,F2221),admin1_old!A:K,11,FALSE)</f>
        <v>#N/A</v>
      </c>
      <c r="I2221" s="4" t="str">
        <f>IF(ISNA(H2221),VLOOKUP(CONCATENATE(A2221,D2221,F2221),admin1_old!B:J,5,FALSE))</f>
        <v>cash_frais_med</v>
      </c>
    </row>
    <row r="2222" spans="1:9" x14ac:dyDescent="0.35">
      <c r="A2222" t="s">
        <v>54</v>
      </c>
      <c r="B2222" s="5" t="s">
        <v>146</v>
      </c>
      <c r="C2222" t="s">
        <v>83</v>
      </c>
      <c r="D2222" t="s">
        <v>83</v>
      </c>
      <c r="E2222" t="s">
        <v>313</v>
      </c>
      <c r="F2222" t="s">
        <v>280</v>
      </c>
      <c r="G2222">
        <v>0.17899999999999999</v>
      </c>
      <c r="H2222" t="e">
        <f>VLOOKUP(CONCATENATE(A2222,B2222,D2222,F2222),admin1_old!A:K,11,FALSE)</f>
        <v>#N/A</v>
      </c>
      <c r="I2222" s="4" t="str">
        <f>IF(ISNA(H2222),VLOOKUP(CONCATENATE(A2222,D2222,F2222),admin1_old!B:J,5,FALSE))</f>
        <v>prov_medicament</v>
      </c>
    </row>
    <row r="2223" spans="1:9" x14ac:dyDescent="0.35">
      <c r="A2223" t="s">
        <v>74</v>
      </c>
      <c r="B2223" s="5" t="s">
        <v>182</v>
      </c>
      <c r="C2223" t="s">
        <v>83</v>
      </c>
      <c r="D2223" t="s">
        <v>83</v>
      </c>
      <c r="E2223" t="s">
        <v>313</v>
      </c>
      <c r="F2223" t="s">
        <v>280</v>
      </c>
      <c r="G2223">
        <v>0.16600000000000001</v>
      </c>
      <c r="H2223" t="e">
        <f>VLOOKUP(CONCATENATE(A2223,B2223,D2223,F2223),admin1_old!A:K,11,FALSE)</f>
        <v>#N/A</v>
      </c>
      <c r="I2223" s="4" t="str">
        <f>IF(ISNA(H2223),VLOOKUP(CONCATENATE(A2223,D2223,F2223),admin1_old!B:J,5,FALSE))</f>
        <v>cash_nfi</v>
      </c>
    </row>
    <row r="2224" spans="1:9" x14ac:dyDescent="0.35">
      <c r="A2224" t="s">
        <v>66</v>
      </c>
      <c r="B2224" s="5" t="s">
        <v>204</v>
      </c>
      <c r="C2224" t="s">
        <v>83</v>
      </c>
      <c r="D2224" t="s">
        <v>83</v>
      </c>
      <c r="E2224" t="s">
        <v>313</v>
      </c>
      <c r="F2224" t="s">
        <v>280</v>
      </c>
      <c r="G2224">
        <v>0.123</v>
      </c>
      <c r="H2224" t="e">
        <f>VLOOKUP(CONCATENATE(A2224,B2224,D2224,F2224),admin1_old!A:K,11,FALSE)</f>
        <v>#N/A</v>
      </c>
      <c r="I2224" s="4" t="str">
        <f>IF(ISNA(H2224),VLOOKUP(CONCATENATE(A2224,D2224,F2224),admin1_old!B:J,5,FALSE))</f>
        <v>attente_longue</v>
      </c>
    </row>
    <row r="2225" spans="1:9" x14ac:dyDescent="0.35">
      <c r="A2225" t="s">
        <v>9</v>
      </c>
      <c r="B2225" s="5" t="s">
        <v>161</v>
      </c>
      <c r="C2225" t="s">
        <v>309</v>
      </c>
      <c r="D2225" t="s">
        <v>117</v>
      </c>
      <c r="E2225" t="s">
        <v>313</v>
      </c>
      <c r="F2225" t="s">
        <v>280</v>
      </c>
      <c r="G2225">
        <v>0.16900000000000001</v>
      </c>
      <c r="H2225" t="e">
        <f>VLOOKUP(CONCATENATE(A2225,B2225,D2225,F2225),admin1_old!A:K,11,FALSE)</f>
        <v>#N/A</v>
      </c>
      <c r="I2225" s="4" t="str">
        <f>IF(ISNA(H2225),VLOOKUP(CONCATENATE(A2225,D2225,F2225),admin1_old!B:J,5,FALSE))</f>
        <v>financier</v>
      </c>
    </row>
    <row r="2226" spans="1:9" x14ac:dyDescent="0.35">
      <c r="A2226" t="s">
        <v>38</v>
      </c>
      <c r="B2226" s="5" t="s">
        <v>139</v>
      </c>
      <c r="C2226" t="s">
        <v>309</v>
      </c>
      <c r="D2226" t="s">
        <v>117</v>
      </c>
      <c r="E2226" t="s">
        <v>313</v>
      </c>
      <c r="F2226" t="s">
        <v>280</v>
      </c>
      <c r="G2226">
        <v>0.16300000000000001</v>
      </c>
      <c r="H2226" t="e">
        <f>VLOOKUP(CONCATENATE(A2226,B2226,D2226,F2226),admin1_old!A:K,11,FALSE)</f>
        <v>#N/A</v>
      </c>
      <c r="I2226" s="4" t="str">
        <f>IF(ISNA(H2226),VLOOKUP(CONCATENATE(A2226,D2226,F2226),admin1_old!B:J,5,FALSE))</f>
        <v>aucune</v>
      </c>
    </row>
    <row r="2227" spans="1:9" x14ac:dyDescent="0.35">
      <c r="A2227" t="s">
        <v>60</v>
      </c>
      <c r="B2227" s="5" t="s">
        <v>128</v>
      </c>
      <c r="C2227" t="s">
        <v>309</v>
      </c>
      <c r="D2227" t="s">
        <v>117</v>
      </c>
      <c r="E2227" t="s">
        <v>313</v>
      </c>
      <c r="F2227" t="s">
        <v>280</v>
      </c>
      <c r="G2227">
        <v>0.161</v>
      </c>
      <c r="H2227" t="e">
        <f>VLOOKUP(CONCATENATE(A2227,B2227,D2227,F2227),admin1_old!A:K,11,FALSE)</f>
        <v>#N/A</v>
      </c>
      <c r="I2227" s="4" t="str">
        <f>IF(ISNA(H2227),VLOOKUP(CONCATENATE(A2227,D2227,F2227),admin1_old!B:J,5,FALSE))</f>
        <v>autre</v>
      </c>
    </row>
    <row r="2228" spans="1:9" x14ac:dyDescent="0.35">
      <c r="A2228" t="s">
        <v>68</v>
      </c>
      <c r="B2228" s="5" t="s">
        <v>180</v>
      </c>
      <c r="C2228" t="s">
        <v>309</v>
      </c>
      <c r="D2228" t="s">
        <v>117</v>
      </c>
      <c r="E2228" t="s">
        <v>313</v>
      </c>
      <c r="F2228" t="s">
        <v>280</v>
      </c>
      <c r="G2228">
        <v>0.19600000000000001</v>
      </c>
      <c r="H2228" t="e">
        <f>VLOOKUP(CONCATENATE(A2228,B2228,D2228,F2228),admin1_old!A:K,11,FALSE)</f>
        <v>#N/A</v>
      </c>
      <c r="I2228" s="4" t="str">
        <f>IF(ISNA(H2228),VLOOKUP(CONCATENATE(A2228,D2228,F2228),admin1_old!B:J,5,FALSE))</f>
        <v>provision_abri</v>
      </c>
    </row>
    <row r="2229" spans="1:9" x14ac:dyDescent="0.35">
      <c r="A2229" t="s">
        <v>54</v>
      </c>
      <c r="B2229" s="5" t="s">
        <v>183</v>
      </c>
      <c r="C2229" t="s">
        <v>309</v>
      </c>
      <c r="D2229" t="s">
        <v>117</v>
      </c>
      <c r="E2229" t="s">
        <v>313</v>
      </c>
      <c r="F2229" t="s">
        <v>280</v>
      </c>
      <c r="G2229">
        <v>0.19800000000000001</v>
      </c>
      <c r="H2229" t="e">
        <f>VLOOKUP(CONCATENATE(A2229,B2229,D2229,F2229),admin1_old!A:K,11,FALSE)</f>
        <v>#N/A</v>
      </c>
      <c r="I2229" s="4" t="str">
        <f>IF(ISNA(H2229),VLOOKUP(CONCATENATE(A2229,D2229,F2229),admin1_old!B:J,5,FALSE))</f>
        <v>cash_frais_med</v>
      </c>
    </row>
    <row r="2230" spans="1:9" hidden="1" x14ac:dyDescent="0.35">
      <c r="A2230" t="s">
        <v>76</v>
      </c>
      <c r="B2230" t="s">
        <v>157</v>
      </c>
      <c r="C2230" t="s">
        <v>309</v>
      </c>
      <c r="D2230" t="s">
        <v>118</v>
      </c>
      <c r="E2230" t="s">
        <v>313</v>
      </c>
      <c r="F2230" t="s">
        <v>279</v>
      </c>
      <c r="G2230">
        <v>0.11700000000000001</v>
      </c>
      <c r="H2230">
        <f>VLOOKUP(CONCATENATE(A2230,B2230,D2230,F2230),admin1_old!A:K,11,FALSE)</f>
        <v>0.123</v>
      </c>
      <c r="I2230" t="b">
        <f>IF(ISNA(H2230),VLOOKUP(CONCATENATE(A2230,D2230,F2230),admin1_old!B:J,5,FALSE))</f>
        <v>0</v>
      </c>
    </row>
    <row r="2231" spans="1:9" x14ac:dyDescent="0.35">
      <c r="A2231" t="s">
        <v>76</v>
      </c>
      <c r="B2231" s="5" t="s">
        <v>146</v>
      </c>
      <c r="C2231" t="s">
        <v>309</v>
      </c>
      <c r="D2231" t="s">
        <v>117</v>
      </c>
      <c r="E2231" t="s">
        <v>313</v>
      </c>
      <c r="F2231" t="s">
        <v>280</v>
      </c>
      <c r="G2231">
        <v>0.154</v>
      </c>
      <c r="H2231" t="e">
        <f>VLOOKUP(CONCATENATE(A2231,B2231,D2231,F2231),admin1_old!A:K,11,FALSE)</f>
        <v>#N/A</v>
      </c>
      <c r="I2231" s="4" t="str">
        <f>IF(ISNA(H2231),VLOOKUP(CONCATENATE(A2231,D2231,F2231),admin1_old!B:J,5,FALSE))</f>
        <v>acces_transport</v>
      </c>
    </row>
    <row r="2232" spans="1:9" hidden="1" x14ac:dyDescent="0.35">
      <c r="A2232" t="s">
        <v>76</v>
      </c>
      <c r="B2232" t="s">
        <v>157</v>
      </c>
      <c r="C2232" t="s">
        <v>309</v>
      </c>
      <c r="D2232" t="s">
        <v>117</v>
      </c>
      <c r="E2232" t="s">
        <v>313</v>
      </c>
      <c r="F2232" t="s">
        <v>167</v>
      </c>
      <c r="G2232">
        <v>0.14099999999999999</v>
      </c>
      <c r="H2232">
        <f>VLOOKUP(CONCATENATE(A2232,B2232,D2232,F2232),admin1_old!A:K,11,FALSE)</f>
        <v>0.156</v>
      </c>
      <c r="I2232" t="b">
        <f>IF(ISNA(H2232),VLOOKUP(CONCATENATE(A2232,D2232,F2232),admin1_old!B:J,5,FALSE))</f>
        <v>0</v>
      </c>
    </row>
    <row r="2233" spans="1:9" x14ac:dyDescent="0.35">
      <c r="A2233" t="s">
        <v>76</v>
      </c>
      <c r="B2233" s="5" t="s">
        <v>200</v>
      </c>
      <c r="C2233" t="s">
        <v>309</v>
      </c>
      <c r="D2233" t="s">
        <v>119</v>
      </c>
      <c r="E2233" t="s">
        <v>313</v>
      </c>
      <c r="F2233" t="s">
        <v>280</v>
      </c>
      <c r="G2233">
        <v>0.104</v>
      </c>
      <c r="H2233" t="e">
        <f>VLOOKUP(CONCATENATE(A2233,B2233,D2233,F2233),admin1_old!A:K,11,FALSE)</f>
        <v>#N/A</v>
      </c>
      <c r="I2233" s="4" t="str">
        <f>IF(ISNA(H2233),VLOOKUP(CONCATENATE(A2233,D2233,F2233),admin1_old!B:J,5,FALSE))</f>
        <v>prov_cs_proximite</v>
      </c>
    </row>
    <row r="2234" spans="1:9" x14ac:dyDescent="0.35">
      <c r="A2234" t="s">
        <v>74</v>
      </c>
      <c r="B2234" s="5" t="s">
        <v>182</v>
      </c>
      <c r="C2234" t="s">
        <v>309</v>
      </c>
      <c r="D2234" t="s">
        <v>117</v>
      </c>
      <c r="E2234" t="s">
        <v>313</v>
      </c>
      <c r="F2234" t="s">
        <v>280</v>
      </c>
      <c r="G2234">
        <v>0.17699999999999999</v>
      </c>
      <c r="H2234" t="e">
        <f>VLOOKUP(CONCATENATE(A2234,B2234,D2234,F2234),admin1_old!A:K,11,FALSE)</f>
        <v>#N/A</v>
      </c>
      <c r="I2234" s="4" t="str">
        <f>IF(ISNA(H2234),VLOOKUP(CONCATENATE(A2234,D2234,F2234),admin1_old!B:J,5,FALSE))</f>
        <v>cash_nfi</v>
      </c>
    </row>
    <row r="2235" spans="1:9" x14ac:dyDescent="0.35">
      <c r="A2235" t="s">
        <v>12</v>
      </c>
      <c r="B2235" s="5" t="s">
        <v>140</v>
      </c>
      <c r="C2235" t="s">
        <v>309</v>
      </c>
      <c r="D2235" t="s">
        <v>117</v>
      </c>
      <c r="E2235" t="s">
        <v>313</v>
      </c>
      <c r="F2235" t="s">
        <v>280</v>
      </c>
      <c r="G2235">
        <v>0.24199999999999999</v>
      </c>
      <c r="H2235" t="e">
        <f>VLOOKUP(CONCATENATE(A2235,B2235,D2235,F2235),admin1_old!A:K,11,FALSE)</f>
        <v>#N/A</v>
      </c>
      <c r="I2235" s="4" t="str">
        <f>IF(ISNA(H2235),VLOOKUP(CONCATENATE(A2235,D2235,F2235),admin1_old!B:J,5,FALSE))</f>
        <v>cash_recipient_eau</v>
      </c>
    </row>
    <row r="2236" spans="1:9" x14ac:dyDescent="0.35">
      <c r="A2236" t="s">
        <v>40</v>
      </c>
      <c r="B2236" s="5" t="s">
        <v>129</v>
      </c>
      <c r="C2236" t="s">
        <v>309</v>
      </c>
      <c r="D2236" t="s">
        <v>117</v>
      </c>
      <c r="E2236" t="s">
        <v>313</v>
      </c>
      <c r="F2236" t="s">
        <v>280</v>
      </c>
      <c r="G2236">
        <v>0.218</v>
      </c>
      <c r="H2236" t="e">
        <f>VLOOKUP(CONCATENATE(A2236,B2236,D2236,F2236),admin1_old!A:K,11,FALSE)</f>
        <v>#N/A</v>
      </c>
      <c r="I2236" s="4" t="str">
        <f>IF(ISNA(H2236),VLOOKUP(CONCATENATE(A2236,D2236,F2236),admin1_old!B:J,5,FALSE))</f>
        <v>cash_infra</v>
      </c>
    </row>
    <row r="2237" spans="1:9" x14ac:dyDescent="0.35">
      <c r="A2237" t="s">
        <v>44</v>
      </c>
      <c r="B2237" s="5" t="s">
        <v>142</v>
      </c>
      <c r="C2237" t="s">
        <v>309</v>
      </c>
      <c r="D2237" t="s">
        <v>117</v>
      </c>
      <c r="E2237" t="s">
        <v>313</v>
      </c>
      <c r="F2237" t="s">
        <v>280</v>
      </c>
      <c r="G2237">
        <v>0.155</v>
      </c>
      <c r="H2237" t="e">
        <f>VLOOKUP(CONCATENATE(A2237,B2237,D2237,F2237),admin1_old!A:K,11,FALSE)</f>
        <v>#N/A</v>
      </c>
      <c r="I2237" s="4" t="str">
        <f>IF(ISNA(H2237),VLOOKUP(CONCATENATE(A2237,D2237,F2237),admin1_old!B:J,5,FALSE))</f>
        <v>attente_longue</v>
      </c>
    </row>
    <row r="2238" spans="1:9" x14ac:dyDescent="0.35">
      <c r="A2238" t="s">
        <v>66</v>
      </c>
      <c r="B2238" s="5" t="s">
        <v>204</v>
      </c>
      <c r="C2238" t="s">
        <v>309</v>
      </c>
      <c r="D2238" t="s">
        <v>117</v>
      </c>
      <c r="E2238" t="s">
        <v>313</v>
      </c>
      <c r="F2238" t="s">
        <v>280</v>
      </c>
      <c r="G2238">
        <v>0.11799999999999999</v>
      </c>
      <c r="H2238" t="e">
        <f>VLOOKUP(CONCATENATE(A2238,B2238,D2238,F2238),admin1_old!A:K,11,FALSE)</f>
        <v>#N/A</v>
      </c>
      <c r="I2238" s="4" t="str">
        <f>IF(ISNA(H2238),VLOOKUP(CONCATENATE(A2238,D2238,F2238),admin1_old!B:J,5,FALSE))</f>
        <v>distance</v>
      </c>
    </row>
    <row r="2239" spans="1:9" hidden="1" x14ac:dyDescent="0.35">
      <c r="A2239" t="s">
        <v>78</v>
      </c>
      <c r="B2239" t="s">
        <v>158</v>
      </c>
      <c r="C2239" t="s">
        <v>309</v>
      </c>
      <c r="D2239" t="s">
        <v>118</v>
      </c>
      <c r="E2239" t="s">
        <v>313</v>
      </c>
      <c r="F2239" t="s">
        <v>271</v>
      </c>
      <c r="G2239">
        <v>0.113</v>
      </c>
      <c r="H2239">
        <f>VLOOKUP(CONCATENATE(A2239,B2239,D2239,F2239),admin1_old!A:K,11,FALSE)</f>
        <v>0.113</v>
      </c>
      <c r="I2239" t="b">
        <f>IF(ISNA(H2239),VLOOKUP(CONCATENATE(A2239,D2239,F2239),admin1_old!B:J,5,FALSE))</f>
        <v>0</v>
      </c>
    </row>
    <row r="2240" spans="1:9" x14ac:dyDescent="0.35">
      <c r="A2240" t="s">
        <v>60</v>
      </c>
      <c r="B2240" s="5" t="s">
        <v>185</v>
      </c>
      <c r="C2240" t="s">
        <v>83</v>
      </c>
      <c r="D2240" t="s">
        <v>83</v>
      </c>
      <c r="E2240" t="s">
        <v>313</v>
      </c>
      <c r="F2240" t="s">
        <v>171</v>
      </c>
      <c r="G2240">
        <v>0.1</v>
      </c>
      <c r="H2240" t="e">
        <f>VLOOKUP(CONCATENATE(A2240,B2240,D2240,F2240),admin1_old!A:K,11,FALSE)</f>
        <v>#N/A</v>
      </c>
      <c r="I2240" s="4" t="str">
        <f>IF(ISNA(H2240),VLOOKUP(CONCATENATE(A2240,D2240,F2240),admin1_old!B:J,5,FALSE))</f>
        <v>logistique</v>
      </c>
    </row>
    <row r="2241" spans="1:9" hidden="1" x14ac:dyDescent="0.35">
      <c r="A2241" t="s">
        <v>78</v>
      </c>
      <c r="B2241" t="s">
        <v>158</v>
      </c>
      <c r="C2241" t="s">
        <v>309</v>
      </c>
      <c r="D2241" t="s">
        <v>117</v>
      </c>
      <c r="E2241" t="s">
        <v>313</v>
      </c>
      <c r="F2241" t="s">
        <v>170</v>
      </c>
      <c r="G2241">
        <v>0.17</v>
      </c>
      <c r="H2241">
        <f>VLOOKUP(CONCATENATE(A2241,B2241,D2241,F2241),admin1_old!A:K,11,FALSE)</f>
        <v>0.155</v>
      </c>
      <c r="I2241" t="b">
        <f>IF(ISNA(H2241),VLOOKUP(CONCATENATE(A2241,D2241,F2241),admin1_old!B:J,5,FALSE))</f>
        <v>0</v>
      </c>
    </row>
    <row r="2242" spans="1:9" hidden="1" x14ac:dyDescent="0.35">
      <c r="A2242" t="s">
        <v>78</v>
      </c>
      <c r="B2242" t="s">
        <v>158</v>
      </c>
      <c r="C2242" t="s">
        <v>309</v>
      </c>
      <c r="D2242" t="s">
        <v>118</v>
      </c>
      <c r="E2242" t="s">
        <v>313</v>
      </c>
      <c r="F2242" t="s">
        <v>170</v>
      </c>
      <c r="G2242">
        <v>0.159</v>
      </c>
      <c r="H2242">
        <f>VLOOKUP(CONCATENATE(A2242,B2242,D2242,F2242),admin1_old!A:K,11,FALSE)</f>
        <v>0.16200000000000001</v>
      </c>
      <c r="I2242" t="b">
        <f>IF(ISNA(H2242),VLOOKUP(CONCATENATE(A2242,D2242,F2242),admin1_old!B:J,5,FALSE))</f>
        <v>0</v>
      </c>
    </row>
    <row r="2243" spans="1:9" hidden="1" x14ac:dyDescent="0.35">
      <c r="A2243" t="s">
        <v>78</v>
      </c>
      <c r="B2243" t="s">
        <v>147</v>
      </c>
      <c r="C2243" t="s">
        <v>309</v>
      </c>
      <c r="D2243" t="s">
        <v>119</v>
      </c>
      <c r="E2243" t="s">
        <v>313</v>
      </c>
      <c r="F2243" t="s">
        <v>170</v>
      </c>
      <c r="G2243">
        <v>0.20499999999999999</v>
      </c>
      <c r="H2243">
        <f>VLOOKUP(CONCATENATE(A2243,B2243,D2243,F2243),admin1_old!A:K,11,FALSE)</f>
        <v>0.19400000000000001</v>
      </c>
      <c r="I2243" t="b">
        <f>IF(ISNA(H2243),VLOOKUP(CONCATENATE(A2243,D2243,F2243),admin1_old!B:J,5,FALSE))</f>
        <v>0</v>
      </c>
    </row>
    <row r="2244" spans="1:9" x14ac:dyDescent="0.35">
      <c r="A2244" t="s">
        <v>48</v>
      </c>
      <c r="B2244" s="5" t="s">
        <v>154</v>
      </c>
      <c r="C2244" t="s">
        <v>83</v>
      </c>
      <c r="D2244" t="s">
        <v>83</v>
      </c>
      <c r="E2244" t="s">
        <v>313</v>
      </c>
      <c r="F2244" t="s">
        <v>171</v>
      </c>
      <c r="G2244">
        <v>0.16</v>
      </c>
      <c r="H2244" t="e">
        <f>VLOOKUP(CONCATENATE(A2244,B2244,D2244,F2244),admin1_old!A:K,11,FALSE)</f>
        <v>#N/A</v>
      </c>
      <c r="I2244" s="4" t="str">
        <f>IF(ISNA(H2244),VLOOKUP(CONCATENATE(A2244,D2244,F2244),admin1_old!B:J,5,FALSE))</f>
        <v>prov_fournitures</v>
      </c>
    </row>
    <row r="2245" spans="1:9" hidden="1" x14ac:dyDescent="0.35">
      <c r="A2245" t="s">
        <v>78</v>
      </c>
      <c r="B2245" t="s">
        <v>158</v>
      </c>
      <c r="C2245" t="s">
        <v>309</v>
      </c>
      <c r="D2245" t="s">
        <v>118</v>
      </c>
      <c r="E2245" t="s">
        <v>313</v>
      </c>
      <c r="F2245" t="s">
        <v>272</v>
      </c>
      <c r="G2245">
        <v>0.20300000000000001</v>
      </c>
      <c r="H2245">
        <f>VLOOKUP(CONCATENATE(A2245,B2245,D2245,F2245),admin1_old!A:K,11,FALSE)</f>
        <v>0.20300000000000001</v>
      </c>
      <c r="I2245" t="b">
        <f>IF(ISNA(H2245),VLOOKUP(CONCATENATE(A2245,D2245,F2245),admin1_old!B:J,5,FALSE))</f>
        <v>0</v>
      </c>
    </row>
    <row r="2246" spans="1:9" x14ac:dyDescent="0.35">
      <c r="A2246" t="s">
        <v>70</v>
      </c>
      <c r="B2246" s="5" t="s">
        <v>181</v>
      </c>
      <c r="C2246" t="s">
        <v>83</v>
      </c>
      <c r="D2246" t="s">
        <v>83</v>
      </c>
      <c r="E2246" t="s">
        <v>313</v>
      </c>
      <c r="F2246" t="s">
        <v>171</v>
      </c>
      <c r="G2246">
        <v>0.14799999999999999</v>
      </c>
      <c r="H2246" t="e">
        <f>VLOOKUP(CONCATENATE(A2246,B2246,D2246,F2246),admin1_old!A:K,11,FALSE)</f>
        <v>#N/A</v>
      </c>
      <c r="I2246" s="4" t="str">
        <f>IF(ISNA(H2246),VLOOKUP(CONCATENATE(A2246,D2246,F2246),admin1_old!B:J,5,FALSE))</f>
        <v>cash_fournitures</v>
      </c>
    </row>
    <row r="2247" spans="1:9" x14ac:dyDescent="0.35">
      <c r="A2247" t="s">
        <v>42</v>
      </c>
      <c r="B2247" s="5" t="s">
        <v>186</v>
      </c>
      <c r="C2247" t="s">
        <v>83</v>
      </c>
      <c r="D2247" t="s">
        <v>83</v>
      </c>
      <c r="E2247" t="s">
        <v>313</v>
      </c>
      <c r="F2247" t="s">
        <v>171</v>
      </c>
      <c r="G2247">
        <v>0.11700000000000001</v>
      </c>
      <c r="H2247" t="e">
        <f>VLOOKUP(CONCATENATE(A2247,B2247,D2247,F2247),admin1_old!A:K,11,FALSE)</f>
        <v>#N/A</v>
      </c>
      <c r="I2247" s="4" t="str">
        <f>IF(ISNA(H2247),VLOOKUP(CONCATENATE(A2247,D2247,F2247),admin1_old!B:J,5,FALSE))</f>
        <v>petit_commerce</v>
      </c>
    </row>
    <row r="2248" spans="1:9" x14ac:dyDescent="0.35">
      <c r="A2248" t="s">
        <v>64</v>
      </c>
      <c r="B2248" s="5" t="s">
        <v>141</v>
      </c>
      <c r="C2248" t="s">
        <v>83</v>
      </c>
      <c r="D2248" t="s">
        <v>83</v>
      </c>
      <c r="E2248" t="s">
        <v>313</v>
      </c>
      <c r="F2248" t="s">
        <v>171</v>
      </c>
      <c r="G2248">
        <v>0.105</v>
      </c>
      <c r="H2248" t="e">
        <f>VLOOKUP(CONCATENATE(A2248,B2248,D2248,F2248),admin1_old!A:K,11,FALSE)</f>
        <v>#N/A</v>
      </c>
      <c r="I2248" s="4" t="str">
        <f>IF(ISNA(H2248),VLOOKUP(CONCATENATE(A2248,D2248,F2248),admin1_old!B:J,5,FALSE))</f>
        <v>jtt_non_agric</v>
      </c>
    </row>
    <row r="2249" spans="1:9" hidden="1" x14ac:dyDescent="0.35">
      <c r="A2249" t="s">
        <v>78</v>
      </c>
      <c r="B2249" t="s">
        <v>137</v>
      </c>
      <c r="C2249" t="s">
        <v>309</v>
      </c>
      <c r="D2249" t="s">
        <v>117</v>
      </c>
      <c r="E2249" t="s">
        <v>313</v>
      </c>
      <c r="F2249" t="s">
        <v>171</v>
      </c>
      <c r="G2249">
        <v>0.14899999999999999</v>
      </c>
      <c r="H2249">
        <f>VLOOKUP(CONCATENATE(A2249,B2249,D2249,F2249),admin1_old!A:K,11,FALSE)</f>
        <v>0.157</v>
      </c>
      <c r="I2249" t="b">
        <f>IF(ISNA(H2249),VLOOKUP(CONCATENATE(A2249,D2249,F2249),admin1_old!B:J,5,FALSE))</f>
        <v>0</v>
      </c>
    </row>
    <row r="2250" spans="1:9" hidden="1" x14ac:dyDescent="0.35">
      <c r="A2250" t="s">
        <v>78</v>
      </c>
      <c r="B2250" t="s">
        <v>137</v>
      </c>
      <c r="C2250" t="s">
        <v>309</v>
      </c>
      <c r="D2250" t="s">
        <v>119</v>
      </c>
      <c r="E2250" t="s">
        <v>313</v>
      </c>
      <c r="F2250" t="s">
        <v>171</v>
      </c>
      <c r="G2250">
        <v>0.17799999999999999</v>
      </c>
      <c r="H2250">
        <f>VLOOKUP(CONCATENATE(A2250,B2250,D2250,F2250),admin1_old!A:K,11,FALSE)</f>
        <v>0.14899999999999999</v>
      </c>
      <c r="I2250" t="b">
        <f>IF(ISNA(H2250),VLOOKUP(CONCATENATE(A2250,D2250,F2250),admin1_old!B:J,5,FALSE))</f>
        <v>0</v>
      </c>
    </row>
    <row r="2251" spans="1:9" hidden="1" x14ac:dyDescent="0.35">
      <c r="A2251" t="s">
        <v>78</v>
      </c>
      <c r="B2251" t="s">
        <v>184</v>
      </c>
      <c r="C2251" t="s">
        <v>309</v>
      </c>
      <c r="D2251" t="s">
        <v>117</v>
      </c>
      <c r="E2251" t="s">
        <v>313</v>
      </c>
      <c r="F2251" t="s">
        <v>165</v>
      </c>
      <c r="G2251">
        <v>0.20300000000000001</v>
      </c>
      <c r="H2251">
        <f>VLOOKUP(CONCATENATE(A2251,B2251,D2251,F2251),admin1_old!A:K,11,FALSE)</f>
        <v>0.19800000000000001</v>
      </c>
      <c r="I2251" t="b">
        <f>IF(ISNA(H2251),VLOOKUP(CONCATENATE(A2251,D2251,F2251),admin1_old!B:J,5,FALSE))</f>
        <v>0</v>
      </c>
    </row>
    <row r="2252" spans="1:9" hidden="1" x14ac:dyDescent="0.35">
      <c r="A2252" t="s">
        <v>78</v>
      </c>
      <c r="B2252" t="s">
        <v>147</v>
      </c>
      <c r="C2252" t="s">
        <v>309</v>
      </c>
      <c r="D2252" t="s">
        <v>116</v>
      </c>
      <c r="E2252" t="s">
        <v>313</v>
      </c>
      <c r="F2252" t="s">
        <v>165</v>
      </c>
      <c r="G2252">
        <v>0.221</v>
      </c>
      <c r="H2252">
        <f>VLOOKUP(CONCATENATE(A2252,B2252,D2252,F2252),admin1_old!A:K,11,FALSE)</f>
        <v>0.22</v>
      </c>
      <c r="I2252" t="b">
        <f>IF(ISNA(H2252),VLOOKUP(CONCATENATE(A2252,D2252,F2252),admin1_old!B:J,5,FALSE))</f>
        <v>0</v>
      </c>
    </row>
    <row r="2253" spans="1:9" hidden="1" x14ac:dyDescent="0.35">
      <c r="A2253" t="s">
        <v>78</v>
      </c>
      <c r="B2253" t="s">
        <v>184</v>
      </c>
      <c r="C2253" t="s">
        <v>309</v>
      </c>
      <c r="D2253" t="s">
        <v>119</v>
      </c>
      <c r="E2253" t="s">
        <v>313</v>
      </c>
      <c r="F2253" t="s">
        <v>165</v>
      </c>
      <c r="G2253">
        <v>0.20699999999999999</v>
      </c>
      <c r="H2253">
        <f>VLOOKUP(CONCATENATE(A2253,B2253,D2253,F2253),admin1_old!A:K,11,FALSE)</f>
        <v>0.20699999999999999</v>
      </c>
      <c r="I2253" t="b">
        <f>IF(ISNA(H2253),VLOOKUP(CONCATENATE(A2253,D2253,F2253),admin1_old!B:J,5,FALSE))</f>
        <v>0</v>
      </c>
    </row>
    <row r="2254" spans="1:9" hidden="1" x14ac:dyDescent="0.35">
      <c r="A2254" t="s">
        <v>78</v>
      </c>
      <c r="B2254" t="s">
        <v>158</v>
      </c>
      <c r="C2254" t="s">
        <v>309</v>
      </c>
      <c r="D2254" t="s">
        <v>118</v>
      </c>
      <c r="E2254" t="s">
        <v>313</v>
      </c>
      <c r="F2254" t="s">
        <v>169</v>
      </c>
      <c r="G2254">
        <v>0.17599999999999999</v>
      </c>
      <c r="H2254">
        <f>VLOOKUP(CONCATENATE(A2254,B2254,D2254,F2254),admin1_old!A:K,11,FALSE)</f>
        <v>0.17599999999999999</v>
      </c>
      <c r="I2254" t="b">
        <f>IF(ISNA(H2254),VLOOKUP(CONCATENATE(A2254,D2254,F2254),admin1_old!B:J,5,FALSE))</f>
        <v>0</v>
      </c>
    </row>
    <row r="2255" spans="1:9" hidden="1" x14ac:dyDescent="0.35">
      <c r="A2255" t="s">
        <v>78</v>
      </c>
      <c r="B2255" t="s">
        <v>158</v>
      </c>
      <c r="C2255" t="s">
        <v>309</v>
      </c>
      <c r="D2255" t="s">
        <v>119</v>
      </c>
      <c r="E2255" t="s">
        <v>313</v>
      </c>
      <c r="F2255" t="s">
        <v>169</v>
      </c>
      <c r="G2255">
        <v>0.19400000000000001</v>
      </c>
      <c r="H2255">
        <f>VLOOKUP(CONCATENATE(A2255,B2255,D2255,F2255),admin1_old!A:K,11,FALSE)</f>
        <v>0.16200000000000001</v>
      </c>
      <c r="I2255" t="b">
        <f>IF(ISNA(H2255),VLOOKUP(CONCATENATE(A2255,D2255,F2255),admin1_old!B:J,5,FALSE))</f>
        <v>0</v>
      </c>
    </row>
    <row r="2256" spans="1:9" x14ac:dyDescent="0.35">
      <c r="A2256" t="s">
        <v>22</v>
      </c>
      <c r="B2256" s="5" t="s">
        <v>180</v>
      </c>
      <c r="C2256" t="s">
        <v>83</v>
      </c>
      <c r="D2256" t="s">
        <v>83</v>
      </c>
      <c r="E2256" t="s">
        <v>313</v>
      </c>
      <c r="F2256" t="s">
        <v>171</v>
      </c>
      <c r="G2256">
        <v>0.23200000000000001</v>
      </c>
      <c r="H2256" t="e">
        <f>VLOOKUP(CONCATENATE(A2256,B2256,D2256,F2256),admin1_old!A:K,11,FALSE)</f>
        <v>#N/A</v>
      </c>
      <c r="I2256" s="4" t="str">
        <f>IF(ISNA(H2256),VLOOKUP(CONCATENATE(A2256,D2256,F2256),admin1_old!B:J,5,FALSE))</f>
        <v>argent_materiel</v>
      </c>
    </row>
    <row r="2257" spans="1:9" x14ac:dyDescent="0.35">
      <c r="A2257" t="s">
        <v>46</v>
      </c>
      <c r="B2257" s="5" t="s">
        <v>160</v>
      </c>
      <c r="C2257" t="s">
        <v>83</v>
      </c>
      <c r="D2257" t="s">
        <v>83</v>
      </c>
      <c r="E2257" t="s">
        <v>313</v>
      </c>
      <c r="F2257" t="s">
        <v>171</v>
      </c>
      <c r="G2257">
        <v>0.182</v>
      </c>
      <c r="H2257" t="e">
        <f>VLOOKUP(CONCATENATE(A2257,B2257,D2257,F2257),admin1_old!A:K,11,FALSE)</f>
        <v>#N/A</v>
      </c>
      <c r="I2257" s="4" t="str">
        <f>IF(ISNA(H2257),VLOOKUP(CONCATENATE(A2257,D2257,F2257),admin1_old!B:J,5,FALSE))</f>
        <v>provision_nfi_essentiels</v>
      </c>
    </row>
    <row r="2258" spans="1:9" hidden="1" x14ac:dyDescent="0.35">
      <c r="A2258" t="s">
        <v>78</v>
      </c>
      <c r="B2258" t="s">
        <v>158</v>
      </c>
      <c r="C2258" t="s">
        <v>309</v>
      </c>
      <c r="D2258" t="s">
        <v>117</v>
      </c>
      <c r="E2258" t="s">
        <v>313</v>
      </c>
      <c r="F2258" t="s">
        <v>273</v>
      </c>
      <c r="G2258">
        <v>0.14499999999999999</v>
      </c>
      <c r="H2258">
        <f>VLOOKUP(CONCATENATE(A2258,B2258,D2258,F2258),admin1_old!A:K,11,FALSE)</f>
        <v>0.156</v>
      </c>
      <c r="I2258" t="b">
        <f>IF(ISNA(H2258),VLOOKUP(CONCATENATE(A2258,D2258,F2258),admin1_old!B:J,5,FALSE))</f>
        <v>0</v>
      </c>
    </row>
    <row r="2259" spans="1:9" hidden="1" x14ac:dyDescent="0.35">
      <c r="A2259" t="s">
        <v>78</v>
      </c>
      <c r="B2259" t="s">
        <v>161</v>
      </c>
      <c r="C2259" t="s">
        <v>309</v>
      </c>
      <c r="D2259" t="s">
        <v>119</v>
      </c>
      <c r="E2259" t="s">
        <v>313</v>
      </c>
      <c r="F2259" t="s">
        <v>273</v>
      </c>
      <c r="G2259">
        <v>0.108</v>
      </c>
      <c r="H2259">
        <f>VLOOKUP(CONCATENATE(A2259,B2259,D2259,F2259),admin1_old!A:K,11,FALSE)</f>
        <v>0.13</v>
      </c>
      <c r="I2259" t="b">
        <f>IF(ISNA(H2259),VLOOKUP(CONCATENATE(A2259,D2259,F2259),admin1_old!B:J,5,FALSE))</f>
        <v>0</v>
      </c>
    </row>
    <row r="2260" spans="1:9" hidden="1" x14ac:dyDescent="0.35">
      <c r="A2260" t="s">
        <v>78</v>
      </c>
      <c r="B2260" t="s">
        <v>158</v>
      </c>
      <c r="C2260" t="s">
        <v>309</v>
      </c>
      <c r="D2260" t="s">
        <v>116</v>
      </c>
      <c r="E2260" t="s">
        <v>313</v>
      </c>
      <c r="F2260" t="s">
        <v>273</v>
      </c>
      <c r="G2260">
        <v>0.215</v>
      </c>
      <c r="H2260">
        <f>VLOOKUP(CONCATENATE(A2260,B2260,D2260,F2260),admin1_old!A:K,11,FALSE)</f>
        <v>0.20100000000000001</v>
      </c>
      <c r="I2260" t="b">
        <f>IF(ISNA(H2260),VLOOKUP(CONCATENATE(A2260,D2260,F2260),admin1_old!B:J,5,FALSE))</f>
        <v>0</v>
      </c>
    </row>
    <row r="2261" spans="1:9" hidden="1" x14ac:dyDescent="0.35">
      <c r="A2261" t="s">
        <v>78</v>
      </c>
      <c r="B2261" t="s">
        <v>158</v>
      </c>
      <c r="C2261" t="s">
        <v>309</v>
      </c>
      <c r="D2261" t="s">
        <v>117</v>
      </c>
      <c r="E2261" t="s">
        <v>313</v>
      </c>
      <c r="F2261" t="s">
        <v>274</v>
      </c>
      <c r="G2261">
        <v>0.191</v>
      </c>
      <c r="H2261">
        <f>VLOOKUP(CONCATENATE(A2261,B2261,D2261,F2261),admin1_old!A:K,11,FALSE)</f>
        <v>0.186</v>
      </c>
      <c r="I2261" t="b">
        <f>IF(ISNA(H2261),VLOOKUP(CONCATENATE(A2261,D2261,F2261),admin1_old!B:J,5,FALSE))</f>
        <v>0</v>
      </c>
    </row>
    <row r="2262" spans="1:9" hidden="1" x14ac:dyDescent="0.35">
      <c r="A2262" t="s">
        <v>78</v>
      </c>
      <c r="B2262" t="s">
        <v>184</v>
      </c>
      <c r="C2262" t="s">
        <v>309</v>
      </c>
      <c r="D2262" t="s">
        <v>119</v>
      </c>
      <c r="E2262" t="s">
        <v>313</v>
      </c>
      <c r="F2262" t="s">
        <v>274</v>
      </c>
      <c r="G2262">
        <v>0.186</v>
      </c>
      <c r="H2262">
        <f>VLOOKUP(CONCATENATE(A2262,B2262,D2262,F2262),admin1_old!A:K,11,FALSE)</f>
        <v>0.17499999999999999</v>
      </c>
      <c r="I2262" t="b">
        <f>IF(ISNA(H2262),VLOOKUP(CONCATENATE(A2262,D2262,F2262),admin1_old!B:J,5,FALSE))</f>
        <v>0</v>
      </c>
    </row>
    <row r="2263" spans="1:9" hidden="1" x14ac:dyDescent="0.35">
      <c r="A2263" t="s">
        <v>78</v>
      </c>
      <c r="B2263" t="s">
        <v>158</v>
      </c>
      <c r="C2263" t="s">
        <v>309</v>
      </c>
      <c r="D2263" t="s">
        <v>116</v>
      </c>
      <c r="E2263" t="s">
        <v>313</v>
      </c>
      <c r="F2263" t="s">
        <v>274</v>
      </c>
      <c r="G2263">
        <v>0.13</v>
      </c>
      <c r="H2263">
        <f>VLOOKUP(CONCATENATE(A2263,B2263,D2263,F2263),admin1_old!A:K,11,FALSE)</f>
        <v>0.14599999999999999</v>
      </c>
      <c r="I2263" t="b">
        <f>IF(ISNA(H2263),VLOOKUP(CONCATENATE(A2263,D2263,F2263),admin1_old!B:J,5,FALSE))</f>
        <v>0</v>
      </c>
    </row>
    <row r="2264" spans="1:9" hidden="1" x14ac:dyDescent="0.35">
      <c r="A2264" t="s">
        <v>78</v>
      </c>
      <c r="B2264" t="s">
        <v>147</v>
      </c>
      <c r="C2264" t="s">
        <v>309</v>
      </c>
      <c r="D2264" t="s">
        <v>118</v>
      </c>
      <c r="E2264" t="s">
        <v>313</v>
      </c>
      <c r="F2264" t="s">
        <v>275</v>
      </c>
      <c r="G2264">
        <v>0.187</v>
      </c>
      <c r="H2264">
        <f>VLOOKUP(CONCATENATE(A2264,B2264,D2264,F2264),admin1_old!A:K,11,FALSE)</f>
        <v>0.187</v>
      </c>
      <c r="I2264" t="b">
        <f>IF(ISNA(H2264),VLOOKUP(CONCATENATE(A2264,D2264,F2264),admin1_old!B:J,5,FALSE))</f>
        <v>0</v>
      </c>
    </row>
    <row r="2265" spans="1:9" hidden="1" x14ac:dyDescent="0.35">
      <c r="A2265" t="s">
        <v>78</v>
      </c>
      <c r="B2265" t="s">
        <v>184</v>
      </c>
      <c r="C2265" t="s">
        <v>309</v>
      </c>
      <c r="D2265" t="s">
        <v>117</v>
      </c>
      <c r="E2265" t="s">
        <v>313</v>
      </c>
      <c r="F2265" t="s">
        <v>275</v>
      </c>
      <c r="G2265">
        <v>0.185</v>
      </c>
      <c r="H2265">
        <f>VLOOKUP(CONCATENATE(A2265,B2265,D2265,F2265),admin1_old!A:K,11,FALSE)</f>
        <v>0.188</v>
      </c>
      <c r="I2265" t="b">
        <f>IF(ISNA(H2265),VLOOKUP(CONCATENATE(A2265,D2265,F2265),admin1_old!B:J,5,FALSE))</f>
        <v>0</v>
      </c>
    </row>
    <row r="2266" spans="1:9" x14ac:dyDescent="0.35">
      <c r="A2266" t="s">
        <v>68</v>
      </c>
      <c r="B2266" s="5" t="s">
        <v>190</v>
      </c>
      <c r="C2266" t="s">
        <v>83</v>
      </c>
      <c r="D2266" t="s">
        <v>83</v>
      </c>
      <c r="E2266" t="s">
        <v>313</v>
      </c>
      <c r="F2266" t="s">
        <v>171</v>
      </c>
      <c r="G2266">
        <v>0.16800000000000001</v>
      </c>
      <c r="H2266" t="e">
        <f>VLOOKUP(CONCATENATE(A2266,B2266,D2266,F2266),admin1_old!A:K,11,FALSE)</f>
        <v>#N/A</v>
      </c>
      <c r="I2266" s="4" t="str">
        <f>IF(ISNA(H2266),VLOOKUP(CONCATENATE(A2266,D2266,F2266),admin1_old!B:J,5,FALSE))</f>
        <v>provision_materiel</v>
      </c>
    </row>
    <row r="2267" spans="1:9" x14ac:dyDescent="0.35">
      <c r="A2267" t="s">
        <v>54</v>
      </c>
      <c r="B2267" s="5" t="s">
        <v>196</v>
      </c>
      <c r="C2267" t="s">
        <v>83</v>
      </c>
      <c r="D2267" t="s">
        <v>83</v>
      </c>
      <c r="E2267" t="s">
        <v>313</v>
      </c>
      <c r="F2267" t="s">
        <v>171</v>
      </c>
      <c r="G2267">
        <v>0.192</v>
      </c>
      <c r="H2267" t="e">
        <f>VLOOKUP(CONCATENATE(A2267,B2267,D2267,F2267),admin1_old!A:K,11,FALSE)</f>
        <v>#N/A</v>
      </c>
      <c r="I2267" s="4" t="str">
        <f>IF(ISNA(H2267),VLOOKUP(CONCATENATE(A2267,D2267,F2267),admin1_old!B:J,5,FALSE))</f>
        <v>acces_staff_cs</v>
      </c>
    </row>
    <row r="2268" spans="1:9" x14ac:dyDescent="0.35">
      <c r="A2268" t="s">
        <v>76</v>
      </c>
      <c r="B2268" s="5" t="s">
        <v>157</v>
      </c>
      <c r="C2268" t="s">
        <v>83</v>
      </c>
      <c r="D2268" t="s">
        <v>83</v>
      </c>
      <c r="E2268" t="s">
        <v>313</v>
      </c>
      <c r="F2268" t="s">
        <v>171</v>
      </c>
      <c r="G2268">
        <v>0.17399999999999999</v>
      </c>
      <c r="H2268" t="e">
        <f>VLOOKUP(CONCATENATE(A2268,B2268,D2268,F2268),admin1_old!A:K,11,FALSE)</f>
        <v>#N/A</v>
      </c>
      <c r="I2268" s="4" t="str">
        <f>IF(ISNA(H2268),VLOOKUP(CONCATENATE(A2268,D2268,F2268),admin1_old!B:J,5,FALSE))</f>
        <v>prov_vaccins</v>
      </c>
    </row>
    <row r="2269" spans="1:9" x14ac:dyDescent="0.35">
      <c r="A2269" t="s">
        <v>58</v>
      </c>
      <c r="B2269" s="5" t="s">
        <v>148</v>
      </c>
      <c r="C2269" t="s">
        <v>83</v>
      </c>
      <c r="D2269" t="s">
        <v>83</v>
      </c>
      <c r="E2269" t="s">
        <v>313</v>
      </c>
      <c r="F2269" t="s">
        <v>171</v>
      </c>
      <c r="G2269">
        <v>0.23799999999999999</v>
      </c>
      <c r="H2269" t="e">
        <f>VLOOKUP(CONCATENATE(A2269,B2269,D2269,F2269),admin1_old!A:K,11,FALSE)</f>
        <v>#N/A</v>
      </c>
      <c r="I2269" s="4" t="str">
        <f>IF(ISNA(H2269),VLOOKUP(CONCATENATE(A2269,D2269,F2269),admin1_old!B:J,5,FALSE))</f>
        <v>environment</v>
      </c>
    </row>
    <row r="2270" spans="1:9" x14ac:dyDescent="0.35">
      <c r="A2270" t="s">
        <v>80</v>
      </c>
      <c r="B2270" s="5" t="s">
        <v>159</v>
      </c>
      <c r="C2270" t="s">
        <v>83</v>
      </c>
      <c r="D2270" t="s">
        <v>83</v>
      </c>
      <c r="E2270" t="s">
        <v>313</v>
      </c>
      <c r="F2270" t="s">
        <v>171</v>
      </c>
      <c r="G2270">
        <v>0.23</v>
      </c>
      <c r="H2270" t="e">
        <f>VLOOKUP(CONCATENATE(A2270,B2270,D2270,F2270),admin1_old!A:K,11,FALSE)</f>
        <v>#N/A</v>
      </c>
      <c r="I2270" s="4" t="str">
        <f>IF(ISNA(H2270),VLOOKUP(CONCATENATE(A2270,D2270,F2270),admin1_old!B:J,5,FALSE))</f>
        <v>sanitaire</v>
      </c>
    </row>
    <row r="2271" spans="1:9" hidden="1" x14ac:dyDescent="0.35">
      <c r="A2271" t="s">
        <v>78</v>
      </c>
      <c r="B2271" t="s">
        <v>158</v>
      </c>
      <c r="C2271" t="s">
        <v>309</v>
      </c>
      <c r="D2271" t="s">
        <v>119</v>
      </c>
      <c r="E2271" t="s">
        <v>313</v>
      </c>
      <c r="F2271" t="s">
        <v>168</v>
      </c>
      <c r="G2271">
        <v>0.115</v>
      </c>
      <c r="H2271">
        <f>VLOOKUP(CONCATENATE(A2271,B2271,D2271,F2271),admin1_old!A:K,11,FALSE)</f>
        <v>0.17899999999999999</v>
      </c>
      <c r="I2271" t="b">
        <f>IF(ISNA(H2271),VLOOKUP(CONCATENATE(A2271,D2271,F2271),admin1_old!B:J,5,FALSE))</f>
        <v>0</v>
      </c>
    </row>
    <row r="2272" spans="1:9" hidden="1" x14ac:dyDescent="0.35">
      <c r="A2272" t="s">
        <v>78</v>
      </c>
      <c r="B2272" t="s">
        <v>184</v>
      </c>
      <c r="C2272" t="s">
        <v>309</v>
      </c>
      <c r="D2272" t="s">
        <v>119</v>
      </c>
      <c r="E2272" t="s">
        <v>313</v>
      </c>
      <c r="F2272" t="s">
        <v>276</v>
      </c>
      <c r="G2272">
        <v>0.185</v>
      </c>
      <c r="H2272">
        <f>VLOOKUP(CONCATENATE(A2272,B2272,D2272,F2272),admin1_old!A:K,11,FALSE)</f>
        <v>0.20399999999999999</v>
      </c>
      <c r="I2272" t="b">
        <f>IF(ISNA(H2272),VLOOKUP(CONCATENATE(A2272,D2272,F2272),admin1_old!B:J,5,FALSE))</f>
        <v>0</v>
      </c>
    </row>
    <row r="2273" spans="1:9" hidden="1" x14ac:dyDescent="0.35">
      <c r="A2273" t="s">
        <v>78</v>
      </c>
      <c r="B2273" t="s">
        <v>184</v>
      </c>
      <c r="C2273" t="s">
        <v>309</v>
      </c>
      <c r="D2273" t="s">
        <v>117</v>
      </c>
      <c r="E2273" t="s">
        <v>313</v>
      </c>
      <c r="F2273" t="s">
        <v>276</v>
      </c>
      <c r="G2273">
        <v>0.185</v>
      </c>
      <c r="H2273">
        <f>VLOOKUP(CONCATENATE(A2273,B2273,D2273,F2273),admin1_old!A:K,11,FALSE)</f>
        <v>0.17699999999999999</v>
      </c>
      <c r="I2273" t="b">
        <f>IF(ISNA(H2273),VLOOKUP(CONCATENATE(A2273,D2273,F2273),admin1_old!B:J,5,FALSE))</f>
        <v>0</v>
      </c>
    </row>
    <row r="2274" spans="1:9" hidden="1" x14ac:dyDescent="0.35">
      <c r="A2274" t="s">
        <v>78</v>
      </c>
      <c r="B2274" t="s">
        <v>184</v>
      </c>
      <c r="C2274" t="s">
        <v>309</v>
      </c>
      <c r="D2274" t="s">
        <v>119</v>
      </c>
      <c r="E2274" t="s">
        <v>313</v>
      </c>
      <c r="F2274" t="s">
        <v>277</v>
      </c>
      <c r="G2274">
        <v>0.192</v>
      </c>
      <c r="H2274">
        <f>VLOOKUP(CONCATENATE(A2274,B2274,D2274,F2274),admin1_old!A:K,11,FALSE)</f>
        <v>0.183</v>
      </c>
      <c r="I2274" t="b">
        <f>IF(ISNA(H2274),VLOOKUP(CONCATENATE(A2274,D2274,F2274),admin1_old!B:J,5,FALSE))</f>
        <v>0</v>
      </c>
    </row>
    <row r="2275" spans="1:9" x14ac:dyDescent="0.35">
      <c r="A2275" t="s">
        <v>40</v>
      </c>
      <c r="B2275" s="5" t="s">
        <v>172</v>
      </c>
      <c r="C2275" t="s">
        <v>83</v>
      </c>
      <c r="D2275" t="s">
        <v>83</v>
      </c>
      <c r="E2275" t="s">
        <v>313</v>
      </c>
      <c r="F2275" t="s">
        <v>171</v>
      </c>
      <c r="G2275">
        <v>0.185</v>
      </c>
      <c r="H2275" t="e">
        <f>VLOOKUP(CONCATENATE(A2275,B2275,D2275,F2275),admin1_old!A:K,11,FALSE)</f>
        <v>#N/A</v>
      </c>
      <c r="I2275" s="4" t="str">
        <f>IF(ISNA(H2275),VLOOKUP(CONCATENATE(A2275,D2275,F2275),admin1_old!B:J,5,FALSE))</f>
        <v>cash_hygiene</v>
      </c>
    </row>
    <row r="2276" spans="1:9" hidden="1" x14ac:dyDescent="0.35">
      <c r="A2276" t="s">
        <v>78</v>
      </c>
      <c r="B2276" t="s">
        <v>158</v>
      </c>
      <c r="C2276" t="s">
        <v>309</v>
      </c>
      <c r="D2276" t="s">
        <v>117</v>
      </c>
      <c r="E2276" t="s">
        <v>313</v>
      </c>
      <c r="F2276" t="s">
        <v>166</v>
      </c>
      <c r="G2276">
        <v>0.17</v>
      </c>
      <c r="H2276">
        <f>VLOOKUP(CONCATENATE(A2276,B2276,D2276,F2276),admin1_old!A:K,11,FALSE)</f>
        <v>0.17699999999999999</v>
      </c>
      <c r="I2276" t="b">
        <f>IF(ISNA(H2276),VLOOKUP(CONCATENATE(A2276,D2276,F2276),admin1_old!B:J,5,FALSE))</f>
        <v>0</v>
      </c>
    </row>
    <row r="2277" spans="1:9" hidden="1" x14ac:dyDescent="0.35">
      <c r="A2277" t="s">
        <v>78</v>
      </c>
      <c r="B2277" t="s">
        <v>158</v>
      </c>
      <c r="C2277" t="s">
        <v>309</v>
      </c>
      <c r="D2277" t="s">
        <v>119</v>
      </c>
      <c r="E2277" t="s">
        <v>313</v>
      </c>
      <c r="F2277" t="s">
        <v>166</v>
      </c>
      <c r="G2277">
        <v>0.161</v>
      </c>
      <c r="H2277">
        <f>VLOOKUP(CONCATENATE(A2277,B2277,D2277,F2277),admin1_old!A:K,11,FALSE)</f>
        <v>0.186</v>
      </c>
      <c r="I2277" t="b">
        <f>IF(ISNA(H2277),VLOOKUP(CONCATENATE(A2277,D2277,F2277),admin1_old!B:J,5,FALSE))</f>
        <v>0</v>
      </c>
    </row>
    <row r="2278" spans="1:9" x14ac:dyDescent="0.35">
      <c r="A2278" t="s">
        <v>60</v>
      </c>
      <c r="B2278" s="5" t="s">
        <v>185</v>
      </c>
      <c r="C2278" t="s">
        <v>309</v>
      </c>
      <c r="D2278" t="s">
        <v>117</v>
      </c>
      <c r="E2278" t="s">
        <v>313</v>
      </c>
      <c r="F2278" t="s">
        <v>171</v>
      </c>
      <c r="G2278">
        <v>9.2399999999999996E-2</v>
      </c>
      <c r="H2278" t="e">
        <f>VLOOKUP(CONCATENATE(A2278,B2278,D2278,F2278),admin1_old!A:K,11,FALSE)</f>
        <v>#N/A</v>
      </c>
      <c r="I2278" s="4" t="str">
        <f>IF(ISNA(H2278),VLOOKUP(CONCATENATE(A2278,D2278,F2278),admin1_old!B:J,5,FALSE))</f>
        <v>logistique</v>
      </c>
    </row>
    <row r="2279" spans="1:9" hidden="1" x14ac:dyDescent="0.35">
      <c r="A2279" t="s">
        <v>78</v>
      </c>
      <c r="B2279" t="s">
        <v>184</v>
      </c>
      <c r="C2279" t="s">
        <v>309</v>
      </c>
      <c r="D2279" t="s">
        <v>119</v>
      </c>
      <c r="E2279" t="s">
        <v>313</v>
      </c>
      <c r="F2279" t="s">
        <v>278</v>
      </c>
      <c r="G2279">
        <v>0.19800000000000001</v>
      </c>
      <c r="H2279">
        <f>VLOOKUP(CONCATENATE(A2279,B2279,D2279,F2279),admin1_old!A:K,11,FALSE)</f>
        <v>0.16300000000000001</v>
      </c>
      <c r="I2279" t="b">
        <f>IF(ISNA(H2279),VLOOKUP(CONCATENATE(A2279,D2279,F2279),admin1_old!B:J,5,FALSE))</f>
        <v>0</v>
      </c>
    </row>
    <row r="2280" spans="1:9" hidden="1" x14ac:dyDescent="0.35">
      <c r="A2280" t="s">
        <v>78</v>
      </c>
      <c r="B2280" t="s">
        <v>158</v>
      </c>
      <c r="C2280" t="s">
        <v>309</v>
      </c>
      <c r="D2280" t="s">
        <v>117</v>
      </c>
      <c r="E2280" t="s">
        <v>313</v>
      </c>
      <c r="F2280" t="s">
        <v>278</v>
      </c>
      <c r="G2280">
        <v>0.19600000000000001</v>
      </c>
      <c r="H2280">
        <f>VLOOKUP(CONCATENATE(A2280,B2280,D2280,F2280),admin1_old!A:K,11,FALSE)</f>
        <v>0.185</v>
      </c>
      <c r="I2280" t="b">
        <f>IF(ISNA(H2280),VLOOKUP(CONCATENATE(A2280,D2280,F2280),admin1_old!B:J,5,FALSE))</f>
        <v>0</v>
      </c>
    </row>
    <row r="2281" spans="1:9" x14ac:dyDescent="0.35">
      <c r="A2281" t="s">
        <v>48</v>
      </c>
      <c r="B2281" s="5" t="s">
        <v>154</v>
      </c>
      <c r="C2281" t="s">
        <v>309</v>
      </c>
      <c r="D2281" t="s">
        <v>117</v>
      </c>
      <c r="E2281" t="s">
        <v>313</v>
      </c>
      <c r="F2281" t="s">
        <v>171</v>
      </c>
      <c r="G2281">
        <v>0.158</v>
      </c>
      <c r="H2281" t="e">
        <f>VLOOKUP(CONCATENATE(A2281,B2281,D2281,F2281),admin1_old!A:K,11,FALSE)</f>
        <v>#N/A</v>
      </c>
      <c r="I2281" s="4" t="str">
        <f>IF(ISNA(H2281),VLOOKUP(CONCATENATE(A2281,D2281,F2281),admin1_old!B:J,5,FALSE))</f>
        <v>prov_fournitures</v>
      </c>
    </row>
    <row r="2282" spans="1:9" hidden="1" x14ac:dyDescent="0.35">
      <c r="A2282" t="s">
        <v>78</v>
      </c>
      <c r="B2282" t="s">
        <v>158</v>
      </c>
      <c r="C2282" t="s">
        <v>309</v>
      </c>
      <c r="D2282" t="s">
        <v>117</v>
      </c>
      <c r="E2282" t="s">
        <v>313</v>
      </c>
      <c r="F2282" t="s">
        <v>279</v>
      </c>
      <c r="G2282">
        <v>0.16200000000000001</v>
      </c>
      <c r="H2282">
        <f>VLOOKUP(CONCATENATE(A2282,B2282,D2282,F2282),admin1_old!A:K,11,FALSE)</f>
        <v>0.129</v>
      </c>
      <c r="I2282" t="b">
        <f>IF(ISNA(H2282),VLOOKUP(CONCATENATE(A2282,D2282,F2282),admin1_old!B:J,5,FALSE))</f>
        <v>0</v>
      </c>
    </row>
    <row r="2283" spans="1:9" x14ac:dyDescent="0.35">
      <c r="A2283" t="s">
        <v>70</v>
      </c>
      <c r="B2283" s="5" t="s">
        <v>144</v>
      </c>
      <c r="C2283" t="s">
        <v>309</v>
      </c>
      <c r="D2283" t="s">
        <v>117</v>
      </c>
      <c r="E2283" t="s">
        <v>313</v>
      </c>
      <c r="F2283" t="s">
        <v>171</v>
      </c>
      <c r="G2283">
        <v>0.155</v>
      </c>
      <c r="H2283" t="e">
        <f>VLOOKUP(CONCATENATE(A2283,B2283,D2283,F2283),admin1_old!A:K,11,FALSE)</f>
        <v>#N/A</v>
      </c>
      <c r="I2283" s="4" t="str">
        <f>IF(ISNA(H2283),VLOOKUP(CONCATENATE(A2283,D2283,F2283),admin1_old!B:J,5,FALSE))</f>
        <v>cash_nourriture</v>
      </c>
    </row>
    <row r="2284" spans="1:9" hidden="1" x14ac:dyDescent="0.35">
      <c r="A2284" t="s">
        <v>78</v>
      </c>
      <c r="B2284" t="s">
        <v>184</v>
      </c>
      <c r="C2284" t="s">
        <v>309</v>
      </c>
      <c r="D2284" t="s">
        <v>118</v>
      </c>
      <c r="E2284" t="s">
        <v>313</v>
      </c>
      <c r="F2284" t="s">
        <v>279</v>
      </c>
      <c r="G2284">
        <v>0.107</v>
      </c>
      <c r="H2284">
        <f>VLOOKUP(CONCATENATE(A2284,B2284,D2284,F2284),admin1_old!A:K,11,FALSE)</f>
        <v>0.112</v>
      </c>
      <c r="I2284" t="b">
        <f>IF(ISNA(H2284),VLOOKUP(CONCATENATE(A2284,D2284,F2284),admin1_old!B:J,5,FALSE))</f>
        <v>0</v>
      </c>
    </row>
    <row r="2285" spans="1:9" hidden="1" x14ac:dyDescent="0.35">
      <c r="A2285" t="s">
        <v>78</v>
      </c>
      <c r="B2285" t="s">
        <v>184</v>
      </c>
      <c r="C2285" t="s">
        <v>309</v>
      </c>
      <c r="D2285" t="s">
        <v>119</v>
      </c>
      <c r="E2285" t="s">
        <v>313</v>
      </c>
      <c r="F2285" t="s">
        <v>167</v>
      </c>
      <c r="G2285">
        <v>0.183</v>
      </c>
      <c r="H2285">
        <f>VLOOKUP(CONCATENATE(A2285,B2285,D2285,F2285),admin1_old!A:K,11,FALSE)</f>
        <v>0.16900000000000001</v>
      </c>
      <c r="I2285" t="b">
        <f>IF(ISNA(H2285),VLOOKUP(CONCATENATE(A2285,D2285,F2285),admin1_old!B:J,5,FALSE))</f>
        <v>0</v>
      </c>
    </row>
    <row r="2286" spans="1:9" hidden="1" x14ac:dyDescent="0.35">
      <c r="A2286" t="s">
        <v>78</v>
      </c>
      <c r="B2286" t="s">
        <v>184</v>
      </c>
      <c r="C2286" t="s">
        <v>309</v>
      </c>
      <c r="D2286" t="s">
        <v>117</v>
      </c>
      <c r="E2286" t="s">
        <v>313</v>
      </c>
      <c r="F2286" t="s">
        <v>167</v>
      </c>
      <c r="G2286">
        <v>0.16500000000000001</v>
      </c>
      <c r="H2286">
        <f>VLOOKUP(CONCATENATE(A2286,B2286,D2286,F2286),admin1_old!A:K,11,FALSE)</f>
        <v>0.20100000000000001</v>
      </c>
      <c r="I2286" t="b">
        <f>IF(ISNA(H2286),VLOOKUP(CONCATENATE(A2286,D2286,F2286),admin1_old!B:J,5,FALSE))</f>
        <v>0</v>
      </c>
    </row>
    <row r="2287" spans="1:9" hidden="1" x14ac:dyDescent="0.35">
      <c r="A2287" t="s">
        <v>78</v>
      </c>
      <c r="B2287" t="s">
        <v>158</v>
      </c>
      <c r="C2287" t="s">
        <v>309</v>
      </c>
      <c r="D2287" t="s">
        <v>116</v>
      </c>
      <c r="E2287" t="s">
        <v>313</v>
      </c>
      <c r="F2287" t="s">
        <v>278</v>
      </c>
      <c r="G2287">
        <v>0.17399999999999999</v>
      </c>
      <c r="H2287">
        <f>VLOOKUP(CONCATENATE(A2287,B2287,D2287,F2287),admin1_old!A:K,11,FALSE)</f>
        <v>0.17899999999999999</v>
      </c>
      <c r="I2287" t="b">
        <f>IF(ISNA(H2287),VLOOKUP(CONCATENATE(A2287,D2287,F2287),admin1_old!B:J,5,FALSE))</f>
        <v>0</v>
      </c>
    </row>
    <row r="2288" spans="1:9" hidden="1" x14ac:dyDescent="0.35">
      <c r="A2288" t="s">
        <v>78</v>
      </c>
      <c r="B2288" t="s">
        <v>184</v>
      </c>
      <c r="C2288" t="s">
        <v>309</v>
      </c>
      <c r="D2288" t="s">
        <v>116</v>
      </c>
      <c r="E2288" t="s">
        <v>313</v>
      </c>
      <c r="F2288" t="s">
        <v>276</v>
      </c>
      <c r="G2288">
        <v>0.15</v>
      </c>
      <c r="H2288">
        <f>VLOOKUP(CONCATENATE(A2288,B2288,D2288,F2288),admin1_old!A:K,11,FALSE)</f>
        <v>0.13400000000000001</v>
      </c>
      <c r="I2288" t="b">
        <f>IF(ISNA(H2288),VLOOKUP(CONCATENATE(A2288,D2288,F2288),admin1_old!B:J,5,FALSE))</f>
        <v>0</v>
      </c>
    </row>
    <row r="2289" spans="1:9" hidden="1" x14ac:dyDescent="0.35">
      <c r="A2289" t="s">
        <v>78</v>
      </c>
      <c r="B2289" t="s">
        <v>137</v>
      </c>
      <c r="C2289" t="s">
        <v>309</v>
      </c>
      <c r="D2289" t="s">
        <v>117</v>
      </c>
      <c r="E2289" t="s">
        <v>313</v>
      </c>
      <c r="F2289" t="s">
        <v>280</v>
      </c>
      <c r="G2289">
        <v>0.19500000000000001</v>
      </c>
      <c r="H2289">
        <f>VLOOKUP(CONCATENATE(A2289,B2289,D2289,F2289),admin1_old!A:K,11,FALSE)</f>
        <v>0.17899999999999999</v>
      </c>
      <c r="I2289" t="b">
        <f>IF(ISNA(H2289),VLOOKUP(CONCATENATE(A2289,D2289,F2289),admin1_old!B:J,5,FALSE))</f>
        <v>0</v>
      </c>
    </row>
    <row r="2290" spans="1:9" hidden="1" x14ac:dyDescent="0.35">
      <c r="A2290" t="s">
        <v>78</v>
      </c>
      <c r="B2290" t="s">
        <v>137</v>
      </c>
      <c r="C2290" t="s">
        <v>309</v>
      </c>
      <c r="D2290" t="s">
        <v>119</v>
      </c>
      <c r="E2290" t="s">
        <v>313</v>
      </c>
      <c r="F2290" t="s">
        <v>280</v>
      </c>
      <c r="G2290">
        <v>0.214</v>
      </c>
      <c r="H2290">
        <f>VLOOKUP(CONCATENATE(A2290,B2290,D2290,F2290),admin1_old!A:K,11,FALSE)</f>
        <v>0.20599999999999999</v>
      </c>
      <c r="I2290" t="b">
        <f>IF(ISNA(H2290),VLOOKUP(CONCATENATE(A2290,D2290,F2290),admin1_old!B:J,5,FALSE))</f>
        <v>0</v>
      </c>
    </row>
    <row r="2291" spans="1:9" x14ac:dyDescent="0.35">
      <c r="A2291" t="s">
        <v>70</v>
      </c>
      <c r="B2291" s="5" t="s">
        <v>191</v>
      </c>
      <c r="C2291" t="s">
        <v>309</v>
      </c>
      <c r="D2291" t="s">
        <v>119</v>
      </c>
      <c r="E2291" t="s">
        <v>313</v>
      </c>
      <c r="F2291" t="s">
        <v>171</v>
      </c>
      <c r="G2291">
        <v>0.13400000000000001</v>
      </c>
      <c r="H2291" t="e">
        <f>VLOOKUP(CONCATENATE(A2291,B2291,D2291,F2291),admin1_old!A:K,11,FALSE)</f>
        <v>#N/A</v>
      </c>
      <c r="I2291" s="4" t="str">
        <f>IF(ISNA(H2291),VLOOKUP(CONCATENATE(A2291,D2291,F2291),admin1_old!B:J,5,FALSE))</f>
        <v>prov_fournitures</v>
      </c>
    </row>
    <row r="2292" spans="1:9" x14ac:dyDescent="0.35">
      <c r="A2292" t="s">
        <v>42</v>
      </c>
      <c r="B2292" s="5" t="s">
        <v>186</v>
      </c>
      <c r="C2292" t="s">
        <v>309</v>
      </c>
      <c r="D2292" t="s">
        <v>117</v>
      </c>
      <c r="E2292" t="s">
        <v>313</v>
      </c>
      <c r="F2292" t="s">
        <v>171</v>
      </c>
      <c r="G2292">
        <v>0.11899999999999999</v>
      </c>
      <c r="H2292" t="e">
        <f>VLOOKUP(CONCATENATE(A2292,B2292,D2292,F2292),admin1_old!A:K,11,FALSE)</f>
        <v>#N/A</v>
      </c>
      <c r="I2292" s="4" t="str">
        <f>IF(ISNA(H2292),VLOOKUP(CONCATENATE(A2292,D2292,F2292),admin1_old!B:J,5,FALSE))</f>
        <v>petit_commerce</v>
      </c>
    </row>
    <row r="2293" spans="1:9" hidden="1" x14ac:dyDescent="0.35">
      <c r="A2293" t="s">
        <v>80</v>
      </c>
      <c r="B2293" t="s">
        <v>148</v>
      </c>
      <c r="C2293" t="s">
        <v>309</v>
      </c>
      <c r="D2293" t="s">
        <v>118</v>
      </c>
      <c r="E2293" t="s">
        <v>313</v>
      </c>
      <c r="F2293" t="s">
        <v>271</v>
      </c>
      <c r="G2293">
        <v>0.22600000000000001</v>
      </c>
      <c r="H2293">
        <f>VLOOKUP(CONCATENATE(A2293,B2293,D2293,F2293),admin1_old!A:K,11,FALSE)</f>
        <v>0.22600000000000001</v>
      </c>
      <c r="I2293" t="b">
        <f>IF(ISNA(H2293),VLOOKUP(CONCATENATE(A2293,D2293,F2293),admin1_old!B:J,5,FALSE))</f>
        <v>0</v>
      </c>
    </row>
    <row r="2294" spans="1:9" x14ac:dyDescent="0.35">
      <c r="A2294" t="s">
        <v>42</v>
      </c>
      <c r="B2294" s="5" t="s">
        <v>287</v>
      </c>
      <c r="C2294" t="s">
        <v>309</v>
      </c>
      <c r="D2294" t="s">
        <v>119</v>
      </c>
      <c r="E2294" t="s">
        <v>313</v>
      </c>
      <c r="F2294" t="s">
        <v>171</v>
      </c>
      <c r="G2294">
        <v>0.128</v>
      </c>
      <c r="H2294" t="e">
        <f>VLOOKUP(CONCATENATE(A2294,B2294,D2294,F2294),admin1_old!A:K,11,FALSE)</f>
        <v>#N/A</v>
      </c>
      <c r="I2294" s="4" t="str">
        <f>IF(ISNA(H2294),VLOOKUP(CONCATENATE(A2294,D2294,F2294),admin1_old!B:J,5,FALSE))</f>
        <v>jtt_agric</v>
      </c>
    </row>
    <row r="2295" spans="1:9" x14ac:dyDescent="0.35">
      <c r="A2295" t="s">
        <v>64</v>
      </c>
      <c r="B2295" s="5" t="s">
        <v>141</v>
      </c>
      <c r="C2295" t="s">
        <v>309</v>
      </c>
      <c r="D2295" t="s">
        <v>117</v>
      </c>
      <c r="E2295" t="s">
        <v>313</v>
      </c>
      <c r="F2295" t="s">
        <v>171</v>
      </c>
      <c r="G2295">
        <v>0.112</v>
      </c>
      <c r="H2295" t="e">
        <f>VLOOKUP(CONCATENATE(A2295,B2295,D2295,F2295),admin1_old!A:K,11,FALSE)</f>
        <v>#N/A</v>
      </c>
      <c r="I2295" s="4" t="str">
        <f>IF(ISNA(H2295),VLOOKUP(CONCATENATE(A2295,D2295,F2295),admin1_old!B:J,5,FALSE))</f>
        <v>jtt_non_agric</v>
      </c>
    </row>
    <row r="2296" spans="1:9" hidden="1" x14ac:dyDescent="0.35">
      <c r="A2296" t="s">
        <v>80</v>
      </c>
      <c r="B2296" t="s">
        <v>159</v>
      </c>
      <c r="C2296" t="s">
        <v>309</v>
      </c>
      <c r="D2296" t="s">
        <v>118</v>
      </c>
      <c r="E2296" t="s">
        <v>313</v>
      </c>
      <c r="F2296" t="s">
        <v>170</v>
      </c>
      <c r="G2296">
        <v>0.19900000000000001</v>
      </c>
      <c r="H2296">
        <f>VLOOKUP(CONCATENATE(A2296,B2296,D2296,F2296),admin1_old!A:K,11,FALSE)</f>
        <v>0.193</v>
      </c>
      <c r="I2296" t="b">
        <f>IF(ISNA(H2296),VLOOKUP(CONCATENATE(A2296,D2296,F2296),admin1_old!B:J,5,FALSE))</f>
        <v>0</v>
      </c>
    </row>
    <row r="2297" spans="1:9" hidden="1" x14ac:dyDescent="0.35">
      <c r="A2297" t="s">
        <v>80</v>
      </c>
      <c r="B2297" t="s">
        <v>199</v>
      </c>
      <c r="C2297" t="s">
        <v>309</v>
      </c>
      <c r="D2297" t="s">
        <v>119</v>
      </c>
      <c r="E2297" t="s">
        <v>313</v>
      </c>
      <c r="F2297" t="s">
        <v>170</v>
      </c>
      <c r="G2297">
        <v>0.161</v>
      </c>
      <c r="H2297">
        <f>VLOOKUP(CONCATENATE(A2297,B2297,D2297,F2297),admin1_old!A:K,11,FALSE)</f>
        <v>0.17399999999999999</v>
      </c>
      <c r="I2297" t="b">
        <f>IF(ISNA(H2297),VLOOKUP(CONCATENATE(A2297,D2297,F2297),admin1_old!B:J,5,FALSE))</f>
        <v>0</v>
      </c>
    </row>
    <row r="2298" spans="1:9" hidden="1" x14ac:dyDescent="0.35">
      <c r="A2298" t="s">
        <v>80</v>
      </c>
      <c r="B2298" t="s">
        <v>148</v>
      </c>
      <c r="C2298" t="s">
        <v>309</v>
      </c>
      <c r="D2298" t="s">
        <v>116</v>
      </c>
      <c r="E2298" t="s">
        <v>313</v>
      </c>
      <c r="F2298" t="s">
        <v>170</v>
      </c>
      <c r="G2298">
        <v>0.184</v>
      </c>
      <c r="H2298">
        <f>VLOOKUP(CONCATENATE(A2298,B2298,D2298,F2298),admin1_old!A:K,11,FALSE)</f>
        <v>0.188</v>
      </c>
      <c r="I2298" t="b">
        <f>IF(ISNA(H2298),VLOOKUP(CONCATENATE(A2298,D2298,F2298),admin1_old!B:J,5,FALSE))</f>
        <v>0</v>
      </c>
    </row>
    <row r="2299" spans="1:9" hidden="1" x14ac:dyDescent="0.35">
      <c r="A2299" t="s">
        <v>80</v>
      </c>
      <c r="B2299" t="s">
        <v>159</v>
      </c>
      <c r="C2299" t="s">
        <v>309</v>
      </c>
      <c r="D2299" t="s">
        <v>118</v>
      </c>
      <c r="E2299" t="s">
        <v>313</v>
      </c>
      <c r="F2299" t="s">
        <v>272</v>
      </c>
      <c r="G2299">
        <v>0.25800000000000001</v>
      </c>
      <c r="H2299">
        <f>VLOOKUP(CONCATENATE(A2299,B2299,D2299,F2299),admin1_old!A:K,11,FALSE)</f>
        <v>0.26100000000000001</v>
      </c>
      <c r="I2299" t="b">
        <f>IF(ISNA(H2299),VLOOKUP(CONCATENATE(A2299,D2299,F2299),admin1_old!B:J,5,FALSE))</f>
        <v>0</v>
      </c>
    </row>
    <row r="2300" spans="1:9" hidden="1" x14ac:dyDescent="0.35">
      <c r="A2300" t="s">
        <v>80</v>
      </c>
      <c r="B2300" t="s">
        <v>148</v>
      </c>
      <c r="C2300" t="s">
        <v>309</v>
      </c>
      <c r="D2300" t="s">
        <v>119</v>
      </c>
      <c r="E2300" t="s">
        <v>313</v>
      </c>
      <c r="F2300" t="s">
        <v>272</v>
      </c>
      <c r="G2300">
        <v>0.19</v>
      </c>
      <c r="H2300">
        <f>VLOOKUP(CONCATENATE(A2300,B2300,D2300,F2300),admin1_old!A:K,11,FALSE)</f>
        <v>0.215</v>
      </c>
      <c r="I2300" t="b">
        <f>IF(ISNA(H2300),VLOOKUP(CONCATENATE(A2300,D2300,F2300),admin1_old!B:J,5,FALSE))</f>
        <v>0</v>
      </c>
    </row>
    <row r="2301" spans="1:9" hidden="1" x14ac:dyDescent="0.35">
      <c r="A2301" t="s">
        <v>80</v>
      </c>
      <c r="B2301" t="s">
        <v>159</v>
      </c>
      <c r="C2301" t="s">
        <v>309</v>
      </c>
      <c r="D2301" t="s">
        <v>117</v>
      </c>
      <c r="E2301" t="s">
        <v>313</v>
      </c>
      <c r="F2301" t="s">
        <v>272</v>
      </c>
      <c r="G2301">
        <v>0.22</v>
      </c>
      <c r="H2301">
        <f>VLOOKUP(CONCATENATE(A2301,B2301,D2301,F2301),admin1_old!A:K,11,FALSE)</f>
        <v>0.217</v>
      </c>
      <c r="I2301" t="b">
        <f>IF(ISNA(H2301),VLOOKUP(CONCATENATE(A2301,D2301,F2301),admin1_old!B:J,5,FALSE))</f>
        <v>0</v>
      </c>
    </row>
    <row r="2302" spans="1:9" hidden="1" x14ac:dyDescent="0.35">
      <c r="A2302" t="s">
        <v>80</v>
      </c>
      <c r="B2302" t="s">
        <v>159</v>
      </c>
      <c r="C2302" t="s">
        <v>309</v>
      </c>
      <c r="D2302" t="s">
        <v>116</v>
      </c>
      <c r="E2302" t="s">
        <v>313</v>
      </c>
      <c r="F2302" t="s">
        <v>272</v>
      </c>
      <c r="G2302">
        <v>0.161</v>
      </c>
      <c r="H2302">
        <f>VLOOKUP(CONCATENATE(A2302,B2302,D2302,F2302),admin1_old!A:K,11,FALSE)</f>
        <v>0.19600000000000001</v>
      </c>
      <c r="I2302" t="b">
        <f>IF(ISNA(H2302),VLOOKUP(CONCATENATE(A2302,D2302,F2302),admin1_old!B:J,5,FALSE))</f>
        <v>0</v>
      </c>
    </row>
    <row r="2303" spans="1:9" hidden="1" x14ac:dyDescent="0.35">
      <c r="A2303" t="s">
        <v>80</v>
      </c>
      <c r="B2303" t="s">
        <v>159</v>
      </c>
      <c r="C2303" t="s">
        <v>309</v>
      </c>
      <c r="D2303" t="s">
        <v>117</v>
      </c>
      <c r="E2303" t="s">
        <v>313</v>
      </c>
      <c r="F2303" t="s">
        <v>171</v>
      </c>
      <c r="G2303">
        <v>0.23100000000000001</v>
      </c>
      <c r="H2303">
        <f>VLOOKUP(CONCATENATE(A2303,B2303,D2303,F2303),admin1_old!A:K,11,FALSE)</f>
        <v>0.22900000000000001</v>
      </c>
      <c r="I2303" t="b">
        <f>IF(ISNA(H2303),VLOOKUP(CONCATENATE(A2303,D2303,F2303),admin1_old!B:J,5,FALSE))</f>
        <v>0</v>
      </c>
    </row>
    <row r="2304" spans="1:9" x14ac:dyDescent="0.35">
      <c r="A2304" t="s">
        <v>64</v>
      </c>
      <c r="B2304" s="5" t="s">
        <v>151</v>
      </c>
      <c r="C2304" t="s">
        <v>309</v>
      </c>
      <c r="D2304" t="s">
        <v>119</v>
      </c>
      <c r="E2304" t="s">
        <v>313</v>
      </c>
      <c r="F2304" t="s">
        <v>171</v>
      </c>
      <c r="G2304">
        <v>0.113</v>
      </c>
      <c r="H2304" t="e">
        <f>VLOOKUP(CONCATENATE(A2304,B2304,D2304,F2304),admin1_old!A:K,11,FALSE)</f>
        <v>#N/A</v>
      </c>
      <c r="I2304" s="4" t="str">
        <f>IF(ISNA(H2304),VLOOKUP(CONCATENATE(A2304,D2304,F2304),admin1_old!B:J,5,FALSE))</f>
        <v>jtt_non_agric</v>
      </c>
    </row>
    <row r="2305" spans="1:9" hidden="1" x14ac:dyDescent="0.35">
      <c r="A2305" t="s">
        <v>80</v>
      </c>
      <c r="B2305" t="s">
        <v>148</v>
      </c>
      <c r="C2305" t="s">
        <v>309</v>
      </c>
      <c r="D2305" t="s">
        <v>117</v>
      </c>
      <c r="E2305" t="s">
        <v>313</v>
      </c>
      <c r="F2305" t="s">
        <v>165</v>
      </c>
      <c r="G2305">
        <v>0.184</v>
      </c>
      <c r="H2305">
        <f>VLOOKUP(CONCATENATE(A2305,B2305,D2305,F2305),admin1_old!A:K,11,FALSE)</f>
        <v>0.182</v>
      </c>
      <c r="I2305" t="b">
        <f>IF(ISNA(H2305),VLOOKUP(CONCATENATE(A2305,D2305,F2305),admin1_old!B:J,5,FALSE))</f>
        <v>0</v>
      </c>
    </row>
    <row r="2306" spans="1:9" hidden="1" x14ac:dyDescent="0.35">
      <c r="A2306" t="s">
        <v>80</v>
      </c>
      <c r="B2306" t="s">
        <v>159</v>
      </c>
      <c r="C2306" t="s">
        <v>309</v>
      </c>
      <c r="D2306" t="s">
        <v>116</v>
      </c>
      <c r="E2306" t="s">
        <v>313</v>
      </c>
      <c r="F2306" t="s">
        <v>165</v>
      </c>
      <c r="G2306">
        <v>0.214</v>
      </c>
      <c r="H2306">
        <f>VLOOKUP(CONCATENATE(A2306,B2306,D2306,F2306),admin1_old!A:K,11,FALSE)</f>
        <v>0.215</v>
      </c>
      <c r="I2306" t="b">
        <f>IF(ISNA(H2306),VLOOKUP(CONCATENATE(A2306,D2306,F2306),admin1_old!B:J,5,FALSE))</f>
        <v>0</v>
      </c>
    </row>
    <row r="2307" spans="1:9" hidden="1" x14ac:dyDescent="0.35">
      <c r="A2307" t="s">
        <v>80</v>
      </c>
      <c r="B2307" t="s">
        <v>148</v>
      </c>
      <c r="C2307" t="s">
        <v>309</v>
      </c>
      <c r="D2307" t="s">
        <v>119</v>
      </c>
      <c r="E2307" t="s">
        <v>313</v>
      </c>
      <c r="F2307" t="s">
        <v>165</v>
      </c>
      <c r="G2307">
        <v>0.20699999999999999</v>
      </c>
      <c r="H2307">
        <f>VLOOKUP(CONCATENATE(A2307,B2307,D2307,F2307),admin1_old!A:K,11,FALSE)</f>
        <v>0.20300000000000001</v>
      </c>
      <c r="I2307" t="b">
        <f>IF(ISNA(H2307),VLOOKUP(CONCATENATE(A2307,D2307,F2307),admin1_old!B:J,5,FALSE))</f>
        <v>0</v>
      </c>
    </row>
    <row r="2308" spans="1:9" hidden="1" x14ac:dyDescent="0.35">
      <c r="A2308" t="s">
        <v>80</v>
      </c>
      <c r="B2308" t="s">
        <v>148</v>
      </c>
      <c r="C2308" t="s">
        <v>309</v>
      </c>
      <c r="D2308" t="s">
        <v>118</v>
      </c>
      <c r="E2308" t="s">
        <v>313</v>
      </c>
      <c r="F2308" t="s">
        <v>169</v>
      </c>
      <c r="G2308">
        <v>0.19</v>
      </c>
      <c r="H2308">
        <f>VLOOKUP(CONCATENATE(A2308,B2308,D2308,F2308),admin1_old!A:K,11,FALSE)</f>
        <v>0.20499999999999999</v>
      </c>
      <c r="I2308" t="b">
        <f>IF(ISNA(H2308),VLOOKUP(CONCATENATE(A2308,D2308,F2308),admin1_old!B:J,5,FALSE))</f>
        <v>0</v>
      </c>
    </row>
    <row r="2309" spans="1:9" x14ac:dyDescent="0.35">
      <c r="A2309" t="s">
        <v>46</v>
      </c>
      <c r="B2309" s="5" t="s">
        <v>153</v>
      </c>
      <c r="C2309" t="s">
        <v>309</v>
      </c>
      <c r="D2309" t="s">
        <v>117</v>
      </c>
      <c r="E2309" t="s">
        <v>313</v>
      </c>
      <c r="F2309" t="s">
        <v>171</v>
      </c>
      <c r="G2309">
        <v>0.20499999999999999</v>
      </c>
      <c r="H2309" t="e">
        <f>VLOOKUP(CONCATENATE(A2309,B2309,D2309,F2309),admin1_old!A:K,11,FALSE)</f>
        <v>#N/A</v>
      </c>
      <c r="I2309" s="4" t="str">
        <f>IF(ISNA(H2309),VLOOKUP(CONCATENATE(A2309,D2309,F2309),admin1_old!B:J,5,FALSE))</f>
        <v>argent_materiel</v>
      </c>
    </row>
    <row r="2310" spans="1:9" hidden="1" x14ac:dyDescent="0.35">
      <c r="A2310" t="s">
        <v>80</v>
      </c>
      <c r="B2310" t="s">
        <v>159</v>
      </c>
      <c r="C2310" t="s">
        <v>309</v>
      </c>
      <c r="D2310" t="s">
        <v>117</v>
      </c>
      <c r="E2310" t="s">
        <v>313</v>
      </c>
      <c r="F2310" t="s">
        <v>169</v>
      </c>
      <c r="G2310">
        <v>0.193</v>
      </c>
      <c r="H2310">
        <f>VLOOKUP(CONCATENATE(A2310,B2310,D2310,F2310),admin1_old!A:K,11,FALSE)</f>
        <v>0.192</v>
      </c>
      <c r="I2310" t="b">
        <f>IF(ISNA(H2310),VLOOKUP(CONCATENATE(A2310,D2310,F2310),admin1_old!B:J,5,FALSE))</f>
        <v>0</v>
      </c>
    </row>
    <row r="2311" spans="1:9" hidden="1" x14ac:dyDescent="0.35">
      <c r="A2311" t="s">
        <v>80</v>
      </c>
      <c r="B2311" t="s">
        <v>159</v>
      </c>
      <c r="C2311" t="s">
        <v>309</v>
      </c>
      <c r="D2311" t="s">
        <v>116</v>
      </c>
      <c r="E2311" t="s">
        <v>313</v>
      </c>
      <c r="F2311" t="s">
        <v>169</v>
      </c>
      <c r="G2311">
        <v>0.24</v>
      </c>
      <c r="H2311">
        <f>VLOOKUP(CONCATENATE(A2311,B2311,D2311,F2311),admin1_old!A:K,11,FALSE)</f>
        <v>0.224</v>
      </c>
      <c r="I2311" t="b">
        <f>IF(ISNA(H2311),VLOOKUP(CONCATENATE(A2311,D2311,F2311),admin1_old!B:J,5,FALSE))</f>
        <v>0</v>
      </c>
    </row>
    <row r="2312" spans="1:9" x14ac:dyDescent="0.35">
      <c r="A2312" t="s">
        <v>68</v>
      </c>
      <c r="B2312" s="5" t="s">
        <v>160</v>
      </c>
      <c r="C2312" t="s">
        <v>309</v>
      </c>
      <c r="D2312" t="s">
        <v>117</v>
      </c>
      <c r="E2312" t="s">
        <v>313</v>
      </c>
      <c r="F2312" t="s">
        <v>171</v>
      </c>
      <c r="G2312">
        <v>0.17199999999999999</v>
      </c>
      <c r="H2312" t="e">
        <f>VLOOKUP(CONCATENATE(A2312,B2312,D2312,F2312),admin1_old!A:K,11,FALSE)</f>
        <v>#N/A</v>
      </c>
      <c r="I2312" s="4" t="str">
        <f>IF(ISNA(H2312),VLOOKUP(CONCATENATE(A2312,D2312,F2312),admin1_old!B:J,5,FALSE))</f>
        <v>provision_abri</v>
      </c>
    </row>
    <row r="2313" spans="1:9" hidden="1" x14ac:dyDescent="0.35">
      <c r="A2313" t="s">
        <v>80</v>
      </c>
      <c r="B2313" t="s">
        <v>159</v>
      </c>
      <c r="C2313" t="s">
        <v>309</v>
      </c>
      <c r="D2313" t="s">
        <v>119</v>
      </c>
      <c r="E2313" t="s">
        <v>313</v>
      </c>
      <c r="F2313" t="s">
        <v>273</v>
      </c>
      <c r="G2313">
        <v>0.17799999999999999</v>
      </c>
      <c r="H2313">
        <f>VLOOKUP(CONCATENATE(A2313,B2313,D2313,F2313),admin1_old!A:K,11,FALSE)</f>
        <v>0.192</v>
      </c>
      <c r="I2313" t="b">
        <f>IF(ISNA(H2313),VLOOKUP(CONCATENATE(A2313,D2313,F2313),admin1_old!B:J,5,FALSE))</f>
        <v>0</v>
      </c>
    </row>
    <row r="2314" spans="1:9" hidden="1" x14ac:dyDescent="0.35">
      <c r="A2314" t="s">
        <v>80</v>
      </c>
      <c r="B2314" t="s">
        <v>159</v>
      </c>
      <c r="C2314" t="s">
        <v>309</v>
      </c>
      <c r="D2314" t="s">
        <v>116</v>
      </c>
      <c r="E2314" t="s">
        <v>313</v>
      </c>
      <c r="F2314" t="s">
        <v>273</v>
      </c>
      <c r="G2314">
        <v>0.21199999999999999</v>
      </c>
      <c r="H2314">
        <f>VLOOKUP(CONCATENATE(A2314,B2314,D2314,F2314),admin1_old!A:K,11,FALSE)</f>
        <v>0.20100000000000001</v>
      </c>
      <c r="I2314" t="b">
        <f>IF(ISNA(H2314),VLOOKUP(CONCATENATE(A2314,D2314,F2314),admin1_old!B:J,5,FALSE))</f>
        <v>0</v>
      </c>
    </row>
    <row r="2315" spans="1:9" hidden="1" x14ac:dyDescent="0.35">
      <c r="A2315" t="s">
        <v>80</v>
      </c>
      <c r="B2315" t="s">
        <v>199</v>
      </c>
      <c r="C2315" t="s">
        <v>309</v>
      </c>
      <c r="D2315" t="s">
        <v>117</v>
      </c>
      <c r="E2315" t="s">
        <v>313</v>
      </c>
      <c r="F2315" t="s">
        <v>274</v>
      </c>
      <c r="G2315">
        <v>0.218</v>
      </c>
      <c r="H2315">
        <f>VLOOKUP(CONCATENATE(A2315,B2315,D2315,F2315),admin1_old!A:K,11,FALSE)</f>
        <v>0.20300000000000001</v>
      </c>
      <c r="I2315" t="b">
        <f>IF(ISNA(H2315),VLOOKUP(CONCATENATE(A2315,D2315,F2315),admin1_old!B:J,5,FALSE))</f>
        <v>0</v>
      </c>
    </row>
    <row r="2316" spans="1:9" x14ac:dyDescent="0.35">
      <c r="A2316" t="s">
        <v>72</v>
      </c>
      <c r="B2316" s="5" t="s">
        <v>18</v>
      </c>
      <c r="C2316" t="s">
        <v>309</v>
      </c>
      <c r="D2316" t="s">
        <v>117</v>
      </c>
      <c r="E2316" t="s">
        <v>313</v>
      </c>
      <c r="F2316" t="s">
        <v>171</v>
      </c>
      <c r="G2316">
        <v>0.17299999999999999</v>
      </c>
      <c r="H2316" t="e">
        <f>VLOOKUP(CONCATENATE(A2316,B2316,D2316,F2316),admin1_old!A:K,11,FALSE)</f>
        <v>#N/A</v>
      </c>
      <c r="I2316" s="4" t="str">
        <f>IF(ISNA(H2316),VLOOKUP(CONCATENATE(A2316,D2316,F2316),admin1_old!B:J,5,FALSE))</f>
        <v>educ</v>
      </c>
    </row>
    <row r="2317" spans="1:9" hidden="1" x14ac:dyDescent="0.35">
      <c r="A2317" t="s">
        <v>80</v>
      </c>
      <c r="B2317" t="s">
        <v>148</v>
      </c>
      <c r="C2317" t="s">
        <v>309</v>
      </c>
      <c r="D2317" t="s">
        <v>116</v>
      </c>
      <c r="E2317" t="s">
        <v>313</v>
      </c>
      <c r="F2317" t="s">
        <v>274</v>
      </c>
      <c r="G2317">
        <v>0.20799999999999999</v>
      </c>
      <c r="H2317">
        <f>VLOOKUP(CONCATENATE(A2317,B2317,D2317,F2317),admin1_old!A:K,11,FALSE)</f>
        <v>0.20599999999999999</v>
      </c>
      <c r="I2317" t="b">
        <f>IF(ISNA(H2317),VLOOKUP(CONCATENATE(A2317,D2317,F2317),admin1_old!B:J,5,FALSE))</f>
        <v>0</v>
      </c>
    </row>
    <row r="2318" spans="1:9" hidden="1" x14ac:dyDescent="0.35">
      <c r="A2318" t="s">
        <v>80</v>
      </c>
      <c r="B2318" t="s">
        <v>199</v>
      </c>
      <c r="C2318" t="s">
        <v>309</v>
      </c>
      <c r="D2318" t="s">
        <v>118</v>
      </c>
      <c r="E2318" t="s">
        <v>313</v>
      </c>
      <c r="F2318" t="s">
        <v>275</v>
      </c>
      <c r="G2318">
        <v>0.20399999999999999</v>
      </c>
      <c r="H2318">
        <f>VLOOKUP(CONCATENATE(A2318,B2318,D2318,F2318),admin1_old!A:K,11,FALSE)</f>
        <v>0.19800000000000001</v>
      </c>
      <c r="I2318" t="b">
        <f>IF(ISNA(H2318),VLOOKUP(CONCATENATE(A2318,D2318,F2318),admin1_old!B:J,5,FALSE))</f>
        <v>0</v>
      </c>
    </row>
    <row r="2319" spans="1:9" x14ac:dyDescent="0.35">
      <c r="A2319" t="s">
        <v>76</v>
      </c>
      <c r="B2319" s="5" t="s">
        <v>200</v>
      </c>
      <c r="C2319" t="s">
        <v>309</v>
      </c>
      <c r="D2319" t="s">
        <v>119</v>
      </c>
      <c r="E2319" t="s">
        <v>313</v>
      </c>
      <c r="F2319" t="s">
        <v>171</v>
      </c>
      <c r="G2319">
        <v>0.13200000000000001</v>
      </c>
      <c r="H2319" t="e">
        <f>VLOOKUP(CONCATENATE(A2319,B2319,D2319,F2319),admin1_old!A:K,11,FALSE)</f>
        <v>#N/A</v>
      </c>
      <c r="I2319" s="4" t="str">
        <f>IF(ISNA(H2319),VLOOKUP(CONCATENATE(A2319,D2319,F2319),admin1_old!B:J,5,FALSE))</f>
        <v>prov_vaccins</v>
      </c>
    </row>
    <row r="2320" spans="1:9" hidden="1" x14ac:dyDescent="0.35">
      <c r="A2320" t="s">
        <v>80</v>
      </c>
      <c r="B2320" t="s">
        <v>199</v>
      </c>
      <c r="C2320" t="s">
        <v>309</v>
      </c>
      <c r="D2320" t="s">
        <v>119</v>
      </c>
      <c r="E2320" t="s">
        <v>313</v>
      </c>
      <c r="F2320" t="s">
        <v>275</v>
      </c>
      <c r="G2320">
        <v>0.222</v>
      </c>
      <c r="H2320">
        <f>VLOOKUP(CONCATENATE(A2320,B2320,D2320,F2320),admin1_old!A:K,11,FALSE)</f>
        <v>0.17799999999999999</v>
      </c>
      <c r="I2320" t="b">
        <f>IF(ISNA(H2320),VLOOKUP(CONCATENATE(A2320,D2320,F2320),admin1_old!B:J,5,FALSE))</f>
        <v>0</v>
      </c>
    </row>
    <row r="2321" spans="1:9" x14ac:dyDescent="0.35">
      <c r="A2321" t="s">
        <v>28</v>
      </c>
      <c r="B2321" s="5" t="s">
        <v>145</v>
      </c>
      <c r="C2321" t="s">
        <v>309</v>
      </c>
      <c r="D2321" t="s">
        <v>119</v>
      </c>
      <c r="E2321" t="s">
        <v>313</v>
      </c>
      <c r="F2321" t="s">
        <v>171</v>
      </c>
      <c r="G2321">
        <v>0.28000000000000003</v>
      </c>
      <c r="H2321" t="e">
        <f>VLOOKUP(CONCATENATE(A2321,B2321,D2321,F2321),admin1_old!A:K,11,FALSE)</f>
        <v>#N/A</v>
      </c>
      <c r="I2321" s="4" t="str">
        <f>IF(ISNA(H2321),VLOOKUP(CONCATENATE(A2321,D2321,F2321),admin1_old!B:J,5,FALSE))</f>
        <v>cash_nourrit</v>
      </c>
    </row>
    <row r="2322" spans="1:9" x14ac:dyDescent="0.35">
      <c r="A2322" t="s">
        <v>52</v>
      </c>
      <c r="B2322" s="5" t="s">
        <v>135</v>
      </c>
      <c r="C2322" t="s">
        <v>309</v>
      </c>
      <c r="D2322" t="s">
        <v>119</v>
      </c>
      <c r="E2322" t="s">
        <v>313</v>
      </c>
      <c r="F2322" t="s">
        <v>171</v>
      </c>
      <c r="G2322">
        <v>0.27100000000000002</v>
      </c>
      <c r="H2322" t="e">
        <f>VLOOKUP(CONCATENATE(A2322,B2322,D2322,F2322),admin1_old!A:K,11,FALSE)</f>
        <v>#N/A</v>
      </c>
      <c r="I2322" s="4" t="str">
        <f>IF(ISNA(H2322),VLOOKUP(CONCATENATE(A2322,D2322,F2322),admin1_old!B:J,5,FALSE))</f>
        <v>cash_intrant_agri</v>
      </c>
    </row>
    <row r="2323" spans="1:9" x14ac:dyDescent="0.35">
      <c r="A2323" t="s">
        <v>33</v>
      </c>
      <c r="B2323" s="5" t="s">
        <v>147</v>
      </c>
      <c r="C2323" t="s">
        <v>309</v>
      </c>
      <c r="D2323" t="s">
        <v>119</v>
      </c>
      <c r="E2323" t="s">
        <v>313</v>
      </c>
      <c r="F2323" t="s">
        <v>171</v>
      </c>
      <c r="G2323">
        <v>0.20699999999999999</v>
      </c>
      <c r="H2323" t="e">
        <f>VLOOKUP(CONCATENATE(A2323,B2323,D2323,F2323),admin1_old!A:K,11,FALSE)</f>
        <v>#N/A</v>
      </c>
      <c r="I2323" s="4" t="str">
        <f>IF(ISNA(H2323),VLOOKUP(CONCATENATE(A2323,D2323,F2323),admin1_old!B:J,5,FALSE))</f>
        <v>qualite_insuff</v>
      </c>
    </row>
    <row r="2324" spans="1:9" hidden="1" x14ac:dyDescent="0.35">
      <c r="A2324" t="s">
        <v>80</v>
      </c>
      <c r="B2324" t="s">
        <v>159</v>
      </c>
      <c r="C2324" t="s">
        <v>309</v>
      </c>
      <c r="D2324" t="s">
        <v>118</v>
      </c>
      <c r="E2324" t="s">
        <v>313</v>
      </c>
      <c r="F2324" t="s">
        <v>168</v>
      </c>
      <c r="G2324">
        <v>0.17899999999999999</v>
      </c>
      <c r="H2324">
        <f>VLOOKUP(CONCATENATE(A2324,B2324,D2324,F2324),admin1_old!A:K,11,FALSE)</f>
        <v>0.217</v>
      </c>
      <c r="I2324" t="b">
        <f>IF(ISNA(H2324),VLOOKUP(CONCATENATE(A2324,D2324,F2324),admin1_old!B:J,5,FALSE))</f>
        <v>0</v>
      </c>
    </row>
    <row r="2325" spans="1:9" hidden="1" x14ac:dyDescent="0.35">
      <c r="A2325" t="s">
        <v>80</v>
      </c>
      <c r="B2325" t="s">
        <v>159</v>
      </c>
      <c r="C2325" t="s">
        <v>309</v>
      </c>
      <c r="D2325" t="s">
        <v>119</v>
      </c>
      <c r="E2325" t="s">
        <v>313</v>
      </c>
      <c r="F2325" t="s">
        <v>168</v>
      </c>
      <c r="G2325">
        <v>0.23400000000000001</v>
      </c>
      <c r="H2325">
        <f>VLOOKUP(CONCATENATE(A2325,B2325,D2325,F2325),admin1_old!A:K,11,FALSE)</f>
        <v>0.24299999999999999</v>
      </c>
      <c r="I2325" t="b">
        <f>IF(ISNA(H2325),VLOOKUP(CONCATENATE(A2325,D2325,F2325),admin1_old!B:J,5,FALSE))</f>
        <v>0</v>
      </c>
    </row>
    <row r="2326" spans="1:9" hidden="1" x14ac:dyDescent="0.35">
      <c r="A2326" t="s">
        <v>80</v>
      </c>
      <c r="B2326" t="s">
        <v>159</v>
      </c>
      <c r="C2326" t="s">
        <v>309</v>
      </c>
      <c r="D2326" t="s">
        <v>119</v>
      </c>
      <c r="E2326" t="s">
        <v>313</v>
      </c>
      <c r="F2326" t="s">
        <v>276</v>
      </c>
      <c r="G2326">
        <v>0.22800000000000001</v>
      </c>
      <c r="H2326">
        <f>VLOOKUP(CONCATENATE(A2326,B2326,D2326,F2326),admin1_old!A:K,11,FALSE)</f>
        <v>0.22900000000000001</v>
      </c>
      <c r="I2326" t="b">
        <f>IF(ISNA(H2326),VLOOKUP(CONCATENATE(A2326,D2326,F2326),admin1_old!B:J,5,FALSE))</f>
        <v>0</v>
      </c>
    </row>
    <row r="2327" spans="1:9" hidden="1" x14ac:dyDescent="0.35">
      <c r="A2327" t="s">
        <v>80</v>
      </c>
      <c r="B2327" t="s">
        <v>159</v>
      </c>
      <c r="C2327" t="s">
        <v>309</v>
      </c>
      <c r="D2327" t="s">
        <v>117</v>
      </c>
      <c r="E2327" t="s">
        <v>313</v>
      </c>
      <c r="F2327" t="s">
        <v>276</v>
      </c>
      <c r="G2327">
        <v>0.188</v>
      </c>
      <c r="H2327">
        <f>VLOOKUP(CONCATENATE(A2327,B2327,D2327,F2327),admin1_old!A:K,11,FALSE)</f>
        <v>0.20599999999999999</v>
      </c>
      <c r="I2327" t="b">
        <f>IF(ISNA(H2327),VLOOKUP(CONCATENATE(A2327,D2327,F2327),admin1_old!B:J,5,FALSE))</f>
        <v>0</v>
      </c>
    </row>
    <row r="2328" spans="1:9" hidden="1" x14ac:dyDescent="0.35">
      <c r="A2328" t="s">
        <v>80</v>
      </c>
      <c r="B2328" t="s">
        <v>159</v>
      </c>
      <c r="C2328" t="s">
        <v>309</v>
      </c>
      <c r="D2328" t="s">
        <v>119</v>
      </c>
      <c r="E2328" t="s">
        <v>313</v>
      </c>
      <c r="F2328" t="s">
        <v>277</v>
      </c>
      <c r="G2328">
        <v>0.22800000000000001</v>
      </c>
      <c r="H2328">
        <f>VLOOKUP(CONCATENATE(A2328,B2328,D2328,F2328),admin1_old!A:K,11,FALSE)</f>
        <v>0.22800000000000001</v>
      </c>
      <c r="I2328" t="b">
        <f>IF(ISNA(H2328),VLOOKUP(CONCATENATE(A2328,D2328,F2328),admin1_old!B:J,5,FALSE))</f>
        <v>0</v>
      </c>
    </row>
    <row r="2329" spans="1:9" hidden="1" x14ac:dyDescent="0.35">
      <c r="A2329" t="s">
        <v>80</v>
      </c>
      <c r="B2329" t="s">
        <v>159</v>
      </c>
      <c r="C2329" t="s">
        <v>309</v>
      </c>
      <c r="D2329" t="s">
        <v>117</v>
      </c>
      <c r="E2329" t="s">
        <v>313</v>
      </c>
      <c r="F2329" t="s">
        <v>277</v>
      </c>
      <c r="G2329">
        <v>0.20499999999999999</v>
      </c>
      <c r="H2329">
        <f>VLOOKUP(CONCATENATE(A2329,B2329,D2329,F2329),admin1_old!A:K,11,FALSE)</f>
        <v>0.188</v>
      </c>
      <c r="I2329" t="b">
        <f>IF(ISNA(H2329),VLOOKUP(CONCATENATE(A2329,D2329,F2329),admin1_old!B:J,5,FALSE))</f>
        <v>0</v>
      </c>
    </row>
    <row r="2330" spans="1:9" hidden="1" x14ac:dyDescent="0.35">
      <c r="A2330" t="s">
        <v>80</v>
      </c>
      <c r="B2330" t="s">
        <v>159</v>
      </c>
      <c r="C2330" t="s">
        <v>309</v>
      </c>
      <c r="D2330" t="s">
        <v>117</v>
      </c>
      <c r="E2330" t="s">
        <v>313</v>
      </c>
      <c r="F2330" t="s">
        <v>166</v>
      </c>
      <c r="G2330">
        <v>0.187</v>
      </c>
      <c r="H2330">
        <f>VLOOKUP(CONCATENATE(A2330,B2330,D2330,F2330),admin1_old!A:K,11,FALSE)</f>
        <v>0.192</v>
      </c>
      <c r="I2330" t="b">
        <f>IF(ISNA(H2330),VLOOKUP(CONCATENATE(A2330,D2330,F2330),admin1_old!B:J,5,FALSE))</f>
        <v>0</v>
      </c>
    </row>
    <row r="2331" spans="1:9" hidden="1" x14ac:dyDescent="0.35">
      <c r="A2331" t="s">
        <v>80</v>
      </c>
      <c r="B2331" t="s">
        <v>199</v>
      </c>
      <c r="C2331" t="s">
        <v>309</v>
      </c>
      <c r="D2331" t="s">
        <v>119</v>
      </c>
      <c r="E2331" t="s">
        <v>313</v>
      </c>
      <c r="F2331" t="s">
        <v>166</v>
      </c>
      <c r="G2331">
        <v>0.22600000000000001</v>
      </c>
      <c r="H2331">
        <f>VLOOKUP(CONCATENATE(A2331,B2331,D2331,F2331),admin1_old!A:K,11,FALSE)</f>
        <v>0.218</v>
      </c>
      <c r="I2331" t="b">
        <f>IF(ISNA(H2331),VLOOKUP(CONCATENATE(A2331,D2331,F2331),admin1_old!B:J,5,FALSE))</f>
        <v>0</v>
      </c>
    </row>
    <row r="2332" spans="1:9" hidden="1" x14ac:dyDescent="0.35">
      <c r="A2332" t="s">
        <v>80</v>
      </c>
      <c r="B2332" t="s">
        <v>159</v>
      </c>
      <c r="C2332" t="s">
        <v>309</v>
      </c>
      <c r="D2332" t="s">
        <v>118</v>
      </c>
      <c r="E2332" t="s">
        <v>313</v>
      </c>
      <c r="F2332" t="s">
        <v>278</v>
      </c>
      <c r="G2332">
        <v>0.219</v>
      </c>
      <c r="H2332">
        <f>VLOOKUP(CONCATENATE(A2332,B2332,D2332,F2332),admin1_old!A:K,11,FALSE)</f>
        <v>0.188</v>
      </c>
      <c r="I2332" t="b">
        <f>IF(ISNA(H2332),VLOOKUP(CONCATENATE(A2332,D2332,F2332),admin1_old!B:J,5,FALSE))</f>
        <v>0</v>
      </c>
    </row>
    <row r="2333" spans="1:9" x14ac:dyDescent="0.35">
      <c r="A2333" t="s">
        <v>56</v>
      </c>
      <c r="B2333" s="5" t="s">
        <v>158</v>
      </c>
      <c r="C2333" t="s">
        <v>309</v>
      </c>
      <c r="D2333" t="s">
        <v>119</v>
      </c>
      <c r="E2333" t="s">
        <v>313</v>
      </c>
      <c r="F2333" t="s">
        <v>171</v>
      </c>
      <c r="G2333">
        <v>0.19</v>
      </c>
      <c r="H2333" t="e">
        <f>VLOOKUP(CONCATENATE(A2333,B2333,D2333,F2333),admin1_old!A:K,11,FALSE)</f>
        <v>#N/A</v>
      </c>
      <c r="I2333" s="4" t="str">
        <f>IF(ISNA(H2333),VLOOKUP(CONCATENATE(A2333,D2333,F2333),admin1_old!B:J,5,FALSE))</f>
        <v>hygiene_insuff</v>
      </c>
    </row>
    <row r="2334" spans="1:9" x14ac:dyDescent="0.35">
      <c r="A2334" t="s">
        <v>36</v>
      </c>
      <c r="B2334" s="5" t="s">
        <v>159</v>
      </c>
      <c r="C2334" t="s">
        <v>309</v>
      </c>
      <c r="D2334" t="s">
        <v>119</v>
      </c>
      <c r="E2334" t="s">
        <v>313</v>
      </c>
      <c r="F2334" t="s">
        <v>171</v>
      </c>
      <c r="G2334">
        <v>0.27</v>
      </c>
      <c r="H2334" t="e">
        <f>VLOOKUP(CONCATENATE(A2334,B2334,D2334,F2334),admin1_old!A:K,11,FALSE)</f>
        <v>#N/A</v>
      </c>
      <c r="I2334" s="4" t="str">
        <f>IF(ISNA(H2334),VLOOKUP(CONCATENATE(A2334,D2334,F2334),admin1_old!B:J,5,FALSE))</f>
        <v>eau</v>
      </c>
    </row>
    <row r="2335" spans="1:9" hidden="1" x14ac:dyDescent="0.35">
      <c r="A2335" t="s">
        <v>80</v>
      </c>
      <c r="B2335" t="s">
        <v>159</v>
      </c>
      <c r="C2335" t="s">
        <v>309</v>
      </c>
      <c r="D2335" t="s">
        <v>119</v>
      </c>
      <c r="E2335" t="s">
        <v>313</v>
      </c>
      <c r="F2335" t="s">
        <v>279</v>
      </c>
      <c r="G2335">
        <v>0.191</v>
      </c>
      <c r="H2335">
        <f>VLOOKUP(CONCATENATE(A2335,B2335,D2335,F2335),admin1_old!A:K,11,FALSE)</f>
        <v>0.20300000000000001</v>
      </c>
      <c r="I2335" t="b">
        <f>IF(ISNA(H2335),VLOOKUP(CONCATENATE(A2335,D2335,F2335),admin1_old!B:J,5,FALSE))</f>
        <v>0</v>
      </c>
    </row>
    <row r="2336" spans="1:9" hidden="1" x14ac:dyDescent="0.35">
      <c r="A2336" t="s">
        <v>80</v>
      </c>
      <c r="B2336" t="s">
        <v>159</v>
      </c>
      <c r="C2336" t="s">
        <v>309</v>
      </c>
      <c r="D2336" t="s">
        <v>117</v>
      </c>
      <c r="E2336" t="s">
        <v>313</v>
      </c>
      <c r="F2336" t="s">
        <v>279</v>
      </c>
      <c r="G2336">
        <v>0.20799999999999999</v>
      </c>
      <c r="H2336">
        <f>VLOOKUP(CONCATENATE(A2336,B2336,D2336,F2336),admin1_old!A:K,11,FALSE)</f>
        <v>0.189</v>
      </c>
      <c r="I2336" t="b">
        <f>IF(ISNA(H2336),VLOOKUP(CONCATENATE(A2336,D2336,F2336),admin1_old!B:J,5,FALSE))</f>
        <v>0</v>
      </c>
    </row>
    <row r="2337" spans="1:9" x14ac:dyDescent="0.35">
      <c r="A2337" t="s">
        <v>58</v>
      </c>
      <c r="B2337" s="5" t="s">
        <v>148</v>
      </c>
      <c r="C2337" t="s">
        <v>309</v>
      </c>
      <c r="D2337" t="s">
        <v>119</v>
      </c>
      <c r="E2337" t="s">
        <v>313</v>
      </c>
      <c r="F2337" t="s">
        <v>171</v>
      </c>
      <c r="G2337">
        <v>0.25600000000000001</v>
      </c>
      <c r="H2337" t="e">
        <f>VLOOKUP(CONCATENATE(A2337,B2337,D2337,F2337),admin1_old!A:K,11,FALSE)</f>
        <v>#N/A</v>
      </c>
      <c r="I2337" s="4" t="str">
        <f>IF(ISNA(H2337),VLOOKUP(CONCATENATE(A2337,D2337,F2337),admin1_old!B:J,5,FALSE))</f>
        <v>environment</v>
      </c>
    </row>
    <row r="2338" spans="1:9" x14ac:dyDescent="0.35">
      <c r="A2338" t="s">
        <v>80</v>
      </c>
      <c r="B2338" s="5" t="s">
        <v>138</v>
      </c>
      <c r="C2338" t="s">
        <v>309</v>
      </c>
      <c r="D2338" t="s">
        <v>119</v>
      </c>
      <c r="E2338" t="s">
        <v>313</v>
      </c>
      <c r="F2338" t="s">
        <v>171</v>
      </c>
      <c r="G2338">
        <v>0.254</v>
      </c>
      <c r="H2338" t="e">
        <f>VLOOKUP(CONCATENATE(A2338,B2338,D2338,F2338),admin1_old!A:K,11,FALSE)</f>
        <v>#N/A</v>
      </c>
      <c r="I2338" s="4" t="str">
        <f>IF(ISNA(H2338),VLOOKUP(CONCATENATE(A2338,D2338,F2338),admin1_old!B:J,5,FALSE))</f>
        <v>sanitaire</v>
      </c>
    </row>
    <row r="2339" spans="1:9" hidden="1" x14ac:dyDescent="0.35">
      <c r="A2339" t="s">
        <v>80</v>
      </c>
      <c r="B2339" t="s">
        <v>159</v>
      </c>
      <c r="C2339" t="s">
        <v>309</v>
      </c>
      <c r="D2339" t="s">
        <v>119</v>
      </c>
      <c r="E2339" t="s">
        <v>313</v>
      </c>
      <c r="F2339" t="s">
        <v>167</v>
      </c>
      <c r="G2339">
        <v>0.21</v>
      </c>
      <c r="H2339">
        <f>VLOOKUP(CONCATENATE(A2339,B2339,D2339,F2339),admin1_old!A:K,11,FALSE)</f>
        <v>0.191</v>
      </c>
      <c r="I2339" t="b">
        <f>IF(ISNA(H2339),VLOOKUP(CONCATENATE(A2339,D2339,F2339),admin1_old!B:J,5,FALSE))</f>
        <v>0</v>
      </c>
    </row>
    <row r="2340" spans="1:9" hidden="1" x14ac:dyDescent="0.35">
      <c r="A2340" t="s">
        <v>80</v>
      </c>
      <c r="B2340" t="s">
        <v>148</v>
      </c>
      <c r="C2340" t="s">
        <v>309</v>
      </c>
      <c r="D2340" t="s">
        <v>117</v>
      </c>
      <c r="E2340" t="s">
        <v>313</v>
      </c>
      <c r="F2340" t="s">
        <v>167</v>
      </c>
      <c r="G2340">
        <v>0.223</v>
      </c>
      <c r="H2340">
        <f>VLOOKUP(CONCATENATE(A2340,B2340,D2340,F2340),admin1_old!A:K,11,FALSE)</f>
        <v>0.23699999999999999</v>
      </c>
      <c r="I2340" t="b">
        <f>IF(ISNA(H2340),VLOOKUP(CONCATENATE(A2340,D2340,F2340),admin1_old!B:J,5,FALSE))</f>
        <v>0</v>
      </c>
    </row>
    <row r="2341" spans="1:9" x14ac:dyDescent="0.35">
      <c r="A2341" t="s">
        <v>12</v>
      </c>
      <c r="B2341" s="5" t="s">
        <v>150</v>
      </c>
      <c r="C2341" t="s">
        <v>309</v>
      </c>
      <c r="D2341" t="s">
        <v>119</v>
      </c>
      <c r="E2341" t="s">
        <v>313</v>
      </c>
      <c r="F2341" t="s">
        <v>171</v>
      </c>
      <c r="G2341">
        <v>0.214</v>
      </c>
      <c r="H2341" t="e">
        <f>VLOOKUP(CONCATENATE(A2341,B2341,D2341,F2341),admin1_old!A:K,11,FALSE)</f>
        <v>#N/A</v>
      </c>
      <c r="I2341" s="4" t="str">
        <f>IF(ISNA(H2341),VLOOKUP(CONCATENATE(A2341,D2341,F2341),admin1_old!B:J,5,FALSE))</f>
        <v>cash_infra</v>
      </c>
    </row>
    <row r="2342" spans="1:9" x14ac:dyDescent="0.35">
      <c r="A2342" t="s">
        <v>40</v>
      </c>
      <c r="B2342" s="5" t="s">
        <v>140</v>
      </c>
      <c r="C2342" t="s">
        <v>309</v>
      </c>
      <c r="D2342" t="s">
        <v>119</v>
      </c>
      <c r="E2342" t="s">
        <v>313</v>
      </c>
      <c r="F2342" t="s">
        <v>171</v>
      </c>
      <c r="G2342">
        <v>0.20300000000000001</v>
      </c>
      <c r="H2342" t="e">
        <f>VLOOKUP(CONCATENATE(A2342,B2342,D2342,F2342),admin1_old!A:K,11,FALSE)</f>
        <v>#N/A</v>
      </c>
      <c r="I2342" s="4" t="str">
        <f>IF(ISNA(H2342),VLOOKUP(CONCATENATE(A2342,D2342,F2342),admin1_old!B:J,5,FALSE))</f>
        <v>cash_hygiene</v>
      </c>
    </row>
    <row r="2343" spans="1:9" hidden="1" x14ac:dyDescent="0.35">
      <c r="A2343" t="s">
        <v>80</v>
      </c>
      <c r="B2343" t="s">
        <v>159</v>
      </c>
      <c r="C2343" t="s">
        <v>309</v>
      </c>
      <c r="D2343" t="s">
        <v>117</v>
      </c>
      <c r="E2343" t="s">
        <v>313</v>
      </c>
      <c r="F2343" t="s">
        <v>280</v>
      </c>
      <c r="G2343">
        <v>0.23699999999999999</v>
      </c>
      <c r="H2343">
        <f>VLOOKUP(CONCATENATE(A2343,B2343,D2343,F2343),admin1_old!A:K,11,FALSE)</f>
        <v>0.21</v>
      </c>
      <c r="I2343" t="b">
        <f>IF(ISNA(H2343),VLOOKUP(CONCATENATE(A2343,D2343,F2343),admin1_old!B:J,5,FALSE))</f>
        <v>0</v>
      </c>
    </row>
    <row r="2344" spans="1:9" hidden="1" x14ac:dyDescent="0.35">
      <c r="A2344" t="s">
        <v>80</v>
      </c>
      <c r="B2344" t="s">
        <v>148</v>
      </c>
      <c r="C2344" t="s">
        <v>309</v>
      </c>
      <c r="D2344" t="s">
        <v>119</v>
      </c>
      <c r="E2344" t="s">
        <v>313</v>
      </c>
      <c r="F2344" t="s">
        <v>280</v>
      </c>
      <c r="G2344">
        <v>0.215</v>
      </c>
      <c r="H2344">
        <f>VLOOKUP(CONCATENATE(A2344,B2344,D2344,F2344),admin1_old!A:K,11,FALSE)</f>
        <v>0.21299999999999999</v>
      </c>
      <c r="I2344" t="b">
        <f>IF(ISNA(H2344),VLOOKUP(CONCATENATE(A2344,D2344,F2344),admin1_old!B:J,5,FALSE))</f>
        <v>0</v>
      </c>
    </row>
  </sheetData>
  <autoFilter ref="A1:J2344">
    <filterColumn colId="8">
      <filters>
        <filter val="acces_dangereux"/>
        <filter val="acces_repas"/>
        <filter val="acces_staff_cs"/>
        <filter val="acces_transport"/>
        <filter val="agric"/>
        <filter val="aide_reparation_abris"/>
        <filter val="aide_securite"/>
        <filter val="argent_loyer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hygiene"/>
        <filter val="cash_infra"/>
        <filter val="cash_intrant_agri"/>
        <filter val="cash_intrant_elev"/>
        <filter val="cash_livres"/>
        <filter val="cash_nfi"/>
        <filter val="cash_nourrit"/>
        <filter val="cash_nourriture"/>
        <filter val="cash_recipient_eau"/>
        <filter val="cash_transport"/>
        <filter val="distance"/>
        <filter val="eau"/>
        <filter val="educ"/>
        <filter val="environment"/>
        <filter val="financier"/>
        <filter val="hygiene"/>
        <filter val="hygiene_insuff"/>
        <filter val="jtt_agric"/>
        <filter val="jtt_non_agric"/>
        <filter val="logistique"/>
        <filter val="manque_interet"/>
        <filter val="manque_recip"/>
        <filter val="manque_staff"/>
        <filter val="mixte"/>
        <filter val="nfi"/>
        <filter val="non_fonct"/>
        <filter val="pche"/>
        <filter val="petit_commerce"/>
        <filter val="prov_cs"/>
        <filter val="prov_cs_proximite"/>
        <filter val="prov_fournitures"/>
        <filter val="prov_infra_eau"/>
        <filter val="prov_intrant_agri"/>
        <filter val="prov_livres"/>
        <filter val="prov_medicament"/>
        <filter val="prov_nourrit"/>
        <filter val="prov_recipient"/>
        <filter val="prov_vaccins"/>
        <filter val="provision_abri"/>
        <filter val="provision_materiel"/>
        <filter val="provision_nfi_essentiels"/>
        <filter val="qualite_eau"/>
        <filter val="qualite_insuff"/>
        <filter val="quantite_insuff"/>
        <filter val="raisons_fin"/>
        <filter val="route_dangereux"/>
        <filter val="route_non_access"/>
        <filter val="sanitaire"/>
        <filter val="sante"/>
        <filter val="secal"/>
        <filter val="wash"/>
      </filters>
    </filterColumn>
    <sortState ref="A2:J2342">
      <sortCondition ref="F1:F2344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9"/>
  <sheetViews>
    <sheetView topLeftCell="B1" workbookViewId="0">
      <selection activeCell="I6" sqref="I6"/>
    </sheetView>
  </sheetViews>
  <sheetFormatPr defaultRowHeight="14.5" x14ac:dyDescent="0.35"/>
  <cols>
    <col min="1" max="1" width="45.90625" customWidth="1"/>
    <col min="2" max="2" width="42.36328125" customWidth="1"/>
    <col min="3" max="3" width="23.6328125" bestFit="1" customWidth="1"/>
  </cols>
  <sheetData>
    <row r="1" spans="1:9" x14ac:dyDescent="0.35"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</row>
    <row r="2" spans="1:9" x14ac:dyDescent="0.35">
      <c r="A2" t="str">
        <f>CONCATENATE(C2,D2,H2)</f>
        <v>educ_5_ecole_acces_1financierNdele</v>
      </c>
      <c r="B2" t="str">
        <f>CONCATENATE(C2,H2)</f>
        <v>educ_5_ecole_acces_1Ndele</v>
      </c>
      <c r="C2" t="s">
        <v>9</v>
      </c>
      <c r="D2" t="s">
        <v>128</v>
      </c>
      <c r="E2" t="s">
        <v>83</v>
      </c>
      <c r="F2" t="s">
        <v>314</v>
      </c>
      <c r="G2" t="s">
        <v>315</v>
      </c>
      <c r="H2" t="s">
        <v>253</v>
      </c>
      <c r="I2">
        <v>0.22500000000000001</v>
      </c>
    </row>
    <row r="3" spans="1:9" x14ac:dyDescent="0.35">
      <c r="A3" t="str">
        <f t="shared" ref="A3:A66" si="0">CONCATENATE(C3,D3,H3)</f>
        <v>educ_5_ecole_acces_1financierBouca</v>
      </c>
      <c r="B3" t="str">
        <f t="shared" ref="B3:B66" si="1">CONCATENATE(C3,H3)</f>
        <v>educ_5_ecole_acces_1Bouca</v>
      </c>
      <c r="C3" t="s">
        <v>9</v>
      </c>
      <c r="D3" t="s">
        <v>128</v>
      </c>
      <c r="E3" t="s">
        <v>83</v>
      </c>
      <c r="F3" t="s">
        <v>314</v>
      </c>
      <c r="G3" t="s">
        <v>315</v>
      </c>
      <c r="H3" t="s">
        <v>232</v>
      </c>
      <c r="I3">
        <v>0.33</v>
      </c>
    </row>
    <row r="4" spans="1:9" x14ac:dyDescent="0.35">
      <c r="A4" t="str">
        <f t="shared" si="0"/>
        <v>educ_5_ecole_acces_1financierAlindao</v>
      </c>
      <c r="B4" t="str">
        <f t="shared" si="1"/>
        <v>educ_5_ecole_acces_1Alindao</v>
      </c>
      <c r="C4" t="s">
        <v>9</v>
      </c>
      <c r="D4" t="s">
        <v>128</v>
      </c>
      <c r="E4" t="s">
        <v>83</v>
      </c>
      <c r="F4" t="s">
        <v>314</v>
      </c>
      <c r="G4" t="s">
        <v>315</v>
      </c>
      <c r="H4" t="s">
        <v>208</v>
      </c>
      <c r="I4">
        <v>0.23899999999999999</v>
      </c>
    </row>
    <row r="5" spans="1:9" x14ac:dyDescent="0.35">
      <c r="A5" t="str">
        <f t="shared" si="0"/>
        <v>educ_5_ecole_acces_1financierBirao</v>
      </c>
      <c r="B5" t="str">
        <f t="shared" si="1"/>
        <v>educ_5_ecole_acces_1Birao</v>
      </c>
      <c r="C5" t="s">
        <v>9</v>
      </c>
      <c r="D5" t="s">
        <v>128</v>
      </c>
      <c r="E5" t="s">
        <v>83</v>
      </c>
      <c r="F5" t="s">
        <v>314</v>
      </c>
      <c r="G5" t="s">
        <v>315</v>
      </c>
      <c r="H5" t="s">
        <v>221</v>
      </c>
      <c r="I5">
        <v>0.29799999999999999</v>
      </c>
    </row>
    <row r="6" spans="1:9" x14ac:dyDescent="0.35">
      <c r="A6" t="str">
        <f t="shared" si="0"/>
        <v>educ_5_ecole_acces_1financierBangui</v>
      </c>
      <c r="B6" t="str">
        <f t="shared" si="1"/>
        <v>educ_5_ecole_acces_1Bangui</v>
      </c>
      <c r="C6" t="s">
        <v>9</v>
      </c>
      <c r="D6" t="s">
        <v>128</v>
      </c>
      <c r="E6" t="s">
        <v>83</v>
      </c>
      <c r="F6" t="s">
        <v>314</v>
      </c>
      <c r="G6" t="s">
        <v>315</v>
      </c>
      <c r="H6" t="s">
        <v>165</v>
      </c>
      <c r="I6">
        <v>0.249</v>
      </c>
    </row>
    <row r="7" spans="1:9" x14ac:dyDescent="0.35">
      <c r="A7" t="str">
        <f t="shared" si="0"/>
        <v>educ_5_ecole_acces_1financierMobaye</v>
      </c>
      <c r="B7" t="str">
        <f t="shared" si="1"/>
        <v>educ_5_ecole_acces_1Mobaye</v>
      </c>
      <c r="C7" t="s">
        <v>9</v>
      </c>
      <c r="D7" t="s">
        <v>128</v>
      </c>
      <c r="E7" t="s">
        <v>83</v>
      </c>
      <c r="F7" t="s">
        <v>314</v>
      </c>
      <c r="G7" t="s">
        <v>315</v>
      </c>
      <c r="H7" t="s">
        <v>251</v>
      </c>
      <c r="I7">
        <v>0.32800000000000001</v>
      </c>
    </row>
    <row r="8" spans="1:9" x14ac:dyDescent="0.35">
      <c r="A8" t="str">
        <f t="shared" si="0"/>
        <v>educ_5_ecole_acces_1financierBambari</v>
      </c>
      <c r="B8" t="str">
        <f t="shared" si="1"/>
        <v>educ_5_ecole_acces_1Bambari</v>
      </c>
      <c r="C8" t="s">
        <v>9</v>
      </c>
      <c r="D8" t="s">
        <v>128</v>
      </c>
      <c r="E8" t="s">
        <v>83</v>
      </c>
      <c r="F8" t="s">
        <v>314</v>
      </c>
      <c r="G8" t="s">
        <v>315</v>
      </c>
      <c r="H8" t="s">
        <v>212</v>
      </c>
      <c r="I8">
        <v>0.26</v>
      </c>
    </row>
    <row r="9" spans="1:9" x14ac:dyDescent="0.35">
      <c r="A9" t="str">
        <f t="shared" si="0"/>
        <v>educ_5_ecole_acces_1autreBouar</v>
      </c>
      <c r="B9" t="str">
        <f t="shared" si="1"/>
        <v>educ_5_ecole_acces_1Bouar</v>
      </c>
      <c r="C9" t="s">
        <v>9</v>
      </c>
      <c r="D9" t="s">
        <v>139</v>
      </c>
      <c r="E9" t="s">
        <v>83</v>
      </c>
      <c r="F9" t="s">
        <v>314</v>
      </c>
      <c r="G9" t="s">
        <v>315</v>
      </c>
      <c r="H9" t="s">
        <v>231</v>
      </c>
      <c r="I9">
        <v>0.17299999999999999</v>
      </c>
    </row>
    <row r="10" spans="1:9" x14ac:dyDescent="0.35">
      <c r="A10" t="str">
        <f t="shared" si="0"/>
        <v>educ_5_ecole_acces_1financierBocaranga</v>
      </c>
      <c r="B10" t="str">
        <f t="shared" si="1"/>
        <v>educ_5_ecole_acces_1Bocaranga</v>
      </c>
      <c r="C10" t="s">
        <v>9</v>
      </c>
      <c r="D10" t="s">
        <v>128</v>
      </c>
      <c r="E10" t="s">
        <v>83</v>
      </c>
      <c r="F10" t="s">
        <v>314</v>
      </c>
      <c r="G10" t="s">
        <v>315</v>
      </c>
      <c r="H10" t="s">
        <v>223</v>
      </c>
      <c r="I10">
        <v>0.34300000000000003</v>
      </c>
    </row>
    <row r="11" spans="1:9" x14ac:dyDescent="0.35">
      <c r="A11" t="str">
        <f t="shared" si="0"/>
        <v>educ_5_ecole_acces_1financierBossangoa</v>
      </c>
      <c r="B11" t="str">
        <f t="shared" si="1"/>
        <v>educ_5_ecole_acces_1Bossangoa</v>
      </c>
      <c r="C11" t="s">
        <v>9</v>
      </c>
      <c r="D11" t="s">
        <v>128</v>
      </c>
      <c r="E11" t="s">
        <v>83</v>
      </c>
      <c r="F11" t="s">
        <v>314</v>
      </c>
      <c r="G11" t="s">
        <v>315</v>
      </c>
      <c r="H11" t="s">
        <v>228</v>
      </c>
      <c r="I11">
        <v>0.29699999999999999</v>
      </c>
    </row>
    <row r="12" spans="1:9" x14ac:dyDescent="0.35">
      <c r="A12" t="str">
        <f t="shared" si="0"/>
        <v>educ_5_ecole_acces_1financierKaga_Bandoro</v>
      </c>
      <c r="B12" t="str">
        <f t="shared" si="1"/>
        <v>educ_5_ecole_acces_1Kaga_Bandoro</v>
      </c>
      <c r="C12" t="s">
        <v>9</v>
      </c>
      <c r="D12" t="s">
        <v>128</v>
      </c>
      <c r="E12" t="s">
        <v>83</v>
      </c>
      <c r="F12" t="s">
        <v>314</v>
      </c>
      <c r="G12" t="s">
        <v>315</v>
      </c>
      <c r="H12" t="s">
        <v>293</v>
      </c>
      <c r="I12">
        <v>0.24299999999999999</v>
      </c>
    </row>
    <row r="13" spans="1:9" x14ac:dyDescent="0.35">
      <c r="A13" t="str">
        <f t="shared" si="0"/>
        <v>educ_5_ecole_acces_1financierKoui</v>
      </c>
      <c r="B13" t="str">
        <f t="shared" si="1"/>
        <v>educ_5_ecole_acces_1Koui</v>
      </c>
      <c r="C13" t="s">
        <v>9</v>
      </c>
      <c r="D13" t="s">
        <v>128</v>
      </c>
      <c r="E13" t="s">
        <v>83</v>
      </c>
      <c r="F13" t="s">
        <v>314</v>
      </c>
      <c r="G13" t="s">
        <v>315</v>
      </c>
      <c r="H13" t="s">
        <v>246</v>
      </c>
      <c r="I13">
        <v>0.26700000000000002</v>
      </c>
    </row>
    <row r="14" spans="1:9" x14ac:dyDescent="0.35">
      <c r="A14" t="str">
        <f t="shared" si="0"/>
        <v>educ_5_ecole_acces_1financierBakala</v>
      </c>
      <c r="B14" t="str">
        <f t="shared" si="1"/>
        <v>educ_5_ecole_acces_1Bakala</v>
      </c>
      <c r="C14" t="s">
        <v>9</v>
      </c>
      <c r="D14" t="s">
        <v>128</v>
      </c>
      <c r="E14" t="s">
        <v>83</v>
      </c>
      <c r="F14" t="s">
        <v>314</v>
      </c>
      <c r="G14" t="s">
        <v>315</v>
      </c>
      <c r="H14" t="s">
        <v>210</v>
      </c>
      <c r="I14">
        <v>0.25</v>
      </c>
    </row>
    <row r="15" spans="1:9" x14ac:dyDescent="0.35">
      <c r="A15" t="str">
        <f t="shared" si="0"/>
        <v>educ_5_ecole_acces_1financierBangassou</v>
      </c>
      <c r="B15" t="str">
        <f t="shared" si="1"/>
        <v>educ_5_ecole_acces_1Bangassou</v>
      </c>
      <c r="C15" t="s">
        <v>9</v>
      </c>
      <c r="D15" t="s">
        <v>128</v>
      </c>
      <c r="E15" t="s">
        <v>83</v>
      </c>
      <c r="F15" t="s">
        <v>314</v>
      </c>
      <c r="G15" t="s">
        <v>315</v>
      </c>
      <c r="H15" t="s">
        <v>215</v>
      </c>
      <c r="I15">
        <v>0.255</v>
      </c>
    </row>
    <row r="16" spans="1:9" x14ac:dyDescent="0.35">
      <c r="A16" t="str">
        <f t="shared" si="0"/>
        <v>educ_5_ecole_acces_1financierNana_Bakassa</v>
      </c>
      <c r="B16" t="str">
        <f t="shared" si="1"/>
        <v>educ_5_ecole_acces_1Nana_Bakassa</v>
      </c>
      <c r="C16" t="s">
        <v>9</v>
      </c>
      <c r="D16" t="s">
        <v>128</v>
      </c>
      <c r="E16" t="s">
        <v>83</v>
      </c>
      <c r="F16" t="s">
        <v>314</v>
      </c>
      <c r="G16" t="s">
        <v>315</v>
      </c>
      <c r="H16" t="s">
        <v>294</v>
      </c>
      <c r="I16">
        <v>0.30499999999999999</v>
      </c>
    </row>
    <row r="17" spans="1:9" x14ac:dyDescent="0.35">
      <c r="A17" t="str">
        <f t="shared" si="0"/>
        <v>educ_5_ecole_acces_1financierRafai</v>
      </c>
      <c r="B17" t="str">
        <f t="shared" si="1"/>
        <v>educ_5_ecole_acces_1Rafai</v>
      </c>
      <c r="C17" t="s">
        <v>9</v>
      </c>
      <c r="D17" t="s">
        <v>128</v>
      </c>
      <c r="E17" t="s">
        <v>83</v>
      </c>
      <c r="F17" t="s">
        <v>314</v>
      </c>
      <c r="G17" t="s">
        <v>315</v>
      </c>
      <c r="H17" t="s">
        <v>260</v>
      </c>
      <c r="I17">
        <v>0.254</v>
      </c>
    </row>
    <row r="18" spans="1:9" x14ac:dyDescent="0.35">
      <c r="A18" t="str">
        <f t="shared" si="0"/>
        <v>educ_5_ecole_acces_1financierNgaoundaye</v>
      </c>
      <c r="B18" t="str">
        <f t="shared" si="1"/>
        <v>educ_5_ecole_acces_1Ngaoundaye</v>
      </c>
      <c r="C18" t="s">
        <v>9</v>
      </c>
      <c r="D18" t="s">
        <v>128</v>
      </c>
      <c r="E18" t="s">
        <v>83</v>
      </c>
      <c r="F18" t="s">
        <v>314</v>
      </c>
      <c r="G18" t="s">
        <v>315</v>
      </c>
      <c r="H18" t="s">
        <v>255</v>
      </c>
      <c r="I18">
        <v>0.33900000000000002</v>
      </c>
    </row>
    <row r="19" spans="1:9" x14ac:dyDescent="0.35">
      <c r="A19" t="str">
        <f t="shared" si="0"/>
        <v>educ_5_ecole_acces_1financierIppy</v>
      </c>
      <c r="B19" t="str">
        <f t="shared" si="1"/>
        <v>educ_5_ecole_acces_1Ippy</v>
      </c>
      <c r="C19" t="s">
        <v>9</v>
      </c>
      <c r="D19" t="s">
        <v>128</v>
      </c>
      <c r="E19" t="s">
        <v>83</v>
      </c>
      <c r="F19" t="s">
        <v>314</v>
      </c>
      <c r="G19" t="s">
        <v>315</v>
      </c>
      <c r="H19" t="s">
        <v>242</v>
      </c>
      <c r="I19">
        <v>0.29899999999999999</v>
      </c>
    </row>
    <row r="20" spans="1:9" x14ac:dyDescent="0.35">
      <c r="A20" t="str">
        <f t="shared" si="0"/>
        <v>educ_5_ecole_acces_1financierBerberati</v>
      </c>
      <c r="B20" t="str">
        <f t="shared" si="1"/>
        <v>educ_5_ecole_acces_1Berberati</v>
      </c>
      <c r="C20" t="s">
        <v>9</v>
      </c>
      <c r="D20" t="s">
        <v>128</v>
      </c>
      <c r="E20" t="s">
        <v>83</v>
      </c>
      <c r="F20" t="s">
        <v>314</v>
      </c>
      <c r="G20" t="s">
        <v>315</v>
      </c>
      <c r="H20" t="s">
        <v>219</v>
      </c>
      <c r="I20">
        <v>0.26500000000000001</v>
      </c>
    </row>
    <row r="21" spans="1:9" x14ac:dyDescent="0.35">
      <c r="A21" t="str">
        <f t="shared" si="0"/>
        <v>educ_5_ecole_acces_1financierMbres</v>
      </c>
      <c r="B21" t="str">
        <f t="shared" si="1"/>
        <v>educ_5_ecole_acces_1Mbres</v>
      </c>
      <c r="C21" t="s">
        <v>9</v>
      </c>
      <c r="D21" t="s">
        <v>128</v>
      </c>
      <c r="E21" t="s">
        <v>83</v>
      </c>
      <c r="F21" t="s">
        <v>314</v>
      </c>
      <c r="G21" t="s">
        <v>315</v>
      </c>
      <c r="H21" t="s">
        <v>250</v>
      </c>
      <c r="I21">
        <v>0.223</v>
      </c>
    </row>
    <row r="22" spans="1:9" x14ac:dyDescent="0.35">
      <c r="A22" t="str">
        <f t="shared" si="0"/>
        <v>educ_5_ecole_acces_1autreBimbo</v>
      </c>
      <c r="B22" t="str">
        <f t="shared" si="1"/>
        <v>educ_5_ecole_acces_1Bimbo</v>
      </c>
      <c r="C22" t="s">
        <v>9</v>
      </c>
      <c r="D22" t="s">
        <v>139</v>
      </c>
      <c r="E22" t="s">
        <v>83</v>
      </c>
      <c r="F22" t="s">
        <v>314</v>
      </c>
      <c r="G22" t="s">
        <v>315</v>
      </c>
      <c r="H22" t="s">
        <v>220</v>
      </c>
      <c r="I22">
        <v>0.20899999999999999</v>
      </c>
    </row>
    <row r="23" spans="1:9" x14ac:dyDescent="0.35">
      <c r="A23" t="str">
        <f t="shared" si="0"/>
        <v>educ_5_ecole_acces_1financierGrimari</v>
      </c>
      <c r="B23" t="str">
        <f t="shared" si="1"/>
        <v>educ_5_ecole_acces_1Grimari</v>
      </c>
      <c r="C23" t="s">
        <v>9</v>
      </c>
      <c r="D23" t="s">
        <v>128</v>
      </c>
      <c r="E23" t="s">
        <v>83</v>
      </c>
      <c r="F23" t="s">
        <v>314</v>
      </c>
      <c r="G23" t="s">
        <v>315</v>
      </c>
      <c r="H23" t="s">
        <v>241</v>
      </c>
      <c r="I23">
        <v>0.28899999999999998</v>
      </c>
    </row>
    <row r="24" spans="1:9" x14ac:dyDescent="0.35">
      <c r="A24" t="str">
        <f t="shared" si="0"/>
        <v>educ_5_ecole_acces_1financierSibut</v>
      </c>
      <c r="B24" t="str">
        <f t="shared" si="1"/>
        <v>educ_5_ecole_acces_1Sibut</v>
      </c>
      <c r="C24" t="s">
        <v>9</v>
      </c>
      <c r="D24" t="s">
        <v>128</v>
      </c>
      <c r="E24" t="s">
        <v>83</v>
      </c>
      <c r="F24" t="s">
        <v>314</v>
      </c>
      <c r="G24" t="s">
        <v>315</v>
      </c>
      <c r="H24" t="s">
        <v>262</v>
      </c>
      <c r="I24">
        <v>0.25</v>
      </c>
    </row>
    <row r="25" spans="1:9" x14ac:dyDescent="0.35">
      <c r="A25" t="str">
        <f t="shared" si="0"/>
        <v>educ_5_ecole_acces_1financierNdjoukou</v>
      </c>
      <c r="B25" t="str">
        <f t="shared" si="1"/>
        <v>educ_5_ecole_acces_1Ndjoukou</v>
      </c>
      <c r="C25" t="s">
        <v>9</v>
      </c>
      <c r="D25" t="s">
        <v>128</v>
      </c>
      <c r="E25" t="s">
        <v>83</v>
      </c>
      <c r="F25" t="s">
        <v>314</v>
      </c>
      <c r="G25" t="s">
        <v>315</v>
      </c>
      <c r="H25" t="s">
        <v>254</v>
      </c>
      <c r="I25">
        <v>0.252</v>
      </c>
    </row>
    <row r="26" spans="1:9" x14ac:dyDescent="0.35">
      <c r="A26" t="str">
        <f t="shared" si="0"/>
        <v>educ_5_ecole_acces_1financierBaboua</v>
      </c>
      <c r="B26" t="str">
        <f t="shared" si="1"/>
        <v>educ_5_ecole_acces_1Baboua</v>
      </c>
      <c r="C26" t="s">
        <v>9</v>
      </c>
      <c r="D26" t="s">
        <v>128</v>
      </c>
      <c r="E26" t="s">
        <v>83</v>
      </c>
      <c r="F26" t="s">
        <v>314</v>
      </c>
      <c r="G26" t="s">
        <v>315</v>
      </c>
      <c r="H26" t="s">
        <v>209</v>
      </c>
      <c r="I26">
        <v>0.18</v>
      </c>
    </row>
    <row r="27" spans="1:9" x14ac:dyDescent="0.35">
      <c r="A27" t="str">
        <f t="shared" si="0"/>
        <v>educ_5_ecole_acces_1financierAbba</v>
      </c>
      <c r="B27" t="str">
        <f t="shared" si="1"/>
        <v>educ_5_ecole_acces_1Abba</v>
      </c>
      <c r="C27" t="s">
        <v>9</v>
      </c>
      <c r="D27" t="s">
        <v>128</v>
      </c>
      <c r="E27" t="s">
        <v>83</v>
      </c>
      <c r="F27" t="s">
        <v>314</v>
      </c>
      <c r="G27" t="s">
        <v>315</v>
      </c>
      <c r="H27" t="s">
        <v>207</v>
      </c>
      <c r="I27">
        <v>0.192</v>
      </c>
    </row>
    <row r="28" spans="1:9" x14ac:dyDescent="0.35">
      <c r="A28" t="str">
        <f t="shared" si="0"/>
        <v>educ_5_ecole_acces_1financierObo</v>
      </c>
      <c r="B28" t="str">
        <f t="shared" si="1"/>
        <v>educ_5_ecole_acces_1Obo</v>
      </c>
      <c r="C28" t="s">
        <v>9</v>
      </c>
      <c r="D28" t="s">
        <v>128</v>
      </c>
      <c r="E28" t="s">
        <v>83</v>
      </c>
      <c r="F28" t="s">
        <v>314</v>
      </c>
      <c r="G28" t="s">
        <v>315</v>
      </c>
      <c r="H28" t="s">
        <v>257</v>
      </c>
      <c r="I28">
        <v>0.27200000000000002</v>
      </c>
    </row>
    <row r="29" spans="1:9" x14ac:dyDescent="0.35">
      <c r="A29" t="str">
        <f t="shared" si="0"/>
        <v>educ_5_ecole_acces_1financierKabo</v>
      </c>
      <c r="B29" t="str">
        <f t="shared" si="1"/>
        <v>educ_5_ecole_acces_1Kabo</v>
      </c>
      <c r="C29" t="s">
        <v>9</v>
      </c>
      <c r="D29" t="s">
        <v>128</v>
      </c>
      <c r="E29" t="s">
        <v>83</v>
      </c>
      <c r="F29" t="s">
        <v>314</v>
      </c>
      <c r="G29" t="s">
        <v>315</v>
      </c>
      <c r="H29" t="s">
        <v>243</v>
      </c>
      <c r="I29">
        <v>0.27900000000000003</v>
      </c>
    </row>
    <row r="30" spans="1:9" x14ac:dyDescent="0.35">
      <c r="A30" t="str">
        <f t="shared" si="0"/>
        <v>educ_5_ecole_acces_1financierKouango</v>
      </c>
      <c r="B30" t="str">
        <f t="shared" si="1"/>
        <v>educ_5_ecole_acces_1Kouango</v>
      </c>
      <c r="C30" t="s">
        <v>9</v>
      </c>
      <c r="D30" t="s">
        <v>128</v>
      </c>
      <c r="E30" t="s">
        <v>83</v>
      </c>
      <c r="F30" t="s">
        <v>314</v>
      </c>
      <c r="G30" t="s">
        <v>315</v>
      </c>
      <c r="H30" t="s">
        <v>245</v>
      </c>
      <c r="I30">
        <v>0.27600000000000002</v>
      </c>
    </row>
    <row r="31" spans="1:9" x14ac:dyDescent="0.35">
      <c r="A31" t="str">
        <f t="shared" si="0"/>
        <v>educ_5_ecole_acces_1financierOuango</v>
      </c>
      <c r="B31" t="str">
        <f t="shared" si="1"/>
        <v>educ_5_ecole_acces_1Ouango</v>
      </c>
      <c r="C31" t="s">
        <v>9</v>
      </c>
      <c r="D31" t="s">
        <v>128</v>
      </c>
      <c r="E31" t="s">
        <v>83</v>
      </c>
      <c r="F31" t="s">
        <v>314</v>
      </c>
      <c r="G31" t="s">
        <v>315</v>
      </c>
      <c r="H31" t="s">
        <v>258</v>
      </c>
      <c r="I31">
        <v>0.26</v>
      </c>
    </row>
    <row r="32" spans="1:9" x14ac:dyDescent="0.35">
      <c r="A32" t="str">
        <f t="shared" si="0"/>
        <v>educ_5_ecole_acces_1financierGambo</v>
      </c>
      <c r="B32" t="str">
        <f t="shared" si="1"/>
        <v>educ_5_ecole_acces_1Gambo</v>
      </c>
      <c r="C32" t="s">
        <v>9</v>
      </c>
      <c r="D32" t="s">
        <v>128</v>
      </c>
      <c r="E32" t="s">
        <v>83</v>
      </c>
      <c r="F32" t="s">
        <v>314</v>
      </c>
      <c r="G32" t="s">
        <v>315</v>
      </c>
      <c r="H32" t="s">
        <v>239</v>
      </c>
      <c r="I32">
        <v>0.23599999999999999</v>
      </c>
    </row>
    <row r="33" spans="1:9" x14ac:dyDescent="0.35">
      <c r="A33" t="str">
        <f t="shared" si="0"/>
        <v>educ_5_ecole_acces_1financierNangha_Boguila</v>
      </c>
      <c r="B33" t="str">
        <f t="shared" si="1"/>
        <v>educ_5_ecole_acces_1Nangha_Boguila</v>
      </c>
      <c r="C33" t="s">
        <v>9</v>
      </c>
      <c r="D33" t="s">
        <v>128</v>
      </c>
      <c r="E33" t="s">
        <v>83</v>
      </c>
      <c r="F33" t="s">
        <v>314</v>
      </c>
      <c r="G33" t="s">
        <v>315</v>
      </c>
      <c r="H33" t="s">
        <v>295</v>
      </c>
      <c r="I33">
        <v>0.43</v>
      </c>
    </row>
    <row r="34" spans="1:9" x14ac:dyDescent="0.35">
      <c r="A34" t="str">
        <f t="shared" si="0"/>
        <v>educ_5_ecole_acces_1financierDamara</v>
      </c>
      <c r="B34" t="str">
        <f t="shared" si="1"/>
        <v>educ_5_ecole_acces_1Damara</v>
      </c>
      <c r="C34" t="s">
        <v>9</v>
      </c>
      <c r="D34" t="s">
        <v>128</v>
      </c>
      <c r="E34" t="s">
        <v>83</v>
      </c>
      <c r="F34" t="s">
        <v>314</v>
      </c>
      <c r="G34" t="s">
        <v>315</v>
      </c>
      <c r="H34" t="s">
        <v>236</v>
      </c>
      <c r="I34">
        <v>0.221</v>
      </c>
    </row>
    <row r="35" spans="1:9" x14ac:dyDescent="0.35">
      <c r="A35" t="str">
        <f t="shared" si="0"/>
        <v>educ_5_ecole_acces_1financierBozoum</v>
      </c>
      <c r="B35" t="str">
        <f t="shared" si="1"/>
        <v>educ_5_ecole_acces_1Bozoum</v>
      </c>
      <c r="C35" t="s">
        <v>9</v>
      </c>
      <c r="D35" t="s">
        <v>128</v>
      </c>
      <c r="E35" t="s">
        <v>83</v>
      </c>
      <c r="F35" t="s">
        <v>314</v>
      </c>
      <c r="G35" t="s">
        <v>315</v>
      </c>
      <c r="H35" t="s">
        <v>233</v>
      </c>
      <c r="I35">
        <v>0.30099999999999999</v>
      </c>
    </row>
    <row r="36" spans="1:9" x14ac:dyDescent="0.35">
      <c r="A36" t="str">
        <f t="shared" si="0"/>
        <v>educ_5_ecole_acces_1financierBossemtele</v>
      </c>
      <c r="B36" t="str">
        <f t="shared" si="1"/>
        <v>educ_5_ecole_acces_1Bossemtele</v>
      </c>
      <c r="C36" t="s">
        <v>9</v>
      </c>
      <c r="D36" t="s">
        <v>128</v>
      </c>
      <c r="E36" t="s">
        <v>83</v>
      </c>
      <c r="F36" t="s">
        <v>314</v>
      </c>
      <c r="G36" t="s">
        <v>315</v>
      </c>
      <c r="H36" t="s">
        <v>230</v>
      </c>
      <c r="I36">
        <v>0.32100000000000001</v>
      </c>
    </row>
    <row r="37" spans="1:9" x14ac:dyDescent="0.35">
      <c r="A37" t="str">
        <f t="shared" si="0"/>
        <v>educ_5_ecole_acces_1financierPaoua</v>
      </c>
      <c r="B37" t="str">
        <f t="shared" si="1"/>
        <v>educ_5_ecole_acces_1Paoua</v>
      </c>
      <c r="C37" t="s">
        <v>9</v>
      </c>
      <c r="D37" t="s">
        <v>128</v>
      </c>
      <c r="E37" t="s">
        <v>83</v>
      </c>
      <c r="F37" t="s">
        <v>314</v>
      </c>
      <c r="G37" t="s">
        <v>315</v>
      </c>
      <c r="H37" t="s">
        <v>259</v>
      </c>
      <c r="I37">
        <v>0.27900000000000003</v>
      </c>
    </row>
    <row r="38" spans="1:9" x14ac:dyDescent="0.35">
      <c r="A38" t="str">
        <f t="shared" si="0"/>
        <v>educ_5_ecole_acces_1financierDekoa</v>
      </c>
      <c r="B38" t="str">
        <f t="shared" si="1"/>
        <v>educ_5_ecole_acces_1Dekoa</v>
      </c>
      <c r="C38" t="s">
        <v>9</v>
      </c>
      <c r="D38" t="s">
        <v>128</v>
      </c>
      <c r="E38" t="s">
        <v>83</v>
      </c>
      <c r="F38" t="s">
        <v>314</v>
      </c>
      <c r="G38" t="s">
        <v>315</v>
      </c>
      <c r="H38" t="s">
        <v>237</v>
      </c>
      <c r="I38">
        <v>0.182</v>
      </c>
    </row>
    <row r="39" spans="1:9" x14ac:dyDescent="0.35">
      <c r="A39" t="str">
        <f t="shared" si="0"/>
        <v>educ_5_ecole_acces_1financierMala</v>
      </c>
      <c r="B39" t="str">
        <f t="shared" si="1"/>
        <v>educ_5_ecole_acces_1Mala</v>
      </c>
      <c r="C39" t="s">
        <v>9</v>
      </c>
      <c r="D39" t="s">
        <v>128</v>
      </c>
      <c r="E39" t="s">
        <v>83</v>
      </c>
      <c r="F39" t="s">
        <v>314</v>
      </c>
      <c r="G39" t="s">
        <v>315</v>
      </c>
      <c r="H39" t="s">
        <v>247</v>
      </c>
      <c r="I39">
        <v>0.20399999999999999</v>
      </c>
    </row>
    <row r="40" spans="1:9" x14ac:dyDescent="0.35">
      <c r="A40" t="str">
        <f t="shared" si="0"/>
        <v>educ_5_ecole_acces_1financierBria</v>
      </c>
      <c r="B40" t="str">
        <f t="shared" si="1"/>
        <v>educ_5_ecole_acces_1Bria</v>
      </c>
      <c r="C40" t="s">
        <v>9</v>
      </c>
      <c r="D40" t="s">
        <v>128</v>
      </c>
      <c r="E40" t="s">
        <v>83</v>
      </c>
      <c r="F40" t="s">
        <v>314</v>
      </c>
      <c r="G40" t="s">
        <v>315</v>
      </c>
      <c r="H40" t="s">
        <v>234</v>
      </c>
      <c r="I40">
        <v>0.23</v>
      </c>
    </row>
    <row r="41" spans="1:9" x14ac:dyDescent="0.35">
      <c r="A41" t="str">
        <f t="shared" si="0"/>
        <v>educ_5_ecole_acces_1non_fonctBakouma</v>
      </c>
      <c r="B41" t="str">
        <f t="shared" si="1"/>
        <v>educ_5_ecole_acces_1Bakouma</v>
      </c>
      <c r="C41" t="s">
        <v>9</v>
      </c>
      <c r="D41" t="s">
        <v>176</v>
      </c>
      <c r="E41" t="s">
        <v>83</v>
      </c>
      <c r="F41" t="s">
        <v>314</v>
      </c>
      <c r="G41" t="s">
        <v>315</v>
      </c>
      <c r="H41" t="s">
        <v>211</v>
      </c>
      <c r="I41">
        <v>0.27300000000000002</v>
      </c>
    </row>
    <row r="42" spans="1:9" x14ac:dyDescent="0.35">
      <c r="A42" t="str">
        <f t="shared" si="0"/>
        <v>educ_5_ecole_acces_1financierBoali</v>
      </c>
      <c r="B42" t="str">
        <f t="shared" si="1"/>
        <v>educ_5_ecole_acces_1Boali</v>
      </c>
      <c r="C42" t="s">
        <v>9</v>
      </c>
      <c r="D42" t="s">
        <v>128</v>
      </c>
      <c r="E42" t="s">
        <v>83</v>
      </c>
      <c r="F42" t="s">
        <v>314</v>
      </c>
      <c r="G42" t="s">
        <v>315</v>
      </c>
      <c r="H42" t="s">
        <v>222</v>
      </c>
      <c r="I42">
        <v>0.218</v>
      </c>
    </row>
    <row r="43" spans="1:9" x14ac:dyDescent="0.35">
      <c r="A43" t="str">
        <f t="shared" si="0"/>
        <v>educ_5_ecole_acces_1financierBamingui</v>
      </c>
      <c r="B43" t="str">
        <f t="shared" si="1"/>
        <v>educ_5_ecole_acces_1Bamingui</v>
      </c>
      <c r="C43" t="s">
        <v>9</v>
      </c>
      <c r="D43" t="s">
        <v>128</v>
      </c>
      <c r="E43" t="s">
        <v>83</v>
      </c>
      <c r="F43" t="s">
        <v>314</v>
      </c>
      <c r="G43" t="s">
        <v>315</v>
      </c>
      <c r="H43" t="s">
        <v>214</v>
      </c>
      <c r="I43">
        <v>0.22700000000000001</v>
      </c>
    </row>
    <row r="44" spans="1:9" x14ac:dyDescent="0.35">
      <c r="A44" t="str">
        <f t="shared" si="0"/>
        <v>educ_5_ecole_acces_1autreBaoro</v>
      </c>
      <c r="B44" t="str">
        <f t="shared" si="1"/>
        <v>educ_5_ecole_acces_1Baoro</v>
      </c>
      <c r="C44" t="s">
        <v>9</v>
      </c>
      <c r="D44" t="s">
        <v>139</v>
      </c>
      <c r="E44" t="s">
        <v>83</v>
      </c>
      <c r="F44" t="s">
        <v>314</v>
      </c>
      <c r="G44" t="s">
        <v>315</v>
      </c>
      <c r="H44" t="s">
        <v>216</v>
      </c>
      <c r="I44">
        <v>0.18</v>
      </c>
    </row>
    <row r="45" spans="1:9" x14ac:dyDescent="0.35">
      <c r="A45" t="str">
        <f t="shared" si="0"/>
        <v>educ_5_ecole_acces_1financierMbaiki</v>
      </c>
      <c r="B45" t="str">
        <f t="shared" si="1"/>
        <v>educ_5_ecole_acces_1Mbaiki</v>
      </c>
      <c r="C45" t="s">
        <v>9</v>
      </c>
      <c r="D45" t="s">
        <v>128</v>
      </c>
      <c r="E45" t="s">
        <v>83</v>
      </c>
      <c r="F45" t="s">
        <v>314</v>
      </c>
      <c r="G45" t="s">
        <v>315</v>
      </c>
      <c r="H45" t="s">
        <v>249</v>
      </c>
      <c r="I45">
        <v>0.223</v>
      </c>
    </row>
    <row r="46" spans="1:9" x14ac:dyDescent="0.35">
      <c r="A46" t="str">
        <f t="shared" si="0"/>
        <v>educ_5_ecole_acces_1financierZangba</v>
      </c>
      <c r="B46" t="str">
        <f t="shared" si="1"/>
        <v>educ_5_ecole_acces_1Zangba</v>
      </c>
      <c r="C46" t="s">
        <v>9</v>
      </c>
      <c r="D46" t="s">
        <v>128</v>
      </c>
      <c r="E46" t="s">
        <v>83</v>
      </c>
      <c r="F46" t="s">
        <v>314</v>
      </c>
      <c r="G46" t="s">
        <v>315</v>
      </c>
      <c r="H46" t="s">
        <v>264</v>
      </c>
      <c r="I46">
        <v>0.153</v>
      </c>
    </row>
    <row r="47" spans="1:9" x14ac:dyDescent="0.35">
      <c r="A47" t="str">
        <f t="shared" si="0"/>
        <v>educ_5_ecole_acces_1non_fonctZemio</v>
      </c>
      <c r="B47" t="str">
        <f t="shared" si="1"/>
        <v>educ_5_ecole_acces_1Zemio</v>
      </c>
      <c r="C47" t="s">
        <v>9</v>
      </c>
      <c r="D47" t="s">
        <v>176</v>
      </c>
      <c r="E47" t="s">
        <v>83</v>
      </c>
      <c r="F47" t="s">
        <v>314</v>
      </c>
      <c r="G47" t="s">
        <v>315</v>
      </c>
      <c r="H47" t="s">
        <v>265</v>
      </c>
      <c r="I47">
        <v>0.2</v>
      </c>
    </row>
    <row r="48" spans="1:9" x14ac:dyDescent="0.35">
      <c r="A48" t="str">
        <f t="shared" si="0"/>
        <v>educ_5_ecole_acces_1aucuneBatangafo</v>
      </c>
      <c r="B48" t="str">
        <f t="shared" si="1"/>
        <v>educ_5_ecole_acces_1Batangafo</v>
      </c>
      <c r="C48" t="s">
        <v>9</v>
      </c>
      <c r="D48" t="s">
        <v>161</v>
      </c>
      <c r="E48" t="s">
        <v>83</v>
      </c>
      <c r="F48" t="s">
        <v>314</v>
      </c>
      <c r="G48" t="s">
        <v>315</v>
      </c>
      <c r="H48" t="s">
        <v>217</v>
      </c>
      <c r="I48">
        <v>0.20100000000000001</v>
      </c>
    </row>
    <row r="49" spans="1:9" x14ac:dyDescent="0.35">
      <c r="A49" t="str">
        <f t="shared" si="0"/>
        <v>educ_5_ecole_acces_1financierYaloke</v>
      </c>
      <c r="B49" t="str">
        <f t="shared" si="1"/>
        <v>educ_5_ecole_acces_1Yaloke</v>
      </c>
      <c r="C49" t="s">
        <v>9</v>
      </c>
      <c r="D49" t="s">
        <v>128</v>
      </c>
      <c r="E49" t="s">
        <v>83</v>
      </c>
      <c r="F49" t="s">
        <v>314</v>
      </c>
      <c r="G49" t="s">
        <v>315</v>
      </c>
      <c r="H49" t="s">
        <v>263</v>
      </c>
      <c r="I49">
        <v>0.25600000000000001</v>
      </c>
    </row>
    <row r="50" spans="1:9" x14ac:dyDescent="0.35">
      <c r="A50" t="str">
        <f t="shared" si="0"/>
        <v>educ_5_ecole_acces_1financierBossembele</v>
      </c>
      <c r="B50" t="str">
        <f t="shared" si="1"/>
        <v>educ_5_ecole_acces_1Bossembele</v>
      </c>
      <c r="C50" t="s">
        <v>9</v>
      </c>
      <c r="D50" t="s">
        <v>128</v>
      </c>
      <c r="E50" t="s">
        <v>83</v>
      </c>
      <c r="F50" t="s">
        <v>314</v>
      </c>
      <c r="G50" t="s">
        <v>315</v>
      </c>
      <c r="H50" t="s">
        <v>229</v>
      </c>
      <c r="I50">
        <v>0.27100000000000002</v>
      </c>
    </row>
    <row r="51" spans="1:9" x14ac:dyDescent="0.35">
      <c r="A51" t="str">
        <f t="shared" si="0"/>
        <v>educ_5_ecole_acces_1autreCarnot</v>
      </c>
      <c r="B51" t="str">
        <f t="shared" si="1"/>
        <v>educ_5_ecole_acces_1Carnot</v>
      </c>
      <c r="C51" t="s">
        <v>9</v>
      </c>
      <c r="D51" t="s">
        <v>139</v>
      </c>
      <c r="E51" t="s">
        <v>83</v>
      </c>
      <c r="F51" t="s">
        <v>314</v>
      </c>
      <c r="G51" t="s">
        <v>315</v>
      </c>
      <c r="H51" t="s">
        <v>235</v>
      </c>
      <c r="I51">
        <v>0.20599999999999999</v>
      </c>
    </row>
    <row r="52" spans="1:9" x14ac:dyDescent="0.35">
      <c r="A52" t="str">
        <f t="shared" si="0"/>
        <v>educ_5_ecole_acces_1financierGadzi</v>
      </c>
      <c r="B52" t="str">
        <f t="shared" si="1"/>
        <v>educ_5_ecole_acces_1Gadzi</v>
      </c>
      <c r="C52" t="s">
        <v>9</v>
      </c>
      <c r="D52" t="s">
        <v>128</v>
      </c>
      <c r="E52" t="s">
        <v>83</v>
      </c>
      <c r="F52" t="s">
        <v>314</v>
      </c>
      <c r="G52" t="s">
        <v>315</v>
      </c>
      <c r="H52" t="s">
        <v>238</v>
      </c>
      <c r="I52">
        <v>0.17399999999999999</v>
      </c>
    </row>
    <row r="53" spans="1:9" x14ac:dyDescent="0.35">
      <c r="A53" t="str">
        <f t="shared" si="0"/>
        <v>educ_5_ecole_acces_1manque_staffGamboula</v>
      </c>
      <c r="B53" t="str">
        <f t="shared" si="1"/>
        <v>educ_5_ecole_acces_1Gamboula</v>
      </c>
      <c r="C53" t="s">
        <v>9</v>
      </c>
      <c r="D53" t="s">
        <v>175</v>
      </c>
      <c r="E53" t="s">
        <v>83</v>
      </c>
      <c r="F53" t="s">
        <v>314</v>
      </c>
      <c r="G53" t="s">
        <v>315</v>
      </c>
      <c r="H53" t="s">
        <v>240</v>
      </c>
      <c r="I53">
        <v>0.25</v>
      </c>
    </row>
    <row r="54" spans="1:9" x14ac:dyDescent="0.35">
      <c r="A54" t="str">
        <f t="shared" si="0"/>
        <v>educ_5_ecole_acces_1financierBambio</v>
      </c>
      <c r="B54" t="str">
        <f t="shared" si="1"/>
        <v>educ_5_ecole_acces_1Bambio</v>
      </c>
      <c r="C54" t="s">
        <v>9</v>
      </c>
      <c r="D54" t="s">
        <v>128</v>
      </c>
      <c r="E54" t="s">
        <v>83</v>
      </c>
      <c r="F54" t="s">
        <v>314</v>
      </c>
      <c r="G54" t="s">
        <v>315</v>
      </c>
      <c r="H54" t="s">
        <v>213</v>
      </c>
      <c r="I54">
        <v>0.20699999999999999</v>
      </c>
    </row>
    <row r="55" spans="1:9" x14ac:dyDescent="0.35">
      <c r="A55" t="str">
        <f t="shared" si="0"/>
        <v>educ_5_ecole_acces_1manque_staffBoganda</v>
      </c>
      <c r="B55" t="str">
        <f t="shared" si="1"/>
        <v>educ_5_ecole_acces_1Boganda</v>
      </c>
      <c r="C55" t="s">
        <v>9</v>
      </c>
      <c r="D55" t="s">
        <v>175</v>
      </c>
      <c r="E55" t="s">
        <v>83</v>
      </c>
      <c r="F55" t="s">
        <v>314</v>
      </c>
      <c r="G55" t="s">
        <v>315</v>
      </c>
      <c r="H55" t="s">
        <v>226</v>
      </c>
      <c r="I55">
        <v>0.192</v>
      </c>
    </row>
    <row r="56" spans="1:9" x14ac:dyDescent="0.35">
      <c r="A56" t="str">
        <f t="shared" si="0"/>
        <v>educ_5_ecole_acces_1financierKembe</v>
      </c>
      <c r="B56" t="str">
        <f t="shared" si="1"/>
        <v>educ_5_ecole_acces_1Kembe</v>
      </c>
      <c r="C56" t="s">
        <v>9</v>
      </c>
      <c r="D56" t="s">
        <v>128</v>
      </c>
      <c r="E56" t="s">
        <v>83</v>
      </c>
      <c r="F56" t="s">
        <v>314</v>
      </c>
      <c r="G56" t="s">
        <v>315</v>
      </c>
      <c r="H56" t="s">
        <v>244</v>
      </c>
      <c r="I56">
        <v>0.21199999999999999</v>
      </c>
    </row>
    <row r="57" spans="1:9" x14ac:dyDescent="0.35">
      <c r="A57" t="str">
        <f t="shared" si="0"/>
        <v>educ_5_ecole_acces_1acces_dangereuxSatema</v>
      </c>
      <c r="B57" t="str">
        <f t="shared" si="1"/>
        <v>educ_5_ecole_acces_1Satema</v>
      </c>
      <c r="C57" t="s">
        <v>9</v>
      </c>
      <c r="D57" t="s">
        <v>174</v>
      </c>
      <c r="E57" t="s">
        <v>83</v>
      </c>
      <c r="F57" t="s">
        <v>314</v>
      </c>
      <c r="G57" t="s">
        <v>315</v>
      </c>
      <c r="H57" t="s">
        <v>261</v>
      </c>
      <c r="I57">
        <v>0.22600000000000001</v>
      </c>
    </row>
    <row r="58" spans="1:9" x14ac:dyDescent="0.35">
      <c r="A58" t="str">
        <f t="shared" si="0"/>
        <v>educ_5_ecole_acces_1financierMarkounda</v>
      </c>
      <c r="B58" t="str">
        <f t="shared" si="1"/>
        <v>educ_5_ecole_acces_1Markounda</v>
      </c>
      <c r="C58" t="s">
        <v>9</v>
      </c>
      <c r="D58" t="s">
        <v>128</v>
      </c>
      <c r="E58" t="s">
        <v>83</v>
      </c>
      <c r="F58" t="s">
        <v>314</v>
      </c>
      <c r="G58" t="s">
        <v>315</v>
      </c>
      <c r="H58" t="s">
        <v>248</v>
      </c>
      <c r="I58">
        <v>0.36099999999999999</v>
      </c>
    </row>
    <row r="59" spans="1:9" x14ac:dyDescent="0.35">
      <c r="A59" t="str">
        <f t="shared" si="0"/>
        <v>educ_5_ecole_acces_1financierMongoumba</v>
      </c>
      <c r="B59" t="str">
        <f t="shared" si="1"/>
        <v>educ_5_ecole_acces_1Mongoumba</v>
      </c>
      <c r="C59" t="s">
        <v>9</v>
      </c>
      <c r="D59" t="s">
        <v>128</v>
      </c>
      <c r="E59" t="s">
        <v>83</v>
      </c>
      <c r="F59" t="s">
        <v>314</v>
      </c>
      <c r="G59" t="s">
        <v>315</v>
      </c>
      <c r="H59" t="s">
        <v>252</v>
      </c>
      <c r="I59">
        <v>0.23</v>
      </c>
    </row>
    <row r="60" spans="1:9" x14ac:dyDescent="0.35">
      <c r="A60" t="str">
        <f t="shared" si="0"/>
        <v>educ_5_ecole_acces_1financierDede_Mokouba</v>
      </c>
      <c r="B60" t="str">
        <f t="shared" si="1"/>
        <v>educ_5_ecole_acces_1Dede_Mokouba</v>
      </c>
      <c r="C60" t="s">
        <v>9</v>
      </c>
      <c r="D60" t="s">
        <v>128</v>
      </c>
      <c r="E60" t="s">
        <v>83</v>
      </c>
      <c r="F60" t="s">
        <v>314</v>
      </c>
      <c r="G60" t="s">
        <v>315</v>
      </c>
      <c r="H60" t="s">
        <v>296</v>
      </c>
      <c r="I60">
        <v>0.24</v>
      </c>
    </row>
    <row r="61" spans="1:9" x14ac:dyDescent="0.35">
      <c r="A61" t="str">
        <f t="shared" si="0"/>
        <v>educ_5_ecole_acces_1autreSosso_Nakombo</v>
      </c>
      <c r="B61" t="str">
        <f t="shared" si="1"/>
        <v>educ_5_ecole_acces_1Sosso_Nakombo</v>
      </c>
      <c r="C61" t="s">
        <v>9</v>
      </c>
      <c r="D61" t="s">
        <v>139</v>
      </c>
      <c r="E61" t="s">
        <v>83</v>
      </c>
      <c r="F61" t="s">
        <v>314</v>
      </c>
      <c r="G61" t="s">
        <v>315</v>
      </c>
      <c r="H61" t="s">
        <v>297</v>
      </c>
      <c r="I61">
        <v>0.25700000000000001</v>
      </c>
    </row>
    <row r="62" spans="1:9" x14ac:dyDescent="0.35">
      <c r="A62" t="str">
        <f t="shared" si="0"/>
        <v>educ_5_ecole_acces_1autreNola</v>
      </c>
      <c r="B62" t="str">
        <f t="shared" si="1"/>
        <v>educ_5_ecole_acces_1Nola</v>
      </c>
      <c r="C62" t="s">
        <v>9</v>
      </c>
      <c r="D62" t="s">
        <v>139</v>
      </c>
      <c r="E62" t="s">
        <v>83</v>
      </c>
      <c r="F62" t="s">
        <v>314</v>
      </c>
      <c r="G62" t="s">
        <v>315</v>
      </c>
      <c r="H62" t="s">
        <v>256</v>
      </c>
      <c r="I62">
        <v>0.20200000000000001</v>
      </c>
    </row>
    <row r="63" spans="1:9" x14ac:dyDescent="0.35">
      <c r="A63" t="str">
        <f t="shared" si="0"/>
        <v>educ_5_ecole_acces_1financierBoganangone</v>
      </c>
      <c r="B63" t="str">
        <f t="shared" si="1"/>
        <v>educ_5_ecole_acces_1Boganangone</v>
      </c>
      <c r="C63" t="s">
        <v>9</v>
      </c>
      <c r="D63" t="s">
        <v>128</v>
      </c>
      <c r="E63" t="s">
        <v>83</v>
      </c>
      <c r="F63" t="s">
        <v>314</v>
      </c>
      <c r="G63" t="s">
        <v>315</v>
      </c>
      <c r="H63" t="s">
        <v>225</v>
      </c>
      <c r="I63">
        <v>0.224</v>
      </c>
    </row>
    <row r="64" spans="1:9" x14ac:dyDescent="0.35">
      <c r="A64" t="str">
        <f t="shared" si="0"/>
        <v>educ_5_ecole_acces_1financierBoda</v>
      </c>
      <c r="B64" t="str">
        <f t="shared" si="1"/>
        <v>educ_5_ecole_acces_1Boda</v>
      </c>
      <c r="C64" t="s">
        <v>9</v>
      </c>
      <c r="D64" t="s">
        <v>128</v>
      </c>
      <c r="E64" t="s">
        <v>83</v>
      </c>
      <c r="F64" t="s">
        <v>314</v>
      </c>
      <c r="G64" t="s">
        <v>315</v>
      </c>
      <c r="H64" t="s">
        <v>224</v>
      </c>
      <c r="I64">
        <v>0.318</v>
      </c>
    </row>
    <row r="65" spans="1:9" x14ac:dyDescent="0.35">
      <c r="A65" t="str">
        <f t="shared" si="0"/>
        <v>educ_5_ecole_acces_1financierAmada_Gaza</v>
      </c>
      <c r="B65" t="str">
        <f t="shared" si="1"/>
        <v>educ_5_ecole_acces_1Amada_Gaza</v>
      </c>
      <c r="C65" t="s">
        <v>9</v>
      </c>
      <c r="D65" t="s">
        <v>128</v>
      </c>
      <c r="E65" t="s">
        <v>83</v>
      </c>
      <c r="F65" t="s">
        <v>314</v>
      </c>
      <c r="G65" t="s">
        <v>315</v>
      </c>
      <c r="H65" t="s">
        <v>298</v>
      </c>
      <c r="I65">
        <v>0.20399999999999999</v>
      </c>
    </row>
    <row r="66" spans="1:9" x14ac:dyDescent="0.35">
      <c r="A66" t="str">
        <f t="shared" si="0"/>
        <v>educ_5_ecole_acces_1aucuneBayanga</v>
      </c>
      <c r="B66" t="str">
        <f t="shared" si="1"/>
        <v>educ_5_ecole_acces_1Bayanga</v>
      </c>
      <c r="C66" t="s">
        <v>9</v>
      </c>
      <c r="D66" t="s">
        <v>161</v>
      </c>
      <c r="E66" t="s">
        <v>83</v>
      </c>
      <c r="F66" t="s">
        <v>314</v>
      </c>
      <c r="G66" t="s">
        <v>315</v>
      </c>
      <c r="H66" t="s">
        <v>218</v>
      </c>
      <c r="I66">
        <v>0.20300000000000001</v>
      </c>
    </row>
    <row r="67" spans="1:9" x14ac:dyDescent="0.35">
      <c r="A67" t="str">
        <f t="shared" ref="A67:A130" si="2">CONCATENATE(C67,D67,H67)</f>
        <v>educ_5_ecole_acces_1manque_staffBogangolo</v>
      </c>
      <c r="B67" t="str">
        <f t="shared" ref="B67:B130" si="3">CONCATENATE(C67,H67)</f>
        <v>educ_5_ecole_acces_1Bogangolo</v>
      </c>
      <c r="C67" t="s">
        <v>9</v>
      </c>
      <c r="D67" t="s">
        <v>175</v>
      </c>
      <c r="E67" t="s">
        <v>83</v>
      </c>
      <c r="F67" t="s">
        <v>314</v>
      </c>
      <c r="G67" t="s">
        <v>315</v>
      </c>
      <c r="H67" t="s">
        <v>227</v>
      </c>
      <c r="I67">
        <v>0.17699999999999999</v>
      </c>
    </row>
    <row r="68" spans="1:9" x14ac:dyDescent="0.35">
      <c r="A68" t="str">
        <f t="shared" si="2"/>
        <v>wash_22_wash_reponse_1cash_recipient_eauNdele</v>
      </c>
      <c r="B68" t="str">
        <f t="shared" si="3"/>
        <v>wash_22_wash_reponse_1Ndele</v>
      </c>
      <c r="C68" t="s">
        <v>12</v>
      </c>
      <c r="D68" t="s">
        <v>129</v>
      </c>
      <c r="E68" t="s">
        <v>83</v>
      </c>
      <c r="F68" t="s">
        <v>314</v>
      </c>
      <c r="G68" t="s">
        <v>315</v>
      </c>
      <c r="H68" t="s">
        <v>253</v>
      </c>
      <c r="I68">
        <v>0.20799999999999999</v>
      </c>
    </row>
    <row r="69" spans="1:9" x14ac:dyDescent="0.35">
      <c r="A69" t="str">
        <f t="shared" si="2"/>
        <v>wash_22_wash_reponse_1cash_recipient_eauBouca</v>
      </c>
      <c r="B69" t="str">
        <f t="shared" si="3"/>
        <v>wash_22_wash_reponse_1Bouca</v>
      </c>
      <c r="C69" t="s">
        <v>12</v>
      </c>
      <c r="D69" t="s">
        <v>129</v>
      </c>
      <c r="E69" t="s">
        <v>83</v>
      </c>
      <c r="F69" t="s">
        <v>314</v>
      </c>
      <c r="G69" t="s">
        <v>315</v>
      </c>
      <c r="H69" t="s">
        <v>232</v>
      </c>
      <c r="I69">
        <v>0.189</v>
      </c>
    </row>
    <row r="70" spans="1:9" x14ac:dyDescent="0.35">
      <c r="A70" t="str">
        <f t="shared" si="2"/>
        <v>wash_22_wash_reponse_1prov_recipientAlindao</v>
      </c>
      <c r="B70" t="str">
        <f t="shared" si="3"/>
        <v>wash_22_wash_reponse_1Alindao</v>
      </c>
      <c r="C70" t="s">
        <v>12</v>
      </c>
      <c r="D70" t="s">
        <v>162</v>
      </c>
      <c r="E70" t="s">
        <v>83</v>
      </c>
      <c r="F70" t="s">
        <v>314</v>
      </c>
      <c r="G70" t="s">
        <v>315</v>
      </c>
      <c r="H70" t="s">
        <v>208</v>
      </c>
      <c r="I70">
        <v>0.21199999999999999</v>
      </c>
    </row>
    <row r="71" spans="1:9" x14ac:dyDescent="0.35">
      <c r="A71" t="str">
        <f t="shared" si="2"/>
        <v>wash_22_wash_reponse_1cash_infraBirao</v>
      </c>
      <c r="B71" t="str">
        <f t="shared" si="3"/>
        <v>wash_22_wash_reponse_1Birao</v>
      </c>
      <c r="C71" t="s">
        <v>12</v>
      </c>
      <c r="D71" t="s">
        <v>140</v>
      </c>
      <c r="E71" t="s">
        <v>83</v>
      </c>
      <c r="F71" t="s">
        <v>314</v>
      </c>
      <c r="G71" t="s">
        <v>315</v>
      </c>
      <c r="H71" t="s">
        <v>221</v>
      </c>
      <c r="I71">
        <v>0.23200000000000001</v>
      </c>
    </row>
    <row r="72" spans="1:9" x14ac:dyDescent="0.35">
      <c r="A72" t="str">
        <f t="shared" si="2"/>
        <v>wash_22_wash_reponse_1cash_recipient_eauBangui</v>
      </c>
      <c r="B72" t="str">
        <f t="shared" si="3"/>
        <v>wash_22_wash_reponse_1Bangui</v>
      </c>
      <c r="C72" t="s">
        <v>12</v>
      </c>
      <c r="D72" t="s">
        <v>129</v>
      </c>
      <c r="E72" t="s">
        <v>83</v>
      </c>
      <c r="F72" t="s">
        <v>314</v>
      </c>
      <c r="G72" t="s">
        <v>315</v>
      </c>
      <c r="H72" t="s">
        <v>165</v>
      </c>
      <c r="I72">
        <v>0.17799999999999999</v>
      </c>
    </row>
    <row r="73" spans="1:9" x14ac:dyDescent="0.35">
      <c r="A73" t="str">
        <f t="shared" si="2"/>
        <v>wash_22_wash_reponse_1prov_recipientMobaye</v>
      </c>
      <c r="B73" t="str">
        <f t="shared" si="3"/>
        <v>wash_22_wash_reponse_1Mobaye</v>
      </c>
      <c r="C73" t="s">
        <v>12</v>
      </c>
      <c r="D73" t="s">
        <v>162</v>
      </c>
      <c r="E73" t="s">
        <v>83</v>
      </c>
      <c r="F73" t="s">
        <v>314</v>
      </c>
      <c r="G73" t="s">
        <v>315</v>
      </c>
      <c r="H73" t="s">
        <v>251</v>
      </c>
      <c r="I73">
        <v>0.224</v>
      </c>
    </row>
    <row r="74" spans="1:9" x14ac:dyDescent="0.35">
      <c r="A74" t="str">
        <f t="shared" si="2"/>
        <v>wash_22_wash_reponse_1prov_recipientBambari</v>
      </c>
      <c r="B74" t="str">
        <f t="shared" si="3"/>
        <v>wash_22_wash_reponse_1Bambari</v>
      </c>
      <c r="C74" t="s">
        <v>12</v>
      </c>
      <c r="D74" t="s">
        <v>162</v>
      </c>
      <c r="E74" t="s">
        <v>83</v>
      </c>
      <c r="F74" t="s">
        <v>314</v>
      </c>
      <c r="G74" t="s">
        <v>315</v>
      </c>
      <c r="H74" t="s">
        <v>212</v>
      </c>
      <c r="I74">
        <v>0.19700000000000001</v>
      </c>
    </row>
    <row r="75" spans="1:9" x14ac:dyDescent="0.35">
      <c r="A75" t="str">
        <f t="shared" si="2"/>
        <v>wash_22_wash_reponse_1cash_recipient_eauBouar</v>
      </c>
      <c r="B75" t="str">
        <f t="shared" si="3"/>
        <v>wash_22_wash_reponse_1Bouar</v>
      </c>
      <c r="C75" t="s">
        <v>12</v>
      </c>
      <c r="D75" t="s">
        <v>129</v>
      </c>
      <c r="E75" t="s">
        <v>83</v>
      </c>
      <c r="F75" t="s">
        <v>314</v>
      </c>
      <c r="G75" t="s">
        <v>315</v>
      </c>
      <c r="H75" t="s">
        <v>231</v>
      </c>
      <c r="I75">
        <v>0.22600000000000001</v>
      </c>
    </row>
    <row r="76" spans="1:9" x14ac:dyDescent="0.35">
      <c r="A76" t="str">
        <f t="shared" si="2"/>
        <v>wash_22_wash_reponse_1cash_recipient_eauBocaranga</v>
      </c>
      <c r="B76" t="str">
        <f t="shared" si="3"/>
        <v>wash_22_wash_reponse_1Bocaranga</v>
      </c>
      <c r="C76" t="s">
        <v>12</v>
      </c>
      <c r="D76" t="s">
        <v>129</v>
      </c>
      <c r="E76" t="s">
        <v>83</v>
      </c>
      <c r="F76" t="s">
        <v>314</v>
      </c>
      <c r="G76" t="s">
        <v>315</v>
      </c>
      <c r="H76" t="s">
        <v>223</v>
      </c>
      <c r="I76">
        <v>0.216</v>
      </c>
    </row>
    <row r="77" spans="1:9" x14ac:dyDescent="0.35">
      <c r="A77" t="str">
        <f t="shared" si="2"/>
        <v>wash_22_wash_reponse_1cash_recipient_eauBossangoa</v>
      </c>
      <c r="B77" t="str">
        <f t="shared" si="3"/>
        <v>wash_22_wash_reponse_1Bossangoa</v>
      </c>
      <c r="C77" t="s">
        <v>12</v>
      </c>
      <c r="D77" t="s">
        <v>129</v>
      </c>
      <c r="E77" t="s">
        <v>83</v>
      </c>
      <c r="F77" t="s">
        <v>314</v>
      </c>
      <c r="G77" t="s">
        <v>315</v>
      </c>
      <c r="H77" t="s">
        <v>228</v>
      </c>
      <c r="I77">
        <v>0.22800000000000001</v>
      </c>
    </row>
    <row r="78" spans="1:9" x14ac:dyDescent="0.35">
      <c r="A78" t="str">
        <f t="shared" si="2"/>
        <v>wash_22_wash_reponse_1cash_recipient_eauKaga_Bandoro</v>
      </c>
      <c r="B78" t="str">
        <f t="shared" si="3"/>
        <v>wash_22_wash_reponse_1Kaga_Bandoro</v>
      </c>
      <c r="C78" t="s">
        <v>12</v>
      </c>
      <c r="D78" t="s">
        <v>129</v>
      </c>
      <c r="E78" t="s">
        <v>83</v>
      </c>
      <c r="F78" t="s">
        <v>314</v>
      </c>
      <c r="G78" t="s">
        <v>315</v>
      </c>
      <c r="H78" t="s">
        <v>293</v>
      </c>
      <c r="I78">
        <v>0.27100000000000002</v>
      </c>
    </row>
    <row r="79" spans="1:9" x14ac:dyDescent="0.35">
      <c r="A79" t="str">
        <f t="shared" si="2"/>
        <v>wash_22_wash_reponse_1cash_recipient_eauKoui</v>
      </c>
      <c r="B79" t="str">
        <f t="shared" si="3"/>
        <v>wash_22_wash_reponse_1Koui</v>
      </c>
      <c r="C79" t="s">
        <v>12</v>
      </c>
      <c r="D79" t="s">
        <v>129</v>
      </c>
      <c r="E79" t="s">
        <v>83</v>
      </c>
      <c r="F79" t="s">
        <v>314</v>
      </c>
      <c r="G79" t="s">
        <v>315</v>
      </c>
      <c r="H79" t="s">
        <v>246</v>
      </c>
      <c r="I79">
        <v>0.21099999999999999</v>
      </c>
    </row>
    <row r="80" spans="1:9" x14ac:dyDescent="0.35">
      <c r="A80" t="str">
        <f t="shared" si="2"/>
        <v>wash_22_wash_reponse_1prov_infra_eauBakala</v>
      </c>
      <c r="B80" t="str">
        <f t="shared" si="3"/>
        <v>wash_22_wash_reponse_1Bakala</v>
      </c>
      <c r="C80" t="s">
        <v>12</v>
      </c>
      <c r="D80" t="s">
        <v>172</v>
      </c>
      <c r="E80" t="s">
        <v>83</v>
      </c>
      <c r="F80" t="s">
        <v>314</v>
      </c>
      <c r="G80" t="s">
        <v>315</v>
      </c>
      <c r="H80" t="s">
        <v>210</v>
      </c>
      <c r="I80">
        <v>0.20399999999999999</v>
      </c>
    </row>
    <row r="81" spans="1:9" x14ac:dyDescent="0.35">
      <c r="A81" t="str">
        <f t="shared" si="2"/>
        <v>wash_22_wash_reponse_1cash_recipient_eauBangassou</v>
      </c>
      <c r="B81" t="str">
        <f t="shared" si="3"/>
        <v>wash_22_wash_reponse_1Bangassou</v>
      </c>
      <c r="C81" t="s">
        <v>12</v>
      </c>
      <c r="D81" t="s">
        <v>129</v>
      </c>
      <c r="E81" t="s">
        <v>83</v>
      </c>
      <c r="F81" t="s">
        <v>314</v>
      </c>
      <c r="G81" t="s">
        <v>315</v>
      </c>
      <c r="H81" t="s">
        <v>215</v>
      </c>
      <c r="I81">
        <v>0.29599999999999999</v>
      </c>
    </row>
    <row r="82" spans="1:9" x14ac:dyDescent="0.35">
      <c r="A82" t="str">
        <f t="shared" si="2"/>
        <v>wash_22_wash_reponse_1cash_recipient_eauNana_Bakassa</v>
      </c>
      <c r="B82" t="str">
        <f t="shared" si="3"/>
        <v>wash_22_wash_reponse_1Nana_Bakassa</v>
      </c>
      <c r="C82" t="s">
        <v>12</v>
      </c>
      <c r="D82" t="s">
        <v>129</v>
      </c>
      <c r="E82" t="s">
        <v>83</v>
      </c>
      <c r="F82" t="s">
        <v>314</v>
      </c>
      <c r="G82" t="s">
        <v>315</v>
      </c>
      <c r="H82" t="s">
        <v>294</v>
      </c>
      <c r="I82">
        <v>0.23599999999999999</v>
      </c>
    </row>
    <row r="83" spans="1:9" x14ac:dyDescent="0.35">
      <c r="A83" t="str">
        <f t="shared" si="2"/>
        <v>wash_22_wash_reponse_1cash_recipient_eauRafai</v>
      </c>
      <c r="B83" t="str">
        <f t="shared" si="3"/>
        <v>wash_22_wash_reponse_1Rafai</v>
      </c>
      <c r="C83" t="s">
        <v>12</v>
      </c>
      <c r="D83" t="s">
        <v>129</v>
      </c>
      <c r="E83" t="s">
        <v>83</v>
      </c>
      <c r="F83" t="s">
        <v>314</v>
      </c>
      <c r="G83" t="s">
        <v>315</v>
      </c>
      <c r="H83" t="s">
        <v>260</v>
      </c>
      <c r="I83">
        <v>0.27600000000000002</v>
      </c>
    </row>
    <row r="84" spans="1:9" x14ac:dyDescent="0.35">
      <c r="A84" t="str">
        <f t="shared" si="2"/>
        <v>wash_22_wash_reponse_1prov_recipientNgaoundaye</v>
      </c>
      <c r="B84" t="str">
        <f t="shared" si="3"/>
        <v>wash_22_wash_reponse_1Ngaoundaye</v>
      </c>
      <c r="C84" t="s">
        <v>12</v>
      </c>
      <c r="D84" t="s">
        <v>162</v>
      </c>
      <c r="E84" t="s">
        <v>83</v>
      </c>
      <c r="F84" t="s">
        <v>314</v>
      </c>
      <c r="G84" t="s">
        <v>315</v>
      </c>
      <c r="H84" t="s">
        <v>255</v>
      </c>
      <c r="I84">
        <v>0.20899999999999999</v>
      </c>
    </row>
    <row r="85" spans="1:9" x14ac:dyDescent="0.35">
      <c r="A85" t="str">
        <f t="shared" si="2"/>
        <v>wash_22_wash_reponse_1prov_infra_eauIppy</v>
      </c>
      <c r="B85" t="str">
        <f t="shared" si="3"/>
        <v>wash_22_wash_reponse_1Ippy</v>
      </c>
      <c r="C85" t="s">
        <v>12</v>
      </c>
      <c r="D85" t="s">
        <v>172</v>
      </c>
      <c r="E85" t="s">
        <v>83</v>
      </c>
      <c r="F85" t="s">
        <v>314</v>
      </c>
      <c r="G85" t="s">
        <v>315</v>
      </c>
      <c r="H85" t="s">
        <v>242</v>
      </c>
      <c r="I85">
        <v>0.184</v>
      </c>
    </row>
    <row r="86" spans="1:9" x14ac:dyDescent="0.35">
      <c r="A86" t="str">
        <f t="shared" si="2"/>
        <v>wash_22_wash_reponse_1cash_recipient_eauBerberati</v>
      </c>
      <c r="B86" t="str">
        <f t="shared" si="3"/>
        <v>wash_22_wash_reponse_1Berberati</v>
      </c>
      <c r="C86" t="s">
        <v>12</v>
      </c>
      <c r="D86" t="s">
        <v>129</v>
      </c>
      <c r="E86" t="s">
        <v>83</v>
      </c>
      <c r="F86" t="s">
        <v>314</v>
      </c>
      <c r="G86" t="s">
        <v>315</v>
      </c>
      <c r="H86" t="s">
        <v>219</v>
      </c>
      <c r="I86">
        <v>0.28999999999999998</v>
      </c>
    </row>
    <row r="87" spans="1:9" x14ac:dyDescent="0.35">
      <c r="A87" t="str">
        <f t="shared" si="2"/>
        <v>wash_22_wash_reponse_1cash_recipient_eauMbres</v>
      </c>
      <c r="B87" t="str">
        <f t="shared" si="3"/>
        <v>wash_22_wash_reponse_1Mbres</v>
      </c>
      <c r="C87" t="s">
        <v>12</v>
      </c>
      <c r="D87" t="s">
        <v>129</v>
      </c>
      <c r="E87" t="s">
        <v>83</v>
      </c>
      <c r="F87" t="s">
        <v>314</v>
      </c>
      <c r="G87" t="s">
        <v>315</v>
      </c>
      <c r="H87" t="s">
        <v>250</v>
      </c>
      <c r="I87">
        <v>0.29399999999999998</v>
      </c>
    </row>
    <row r="88" spans="1:9" x14ac:dyDescent="0.35">
      <c r="A88" t="str">
        <f t="shared" si="2"/>
        <v>wash_22_wash_reponse_1cash_recipient_eauBimbo</v>
      </c>
      <c r="B88" t="str">
        <f t="shared" si="3"/>
        <v>wash_22_wash_reponse_1Bimbo</v>
      </c>
      <c r="C88" t="s">
        <v>12</v>
      </c>
      <c r="D88" t="s">
        <v>129</v>
      </c>
      <c r="E88" t="s">
        <v>83</v>
      </c>
      <c r="F88" t="s">
        <v>314</v>
      </c>
      <c r="G88" t="s">
        <v>315</v>
      </c>
      <c r="H88" t="s">
        <v>220</v>
      </c>
      <c r="I88">
        <v>0.221</v>
      </c>
    </row>
    <row r="89" spans="1:9" x14ac:dyDescent="0.35">
      <c r="A89" t="str">
        <f t="shared" si="2"/>
        <v>wash_22_wash_reponse_1prov_infra_eauGrimari</v>
      </c>
      <c r="B89" t="str">
        <f t="shared" si="3"/>
        <v>wash_22_wash_reponse_1Grimari</v>
      </c>
      <c r="C89" t="s">
        <v>12</v>
      </c>
      <c r="D89" t="s">
        <v>172</v>
      </c>
      <c r="E89" t="s">
        <v>83</v>
      </c>
      <c r="F89" t="s">
        <v>314</v>
      </c>
      <c r="G89" t="s">
        <v>315</v>
      </c>
      <c r="H89" t="s">
        <v>241</v>
      </c>
      <c r="I89">
        <v>0.20799999999999999</v>
      </c>
    </row>
    <row r="90" spans="1:9" x14ac:dyDescent="0.35">
      <c r="A90" t="str">
        <f t="shared" si="2"/>
        <v>wash_22_wash_reponse_1cash_recipient_eauSibut</v>
      </c>
      <c r="B90" t="str">
        <f t="shared" si="3"/>
        <v>wash_22_wash_reponse_1Sibut</v>
      </c>
      <c r="C90" t="s">
        <v>12</v>
      </c>
      <c r="D90" t="s">
        <v>129</v>
      </c>
      <c r="E90" t="s">
        <v>83</v>
      </c>
      <c r="F90" t="s">
        <v>314</v>
      </c>
      <c r="G90" t="s">
        <v>315</v>
      </c>
      <c r="H90" t="s">
        <v>262</v>
      </c>
      <c r="I90">
        <v>0.16600000000000001</v>
      </c>
    </row>
    <row r="91" spans="1:9" x14ac:dyDescent="0.35">
      <c r="A91" t="str">
        <f t="shared" si="2"/>
        <v>wash_22_wash_reponse_1cash_recipient_eauNdjoukou</v>
      </c>
      <c r="B91" t="str">
        <f t="shared" si="3"/>
        <v>wash_22_wash_reponse_1Ndjoukou</v>
      </c>
      <c r="C91" t="s">
        <v>12</v>
      </c>
      <c r="D91" t="s">
        <v>129</v>
      </c>
      <c r="E91" t="s">
        <v>83</v>
      </c>
      <c r="F91" t="s">
        <v>314</v>
      </c>
      <c r="G91" t="s">
        <v>315</v>
      </c>
      <c r="H91" t="s">
        <v>254</v>
      </c>
      <c r="I91">
        <v>0.20699999999999999</v>
      </c>
    </row>
    <row r="92" spans="1:9" x14ac:dyDescent="0.35">
      <c r="A92" t="str">
        <f t="shared" si="2"/>
        <v>wash_22_wash_reponse_1prov_infra_eauBaboua</v>
      </c>
      <c r="B92" t="str">
        <f t="shared" si="3"/>
        <v>wash_22_wash_reponse_1Baboua</v>
      </c>
      <c r="C92" t="s">
        <v>12</v>
      </c>
      <c r="D92" t="s">
        <v>172</v>
      </c>
      <c r="E92" t="s">
        <v>83</v>
      </c>
      <c r="F92" t="s">
        <v>314</v>
      </c>
      <c r="G92" t="s">
        <v>315</v>
      </c>
      <c r="H92" t="s">
        <v>209</v>
      </c>
      <c r="I92">
        <v>0.17899999999999999</v>
      </c>
    </row>
    <row r="93" spans="1:9" x14ac:dyDescent="0.35">
      <c r="A93" t="str">
        <f t="shared" si="2"/>
        <v>wash_22_wash_reponse_1cash_recipient_eauAbba</v>
      </c>
      <c r="B93" t="str">
        <f t="shared" si="3"/>
        <v>wash_22_wash_reponse_1Abba</v>
      </c>
      <c r="C93" t="s">
        <v>12</v>
      </c>
      <c r="D93" t="s">
        <v>129</v>
      </c>
      <c r="E93" t="s">
        <v>83</v>
      </c>
      <c r="F93" t="s">
        <v>314</v>
      </c>
      <c r="G93" t="s">
        <v>315</v>
      </c>
      <c r="H93" t="s">
        <v>207</v>
      </c>
      <c r="I93">
        <v>0.20399999999999999</v>
      </c>
    </row>
    <row r="94" spans="1:9" x14ac:dyDescent="0.35">
      <c r="A94" t="str">
        <f t="shared" si="2"/>
        <v>wash_22_wash_reponse_1cash_infraObo</v>
      </c>
      <c r="B94" t="str">
        <f t="shared" si="3"/>
        <v>wash_22_wash_reponse_1Obo</v>
      </c>
      <c r="C94" t="s">
        <v>12</v>
      </c>
      <c r="D94" t="s">
        <v>140</v>
      </c>
      <c r="E94" t="s">
        <v>83</v>
      </c>
      <c r="F94" t="s">
        <v>314</v>
      </c>
      <c r="G94" t="s">
        <v>315</v>
      </c>
      <c r="H94" t="s">
        <v>257</v>
      </c>
      <c r="I94">
        <v>0.20200000000000001</v>
      </c>
    </row>
    <row r="95" spans="1:9" x14ac:dyDescent="0.35">
      <c r="A95" t="str">
        <f t="shared" si="2"/>
        <v>wash_22_wash_reponse_1cash_recipient_eauKabo</v>
      </c>
      <c r="B95" t="str">
        <f t="shared" si="3"/>
        <v>wash_22_wash_reponse_1Kabo</v>
      </c>
      <c r="C95" t="s">
        <v>12</v>
      </c>
      <c r="D95" t="s">
        <v>129</v>
      </c>
      <c r="E95" t="s">
        <v>83</v>
      </c>
      <c r="F95" t="s">
        <v>314</v>
      </c>
      <c r="G95" t="s">
        <v>315</v>
      </c>
      <c r="H95" t="s">
        <v>243</v>
      </c>
      <c r="I95">
        <v>0.26100000000000001</v>
      </c>
    </row>
    <row r="96" spans="1:9" x14ac:dyDescent="0.35">
      <c r="A96" t="str">
        <f t="shared" si="2"/>
        <v>wash_22_wash_reponse_1prov_recipientKouango</v>
      </c>
      <c r="B96" t="str">
        <f t="shared" si="3"/>
        <v>wash_22_wash_reponse_1Kouango</v>
      </c>
      <c r="C96" t="s">
        <v>12</v>
      </c>
      <c r="D96" t="s">
        <v>162</v>
      </c>
      <c r="E96" t="s">
        <v>83</v>
      </c>
      <c r="F96" t="s">
        <v>314</v>
      </c>
      <c r="G96" t="s">
        <v>315</v>
      </c>
      <c r="H96" t="s">
        <v>245</v>
      </c>
      <c r="I96">
        <v>0.26900000000000002</v>
      </c>
    </row>
    <row r="97" spans="1:9" x14ac:dyDescent="0.35">
      <c r="A97" t="str">
        <f t="shared" si="2"/>
        <v>wash_22_wash_reponse_1cash_recipient_eauOuango</v>
      </c>
      <c r="B97" t="str">
        <f t="shared" si="3"/>
        <v>wash_22_wash_reponse_1Ouango</v>
      </c>
      <c r="C97" t="s">
        <v>12</v>
      </c>
      <c r="D97" t="s">
        <v>129</v>
      </c>
      <c r="E97" t="s">
        <v>83</v>
      </c>
      <c r="F97" t="s">
        <v>314</v>
      </c>
      <c r="G97" t="s">
        <v>315</v>
      </c>
      <c r="H97" t="s">
        <v>258</v>
      </c>
      <c r="I97">
        <v>0.27200000000000002</v>
      </c>
    </row>
    <row r="98" spans="1:9" x14ac:dyDescent="0.35">
      <c r="A98" t="str">
        <f t="shared" si="2"/>
        <v>wash_22_wash_reponse_1cash_recipient_eauGambo</v>
      </c>
      <c r="B98" t="str">
        <f t="shared" si="3"/>
        <v>wash_22_wash_reponse_1Gambo</v>
      </c>
      <c r="C98" t="s">
        <v>12</v>
      </c>
      <c r="D98" t="s">
        <v>129</v>
      </c>
      <c r="E98" t="s">
        <v>83</v>
      </c>
      <c r="F98" t="s">
        <v>314</v>
      </c>
      <c r="G98" t="s">
        <v>315</v>
      </c>
      <c r="H98" t="s">
        <v>239</v>
      </c>
      <c r="I98">
        <v>0.30199999999999999</v>
      </c>
    </row>
    <row r="99" spans="1:9" x14ac:dyDescent="0.35">
      <c r="A99" t="str">
        <f t="shared" si="2"/>
        <v>wash_22_wash_reponse_1cash_recipient_eauNangha_Boguila</v>
      </c>
      <c r="B99" t="str">
        <f t="shared" si="3"/>
        <v>wash_22_wash_reponse_1Nangha_Boguila</v>
      </c>
      <c r="C99" t="s">
        <v>12</v>
      </c>
      <c r="D99" t="s">
        <v>129</v>
      </c>
      <c r="E99" t="s">
        <v>83</v>
      </c>
      <c r="F99" t="s">
        <v>314</v>
      </c>
      <c r="G99" t="s">
        <v>315</v>
      </c>
      <c r="H99" t="s">
        <v>295</v>
      </c>
      <c r="I99">
        <v>0.24199999999999999</v>
      </c>
    </row>
    <row r="100" spans="1:9" x14ac:dyDescent="0.35">
      <c r="A100" t="str">
        <f t="shared" si="2"/>
        <v>wash_22_wash_reponse_1prov_recipientDamara</v>
      </c>
      <c r="B100" t="str">
        <f t="shared" si="3"/>
        <v>wash_22_wash_reponse_1Damara</v>
      </c>
      <c r="C100" t="s">
        <v>12</v>
      </c>
      <c r="D100" t="s">
        <v>162</v>
      </c>
      <c r="E100" t="s">
        <v>83</v>
      </c>
      <c r="F100" t="s">
        <v>314</v>
      </c>
      <c r="G100" t="s">
        <v>315</v>
      </c>
      <c r="H100" t="s">
        <v>236</v>
      </c>
      <c r="I100">
        <v>0.161</v>
      </c>
    </row>
    <row r="101" spans="1:9" x14ac:dyDescent="0.35">
      <c r="A101" t="str">
        <f t="shared" si="2"/>
        <v>wash_22_wash_reponse_1cash_recipient_eauBozoum</v>
      </c>
      <c r="B101" t="str">
        <f t="shared" si="3"/>
        <v>wash_22_wash_reponse_1Bozoum</v>
      </c>
      <c r="C101" t="s">
        <v>12</v>
      </c>
      <c r="D101" t="s">
        <v>129</v>
      </c>
      <c r="E101" t="s">
        <v>83</v>
      </c>
      <c r="F101" t="s">
        <v>314</v>
      </c>
      <c r="G101" t="s">
        <v>315</v>
      </c>
      <c r="H101" t="s">
        <v>233</v>
      </c>
      <c r="I101">
        <v>0.19500000000000001</v>
      </c>
    </row>
    <row r="102" spans="1:9" x14ac:dyDescent="0.35">
      <c r="A102" t="str">
        <f t="shared" si="2"/>
        <v>wash_22_wash_reponse_1cash_recipient_eauBossemtele</v>
      </c>
      <c r="B102" t="str">
        <f t="shared" si="3"/>
        <v>wash_22_wash_reponse_1Bossemtele</v>
      </c>
      <c r="C102" t="s">
        <v>12</v>
      </c>
      <c r="D102" t="s">
        <v>129</v>
      </c>
      <c r="E102" t="s">
        <v>83</v>
      </c>
      <c r="F102" t="s">
        <v>314</v>
      </c>
      <c r="G102" t="s">
        <v>315</v>
      </c>
      <c r="H102" t="s">
        <v>230</v>
      </c>
      <c r="I102">
        <v>0.2</v>
      </c>
    </row>
    <row r="103" spans="1:9" x14ac:dyDescent="0.35">
      <c r="A103" t="str">
        <f t="shared" si="2"/>
        <v>wash_22_wash_reponse_1cash_recipient_eauPaoua</v>
      </c>
      <c r="B103" t="str">
        <f t="shared" si="3"/>
        <v>wash_22_wash_reponse_1Paoua</v>
      </c>
      <c r="C103" t="s">
        <v>12</v>
      </c>
      <c r="D103" t="s">
        <v>129</v>
      </c>
      <c r="E103" t="s">
        <v>83</v>
      </c>
      <c r="F103" t="s">
        <v>314</v>
      </c>
      <c r="G103" t="s">
        <v>315</v>
      </c>
      <c r="H103" t="s">
        <v>259</v>
      </c>
      <c r="I103">
        <v>0.20399999999999999</v>
      </c>
    </row>
    <row r="104" spans="1:9" x14ac:dyDescent="0.35">
      <c r="A104" t="str">
        <f t="shared" si="2"/>
        <v>wash_22_wash_reponse_1cash_recipient_eauDekoa</v>
      </c>
      <c r="B104" t="str">
        <f t="shared" si="3"/>
        <v>wash_22_wash_reponse_1Dekoa</v>
      </c>
      <c r="C104" t="s">
        <v>12</v>
      </c>
      <c r="D104" t="s">
        <v>129</v>
      </c>
      <c r="E104" t="s">
        <v>83</v>
      </c>
      <c r="F104" t="s">
        <v>314</v>
      </c>
      <c r="G104" t="s">
        <v>315</v>
      </c>
      <c r="H104" t="s">
        <v>237</v>
      </c>
      <c r="I104">
        <v>0.182</v>
      </c>
    </row>
    <row r="105" spans="1:9" x14ac:dyDescent="0.35">
      <c r="A105" t="str">
        <f t="shared" si="2"/>
        <v>wash_22_wash_reponse_1prov_recipientMala</v>
      </c>
      <c r="B105" t="str">
        <f t="shared" si="3"/>
        <v>wash_22_wash_reponse_1Mala</v>
      </c>
      <c r="C105" t="s">
        <v>12</v>
      </c>
      <c r="D105" t="s">
        <v>162</v>
      </c>
      <c r="E105" t="s">
        <v>83</v>
      </c>
      <c r="F105" t="s">
        <v>314</v>
      </c>
      <c r="G105" t="s">
        <v>315</v>
      </c>
      <c r="H105" t="s">
        <v>247</v>
      </c>
      <c r="I105">
        <v>0.20100000000000001</v>
      </c>
    </row>
    <row r="106" spans="1:9" x14ac:dyDescent="0.35">
      <c r="A106" t="str">
        <f t="shared" si="2"/>
        <v>wash_22_wash_reponse_1cash_hygieneBria</v>
      </c>
      <c r="B106" t="str">
        <f t="shared" si="3"/>
        <v>wash_22_wash_reponse_1Bria</v>
      </c>
      <c r="C106" t="s">
        <v>12</v>
      </c>
      <c r="D106" t="s">
        <v>150</v>
      </c>
      <c r="E106" t="s">
        <v>83</v>
      </c>
      <c r="F106" t="s">
        <v>314</v>
      </c>
      <c r="G106" t="s">
        <v>315</v>
      </c>
      <c r="H106" t="s">
        <v>234</v>
      </c>
      <c r="I106">
        <v>0.19700000000000001</v>
      </c>
    </row>
    <row r="107" spans="1:9" x14ac:dyDescent="0.35">
      <c r="A107" t="str">
        <f t="shared" si="2"/>
        <v>wash_22_wash_reponse_1cash_recipient_eauBakouma</v>
      </c>
      <c r="B107" t="str">
        <f t="shared" si="3"/>
        <v>wash_22_wash_reponse_1Bakouma</v>
      </c>
      <c r="C107" t="s">
        <v>12</v>
      </c>
      <c r="D107" t="s">
        <v>129</v>
      </c>
      <c r="E107" t="s">
        <v>83</v>
      </c>
      <c r="F107" t="s">
        <v>314</v>
      </c>
      <c r="G107" t="s">
        <v>315</v>
      </c>
      <c r="H107" t="s">
        <v>211</v>
      </c>
      <c r="I107">
        <v>0.27600000000000002</v>
      </c>
    </row>
    <row r="108" spans="1:9" x14ac:dyDescent="0.35">
      <c r="A108" t="str">
        <f t="shared" si="2"/>
        <v>wash_22_wash_reponse_1prov_infra_eauBoali</v>
      </c>
      <c r="B108" t="str">
        <f t="shared" si="3"/>
        <v>wash_22_wash_reponse_1Boali</v>
      </c>
      <c r="C108" t="s">
        <v>12</v>
      </c>
      <c r="D108" t="s">
        <v>172</v>
      </c>
      <c r="E108" t="s">
        <v>83</v>
      </c>
      <c r="F108" t="s">
        <v>314</v>
      </c>
      <c r="G108" t="s">
        <v>315</v>
      </c>
      <c r="H108" t="s">
        <v>222</v>
      </c>
      <c r="I108">
        <v>0.18</v>
      </c>
    </row>
    <row r="109" spans="1:9" x14ac:dyDescent="0.35">
      <c r="A109" t="str">
        <f t="shared" si="2"/>
        <v>wash_22_wash_reponse_1cash_recipient_eauBamingui</v>
      </c>
      <c r="B109" t="str">
        <f t="shared" si="3"/>
        <v>wash_22_wash_reponse_1Bamingui</v>
      </c>
      <c r="C109" t="s">
        <v>12</v>
      </c>
      <c r="D109" t="s">
        <v>129</v>
      </c>
      <c r="E109" t="s">
        <v>83</v>
      </c>
      <c r="F109" t="s">
        <v>314</v>
      </c>
      <c r="G109" t="s">
        <v>315</v>
      </c>
      <c r="H109" t="s">
        <v>214</v>
      </c>
      <c r="I109">
        <v>0.28299999999999997</v>
      </c>
    </row>
    <row r="110" spans="1:9" x14ac:dyDescent="0.35">
      <c r="A110" t="str">
        <f t="shared" si="2"/>
        <v>wash_22_wash_reponse_1cash_recipient_eauBaoro</v>
      </c>
      <c r="B110" t="str">
        <f t="shared" si="3"/>
        <v>wash_22_wash_reponse_1Baoro</v>
      </c>
      <c r="C110" t="s">
        <v>12</v>
      </c>
      <c r="D110" t="s">
        <v>129</v>
      </c>
      <c r="E110" t="s">
        <v>83</v>
      </c>
      <c r="F110" t="s">
        <v>314</v>
      </c>
      <c r="G110" t="s">
        <v>315</v>
      </c>
      <c r="H110" t="s">
        <v>216</v>
      </c>
      <c r="I110">
        <v>0.23599999999999999</v>
      </c>
    </row>
    <row r="111" spans="1:9" x14ac:dyDescent="0.35">
      <c r="A111" t="str">
        <f t="shared" si="2"/>
        <v>wash_22_wash_reponse_1cash_recipient_eauMbaiki</v>
      </c>
      <c r="B111" t="str">
        <f t="shared" si="3"/>
        <v>wash_22_wash_reponse_1Mbaiki</v>
      </c>
      <c r="C111" t="s">
        <v>12</v>
      </c>
      <c r="D111" t="s">
        <v>129</v>
      </c>
      <c r="E111" t="s">
        <v>83</v>
      </c>
      <c r="F111" t="s">
        <v>314</v>
      </c>
      <c r="G111" t="s">
        <v>315</v>
      </c>
      <c r="H111" t="s">
        <v>249</v>
      </c>
      <c r="I111">
        <v>0.191</v>
      </c>
    </row>
    <row r="112" spans="1:9" x14ac:dyDescent="0.35">
      <c r="A112" t="str">
        <f t="shared" si="2"/>
        <v>wash_22_wash_reponse_1prov_recipientZangba</v>
      </c>
      <c r="B112" t="str">
        <f t="shared" si="3"/>
        <v>wash_22_wash_reponse_1Zangba</v>
      </c>
      <c r="C112" t="s">
        <v>12</v>
      </c>
      <c r="D112" t="s">
        <v>162</v>
      </c>
      <c r="E112" t="s">
        <v>83</v>
      </c>
      <c r="F112" t="s">
        <v>314</v>
      </c>
      <c r="G112" t="s">
        <v>315</v>
      </c>
      <c r="H112" t="s">
        <v>264</v>
      </c>
      <c r="I112">
        <v>0.28599999999999998</v>
      </c>
    </row>
    <row r="113" spans="1:9" x14ac:dyDescent="0.35">
      <c r="A113" t="str">
        <f t="shared" si="2"/>
        <v>wash_22_wash_reponse_1cash_hygieneZemio</v>
      </c>
      <c r="B113" t="str">
        <f t="shared" si="3"/>
        <v>wash_22_wash_reponse_1Zemio</v>
      </c>
      <c r="C113" t="s">
        <v>12</v>
      </c>
      <c r="D113" t="s">
        <v>150</v>
      </c>
      <c r="E113" t="s">
        <v>83</v>
      </c>
      <c r="F113" t="s">
        <v>314</v>
      </c>
      <c r="G113" t="s">
        <v>315</v>
      </c>
      <c r="H113" t="s">
        <v>265</v>
      </c>
      <c r="I113">
        <v>0.218</v>
      </c>
    </row>
    <row r="114" spans="1:9" x14ac:dyDescent="0.35">
      <c r="A114" t="str">
        <f t="shared" si="2"/>
        <v>wash_22_wash_reponse_1cash_recipient_eauBatangafo</v>
      </c>
      <c r="B114" t="str">
        <f t="shared" si="3"/>
        <v>wash_22_wash_reponse_1Batangafo</v>
      </c>
      <c r="C114" t="s">
        <v>12</v>
      </c>
      <c r="D114" t="s">
        <v>129</v>
      </c>
      <c r="E114" t="s">
        <v>83</v>
      </c>
      <c r="F114" t="s">
        <v>314</v>
      </c>
      <c r="G114" t="s">
        <v>315</v>
      </c>
      <c r="H114" t="s">
        <v>217</v>
      </c>
      <c r="I114">
        <v>0.23899999999999999</v>
      </c>
    </row>
    <row r="115" spans="1:9" x14ac:dyDescent="0.35">
      <c r="A115" t="str">
        <f t="shared" si="2"/>
        <v>wash_22_wash_reponse_1prov_infra_eauYaloke</v>
      </c>
      <c r="B115" t="str">
        <f t="shared" si="3"/>
        <v>wash_22_wash_reponse_1Yaloke</v>
      </c>
      <c r="C115" t="s">
        <v>12</v>
      </c>
      <c r="D115" t="s">
        <v>172</v>
      </c>
      <c r="E115" t="s">
        <v>83</v>
      </c>
      <c r="F115" t="s">
        <v>314</v>
      </c>
      <c r="G115" t="s">
        <v>315</v>
      </c>
      <c r="H115" t="s">
        <v>263</v>
      </c>
      <c r="I115">
        <v>0.20399999999999999</v>
      </c>
    </row>
    <row r="116" spans="1:9" x14ac:dyDescent="0.35">
      <c r="A116" t="str">
        <f t="shared" si="2"/>
        <v>wash_22_wash_reponse_1prov_recipientBossembele</v>
      </c>
      <c r="B116" t="str">
        <f t="shared" si="3"/>
        <v>wash_22_wash_reponse_1Bossembele</v>
      </c>
      <c r="C116" t="s">
        <v>12</v>
      </c>
      <c r="D116" t="s">
        <v>162</v>
      </c>
      <c r="E116" t="s">
        <v>83</v>
      </c>
      <c r="F116" t="s">
        <v>314</v>
      </c>
      <c r="G116" t="s">
        <v>315</v>
      </c>
      <c r="H116" t="s">
        <v>229</v>
      </c>
      <c r="I116">
        <v>0.218</v>
      </c>
    </row>
    <row r="117" spans="1:9" x14ac:dyDescent="0.35">
      <c r="A117" t="str">
        <f t="shared" si="2"/>
        <v>wash_22_wash_reponse_1cash_recipient_eauCarnot</v>
      </c>
      <c r="B117" t="str">
        <f t="shared" si="3"/>
        <v>wash_22_wash_reponse_1Carnot</v>
      </c>
      <c r="C117" t="s">
        <v>12</v>
      </c>
      <c r="D117" t="s">
        <v>129</v>
      </c>
      <c r="E117" t="s">
        <v>83</v>
      </c>
      <c r="F117" t="s">
        <v>314</v>
      </c>
      <c r="G117" t="s">
        <v>315</v>
      </c>
      <c r="H117" t="s">
        <v>235</v>
      </c>
      <c r="I117">
        <v>0.23100000000000001</v>
      </c>
    </row>
    <row r="118" spans="1:9" x14ac:dyDescent="0.35">
      <c r="A118" t="str">
        <f t="shared" si="2"/>
        <v>wash_22_wash_reponse_1cash_recipient_eauGadzi</v>
      </c>
      <c r="B118" t="str">
        <f t="shared" si="3"/>
        <v>wash_22_wash_reponse_1Gadzi</v>
      </c>
      <c r="C118" t="s">
        <v>12</v>
      </c>
      <c r="D118" t="s">
        <v>129</v>
      </c>
      <c r="E118" t="s">
        <v>83</v>
      </c>
      <c r="F118" t="s">
        <v>314</v>
      </c>
      <c r="G118" t="s">
        <v>315</v>
      </c>
      <c r="H118" t="s">
        <v>238</v>
      </c>
      <c r="I118">
        <v>0.27</v>
      </c>
    </row>
    <row r="119" spans="1:9" x14ac:dyDescent="0.35">
      <c r="A119" t="str">
        <f t="shared" si="2"/>
        <v>wash_22_wash_reponse_1cash_recipient_eauGamboula</v>
      </c>
      <c r="B119" t="str">
        <f t="shared" si="3"/>
        <v>wash_22_wash_reponse_1Gamboula</v>
      </c>
      <c r="C119" t="s">
        <v>12</v>
      </c>
      <c r="D119" t="s">
        <v>129</v>
      </c>
      <c r="E119" t="s">
        <v>83</v>
      </c>
      <c r="F119" t="s">
        <v>314</v>
      </c>
      <c r="G119" t="s">
        <v>315</v>
      </c>
      <c r="H119" t="s">
        <v>240</v>
      </c>
      <c r="I119">
        <v>0.26700000000000002</v>
      </c>
    </row>
    <row r="120" spans="1:9" x14ac:dyDescent="0.35">
      <c r="A120" t="str">
        <f t="shared" si="2"/>
        <v>wash_22_wash_reponse_1cash_recipient_eauBambio</v>
      </c>
      <c r="B120" t="str">
        <f t="shared" si="3"/>
        <v>wash_22_wash_reponse_1Bambio</v>
      </c>
      <c r="C120" t="s">
        <v>12</v>
      </c>
      <c r="D120" t="s">
        <v>129</v>
      </c>
      <c r="E120" t="s">
        <v>83</v>
      </c>
      <c r="F120" t="s">
        <v>314</v>
      </c>
      <c r="G120" t="s">
        <v>315</v>
      </c>
      <c r="H120" t="s">
        <v>213</v>
      </c>
      <c r="I120">
        <v>0.27200000000000002</v>
      </c>
    </row>
    <row r="121" spans="1:9" x14ac:dyDescent="0.35">
      <c r="A121" t="str">
        <f t="shared" si="2"/>
        <v>wash_22_wash_reponse_1cash_recipient_eauBoganda</v>
      </c>
      <c r="B121" t="str">
        <f t="shared" si="3"/>
        <v>wash_22_wash_reponse_1Boganda</v>
      </c>
      <c r="C121" t="s">
        <v>12</v>
      </c>
      <c r="D121" t="s">
        <v>129</v>
      </c>
      <c r="E121" t="s">
        <v>83</v>
      </c>
      <c r="F121" t="s">
        <v>314</v>
      </c>
      <c r="G121" t="s">
        <v>315</v>
      </c>
      <c r="H121" t="s">
        <v>226</v>
      </c>
      <c r="I121">
        <v>0.29099999999999998</v>
      </c>
    </row>
    <row r="122" spans="1:9" x14ac:dyDescent="0.35">
      <c r="A122" t="str">
        <f t="shared" si="2"/>
        <v>wash_22_wash_reponse_1cash_recipient_eauKembe</v>
      </c>
      <c r="B122" t="str">
        <f t="shared" si="3"/>
        <v>wash_22_wash_reponse_1Kembe</v>
      </c>
      <c r="C122" t="s">
        <v>12</v>
      </c>
      <c r="D122" t="s">
        <v>129</v>
      </c>
      <c r="E122" t="s">
        <v>83</v>
      </c>
      <c r="F122" t="s">
        <v>314</v>
      </c>
      <c r="G122" t="s">
        <v>315</v>
      </c>
      <c r="H122" t="s">
        <v>244</v>
      </c>
      <c r="I122">
        <v>0.22500000000000001</v>
      </c>
    </row>
    <row r="123" spans="1:9" x14ac:dyDescent="0.35">
      <c r="A123" t="str">
        <f t="shared" si="2"/>
        <v>wash_22_wash_reponse_1cash_recipient_eauSatema</v>
      </c>
      <c r="B123" t="str">
        <f t="shared" si="3"/>
        <v>wash_22_wash_reponse_1Satema</v>
      </c>
      <c r="C123" t="s">
        <v>12</v>
      </c>
      <c r="D123" t="s">
        <v>129</v>
      </c>
      <c r="E123" t="s">
        <v>83</v>
      </c>
      <c r="F123" t="s">
        <v>314</v>
      </c>
      <c r="G123" t="s">
        <v>315</v>
      </c>
      <c r="H123" t="s">
        <v>261</v>
      </c>
      <c r="I123">
        <v>0.23200000000000001</v>
      </c>
    </row>
    <row r="124" spans="1:9" x14ac:dyDescent="0.35">
      <c r="A124" t="str">
        <f t="shared" si="2"/>
        <v>wash_22_wash_reponse_1cash_recipient_eauMarkounda</v>
      </c>
      <c r="B124" t="str">
        <f t="shared" si="3"/>
        <v>wash_22_wash_reponse_1Markounda</v>
      </c>
      <c r="C124" t="s">
        <v>12</v>
      </c>
      <c r="D124" t="s">
        <v>129</v>
      </c>
      <c r="E124" t="s">
        <v>83</v>
      </c>
      <c r="F124" t="s">
        <v>314</v>
      </c>
      <c r="G124" t="s">
        <v>315</v>
      </c>
      <c r="H124" t="s">
        <v>248</v>
      </c>
      <c r="I124">
        <v>0.26400000000000001</v>
      </c>
    </row>
    <row r="125" spans="1:9" x14ac:dyDescent="0.35">
      <c r="A125" t="str">
        <f t="shared" si="2"/>
        <v>wash_22_wash_reponse_1cash_infraMongoumba</v>
      </c>
      <c r="B125" t="str">
        <f t="shared" si="3"/>
        <v>wash_22_wash_reponse_1Mongoumba</v>
      </c>
      <c r="C125" t="s">
        <v>12</v>
      </c>
      <c r="D125" t="s">
        <v>140</v>
      </c>
      <c r="E125" t="s">
        <v>83</v>
      </c>
      <c r="F125" t="s">
        <v>314</v>
      </c>
      <c r="G125" t="s">
        <v>315</v>
      </c>
      <c r="H125" t="s">
        <v>252</v>
      </c>
      <c r="I125">
        <v>0.217</v>
      </c>
    </row>
    <row r="126" spans="1:9" x14ac:dyDescent="0.35">
      <c r="A126" t="str">
        <f t="shared" si="2"/>
        <v>wash_22_wash_reponse_1cash_recipient_eauDede_Mokouba</v>
      </c>
      <c r="B126" t="str">
        <f t="shared" si="3"/>
        <v>wash_22_wash_reponse_1Dede_Mokouba</v>
      </c>
      <c r="C126" t="s">
        <v>12</v>
      </c>
      <c r="D126" t="s">
        <v>129</v>
      </c>
      <c r="E126" t="s">
        <v>83</v>
      </c>
      <c r="F126" t="s">
        <v>314</v>
      </c>
      <c r="G126" t="s">
        <v>315</v>
      </c>
      <c r="H126" t="s">
        <v>296</v>
      </c>
      <c r="I126">
        <v>0.29599999999999999</v>
      </c>
    </row>
    <row r="127" spans="1:9" x14ac:dyDescent="0.35">
      <c r="A127" t="str">
        <f t="shared" si="2"/>
        <v>wash_22_wash_reponse_1cash_recipient_eauSosso_Nakombo</v>
      </c>
      <c r="B127" t="str">
        <f t="shared" si="3"/>
        <v>wash_22_wash_reponse_1Sosso_Nakombo</v>
      </c>
      <c r="C127" t="s">
        <v>12</v>
      </c>
      <c r="D127" t="s">
        <v>129</v>
      </c>
      <c r="E127" t="s">
        <v>83</v>
      </c>
      <c r="F127" t="s">
        <v>314</v>
      </c>
      <c r="G127" t="s">
        <v>315</v>
      </c>
      <c r="H127" t="s">
        <v>297</v>
      </c>
      <c r="I127">
        <v>0.27700000000000002</v>
      </c>
    </row>
    <row r="128" spans="1:9" x14ac:dyDescent="0.35">
      <c r="A128" t="str">
        <f t="shared" si="2"/>
        <v>wash_22_wash_reponse_1cash_recipient_eauNola</v>
      </c>
      <c r="B128" t="str">
        <f t="shared" si="3"/>
        <v>wash_22_wash_reponse_1Nola</v>
      </c>
      <c r="C128" t="s">
        <v>12</v>
      </c>
      <c r="D128" t="s">
        <v>129</v>
      </c>
      <c r="E128" t="s">
        <v>83</v>
      </c>
      <c r="F128" t="s">
        <v>314</v>
      </c>
      <c r="G128" t="s">
        <v>315</v>
      </c>
      <c r="H128" t="s">
        <v>256</v>
      </c>
      <c r="I128">
        <v>0.27700000000000002</v>
      </c>
    </row>
    <row r="129" spans="1:9" x14ac:dyDescent="0.35">
      <c r="A129" t="str">
        <f t="shared" si="2"/>
        <v>wash_22_wash_reponse_1cash_recipient_eauBoganangone</v>
      </c>
      <c r="B129" t="str">
        <f t="shared" si="3"/>
        <v>wash_22_wash_reponse_1Boganangone</v>
      </c>
      <c r="C129" t="s">
        <v>12</v>
      </c>
      <c r="D129" t="s">
        <v>129</v>
      </c>
      <c r="E129" t="s">
        <v>83</v>
      </c>
      <c r="F129" t="s">
        <v>314</v>
      </c>
      <c r="G129" t="s">
        <v>315</v>
      </c>
      <c r="H129" t="s">
        <v>225</v>
      </c>
      <c r="I129">
        <v>0.29299999999999998</v>
      </c>
    </row>
    <row r="130" spans="1:9" x14ac:dyDescent="0.35">
      <c r="A130" t="str">
        <f t="shared" si="2"/>
        <v>wash_22_wash_reponse_1cash_recipient_eauBoda</v>
      </c>
      <c r="B130" t="str">
        <f t="shared" si="3"/>
        <v>wash_22_wash_reponse_1Boda</v>
      </c>
      <c r="C130" t="s">
        <v>12</v>
      </c>
      <c r="D130" t="s">
        <v>129</v>
      </c>
      <c r="E130" t="s">
        <v>83</v>
      </c>
      <c r="F130" t="s">
        <v>314</v>
      </c>
      <c r="G130" t="s">
        <v>315</v>
      </c>
      <c r="H130" t="s">
        <v>224</v>
      </c>
      <c r="I130">
        <v>0.223</v>
      </c>
    </row>
    <row r="131" spans="1:9" x14ac:dyDescent="0.35">
      <c r="A131" t="str">
        <f t="shared" ref="A131:A194" si="4">CONCATENATE(C131,D131,H131)</f>
        <v>wash_22_wash_reponse_1cash_recipient_eauAmada_Gaza</v>
      </c>
      <c r="B131" t="str">
        <f t="shared" ref="B131:B194" si="5">CONCATENATE(C131,H131)</f>
        <v>wash_22_wash_reponse_1Amada_Gaza</v>
      </c>
      <c r="C131" t="s">
        <v>12</v>
      </c>
      <c r="D131" t="s">
        <v>129</v>
      </c>
      <c r="E131" t="s">
        <v>83</v>
      </c>
      <c r="F131" t="s">
        <v>314</v>
      </c>
      <c r="G131" t="s">
        <v>315</v>
      </c>
      <c r="H131" t="s">
        <v>298</v>
      </c>
      <c r="I131">
        <v>0.32400000000000001</v>
      </c>
    </row>
    <row r="132" spans="1:9" x14ac:dyDescent="0.35">
      <c r="A132" t="str">
        <f t="shared" si="4"/>
        <v>wash_22_wash_reponse_1cash_recipient_eauBayanga</v>
      </c>
      <c r="B132" t="str">
        <f t="shared" si="5"/>
        <v>wash_22_wash_reponse_1Bayanga</v>
      </c>
      <c r="C132" t="s">
        <v>12</v>
      </c>
      <c r="D132" t="s">
        <v>129</v>
      </c>
      <c r="E132" t="s">
        <v>83</v>
      </c>
      <c r="F132" t="s">
        <v>314</v>
      </c>
      <c r="G132" t="s">
        <v>315</v>
      </c>
      <c r="H132" t="s">
        <v>218</v>
      </c>
      <c r="I132">
        <v>0.26600000000000001</v>
      </c>
    </row>
    <row r="133" spans="1:9" x14ac:dyDescent="0.35">
      <c r="A133" t="str">
        <f t="shared" si="4"/>
        <v>wash_22_wash_reponse_1prov_infra_eauBogangolo</v>
      </c>
      <c r="B133" t="str">
        <f t="shared" si="5"/>
        <v>wash_22_wash_reponse_1Bogangolo</v>
      </c>
      <c r="C133" t="s">
        <v>12</v>
      </c>
      <c r="D133" t="s">
        <v>172</v>
      </c>
      <c r="E133" t="s">
        <v>83</v>
      </c>
      <c r="F133" t="s">
        <v>314</v>
      </c>
      <c r="G133" t="s">
        <v>315</v>
      </c>
      <c r="H133" t="s">
        <v>227</v>
      </c>
      <c r="I133">
        <v>0.19500000000000001</v>
      </c>
    </row>
    <row r="134" spans="1:9" x14ac:dyDescent="0.35">
      <c r="A134" t="str">
        <f t="shared" si="4"/>
        <v>mssc_2_source_rev_1agricNdele</v>
      </c>
      <c r="B134" t="str">
        <f t="shared" si="5"/>
        <v>mssc_2_source_rev_1Ndele</v>
      </c>
      <c r="C134" t="s">
        <v>16</v>
      </c>
      <c r="D134" t="s">
        <v>130</v>
      </c>
      <c r="E134" t="s">
        <v>83</v>
      </c>
      <c r="F134" t="s">
        <v>314</v>
      </c>
      <c r="G134" t="s">
        <v>315</v>
      </c>
      <c r="H134" t="s">
        <v>253</v>
      </c>
      <c r="I134">
        <v>0.30599999999999999</v>
      </c>
    </row>
    <row r="135" spans="1:9" x14ac:dyDescent="0.35">
      <c r="A135" t="str">
        <f t="shared" si="4"/>
        <v>mssc_2_source_rev_1agricBouca</v>
      </c>
      <c r="B135" t="str">
        <f t="shared" si="5"/>
        <v>mssc_2_source_rev_1Bouca</v>
      </c>
      <c r="C135" t="s">
        <v>16</v>
      </c>
      <c r="D135" t="s">
        <v>130</v>
      </c>
      <c r="E135" t="s">
        <v>83</v>
      </c>
      <c r="F135" t="s">
        <v>314</v>
      </c>
      <c r="G135" t="s">
        <v>315</v>
      </c>
      <c r="H135" t="s">
        <v>232</v>
      </c>
      <c r="I135">
        <v>0.48099999999999998</v>
      </c>
    </row>
    <row r="136" spans="1:9" x14ac:dyDescent="0.35">
      <c r="A136" t="str">
        <f t="shared" si="4"/>
        <v>mssc_2_source_rev_1agricAlindao</v>
      </c>
      <c r="B136" t="str">
        <f t="shared" si="5"/>
        <v>mssc_2_source_rev_1Alindao</v>
      </c>
      <c r="C136" t="s">
        <v>16</v>
      </c>
      <c r="D136" t="s">
        <v>130</v>
      </c>
      <c r="E136" t="s">
        <v>83</v>
      </c>
      <c r="F136" t="s">
        <v>314</v>
      </c>
      <c r="G136" t="s">
        <v>315</v>
      </c>
      <c r="H136" t="s">
        <v>208</v>
      </c>
      <c r="I136">
        <v>0.27800000000000002</v>
      </c>
    </row>
    <row r="137" spans="1:9" x14ac:dyDescent="0.35">
      <c r="A137" t="str">
        <f t="shared" si="4"/>
        <v>mssc_2_source_rev_1agricBirao</v>
      </c>
      <c r="B137" t="str">
        <f t="shared" si="5"/>
        <v>mssc_2_source_rev_1Birao</v>
      </c>
      <c r="C137" t="s">
        <v>16</v>
      </c>
      <c r="D137" t="s">
        <v>130</v>
      </c>
      <c r="E137" t="s">
        <v>83</v>
      </c>
      <c r="F137" t="s">
        <v>314</v>
      </c>
      <c r="G137" t="s">
        <v>315</v>
      </c>
      <c r="H137" t="s">
        <v>221</v>
      </c>
      <c r="I137">
        <v>0.33</v>
      </c>
    </row>
    <row r="138" spans="1:9" x14ac:dyDescent="0.35">
      <c r="A138" t="str">
        <f t="shared" si="4"/>
        <v>mssc_2_source_rev_1petit_commerceBangui</v>
      </c>
      <c r="B138" t="str">
        <f t="shared" si="5"/>
        <v>mssc_2_source_rev_1Bangui</v>
      </c>
      <c r="C138" t="s">
        <v>16</v>
      </c>
      <c r="D138" t="s">
        <v>141</v>
      </c>
      <c r="E138" t="s">
        <v>83</v>
      </c>
      <c r="F138" t="s">
        <v>314</v>
      </c>
      <c r="G138" t="s">
        <v>315</v>
      </c>
      <c r="H138" t="s">
        <v>165</v>
      </c>
      <c r="I138">
        <v>0.32400000000000001</v>
      </c>
    </row>
    <row r="139" spans="1:9" x14ac:dyDescent="0.35">
      <c r="A139" t="str">
        <f t="shared" si="4"/>
        <v>mssc_2_source_rev_1agricMobaye</v>
      </c>
      <c r="B139" t="str">
        <f t="shared" si="5"/>
        <v>mssc_2_source_rev_1Mobaye</v>
      </c>
      <c r="C139" t="s">
        <v>16</v>
      </c>
      <c r="D139" t="s">
        <v>130</v>
      </c>
      <c r="E139" t="s">
        <v>83</v>
      </c>
      <c r="F139" t="s">
        <v>314</v>
      </c>
      <c r="G139" t="s">
        <v>315</v>
      </c>
      <c r="H139" t="s">
        <v>251</v>
      </c>
      <c r="I139">
        <v>0.35899999999999999</v>
      </c>
    </row>
    <row r="140" spans="1:9" x14ac:dyDescent="0.35">
      <c r="A140" t="str">
        <f t="shared" si="4"/>
        <v>mssc_2_source_rev_1petit_commerceBambari</v>
      </c>
      <c r="B140" t="str">
        <f t="shared" si="5"/>
        <v>mssc_2_source_rev_1Bambari</v>
      </c>
      <c r="C140" t="s">
        <v>16</v>
      </c>
      <c r="D140" t="s">
        <v>141</v>
      </c>
      <c r="E140" t="s">
        <v>83</v>
      </c>
      <c r="F140" t="s">
        <v>314</v>
      </c>
      <c r="G140" t="s">
        <v>315</v>
      </c>
      <c r="H140" t="s">
        <v>212</v>
      </c>
      <c r="I140">
        <v>0.25700000000000001</v>
      </c>
    </row>
    <row r="141" spans="1:9" x14ac:dyDescent="0.35">
      <c r="A141" t="str">
        <f t="shared" si="4"/>
        <v>mssc_2_source_rev_1agricBouar</v>
      </c>
      <c r="B141" t="str">
        <f t="shared" si="5"/>
        <v>mssc_2_source_rev_1Bouar</v>
      </c>
      <c r="C141" t="s">
        <v>16</v>
      </c>
      <c r="D141" t="s">
        <v>130</v>
      </c>
      <c r="E141" t="s">
        <v>83</v>
      </c>
      <c r="F141" t="s">
        <v>314</v>
      </c>
      <c r="G141" t="s">
        <v>315</v>
      </c>
      <c r="H141" t="s">
        <v>231</v>
      </c>
      <c r="I141">
        <v>0.309</v>
      </c>
    </row>
    <row r="142" spans="1:9" x14ac:dyDescent="0.35">
      <c r="A142" t="str">
        <f t="shared" si="4"/>
        <v>mssc_2_source_rev_1agricBocaranga</v>
      </c>
      <c r="B142" t="str">
        <f t="shared" si="5"/>
        <v>mssc_2_source_rev_1Bocaranga</v>
      </c>
      <c r="C142" t="s">
        <v>16</v>
      </c>
      <c r="D142" t="s">
        <v>130</v>
      </c>
      <c r="E142" t="s">
        <v>83</v>
      </c>
      <c r="F142" t="s">
        <v>314</v>
      </c>
      <c r="G142" t="s">
        <v>315</v>
      </c>
      <c r="H142" t="s">
        <v>223</v>
      </c>
      <c r="I142">
        <v>0.36199999999999999</v>
      </c>
    </row>
    <row r="143" spans="1:9" x14ac:dyDescent="0.35">
      <c r="A143" t="str">
        <f t="shared" si="4"/>
        <v>mssc_2_source_rev_1agricBossangoa</v>
      </c>
      <c r="B143" t="str">
        <f t="shared" si="5"/>
        <v>mssc_2_source_rev_1Bossangoa</v>
      </c>
      <c r="C143" t="s">
        <v>16</v>
      </c>
      <c r="D143" t="s">
        <v>130</v>
      </c>
      <c r="E143" t="s">
        <v>83</v>
      </c>
      <c r="F143" t="s">
        <v>314</v>
      </c>
      <c r="G143" t="s">
        <v>315</v>
      </c>
      <c r="H143" t="s">
        <v>228</v>
      </c>
      <c r="I143">
        <v>0.39100000000000001</v>
      </c>
    </row>
    <row r="144" spans="1:9" x14ac:dyDescent="0.35">
      <c r="A144" t="str">
        <f t="shared" si="4"/>
        <v>mssc_2_source_rev_1agricKaga_Bandoro</v>
      </c>
      <c r="B144" t="str">
        <f t="shared" si="5"/>
        <v>mssc_2_source_rev_1Kaga_Bandoro</v>
      </c>
      <c r="C144" t="s">
        <v>16</v>
      </c>
      <c r="D144" t="s">
        <v>130</v>
      </c>
      <c r="E144" t="s">
        <v>83</v>
      </c>
      <c r="F144" t="s">
        <v>314</v>
      </c>
      <c r="G144" t="s">
        <v>315</v>
      </c>
      <c r="H144" t="s">
        <v>293</v>
      </c>
      <c r="I144">
        <v>0.22500000000000001</v>
      </c>
    </row>
    <row r="145" spans="1:9" x14ac:dyDescent="0.35">
      <c r="A145" t="str">
        <f t="shared" si="4"/>
        <v>mssc_2_source_rev_1petit_commerceKoui</v>
      </c>
      <c r="B145" t="str">
        <f t="shared" si="5"/>
        <v>mssc_2_source_rev_1Koui</v>
      </c>
      <c r="C145" t="s">
        <v>16</v>
      </c>
      <c r="D145" t="s">
        <v>141</v>
      </c>
      <c r="E145" t="s">
        <v>83</v>
      </c>
      <c r="F145" t="s">
        <v>314</v>
      </c>
      <c r="G145" t="s">
        <v>315</v>
      </c>
      <c r="H145" t="s">
        <v>246</v>
      </c>
      <c r="I145">
        <v>0.25600000000000001</v>
      </c>
    </row>
    <row r="146" spans="1:9" x14ac:dyDescent="0.35">
      <c r="A146" t="str">
        <f t="shared" si="4"/>
        <v>mssc_2_source_rev_1agricBakala</v>
      </c>
      <c r="B146" t="str">
        <f t="shared" si="5"/>
        <v>mssc_2_source_rev_1Bakala</v>
      </c>
      <c r="C146" t="s">
        <v>16</v>
      </c>
      <c r="D146" t="s">
        <v>130</v>
      </c>
      <c r="E146" t="s">
        <v>83</v>
      </c>
      <c r="F146" t="s">
        <v>314</v>
      </c>
      <c r="G146" t="s">
        <v>315</v>
      </c>
      <c r="H146" t="s">
        <v>210</v>
      </c>
      <c r="I146">
        <v>0.438</v>
      </c>
    </row>
    <row r="147" spans="1:9" x14ac:dyDescent="0.35">
      <c r="A147" t="str">
        <f t="shared" si="4"/>
        <v>mssc_2_source_rev_1agricBangassou</v>
      </c>
      <c r="B147" t="str">
        <f t="shared" si="5"/>
        <v>mssc_2_source_rev_1Bangassou</v>
      </c>
      <c r="C147" t="s">
        <v>16</v>
      </c>
      <c r="D147" t="s">
        <v>130</v>
      </c>
      <c r="E147" t="s">
        <v>83</v>
      </c>
      <c r="F147" t="s">
        <v>314</v>
      </c>
      <c r="G147" t="s">
        <v>315</v>
      </c>
      <c r="H147" t="s">
        <v>215</v>
      </c>
      <c r="I147">
        <v>0.35399999999999998</v>
      </c>
    </row>
    <row r="148" spans="1:9" x14ac:dyDescent="0.35">
      <c r="A148" t="str">
        <f t="shared" si="4"/>
        <v>mssc_2_source_rev_1agricNana_Bakassa</v>
      </c>
      <c r="B148" t="str">
        <f t="shared" si="5"/>
        <v>mssc_2_source_rev_1Nana_Bakassa</v>
      </c>
      <c r="C148" t="s">
        <v>16</v>
      </c>
      <c r="D148" t="s">
        <v>130</v>
      </c>
      <c r="E148" t="s">
        <v>83</v>
      </c>
      <c r="F148" t="s">
        <v>314</v>
      </c>
      <c r="G148" t="s">
        <v>315</v>
      </c>
      <c r="H148" t="s">
        <v>294</v>
      </c>
      <c r="I148">
        <v>0.48499999999999999</v>
      </c>
    </row>
    <row r="149" spans="1:9" x14ac:dyDescent="0.35">
      <c r="A149" t="str">
        <f t="shared" si="4"/>
        <v>mssc_2_source_rev_1agricRafai</v>
      </c>
      <c r="B149" t="str">
        <f t="shared" si="5"/>
        <v>mssc_2_source_rev_1Rafai</v>
      </c>
      <c r="C149" t="s">
        <v>16</v>
      </c>
      <c r="D149" t="s">
        <v>130</v>
      </c>
      <c r="E149" t="s">
        <v>83</v>
      </c>
      <c r="F149" t="s">
        <v>314</v>
      </c>
      <c r="G149" t="s">
        <v>315</v>
      </c>
      <c r="H149" t="s">
        <v>260</v>
      </c>
      <c r="I149">
        <v>0.32</v>
      </c>
    </row>
    <row r="150" spans="1:9" x14ac:dyDescent="0.35">
      <c r="A150" t="str">
        <f t="shared" si="4"/>
        <v>mssc_2_source_rev_1agricNgaoundaye</v>
      </c>
      <c r="B150" t="str">
        <f t="shared" si="5"/>
        <v>mssc_2_source_rev_1Ngaoundaye</v>
      </c>
      <c r="C150" t="s">
        <v>16</v>
      </c>
      <c r="D150" t="s">
        <v>130</v>
      </c>
      <c r="E150" t="s">
        <v>83</v>
      </c>
      <c r="F150" t="s">
        <v>314</v>
      </c>
      <c r="G150" t="s">
        <v>315</v>
      </c>
      <c r="H150" t="s">
        <v>255</v>
      </c>
      <c r="I150">
        <v>0.371</v>
      </c>
    </row>
    <row r="151" spans="1:9" x14ac:dyDescent="0.35">
      <c r="A151" t="str">
        <f t="shared" si="4"/>
        <v>mssc_2_source_rev_1agricIppy</v>
      </c>
      <c r="B151" t="str">
        <f t="shared" si="5"/>
        <v>mssc_2_source_rev_1Ippy</v>
      </c>
      <c r="C151" t="s">
        <v>16</v>
      </c>
      <c r="D151" t="s">
        <v>130</v>
      </c>
      <c r="E151" t="s">
        <v>83</v>
      </c>
      <c r="F151" t="s">
        <v>314</v>
      </c>
      <c r="G151" t="s">
        <v>315</v>
      </c>
      <c r="H151" t="s">
        <v>242</v>
      </c>
      <c r="I151">
        <v>0.42099999999999999</v>
      </c>
    </row>
    <row r="152" spans="1:9" x14ac:dyDescent="0.35">
      <c r="A152" t="str">
        <f t="shared" si="4"/>
        <v>mssc_2_source_rev_1agricBerberati</v>
      </c>
      <c r="B152" t="str">
        <f t="shared" si="5"/>
        <v>mssc_2_source_rev_1Berberati</v>
      </c>
      <c r="C152" t="s">
        <v>16</v>
      </c>
      <c r="D152" t="s">
        <v>130</v>
      </c>
      <c r="E152" t="s">
        <v>83</v>
      </c>
      <c r="F152" t="s">
        <v>314</v>
      </c>
      <c r="G152" t="s">
        <v>315</v>
      </c>
      <c r="H152" t="s">
        <v>219</v>
      </c>
      <c r="I152">
        <v>0.32</v>
      </c>
    </row>
    <row r="153" spans="1:9" x14ac:dyDescent="0.35">
      <c r="A153" t="str">
        <f t="shared" si="4"/>
        <v>mssc_2_source_rev_1agricMbres</v>
      </c>
      <c r="B153" t="str">
        <f t="shared" si="5"/>
        <v>mssc_2_source_rev_1Mbres</v>
      </c>
      <c r="C153" t="s">
        <v>16</v>
      </c>
      <c r="D153" t="s">
        <v>130</v>
      </c>
      <c r="E153" t="s">
        <v>83</v>
      </c>
      <c r="F153" t="s">
        <v>314</v>
      </c>
      <c r="G153" t="s">
        <v>315</v>
      </c>
      <c r="H153" t="s">
        <v>250</v>
      </c>
      <c r="I153">
        <v>0.39800000000000002</v>
      </c>
    </row>
    <row r="154" spans="1:9" x14ac:dyDescent="0.35">
      <c r="A154" t="str">
        <f t="shared" si="4"/>
        <v>mssc_2_source_rev_1agricBimbo</v>
      </c>
      <c r="B154" t="str">
        <f t="shared" si="5"/>
        <v>mssc_2_source_rev_1Bimbo</v>
      </c>
      <c r="C154" t="s">
        <v>16</v>
      </c>
      <c r="D154" t="s">
        <v>130</v>
      </c>
      <c r="E154" t="s">
        <v>83</v>
      </c>
      <c r="F154" t="s">
        <v>314</v>
      </c>
      <c r="G154" t="s">
        <v>315</v>
      </c>
      <c r="H154" t="s">
        <v>220</v>
      </c>
      <c r="I154">
        <v>0.312</v>
      </c>
    </row>
    <row r="155" spans="1:9" x14ac:dyDescent="0.35">
      <c r="A155" t="str">
        <f t="shared" si="4"/>
        <v>mssc_2_source_rev_1agricGrimari</v>
      </c>
      <c r="B155" t="str">
        <f t="shared" si="5"/>
        <v>mssc_2_source_rev_1Grimari</v>
      </c>
      <c r="C155" t="s">
        <v>16</v>
      </c>
      <c r="D155" t="s">
        <v>130</v>
      </c>
      <c r="E155" t="s">
        <v>83</v>
      </c>
      <c r="F155" t="s">
        <v>314</v>
      </c>
      <c r="G155" t="s">
        <v>315</v>
      </c>
      <c r="H155" t="s">
        <v>241</v>
      </c>
      <c r="I155">
        <v>0.46300000000000002</v>
      </c>
    </row>
    <row r="156" spans="1:9" x14ac:dyDescent="0.35">
      <c r="A156" t="str">
        <f t="shared" si="4"/>
        <v>mssc_2_source_rev_1agricSibut</v>
      </c>
      <c r="B156" t="str">
        <f t="shared" si="5"/>
        <v>mssc_2_source_rev_1Sibut</v>
      </c>
      <c r="C156" t="s">
        <v>16</v>
      </c>
      <c r="D156" t="s">
        <v>130</v>
      </c>
      <c r="E156" t="s">
        <v>83</v>
      </c>
      <c r="F156" t="s">
        <v>314</v>
      </c>
      <c r="G156" t="s">
        <v>315</v>
      </c>
      <c r="H156" t="s">
        <v>262</v>
      </c>
      <c r="I156">
        <v>0.371</v>
      </c>
    </row>
    <row r="157" spans="1:9" x14ac:dyDescent="0.35">
      <c r="A157" t="str">
        <f t="shared" si="4"/>
        <v>mssc_2_source_rev_1agricNdjoukou</v>
      </c>
      <c r="B157" t="str">
        <f t="shared" si="5"/>
        <v>mssc_2_source_rev_1Ndjoukou</v>
      </c>
      <c r="C157" t="s">
        <v>16</v>
      </c>
      <c r="D157" t="s">
        <v>130</v>
      </c>
      <c r="E157" t="s">
        <v>83</v>
      </c>
      <c r="F157" t="s">
        <v>314</v>
      </c>
      <c r="G157" t="s">
        <v>315</v>
      </c>
      <c r="H157" t="s">
        <v>254</v>
      </c>
      <c r="I157">
        <v>0.37</v>
      </c>
    </row>
    <row r="158" spans="1:9" x14ac:dyDescent="0.35">
      <c r="A158" t="str">
        <f t="shared" si="4"/>
        <v>mssc_2_source_rev_1agricBaboua</v>
      </c>
      <c r="B158" t="str">
        <f t="shared" si="5"/>
        <v>mssc_2_source_rev_1Baboua</v>
      </c>
      <c r="C158" t="s">
        <v>16</v>
      </c>
      <c r="D158" t="s">
        <v>130</v>
      </c>
      <c r="E158" t="s">
        <v>83</v>
      </c>
      <c r="F158" t="s">
        <v>314</v>
      </c>
      <c r="G158" t="s">
        <v>315</v>
      </c>
      <c r="H158" t="s">
        <v>209</v>
      </c>
      <c r="I158">
        <v>0.39100000000000001</v>
      </c>
    </row>
    <row r="159" spans="1:9" x14ac:dyDescent="0.35">
      <c r="A159" t="str">
        <f t="shared" si="4"/>
        <v>mssc_2_source_rev_1agricAbba</v>
      </c>
      <c r="B159" t="str">
        <f t="shared" si="5"/>
        <v>mssc_2_source_rev_1Abba</v>
      </c>
      <c r="C159" t="s">
        <v>16</v>
      </c>
      <c r="D159" t="s">
        <v>130</v>
      </c>
      <c r="E159" t="s">
        <v>83</v>
      </c>
      <c r="F159" t="s">
        <v>314</v>
      </c>
      <c r="G159" t="s">
        <v>315</v>
      </c>
      <c r="H159" t="s">
        <v>207</v>
      </c>
      <c r="I159">
        <v>0.35699999999999998</v>
      </c>
    </row>
    <row r="160" spans="1:9" x14ac:dyDescent="0.35">
      <c r="A160" t="str">
        <f t="shared" si="4"/>
        <v>mssc_2_source_rev_1agricObo</v>
      </c>
      <c r="B160" t="str">
        <f t="shared" si="5"/>
        <v>mssc_2_source_rev_1Obo</v>
      </c>
      <c r="C160" t="s">
        <v>16</v>
      </c>
      <c r="D160" t="s">
        <v>130</v>
      </c>
      <c r="E160" t="s">
        <v>83</v>
      </c>
      <c r="F160" t="s">
        <v>314</v>
      </c>
      <c r="G160" t="s">
        <v>315</v>
      </c>
      <c r="H160" t="s">
        <v>257</v>
      </c>
      <c r="I160">
        <v>0.25600000000000001</v>
      </c>
    </row>
    <row r="161" spans="1:9" x14ac:dyDescent="0.35">
      <c r="A161" t="str">
        <f t="shared" si="4"/>
        <v>mssc_2_source_rev_1agricKabo</v>
      </c>
      <c r="B161" t="str">
        <f t="shared" si="5"/>
        <v>mssc_2_source_rev_1Kabo</v>
      </c>
      <c r="C161" t="s">
        <v>16</v>
      </c>
      <c r="D161" t="s">
        <v>130</v>
      </c>
      <c r="E161" t="s">
        <v>83</v>
      </c>
      <c r="F161" t="s">
        <v>314</v>
      </c>
      <c r="G161" t="s">
        <v>315</v>
      </c>
      <c r="H161" t="s">
        <v>243</v>
      </c>
      <c r="I161">
        <v>0.26200000000000001</v>
      </c>
    </row>
    <row r="162" spans="1:9" x14ac:dyDescent="0.35">
      <c r="A162" t="str">
        <f t="shared" si="4"/>
        <v>mssc_2_source_rev_1agricKouango</v>
      </c>
      <c r="B162" t="str">
        <f t="shared" si="5"/>
        <v>mssc_2_source_rev_1Kouango</v>
      </c>
      <c r="C162" t="s">
        <v>16</v>
      </c>
      <c r="D162" t="s">
        <v>130</v>
      </c>
      <c r="E162" t="s">
        <v>83</v>
      </c>
      <c r="F162" t="s">
        <v>314</v>
      </c>
      <c r="G162" t="s">
        <v>315</v>
      </c>
      <c r="H162" t="s">
        <v>245</v>
      </c>
      <c r="I162">
        <v>0.312</v>
      </c>
    </row>
    <row r="163" spans="1:9" x14ac:dyDescent="0.35">
      <c r="A163" t="str">
        <f t="shared" si="4"/>
        <v>mssc_2_source_rev_1agricOuango</v>
      </c>
      <c r="B163" t="str">
        <f t="shared" si="5"/>
        <v>mssc_2_source_rev_1Ouango</v>
      </c>
      <c r="C163" t="s">
        <v>16</v>
      </c>
      <c r="D163" t="s">
        <v>130</v>
      </c>
      <c r="E163" t="s">
        <v>83</v>
      </c>
      <c r="F163" t="s">
        <v>314</v>
      </c>
      <c r="G163" t="s">
        <v>315</v>
      </c>
      <c r="H163" t="s">
        <v>258</v>
      </c>
      <c r="I163">
        <v>0.35699999999999998</v>
      </c>
    </row>
    <row r="164" spans="1:9" x14ac:dyDescent="0.35">
      <c r="A164" t="str">
        <f t="shared" si="4"/>
        <v>mssc_2_source_rev_1agricGambo</v>
      </c>
      <c r="B164" t="str">
        <f t="shared" si="5"/>
        <v>mssc_2_source_rev_1Gambo</v>
      </c>
      <c r="C164" t="s">
        <v>16</v>
      </c>
      <c r="D164" t="s">
        <v>130</v>
      </c>
      <c r="E164" t="s">
        <v>83</v>
      </c>
      <c r="F164" t="s">
        <v>314</v>
      </c>
      <c r="G164" t="s">
        <v>315</v>
      </c>
      <c r="H164" t="s">
        <v>239</v>
      </c>
      <c r="I164">
        <v>0.30599999999999999</v>
      </c>
    </row>
    <row r="165" spans="1:9" x14ac:dyDescent="0.35">
      <c r="A165" t="str">
        <f t="shared" si="4"/>
        <v>mssc_2_source_rev_1agricNangha_Boguila</v>
      </c>
      <c r="B165" t="str">
        <f t="shared" si="5"/>
        <v>mssc_2_source_rev_1Nangha_Boguila</v>
      </c>
      <c r="C165" t="s">
        <v>16</v>
      </c>
      <c r="D165" t="s">
        <v>130</v>
      </c>
      <c r="E165" t="s">
        <v>83</v>
      </c>
      <c r="F165" t="s">
        <v>314</v>
      </c>
      <c r="G165" t="s">
        <v>315</v>
      </c>
      <c r="H165" t="s">
        <v>295</v>
      </c>
      <c r="I165">
        <v>0.47599999999999998</v>
      </c>
    </row>
    <row r="166" spans="1:9" x14ac:dyDescent="0.35">
      <c r="A166" t="str">
        <f t="shared" si="4"/>
        <v>mssc_2_source_rev_1agricDamara</v>
      </c>
      <c r="B166" t="str">
        <f t="shared" si="5"/>
        <v>mssc_2_source_rev_1Damara</v>
      </c>
      <c r="C166" t="s">
        <v>16</v>
      </c>
      <c r="D166" t="s">
        <v>130</v>
      </c>
      <c r="E166" t="s">
        <v>83</v>
      </c>
      <c r="F166" t="s">
        <v>314</v>
      </c>
      <c r="G166" t="s">
        <v>315</v>
      </c>
      <c r="H166" t="s">
        <v>236</v>
      </c>
      <c r="I166">
        <v>0.378</v>
      </c>
    </row>
    <row r="167" spans="1:9" x14ac:dyDescent="0.35">
      <c r="A167" t="str">
        <f t="shared" si="4"/>
        <v>mssc_2_source_rev_1agricBozoum</v>
      </c>
      <c r="B167" t="str">
        <f t="shared" si="5"/>
        <v>mssc_2_source_rev_1Bozoum</v>
      </c>
      <c r="C167" t="s">
        <v>16</v>
      </c>
      <c r="D167" t="s">
        <v>130</v>
      </c>
      <c r="E167" t="s">
        <v>83</v>
      </c>
      <c r="F167" t="s">
        <v>314</v>
      </c>
      <c r="G167" t="s">
        <v>315</v>
      </c>
      <c r="H167" t="s">
        <v>233</v>
      </c>
      <c r="I167">
        <v>0.34300000000000003</v>
      </c>
    </row>
    <row r="168" spans="1:9" x14ac:dyDescent="0.35">
      <c r="A168" t="str">
        <f t="shared" si="4"/>
        <v>mssc_2_source_rev_1agricBossemtele</v>
      </c>
      <c r="B168" t="str">
        <f t="shared" si="5"/>
        <v>mssc_2_source_rev_1Bossemtele</v>
      </c>
      <c r="C168" t="s">
        <v>16</v>
      </c>
      <c r="D168" t="s">
        <v>130</v>
      </c>
      <c r="E168" t="s">
        <v>83</v>
      </c>
      <c r="F168" t="s">
        <v>314</v>
      </c>
      <c r="G168" t="s">
        <v>315</v>
      </c>
      <c r="H168" t="s">
        <v>230</v>
      </c>
      <c r="I168">
        <v>0.34899999999999998</v>
      </c>
    </row>
    <row r="169" spans="1:9" x14ac:dyDescent="0.35">
      <c r="A169" t="str">
        <f t="shared" si="4"/>
        <v>mssc_2_source_rev_1agricPaoua</v>
      </c>
      <c r="B169" t="str">
        <f t="shared" si="5"/>
        <v>mssc_2_source_rev_1Paoua</v>
      </c>
      <c r="C169" t="s">
        <v>16</v>
      </c>
      <c r="D169" t="s">
        <v>130</v>
      </c>
      <c r="E169" t="s">
        <v>83</v>
      </c>
      <c r="F169" t="s">
        <v>314</v>
      </c>
      <c r="G169" t="s">
        <v>315</v>
      </c>
      <c r="H169" t="s">
        <v>259</v>
      </c>
      <c r="I169">
        <v>0.34799999999999998</v>
      </c>
    </row>
    <row r="170" spans="1:9" x14ac:dyDescent="0.35">
      <c r="A170" t="str">
        <f t="shared" si="4"/>
        <v>mssc_2_source_rev_1agricDekoa</v>
      </c>
      <c r="B170" t="str">
        <f t="shared" si="5"/>
        <v>mssc_2_source_rev_1Dekoa</v>
      </c>
      <c r="C170" t="s">
        <v>16</v>
      </c>
      <c r="D170" t="s">
        <v>130</v>
      </c>
      <c r="E170" t="s">
        <v>83</v>
      </c>
      <c r="F170" t="s">
        <v>314</v>
      </c>
      <c r="G170" t="s">
        <v>315</v>
      </c>
      <c r="H170" t="s">
        <v>237</v>
      </c>
      <c r="I170">
        <v>0.39900000000000002</v>
      </c>
    </row>
    <row r="171" spans="1:9" x14ac:dyDescent="0.35">
      <c r="A171" t="str">
        <f t="shared" si="4"/>
        <v>mssc_2_source_rev_1agricMala</v>
      </c>
      <c r="B171" t="str">
        <f t="shared" si="5"/>
        <v>mssc_2_source_rev_1Mala</v>
      </c>
      <c r="C171" t="s">
        <v>16</v>
      </c>
      <c r="D171" t="s">
        <v>130</v>
      </c>
      <c r="E171" t="s">
        <v>83</v>
      </c>
      <c r="F171" t="s">
        <v>314</v>
      </c>
      <c r="G171" t="s">
        <v>315</v>
      </c>
      <c r="H171" t="s">
        <v>247</v>
      </c>
      <c r="I171">
        <v>0.42699999999999999</v>
      </c>
    </row>
    <row r="172" spans="1:9" x14ac:dyDescent="0.35">
      <c r="A172" t="str">
        <f t="shared" si="4"/>
        <v>mssc_2_source_rev_1agricBria</v>
      </c>
      <c r="B172" t="str">
        <f t="shared" si="5"/>
        <v>mssc_2_source_rev_1Bria</v>
      </c>
      <c r="C172" t="s">
        <v>16</v>
      </c>
      <c r="D172" t="s">
        <v>130</v>
      </c>
      <c r="E172" t="s">
        <v>83</v>
      </c>
      <c r="F172" t="s">
        <v>314</v>
      </c>
      <c r="G172" t="s">
        <v>315</v>
      </c>
      <c r="H172" t="s">
        <v>234</v>
      </c>
      <c r="I172">
        <v>0.21299999999999999</v>
      </c>
    </row>
    <row r="173" spans="1:9" x14ac:dyDescent="0.35">
      <c r="A173" t="str">
        <f t="shared" si="4"/>
        <v>mssc_2_source_rev_1agricBakouma</v>
      </c>
      <c r="B173" t="str">
        <f t="shared" si="5"/>
        <v>mssc_2_source_rev_1Bakouma</v>
      </c>
      <c r="C173" t="s">
        <v>16</v>
      </c>
      <c r="D173" t="s">
        <v>130</v>
      </c>
      <c r="E173" t="s">
        <v>83</v>
      </c>
      <c r="F173" t="s">
        <v>314</v>
      </c>
      <c r="G173" t="s">
        <v>315</v>
      </c>
      <c r="H173" t="s">
        <v>211</v>
      </c>
      <c r="I173">
        <v>0.25700000000000001</v>
      </c>
    </row>
    <row r="174" spans="1:9" x14ac:dyDescent="0.35">
      <c r="A174" t="str">
        <f t="shared" si="4"/>
        <v>mssc_2_source_rev_1agricBoali</v>
      </c>
      <c r="B174" t="str">
        <f t="shared" si="5"/>
        <v>mssc_2_source_rev_1Boali</v>
      </c>
      <c r="C174" t="s">
        <v>16</v>
      </c>
      <c r="D174" t="s">
        <v>130</v>
      </c>
      <c r="E174" t="s">
        <v>83</v>
      </c>
      <c r="F174" t="s">
        <v>314</v>
      </c>
      <c r="G174" t="s">
        <v>315</v>
      </c>
      <c r="H174" t="s">
        <v>222</v>
      </c>
      <c r="I174">
        <v>0.35299999999999998</v>
      </c>
    </row>
    <row r="175" spans="1:9" x14ac:dyDescent="0.35">
      <c r="A175" t="str">
        <f t="shared" si="4"/>
        <v>mssc_2_source_rev_1agricBamingui</v>
      </c>
      <c r="B175" t="str">
        <f t="shared" si="5"/>
        <v>mssc_2_source_rev_1Bamingui</v>
      </c>
      <c r="C175" t="s">
        <v>16</v>
      </c>
      <c r="D175" t="s">
        <v>130</v>
      </c>
      <c r="E175" t="s">
        <v>83</v>
      </c>
      <c r="F175" t="s">
        <v>314</v>
      </c>
      <c r="G175" t="s">
        <v>315</v>
      </c>
      <c r="H175" t="s">
        <v>214</v>
      </c>
      <c r="I175">
        <v>0.433</v>
      </c>
    </row>
    <row r="176" spans="1:9" x14ac:dyDescent="0.35">
      <c r="A176" t="str">
        <f t="shared" si="4"/>
        <v>mssc_2_source_rev_1agricBaoro</v>
      </c>
      <c r="B176" t="str">
        <f t="shared" si="5"/>
        <v>mssc_2_source_rev_1Baoro</v>
      </c>
      <c r="C176" t="s">
        <v>16</v>
      </c>
      <c r="D176" t="s">
        <v>130</v>
      </c>
      <c r="E176" t="s">
        <v>83</v>
      </c>
      <c r="F176" t="s">
        <v>314</v>
      </c>
      <c r="G176" t="s">
        <v>315</v>
      </c>
      <c r="H176" t="s">
        <v>216</v>
      </c>
      <c r="I176">
        <v>0.379</v>
      </c>
    </row>
    <row r="177" spans="1:9" x14ac:dyDescent="0.35">
      <c r="A177" t="str">
        <f t="shared" si="4"/>
        <v>mssc_2_source_rev_1agricMbaiki</v>
      </c>
      <c r="B177" t="str">
        <f t="shared" si="5"/>
        <v>mssc_2_source_rev_1Mbaiki</v>
      </c>
      <c r="C177" t="s">
        <v>16</v>
      </c>
      <c r="D177" t="s">
        <v>130</v>
      </c>
      <c r="E177" t="s">
        <v>83</v>
      </c>
      <c r="F177" t="s">
        <v>314</v>
      </c>
      <c r="G177" t="s">
        <v>315</v>
      </c>
      <c r="H177" t="s">
        <v>249</v>
      </c>
      <c r="I177">
        <v>0.35399999999999998</v>
      </c>
    </row>
    <row r="178" spans="1:9" x14ac:dyDescent="0.35">
      <c r="A178" t="str">
        <f t="shared" si="4"/>
        <v>mssc_2_source_rev_1agricZangba</v>
      </c>
      <c r="B178" t="str">
        <f t="shared" si="5"/>
        <v>mssc_2_source_rev_1Zangba</v>
      </c>
      <c r="C178" t="s">
        <v>16</v>
      </c>
      <c r="D178" t="s">
        <v>130</v>
      </c>
      <c r="E178" t="s">
        <v>83</v>
      </c>
      <c r="F178" t="s">
        <v>314</v>
      </c>
      <c r="G178" t="s">
        <v>315</v>
      </c>
      <c r="H178" t="s">
        <v>264</v>
      </c>
      <c r="I178">
        <v>0.38600000000000001</v>
      </c>
    </row>
    <row r="179" spans="1:9" x14ac:dyDescent="0.35">
      <c r="A179" t="str">
        <f t="shared" si="4"/>
        <v>mssc_2_source_rev_1agricZemio</v>
      </c>
      <c r="B179" t="str">
        <f t="shared" si="5"/>
        <v>mssc_2_source_rev_1Zemio</v>
      </c>
      <c r="C179" t="s">
        <v>16</v>
      </c>
      <c r="D179" t="s">
        <v>130</v>
      </c>
      <c r="E179" t="s">
        <v>83</v>
      </c>
      <c r="F179" t="s">
        <v>314</v>
      </c>
      <c r="G179" t="s">
        <v>315</v>
      </c>
      <c r="H179" t="s">
        <v>265</v>
      </c>
      <c r="I179">
        <v>0.27200000000000002</v>
      </c>
    </row>
    <row r="180" spans="1:9" x14ac:dyDescent="0.35">
      <c r="A180" t="str">
        <f t="shared" si="4"/>
        <v>mssc_2_source_rev_1petit_commerceBatangafo</v>
      </c>
      <c r="B180" t="str">
        <f t="shared" si="5"/>
        <v>mssc_2_source_rev_1Batangafo</v>
      </c>
      <c r="C180" t="s">
        <v>16</v>
      </c>
      <c r="D180" t="s">
        <v>141</v>
      </c>
      <c r="E180" t="s">
        <v>83</v>
      </c>
      <c r="F180" t="s">
        <v>314</v>
      </c>
      <c r="G180" t="s">
        <v>315</v>
      </c>
      <c r="H180" t="s">
        <v>217</v>
      </c>
      <c r="I180">
        <v>0.254</v>
      </c>
    </row>
    <row r="181" spans="1:9" x14ac:dyDescent="0.35">
      <c r="A181" t="str">
        <f t="shared" si="4"/>
        <v>mssc_2_source_rev_1agricYaloke</v>
      </c>
      <c r="B181" t="str">
        <f t="shared" si="5"/>
        <v>mssc_2_source_rev_1Yaloke</v>
      </c>
      <c r="C181" t="s">
        <v>16</v>
      </c>
      <c r="D181" t="s">
        <v>130</v>
      </c>
      <c r="E181" t="s">
        <v>83</v>
      </c>
      <c r="F181" t="s">
        <v>314</v>
      </c>
      <c r="G181" t="s">
        <v>315</v>
      </c>
      <c r="H181" t="s">
        <v>263</v>
      </c>
      <c r="I181">
        <v>0.35299999999999998</v>
      </c>
    </row>
    <row r="182" spans="1:9" x14ac:dyDescent="0.35">
      <c r="A182" t="str">
        <f t="shared" si="4"/>
        <v>mssc_2_source_rev_1agricBossembele</v>
      </c>
      <c r="B182" t="str">
        <f t="shared" si="5"/>
        <v>mssc_2_source_rev_1Bossembele</v>
      </c>
      <c r="C182" t="s">
        <v>16</v>
      </c>
      <c r="D182" t="s">
        <v>130</v>
      </c>
      <c r="E182" t="s">
        <v>83</v>
      </c>
      <c r="F182" t="s">
        <v>314</v>
      </c>
      <c r="G182" t="s">
        <v>315</v>
      </c>
      <c r="H182" t="s">
        <v>229</v>
      </c>
      <c r="I182">
        <v>0.39800000000000002</v>
      </c>
    </row>
    <row r="183" spans="1:9" x14ac:dyDescent="0.35">
      <c r="A183" t="str">
        <f t="shared" si="4"/>
        <v>mssc_2_source_rev_1agricCarnot</v>
      </c>
      <c r="B183" t="str">
        <f t="shared" si="5"/>
        <v>mssc_2_source_rev_1Carnot</v>
      </c>
      <c r="C183" t="s">
        <v>16</v>
      </c>
      <c r="D183" t="s">
        <v>130</v>
      </c>
      <c r="E183" t="s">
        <v>83</v>
      </c>
      <c r="F183" t="s">
        <v>314</v>
      </c>
      <c r="G183" t="s">
        <v>315</v>
      </c>
      <c r="H183" t="s">
        <v>235</v>
      </c>
      <c r="I183">
        <v>0.27500000000000002</v>
      </c>
    </row>
    <row r="184" spans="1:9" x14ac:dyDescent="0.35">
      <c r="A184" t="str">
        <f t="shared" si="4"/>
        <v>mssc_2_source_rev_1agricGadzi</v>
      </c>
      <c r="B184" t="str">
        <f t="shared" si="5"/>
        <v>mssc_2_source_rev_1Gadzi</v>
      </c>
      <c r="C184" t="s">
        <v>16</v>
      </c>
      <c r="D184" t="s">
        <v>130</v>
      </c>
      <c r="E184" t="s">
        <v>83</v>
      </c>
      <c r="F184" t="s">
        <v>314</v>
      </c>
      <c r="G184" t="s">
        <v>315</v>
      </c>
      <c r="H184" t="s">
        <v>238</v>
      </c>
      <c r="I184">
        <v>0.38500000000000001</v>
      </c>
    </row>
    <row r="185" spans="1:9" x14ac:dyDescent="0.35">
      <c r="A185" t="str">
        <f t="shared" si="4"/>
        <v>mssc_2_source_rev_1agricGamboula</v>
      </c>
      <c r="B185" t="str">
        <f t="shared" si="5"/>
        <v>mssc_2_source_rev_1Gamboula</v>
      </c>
      <c r="C185" t="s">
        <v>16</v>
      </c>
      <c r="D185" t="s">
        <v>130</v>
      </c>
      <c r="E185" t="s">
        <v>83</v>
      </c>
      <c r="F185" t="s">
        <v>314</v>
      </c>
      <c r="G185" t="s">
        <v>315</v>
      </c>
      <c r="H185" t="s">
        <v>240</v>
      </c>
      <c r="I185">
        <v>0.36899999999999999</v>
      </c>
    </row>
    <row r="186" spans="1:9" x14ac:dyDescent="0.35">
      <c r="A186" t="str">
        <f t="shared" si="4"/>
        <v>mssc_2_source_rev_1agricBambio</v>
      </c>
      <c r="B186" t="str">
        <f t="shared" si="5"/>
        <v>mssc_2_source_rev_1Bambio</v>
      </c>
      <c r="C186" t="s">
        <v>16</v>
      </c>
      <c r="D186" t="s">
        <v>130</v>
      </c>
      <c r="E186" t="s">
        <v>83</v>
      </c>
      <c r="F186" t="s">
        <v>314</v>
      </c>
      <c r="G186" t="s">
        <v>315</v>
      </c>
      <c r="H186" t="s">
        <v>213</v>
      </c>
      <c r="I186">
        <v>0.315</v>
      </c>
    </row>
    <row r="187" spans="1:9" x14ac:dyDescent="0.35">
      <c r="A187" t="str">
        <f t="shared" si="4"/>
        <v>mssc_2_source_rev_1agricBoganda</v>
      </c>
      <c r="B187" t="str">
        <f t="shared" si="5"/>
        <v>mssc_2_source_rev_1Boganda</v>
      </c>
      <c r="C187" t="s">
        <v>16</v>
      </c>
      <c r="D187" t="s">
        <v>130</v>
      </c>
      <c r="E187" t="s">
        <v>83</v>
      </c>
      <c r="F187" t="s">
        <v>314</v>
      </c>
      <c r="G187" t="s">
        <v>315</v>
      </c>
      <c r="H187" t="s">
        <v>226</v>
      </c>
      <c r="I187">
        <v>0.39700000000000002</v>
      </c>
    </row>
    <row r="188" spans="1:9" x14ac:dyDescent="0.35">
      <c r="A188" t="str">
        <f t="shared" si="4"/>
        <v>mssc_2_source_rev_1agricKembe</v>
      </c>
      <c r="B188" t="str">
        <f t="shared" si="5"/>
        <v>mssc_2_source_rev_1Kembe</v>
      </c>
      <c r="C188" t="s">
        <v>16</v>
      </c>
      <c r="D188" t="s">
        <v>130</v>
      </c>
      <c r="E188" t="s">
        <v>83</v>
      </c>
      <c r="F188" t="s">
        <v>314</v>
      </c>
      <c r="G188" t="s">
        <v>315</v>
      </c>
      <c r="H188" t="s">
        <v>244</v>
      </c>
      <c r="I188">
        <v>0.33700000000000002</v>
      </c>
    </row>
    <row r="189" spans="1:9" x14ac:dyDescent="0.35">
      <c r="A189" t="str">
        <f t="shared" si="4"/>
        <v>mssc_2_source_rev_1agricSatema</v>
      </c>
      <c r="B189" t="str">
        <f t="shared" si="5"/>
        <v>mssc_2_source_rev_1Satema</v>
      </c>
      <c r="C189" t="s">
        <v>16</v>
      </c>
      <c r="D189" t="s">
        <v>130</v>
      </c>
      <c r="E189" t="s">
        <v>83</v>
      </c>
      <c r="F189" t="s">
        <v>314</v>
      </c>
      <c r="G189" t="s">
        <v>315</v>
      </c>
      <c r="H189" t="s">
        <v>261</v>
      </c>
      <c r="I189">
        <v>0.36799999999999999</v>
      </c>
    </row>
    <row r="190" spans="1:9" x14ac:dyDescent="0.35">
      <c r="A190" t="str">
        <f t="shared" si="4"/>
        <v>mssc_2_source_rev_1agricMarkounda</v>
      </c>
      <c r="B190" t="str">
        <f t="shared" si="5"/>
        <v>mssc_2_source_rev_1Markounda</v>
      </c>
      <c r="C190" t="s">
        <v>16</v>
      </c>
      <c r="D190" t="s">
        <v>130</v>
      </c>
      <c r="E190" t="s">
        <v>83</v>
      </c>
      <c r="F190" t="s">
        <v>314</v>
      </c>
      <c r="G190" t="s">
        <v>315</v>
      </c>
      <c r="H190" t="s">
        <v>248</v>
      </c>
      <c r="I190">
        <v>0.55400000000000005</v>
      </c>
    </row>
    <row r="191" spans="1:9" x14ac:dyDescent="0.35">
      <c r="A191" t="str">
        <f t="shared" si="4"/>
        <v>mssc_2_source_rev_1agricMongoumba</v>
      </c>
      <c r="B191" t="str">
        <f t="shared" si="5"/>
        <v>mssc_2_source_rev_1Mongoumba</v>
      </c>
      <c r="C191" t="s">
        <v>16</v>
      </c>
      <c r="D191" t="s">
        <v>130</v>
      </c>
      <c r="E191" t="s">
        <v>83</v>
      </c>
      <c r="F191" t="s">
        <v>314</v>
      </c>
      <c r="G191" t="s">
        <v>315</v>
      </c>
      <c r="H191" t="s">
        <v>252</v>
      </c>
      <c r="I191">
        <v>0.34200000000000003</v>
      </c>
    </row>
    <row r="192" spans="1:9" x14ac:dyDescent="0.35">
      <c r="A192" t="str">
        <f t="shared" si="4"/>
        <v>mssc_2_source_rev_1agricDede_Mokouba</v>
      </c>
      <c r="B192" t="str">
        <f t="shared" si="5"/>
        <v>mssc_2_source_rev_1Dede_Mokouba</v>
      </c>
      <c r="C192" t="s">
        <v>16</v>
      </c>
      <c r="D192" t="s">
        <v>130</v>
      </c>
      <c r="E192" t="s">
        <v>83</v>
      </c>
      <c r="F192" t="s">
        <v>314</v>
      </c>
      <c r="G192" t="s">
        <v>315</v>
      </c>
      <c r="H192" t="s">
        <v>296</v>
      </c>
      <c r="I192">
        <v>0.374</v>
      </c>
    </row>
    <row r="193" spans="1:9" x14ac:dyDescent="0.35">
      <c r="A193" t="str">
        <f t="shared" si="4"/>
        <v>mssc_2_source_rev_1agricSosso_Nakombo</v>
      </c>
      <c r="B193" t="str">
        <f t="shared" si="5"/>
        <v>mssc_2_source_rev_1Sosso_Nakombo</v>
      </c>
      <c r="C193" t="s">
        <v>16</v>
      </c>
      <c r="D193" t="s">
        <v>130</v>
      </c>
      <c r="E193" t="s">
        <v>83</v>
      </c>
      <c r="F193" t="s">
        <v>314</v>
      </c>
      <c r="G193" t="s">
        <v>315</v>
      </c>
      <c r="H193" t="s">
        <v>297</v>
      </c>
      <c r="I193">
        <v>0.35</v>
      </c>
    </row>
    <row r="194" spans="1:9" x14ac:dyDescent="0.35">
      <c r="A194" t="str">
        <f t="shared" si="4"/>
        <v>mssc_2_source_rev_1agricNola</v>
      </c>
      <c r="B194" t="str">
        <f t="shared" si="5"/>
        <v>mssc_2_source_rev_1Nola</v>
      </c>
      <c r="C194" t="s">
        <v>16</v>
      </c>
      <c r="D194" t="s">
        <v>130</v>
      </c>
      <c r="E194" t="s">
        <v>83</v>
      </c>
      <c r="F194" t="s">
        <v>314</v>
      </c>
      <c r="G194" t="s">
        <v>315</v>
      </c>
      <c r="H194" t="s">
        <v>256</v>
      </c>
      <c r="I194">
        <v>0.39300000000000002</v>
      </c>
    </row>
    <row r="195" spans="1:9" x14ac:dyDescent="0.35">
      <c r="A195" t="str">
        <f t="shared" ref="A195:A258" si="6">CONCATENATE(C195,D195,H195)</f>
        <v>mssc_2_source_rev_1agricBoganangone</v>
      </c>
      <c r="B195" t="str">
        <f t="shared" ref="B195:B258" si="7">CONCATENATE(C195,H195)</f>
        <v>mssc_2_source_rev_1Boganangone</v>
      </c>
      <c r="C195" t="s">
        <v>16</v>
      </c>
      <c r="D195" t="s">
        <v>130</v>
      </c>
      <c r="E195" t="s">
        <v>83</v>
      </c>
      <c r="F195" t="s">
        <v>314</v>
      </c>
      <c r="G195" t="s">
        <v>315</v>
      </c>
      <c r="H195" t="s">
        <v>225</v>
      </c>
      <c r="I195">
        <v>0.41199999999999998</v>
      </c>
    </row>
    <row r="196" spans="1:9" x14ac:dyDescent="0.35">
      <c r="A196" t="str">
        <f t="shared" si="6"/>
        <v>mssc_2_source_rev_1agricBoda</v>
      </c>
      <c r="B196" t="str">
        <f t="shared" si="7"/>
        <v>mssc_2_source_rev_1Boda</v>
      </c>
      <c r="C196" t="s">
        <v>16</v>
      </c>
      <c r="D196" t="s">
        <v>130</v>
      </c>
      <c r="E196" t="s">
        <v>83</v>
      </c>
      <c r="F196" t="s">
        <v>314</v>
      </c>
      <c r="G196" t="s">
        <v>315</v>
      </c>
      <c r="H196" t="s">
        <v>224</v>
      </c>
      <c r="I196">
        <v>0.35799999999999998</v>
      </c>
    </row>
    <row r="197" spans="1:9" x14ac:dyDescent="0.35">
      <c r="A197" t="str">
        <f t="shared" si="6"/>
        <v>mssc_2_source_rev_1agricAmada_Gaza</v>
      </c>
      <c r="B197" t="str">
        <f t="shared" si="7"/>
        <v>mssc_2_source_rev_1Amada_Gaza</v>
      </c>
      <c r="C197" t="s">
        <v>16</v>
      </c>
      <c r="D197" t="s">
        <v>130</v>
      </c>
      <c r="E197" t="s">
        <v>83</v>
      </c>
      <c r="F197" t="s">
        <v>314</v>
      </c>
      <c r="G197" t="s">
        <v>315</v>
      </c>
      <c r="H197" t="s">
        <v>298</v>
      </c>
      <c r="I197">
        <v>0.32600000000000001</v>
      </c>
    </row>
    <row r="198" spans="1:9" x14ac:dyDescent="0.35">
      <c r="A198" t="str">
        <f t="shared" si="6"/>
        <v>mssc_2_source_rev_1agricBayanga</v>
      </c>
      <c r="B198" t="str">
        <f t="shared" si="7"/>
        <v>mssc_2_source_rev_1Bayanga</v>
      </c>
      <c r="C198" t="s">
        <v>16</v>
      </c>
      <c r="D198" t="s">
        <v>130</v>
      </c>
      <c r="E198" t="s">
        <v>83</v>
      </c>
      <c r="F198" t="s">
        <v>314</v>
      </c>
      <c r="G198" t="s">
        <v>315</v>
      </c>
      <c r="H198" t="s">
        <v>218</v>
      </c>
      <c r="I198">
        <v>0.376</v>
      </c>
    </row>
    <row r="199" spans="1:9" x14ac:dyDescent="0.35">
      <c r="A199" t="str">
        <f t="shared" si="6"/>
        <v>mssc_2_source_rev_1agricBogangolo</v>
      </c>
      <c r="B199" t="str">
        <f t="shared" si="7"/>
        <v>mssc_2_source_rev_1Bogangolo</v>
      </c>
      <c r="C199" t="s">
        <v>16</v>
      </c>
      <c r="D199" t="s">
        <v>130</v>
      </c>
      <c r="E199" t="s">
        <v>83</v>
      </c>
      <c r="F199" t="s">
        <v>314</v>
      </c>
      <c r="G199" t="s">
        <v>315</v>
      </c>
      <c r="H199" t="s">
        <v>227</v>
      </c>
      <c r="I199">
        <v>0.40300000000000002</v>
      </c>
    </row>
    <row r="200" spans="1:9" x14ac:dyDescent="0.35">
      <c r="A200" t="str">
        <f t="shared" si="6"/>
        <v>wash_9_insuff_raisons_1distanceNdele</v>
      </c>
      <c r="B200" t="str">
        <f t="shared" si="7"/>
        <v>wash_9_insuff_raisons_1Ndele</v>
      </c>
      <c r="C200" t="s">
        <v>20</v>
      </c>
      <c r="D200" t="s">
        <v>142</v>
      </c>
      <c r="E200" t="s">
        <v>83</v>
      </c>
      <c r="F200" t="s">
        <v>314</v>
      </c>
      <c r="G200" t="s">
        <v>315</v>
      </c>
      <c r="H200" t="s">
        <v>253</v>
      </c>
      <c r="I200">
        <v>0.26500000000000001</v>
      </c>
    </row>
    <row r="201" spans="1:9" x14ac:dyDescent="0.35">
      <c r="A201" t="str">
        <f t="shared" si="6"/>
        <v>wash_9_insuff_raisons_1manque_recipBouca</v>
      </c>
      <c r="B201" t="str">
        <f t="shared" si="7"/>
        <v>wash_9_insuff_raisons_1Bouca</v>
      </c>
      <c r="C201" t="s">
        <v>20</v>
      </c>
      <c r="D201" t="s">
        <v>131</v>
      </c>
      <c r="E201" t="s">
        <v>83</v>
      </c>
      <c r="F201" t="s">
        <v>314</v>
      </c>
      <c r="G201" t="s">
        <v>315</v>
      </c>
      <c r="H201" t="s">
        <v>232</v>
      </c>
      <c r="I201">
        <v>0.33</v>
      </c>
    </row>
    <row r="202" spans="1:9" x14ac:dyDescent="0.35">
      <c r="A202" t="str">
        <f t="shared" si="6"/>
        <v>wash_9_insuff_raisons_1manque_recipAlindao</v>
      </c>
      <c r="B202" t="str">
        <f t="shared" si="7"/>
        <v>wash_9_insuff_raisons_1Alindao</v>
      </c>
      <c r="C202" t="s">
        <v>20</v>
      </c>
      <c r="D202" t="s">
        <v>131</v>
      </c>
      <c r="E202" t="s">
        <v>83</v>
      </c>
      <c r="F202" t="s">
        <v>314</v>
      </c>
      <c r="G202" t="s">
        <v>315</v>
      </c>
      <c r="H202" t="s">
        <v>208</v>
      </c>
      <c r="I202">
        <v>0.41199999999999998</v>
      </c>
    </row>
    <row r="203" spans="1:9" x14ac:dyDescent="0.35">
      <c r="A203" t="str">
        <f t="shared" si="6"/>
        <v>wash_9_insuff_raisons_1manque_recipBirao</v>
      </c>
      <c r="B203" t="str">
        <f t="shared" si="7"/>
        <v>wash_9_insuff_raisons_1Birao</v>
      </c>
      <c r="C203" t="s">
        <v>20</v>
      </c>
      <c r="D203" t="s">
        <v>131</v>
      </c>
      <c r="E203" t="s">
        <v>83</v>
      </c>
      <c r="F203" t="s">
        <v>314</v>
      </c>
      <c r="G203" t="s">
        <v>315</v>
      </c>
      <c r="H203" t="s">
        <v>221</v>
      </c>
      <c r="I203">
        <v>0.25</v>
      </c>
    </row>
    <row r="204" spans="1:9" x14ac:dyDescent="0.35">
      <c r="A204" t="str">
        <f t="shared" si="6"/>
        <v>wash_9_insuff_raisons_1attente_longueBangui</v>
      </c>
      <c r="B204" t="str">
        <f t="shared" si="7"/>
        <v>wash_9_insuff_raisons_1Bangui</v>
      </c>
      <c r="C204" t="s">
        <v>20</v>
      </c>
      <c r="D204" t="s">
        <v>152</v>
      </c>
      <c r="E204" t="s">
        <v>83</v>
      </c>
      <c r="F204" t="s">
        <v>314</v>
      </c>
      <c r="G204" t="s">
        <v>315</v>
      </c>
      <c r="H204" t="s">
        <v>165</v>
      </c>
      <c r="I204">
        <v>0.22900000000000001</v>
      </c>
    </row>
    <row r="205" spans="1:9" x14ac:dyDescent="0.35">
      <c r="A205" t="str">
        <f t="shared" si="6"/>
        <v>wash_9_insuff_raisons_1manque_recipMobaye</v>
      </c>
      <c r="B205" t="str">
        <f t="shared" si="7"/>
        <v>wash_9_insuff_raisons_1Mobaye</v>
      </c>
      <c r="C205" t="s">
        <v>20</v>
      </c>
      <c r="D205" t="s">
        <v>131</v>
      </c>
      <c r="E205" t="s">
        <v>83</v>
      </c>
      <c r="F205" t="s">
        <v>314</v>
      </c>
      <c r="G205" t="s">
        <v>315</v>
      </c>
      <c r="H205" t="s">
        <v>251</v>
      </c>
      <c r="I205">
        <v>0.38300000000000001</v>
      </c>
    </row>
    <row r="206" spans="1:9" x14ac:dyDescent="0.35">
      <c r="A206" t="str">
        <f t="shared" si="6"/>
        <v>wash_9_insuff_raisons_1manque_recipBambari</v>
      </c>
      <c r="B206" t="str">
        <f t="shared" si="7"/>
        <v>wash_9_insuff_raisons_1Bambari</v>
      </c>
      <c r="C206" t="s">
        <v>20</v>
      </c>
      <c r="D206" t="s">
        <v>131</v>
      </c>
      <c r="E206" t="s">
        <v>83</v>
      </c>
      <c r="F206" t="s">
        <v>314</v>
      </c>
      <c r="G206" t="s">
        <v>315</v>
      </c>
      <c r="H206" t="s">
        <v>212</v>
      </c>
      <c r="I206">
        <v>0.316</v>
      </c>
    </row>
    <row r="207" spans="1:9" x14ac:dyDescent="0.35">
      <c r="A207" t="str">
        <f t="shared" si="6"/>
        <v>wash_9_insuff_raisons_1attente_longueBouar</v>
      </c>
      <c r="B207" t="str">
        <f t="shared" si="7"/>
        <v>wash_9_insuff_raisons_1Bouar</v>
      </c>
      <c r="C207" t="s">
        <v>20</v>
      </c>
      <c r="D207" t="s">
        <v>152</v>
      </c>
      <c r="E207" t="s">
        <v>83</v>
      </c>
      <c r="F207" t="s">
        <v>314</v>
      </c>
      <c r="G207" t="s">
        <v>315</v>
      </c>
      <c r="H207" t="s">
        <v>231</v>
      </c>
      <c r="I207">
        <v>0.24199999999999999</v>
      </c>
    </row>
    <row r="208" spans="1:9" x14ac:dyDescent="0.35">
      <c r="A208" t="str">
        <f t="shared" si="6"/>
        <v>wash_9_insuff_raisons_1distanceBocaranga</v>
      </c>
      <c r="B208" t="str">
        <f t="shared" si="7"/>
        <v>wash_9_insuff_raisons_1Bocaranga</v>
      </c>
      <c r="C208" t="s">
        <v>20</v>
      </c>
      <c r="D208" t="s">
        <v>142</v>
      </c>
      <c r="E208" t="s">
        <v>83</v>
      </c>
      <c r="F208" t="s">
        <v>314</v>
      </c>
      <c r="G208" t="s">
        <v>315</v>
      </c>
      <c r="H208" t="s">
        <v>223</v>
      </c>
      <c r="I208">
        <v>0.26600000000000001</v>
      </c>
    </row>
    <row r="209" spans="1:9" x14ac:dyDescent="0.35">
      <c r="A209" t="str">
        <f t="shared" si="6"/>
        <v>wash_9_insuff_raisons_1manque_recipBossangoa</v>
      </c>
      <c r="B209" t="str">
        <f t="shared" si="7"/>
        <v>wash_9_insuff_raisons_1Bossangoa</v>
      </c>
      <c r="C209" t="s">
        <v>20</v>
      </c>
      <c r="D209" t="s">
        <v>131</v>
      </c>
      <c r="E209" t="s">
        <v>83</v>
      </c>
      <c r="F209" t="s">
        <v>314</v>
      </c>
      <c r="G209" t="s">
        <v>315</v>
      </c>
      <c r="H209" t="s">
        <v>228</v>
      </c>
      <c r="I209">
        <v>0.23499999999999999</v>
      </c>
    </row>
    <row r="210" spans="1:9" x14ac:dyDescent="0.35">
      <c r="A210" t="str">
        <f t="shared" si="6"/>
        <v>wash_9_insuff_raisons_1manque_recipKaga_Bandoro</v>
      </c>
      <c r="B210" t="str">
        <f t="shared" si="7"/>
        <v>wash_9_insuff_raisons_1Kaga_Bandoro</v>
      </c>
      <c r="C210" t="s">
        <v>20</v>
      </c>
      <c r="D210" t="s">
        <v>131</v>
      </c>
      <c r="E210" t="s">
        <v>83</v>
      </c>
      <c r="F210" t="s">
        <v>314</v>
      </c>
      <c r="G210" t="s">
        <v>315</v>
      </c>
      <c r="H210" t="s">
        <v>293</v>
      </c>
      <c r="I210">
        <v>0.34399999999999997</v>
      </c>
    </row>
    <row r="211" spans="1:9" x14ac:dyDescent="0.35">
      <c r="A211" t="str">
        <f t="shared" si="6"/>
        <v>wash_9_insuff_raisons_1distanceKoui</v>
      </c>
      <c r="B211" t="str">
        <f t="shared" si="7"/>
        <v>wash_9_insuff_raisons_1Koui</v>
      </c>
      <c r="C211" t="s">
        <v>20</v>
      </c>
      <c r="D211" t="s">
        <v>142</v>
      </c>
      <c r="E211" t="s">
        <v>83</v>
      </c>
      <c r="F211" t="s">
        <v>314</v>
      </c>
      <c r="G211" t="s">
        <v>315</v>
      </c>
      <c r="H211" t="s">
        <v>246</v>
      </c>
      <c r="I211">
        <v>0.26600000000000001</v>
      </c>
    </row>
    <row r="212" spans="1:9" x14ac:dyDescent="0.35">
      <c r="A212" t="str">
        <f t="shared" si="6"/>
        <v>wash_9_insuff_raisons_1manque_recipBakala</v>
      </c>
      <c r="B212" t="str">
        <f t="shared" si="7"/>
        <v>wash_9_insuff_raisons_1Bakala</v>
      </c>
      <c r="C212" t="s">
        <v>20</v>
      </c>
      <c r="D212" t="s">
        <v>131</v>
      </c>
      <c r="E212" t="s">
        <v>83</v>
      </c>
      <c r="F212" t="s">
        <v>314</v>
      </c>
      <c r="G212" t="s">
        <v>315</v>
      </c>
      <c r="H212" t="s">
        <v>210</v>
      </c>
      <c r="I212">
        <v>0.39800000000000002</v>
      </c>
    </row>
    <row r="213" spans="1:9" x14ac:dyDescent="0.35">
      <c r="A213" t="str">
        <f t="shared" si="6"/>
        <v>wash_9_insuff_raisons_1manque_recipBangassou</v>
      </c>
      <c r="B213" t="str">
        <f t="shared" si="7"/>
        <v>wash_9_insuff_raisons_1Bangassou</v>
      </c>
      <c r="C213" t="s">
        <v>20</v>
      </c>
      <c r="D213" t="s">
        <v>131</v>
      </c>
      <c r="E213" t="s">
        <v>83</v>
      </c>
      <c r="F213" t="s">
        <v>314</v>
      </c>
      <c r="G213" t="s">
        <v>315</v>
      </c>
      <c r="H213" t="s">
        <v>215</v>
      </c>
      <c r="I213">
        <v>0.249</v>
      </c>
    </row>
    <row r="214" spans="1:9" x14ac:dyDescent="0.35">
      <c r="A214" t="str">
        <f t="shared" si="6"/>
        <v>wash_9_insuff_raisons_1manque_recipNana_Bakassa</v>
      </c>
      <c r="B214" t="str">
        <f t="shared" si="7"/>
        <v>wash_9_insuff_raisons_1Nana_Bakassa</v>
      </c>
      <c r="C214" t="s">
        <v>20</v>
      </c>
      <c r="D214" t="s">
        <v>131</v>
      </c>
      <c r="E214" t="s">
        <v>83</v>
      </c>
      <c r="F214" t="s">
        <v>314</v>
      </c>
      <c r="G214" t="s">
        <v>315</v>
      </c>
      <c r="H214" t="s">
        <v>294</v>
      </c>
      <c r="I214">
        <v>0.30199999999999999</v>
      </c>
    </row>
    <row r="215" spans="1:9" x14ac:dyDescent="0.35">
      <c r="A215" t="str">
        <f t="shared" si="6"/>
        <v>wash_9_insuff_raisons_1manque_recipRafai</v>
      </c>
      <c r="B215" t="str">
        <f t="shared" si="7"/>
        <v>wash_9_insuff_raisons_1Rafai</v>
      </c>
      <c r="C215" t="s">
        <v>20</v>
      </c>
      <c r="D215" t="s">
        <v>131</v>
      </c>
      <c r="E215" t="s">
        <v>83</v>
      </c>
      <c r="F215" t="s">
        <v>314</v>
      </c>
      <c r="G215" t="s">
        <v>315</v>
      </c>
      <c r="H215" t="s">
        <v>260</v>
      </c>
      <c r="I215">
        <v>0.34100000000000003</v>
      </c>
    </row>
    <row r="216" spans="1:9" x14ac:dyDescent="0.35">
      <c r="A216" t="str">
        <f t="shared" si="6"/>
        <v>wash_9_insuff_raisons_1distanceNgaoundaye</v>
      </c>
      <c r="B216" t="str">
        <f t="shared" si="7"/>
        <v>wash_9_insuff_raisons_1Ngaoundaye</v>
      </c>
      <c r="C216" t="s">
        <v>20</v>
      </c>
      <c r="D216" t="s">
        <v>142</v>
      </c>
      <c r="E216" t="s">
        <v>83</v>
      </c>
      <c r="F216" t="s">
        <v>314</v>
      </c>
      <c r="G216" t="s">
        <v>315</v>
      </c>
      <c r="H216" t="s">
        <v>255</v>
      </c>
      <c r="I216">
        <v>0.23499999999999999</v>
      </c>
    </row>
    <row r="217" spans="1:9" x14ac:dyDescent="0.35">
      <c r="A217" t="str">
        <f t="shared" si="6"/>
        <v>wash_9_insuff_raisons_1manque_recipIppy</v>
      </c>
      <c r="B217" t="str">
        <f t="shared" si="7"/>
        <v>wash_9_insuff_raisons_1Ippy</v>
      </c>
      <c r="C217" t="s">
        <v>20</v>
      </c>
      <c r="D217" t="s">
        <v>131</v>
      </c>
      <c r="E217" t="s">
        <v>83</v>
      </c>
      <c r="F217" t="s">
        <v>314</v>
      </c>
      <c r="G217" t="s">
        <v>315</v>
      </c>
      <c r="H217" t="s">
        <v>242</v>
      </c>
      <c r="I217">
        <v>0.36099999999999999</v>
      </c>
    </row>
    <row r="218" spans="1:9" x14ac:dyDescent="0.35">
      <c r="A218" t="str">
        <f t="shared" si="6"/>
        <v>wash_9_insuff_raisons_1distanceBerberati</v>
      </c>
      <c r="B218" t="str">
        <f t="shared" si="7"/>
        <v>wash_9_insuff_raisons_1Berberati</v>
      </c>
      <c r="C218" t="s">
        <v>20</v>
      </c>
      <c r="D218" t="s">
        <v>142</v>
      </c>
      <c r="E218" t="s">
        <v>83</v>
      </c>
      <c r="F218" t="s">
        <v>314</v>
      </c>
      <c r="G218" t="s">
        <v>315</v>
      </c>
      <c r="H218" t="s">
        <v>219</v>
      </c>
      <c r="I218">
        <v>0.19600000000000001</v>
      </c>
    </row>
    <row r="219" spans="1:9" x14ac:dyDescent="0.35">
      <c r="A219" t="str">
        <f t="shared" si="6"/>
        <v>wash_9_insuff_raisons_1manque_recipMbres</v>
      </c>
      <c r="B219" t="str">
        <f t="shared" si="7"/>
        <v>wash_9_insuff_raisons_1Mbres</v>
      </c>
      <c r="C219" t="s">
        <v>20</v>
      </c>
      <c r="D219" t="s">
        <v>131</v>
      </c>
      <c r="E219" t="s">
        <v>83</v>
      </c>
      <c r="F219" t="s">
        <v>314</v>
      </c>
      <c r="G219" t="s">
        <v>315</v>
      </c>
      <c r="H219" t="s">
        <v>250</v>
      </c>
      <c r="I219">
        <v>0.314</v>
      </c>
    </row>
    <row r="220" spans="1:9" x14ac:dyDescent="0.35">
      <c r="A220" t="str">
        <f t="shared" si="6"/>
        <v>wash_9_insuff_raisons_1manque_recipBimbo</v>
      </c>
      <c r="B220" t="str">
        <f t="shared" si="7"/>
        <v>wash_9_insuff_raisons_1Bimbo</v>
      </c>
      <c r="C220" t="s">
        <v>20</v>
      </c>
      <c r="D220" t="s">
        <v>131</v>
      </c>
      <c r="E220" t="s">
        <v>83</v>
      </c>
      <c r="F220" t="s">
        <v>314</v>
      </c>
      <c r="G220" t="s">
        <v>315</v>
      </c>
      <c r="H220" t="s">
        <v>220</v>
      </c>
      <c r="I220">
        <v>0.32600000000000001</v>
      </c>
    </row>
    <row r="221" spans="1:9" x14ac:dyDescent="0.35">
      <c r="A221" t="str">
        <f t="shared" si="6"/>
        <v>wash_9_insuff_raisons_1manque_recipGrimari</v>
      </c>
      <c r="B221" t="str">
        <f t="shared" si="7"/>
        <v>wash_9_insuff_raisons_1Grimari</v>
      </c>
      <c r="C221" t="s">
        <v>20</v>
      </c>
      <c r="D221" t="s">
        <v>131</v>
      </c>
      <c r="E221" t="s">
        <v>83</v>
      </c>
      <c r="F221" t="s">
        <v>314</v>
      </c>
      <c r="G221" t="s">
        <v>315</v>
      </c>
      <c r="H221" t="s">
        <v>241</v>
      </c>
      <c r="I221">
        <v>0.35099999999999998</v>
      </c>
    </row>
    <row r="222" spans="1:9" x14ac:dyDescent="0.35">
      <c r="A222" t="str">
        <f t="shared" si="6"/>
        <v>wash_9_insuff_raisons_1manque_recipSibut</v>
      </c>
      <c r="B222" t="str">
        <f t="shared" si="7"/>
        <v>wash_9_insuff_raisons_1Sibut</v>
      </c>
      <c r="C222" t="s">
        <v>20</v>
      </c>
      <c r="D222" t="s">
        <v>131</v>
      </c>
      <c r="E222" t="s">
        <v>83</v>
      </c>
      <c r="F222" t="s">
        <v>314</v>
      </c>
      <c r="G222" t="s">
        <v>315</v>
      </c>
      <c r="H222" t="s">
        <v>262</v>
      </c>
      <c r="I222">
        <v>0.34599999999999997</v>
      </c>
    </row>
    <row r="223" spans="1:9" x14ac:dyDescent="0.35">
      <c r="A223" t="str">
        <f t="shared" si="6"/>
        <v>wash_9_insuff_raisons_1manque_recipNdjoukou</v>
      </c>
      <c r="B223" t="str">
        <f t="shared" si="7"/>
        <v>wash_9_insuff_raisons_1Ndjoukou</v>
      </c>
      <c r="C223" t="s">
        <v>20</v>
      </c>
      <c r="D223" t="s">
        <v>131</v>
      </c>
      <c r="E223" t="s">
        <v>83</v>
      </c>
      <c r="F223" t="s">
        <v>314</v>
      </c>
      <c r="G223" t="s">
        <v>315</v>
      </c>
      <c r="H223" t="s">
        <v>254</v>
      </c>
      <c r="I223">
        <v>0.27300000000000002</v>
      </c>
    </row>
    <row r="224" spans="1:9" x14ac:dyDescent="0.35">
      <c r="A224" t="str">
        <f t="shared" si="6"/>
        <v>wash_9_insuff_raisons_1attente_longueBaboua</v>
      </c>
      <c r="B224" t="str">
        <f t="shared" si="7"/>
        <v>wash_9_insuff_raisons_1Baboua</v>
      </c>
      <c r="C224" t="s">
        <v>20</v>
      </c>
      <c r="D224" t="s">
        <v>152</v>
      </c>
      <c r="E224" t="s">
        <v>83</v>
      </c>
      <c r="F224" t="s">
        <v>314</v>
      </c>
      <c r="G224" t="s">
        <v>315</v>
      </c>
      <c r="H224" t="s">
        <v>209</v>
      </c>
      <c r="I224">
        <v>0.182</v>
      </c>
    </row>
    <row r="225" spans="1:9" x14ac:dyDescent="0.35">
      <c r="A225" t="str">
        <f t="shared" si="6"/>
        <v>wash_9_insuff_raisons_1manque_recipAbba</v>
      </c>
      <c r="B225" t="str">
        <f t="shared" si="7"/>
        <v>wash_9_insuff_raisons_1Abba</v>
      </c>
      <c r="C225" t="s">
        <v>20</v>
      </c>
      <c r="D225" t="s">
        <v>131</v>
      </c>
      <c r="E225" t="s">
        <v>83</v>
      </c>
      <c r="F225" t="s">
        <v>314</v>
      </c>
      <c r="G225" t="s">
        <v>315</v>
      </c>
      <c r="H225" t="s">
        <v>207</v>
      </c>
      <c r="I225">
        <v>0.23799999999999999</v>
      </c>
    </row>
    <row r="226" spans="1:9" x14ac:dyDescent="0.35">
      <c r="A226" t="str">
        <f t="shared" si="6"/>
        <v>wash_9_insuff_raisons_1distanceObo</v>
      </c>
      <c r="B226" t="str">
        <f t="shared" si="7"/>
        <v>wash_9_insuff_raisons_1Obo</v>
      </c>
      <c r="C226" t="s">
        <v>20</v>
      </c>
      <c r="D226" t="s">
        <v>142</v>
      </c>
      <c r="E226" t="s">
        <v>83</v>
      </c>
      <c r="F226" t="s">
        <v>314</v>
      </c>
      <c r="G226" t="s">
        <v>315</v>
      </c>
      <c r="H226" t="s">
        <v>257</v>
      </c>
      <c r="I226">
        <v>0.24299999999999999</v>
      </c>
    </row>
    <row r="227" spans="1:9" x14ac:dyDescent="0.35">
      <c r="A227" t="str">
        <f t="shared" si="6"/>
        <v>wash_9_insuff_raisons_1manque_recipKabo</v>
      </c>
      <c r="B227" t="str">
        <f t="shared" si="7"/>
        <v>wash_9_insuff_raisons_1Kabo</v>
      </c>
      <c r="C227" t="s">
        <v>20</v>
      </c>
      <c r="D227" t="s">
        <v>131</v>
      </c>
      <c r="E227" t="s">
        <v>83</v>
      </c>
      <c r="F227" t="s">
        <v>314</v>
      </c>
      <c r="G227" t="s">
        <v>315</v>
      </c>
      <c r="H227" t="s">
        <v>243</v>
      </c>
      <c r="I227">
        <v>0.42199999999999999</v>
      </c>
    </row>
    <row r="228" spans="1:9" x14ac:dyDescent="0.35">
      <c r="A228" t="str">
        <f t="shared" si="6"/>
        <v>wash_9_insuff_raisons_1manque_recipKouango</v>
      </c>
      <c r="B228" t="str">
        <f t="shared" si="7"/>
        <v>wash_9_insuff_raisons_1Kouango</v>
      </c>
      <c r="C228" t="s">
        <v>20</v>
      </c>
      <c r="D228" t="s">
        <v>131</v>
      </c>
      <c r="E228" t="s">
        <v>83</v>
      </c>
      <c r="F228" t="s">
        <v>314</v>
      </c>
      <c r="G228" t="s">
        <v>315</v>
      </c>
      <c r="H228" t="s">
        <v>245</v>
      </c>
      <c r="I228">
        <v>0.315</v>
      </c>
    </row>
    <row r="229" spans="1:9" x14ac:dyDescent="0.35">
      <c r="A229" t="str">
        <f t="shared" si="6"/>
        <v>wash_9_insuff_raisons_1manque_recipOuango</v>
      </c>
      <c r="B229" t="str">
        <f t="shared" si="7"/>
        <v>wash_9_insuff_raisons_1Ouango</v>
      </c>
      <c r="C229" t="s">
        <v>20</v>
      </c>
      <c r="D229" t="s">
        <v>131</v>
      </c>
      <c r="E229" t="s">
        <v>83</v>
      </c>
      <c r="F229" t="s">
        <v>314</v>
      </c>
      <c r="G229" t="s">
        <v>315</v>
      </c>
      <c r="H229" t="s">
        <v>258</v>
      </c>
      <c r="I229">
        <v>0.23100000000000001</v>
      </c>
    </row>
    <row r="230" spans="1:9" x14ac:dyDescent="0.35">
      <c r="A230" t="str">
        <f t="shared" si="6"/>
        <v>wash_9_insuff_raisons_1manque_recipGambo</v>
      </c>
      <c r="B230" t="str">
        <f t="shared" si="7"/>
        <v>wash_9_insuff_raisons_1Gambo</v>
      </c>
      <c r="C230" t="s">
        <v>20</v>
      </c>
      <c r="D230" t="s">
        <v>131</v>
      </c>
      <c r="E230" t="s">
        <v>83</v>
      </c>
      <c r="F230" t="s">
        <v>314</v>
      </c>
      <c r="G230" t="s">
        <v>315</v>
      </c>
      <c r="H230" t="s">
        <v>239</v>
      </c>
      <c r="I230">
        <v>0.248</v>
      </c>
    </row>
    <row r="231" spans="1:9" x14ac:dyDescent="0.35">
      <c r="A231" t="str">
        <f t="shared" si="6"/>
        <v>wash_9_insuff_raisons_1manque_recipNangha_Boguila</v>
      </c>
      <c r="B231" t="str">
        <f t="shared" si="7"/>
        <v>wash_9_insuff_raisons_1Nangha_Boguila</v>
      </c>
      <c r="C231" t="s">
        <v>20</v>
      </c>
      <c r="D231" t="s">
        <v>131</v>
      </c>
      <c r="E231" t="s">
        <v>83</v>
      </c>
      <c r="F231" t="s">
        <v>314</v>
      </c>
      <c r="G231" t="s">
        <v>315</v>
      </c>
      <c r="H231" t="s">
        <v>295</v>
      </c>
      <c r="I231">
        <v>0.33100000000000002</v>
      </c>
    </row>
    <row r="232" spans="1:9" x14ac:dyDescent="0.35">
      <c r="A232" t="str">
        <f t="shared" si="6"/>
        <v>wash_9_insuff_raisons_1manque_recipDamara</v>
      </c>
      <c r="B232" t="str">
        <f t="shared" si="7"/>
        <v>wash_9_insuff_raisons_1Damara</v>
      </c>
      <c r="C232" t="s">
        <v>20</v>
      </c>
      <c r="D232" t="s">
        <v>131</v>
      </c>
      <c r="E232" t="s">
        <v>83</v>
      </c>
      <c r="F232" t="s">
        <v>314</v>
      </c>
      <c r="G232" t="s">
        <v>315</v>
      </c>
      <c r="H232" t="s">
        <v>236</v>
      </c>
      <c r="I232">
        <v>0.27400000000000002</v>
      </c>
    </row>
    <row r="233" spans="1:9" x14ac:dyDescent="0.35">
      <c r="A233" t="str">
        <f t="shared" si="6"/>
        <v>wash_9_insuff_raisons_1manque_recipBozoum</v>
      </c>
      <c r="B233" t="str">
        <f t="shared" si="7"/>
        <v>wash_9_insuff_raisons_1Bozoum</v>
      </c>
      <c r="C233" t="s">
        <v>20</v>
      </c>
      <c r="D233" t="s">
        <v>131</v>
      </c>
      <c r="E233" t="s">
        <v>83</v>
      </c>
      <c r="F233" t="s">
        <v>314</v>
      </c>
      <c r="G233" t="s">
        <v>315</v>
      </c>
      <c r="H233" t="s">
        <v>233</v>
      </c>
      <c r="I233">
        <v>0.22900000000000001</v>
      </c>
    </row>
    <row r="234" spans="1:9" x14ac:dyDescent="0.35">
      <c r="A234" t="str">
        <f t="shared" si="6"/>
        <v>wash_9_insuff_raisons_1manque_recipBossemtele</v>
      </c>
      <c r="B234" t="str">
        <f t="shared" si="7"/>
        <v>wash_9_insuff_raisons_1Bossemtele</v>
      </c>
      <c r="C234" t="s">
        <v>20</v>
      </c>
      <c r="D234" t="s">
        <v>131</v>
      </c>
      <c r="E234" t="s">
        <v>83</v>
      </c>
      <c r="F234" t="s">
        <v>314</v>
      </c>
      <c r="G234" t="s">
        <v>315</v>
      </c>
      <c r="H234" t="s">
        <v>230</v>
      </c>
      <c r="I234">
        <v>0.20499999999999999</v>
      </c>
    </row>
    <row r="235" spans="1:9" x14ac:dyDescent="0.35">
      <c r="A235" t="str">
        <f t="shared" si="6"/>
        <v>wash_9_insuff_raisons_1manque_recipPaoua</v>
      </c>
      <c r="B235" t="str">
        <f t="shared" si="7"/>
        <v>wash_9_insuff_raisons_1Paoua</v>
      </c>
      <c r="C235" t="s">
        <v>20</v>
      </c>
      <c r="D235" t="s">
        <v>131</v>
      </c>
      <c r="E235" t="s">
        <v>83</v>
      </c>
      <c r="F235" t="s">
        <v>314</v>
      </c>
      <c r="G235" t="s">
        <v>315</v>
      </c>
      <c r="H235" t="s">
        <v>259</v>
      </c>
      <c r="I235">
        <v>0.29799999999999999</v>
      </c>
    </row>
    <row r="236" spans="1:9" x14ac:dyDescent="0.35">
      <c r="A236" t="str">
        <f t="shared" si="6"/>
        <v>wash_9_insuff_raisons_1manque_recipDekoa</v>
      </c>
      <c r="B236" t="str">
        <f t="shared" si="7"/>
        <v>wash_9_insuff_raisons_1Dekoa</v>
      </c>
      <c r="C236" t="s">
        <v>20</v>
      </c>
      <c r="D236" t="s">
        <v>131</v>
      </c>
      <c r="E236" t="s">
        <v>83</v>
      </c>
      <c r="F236" t="s">
        <v>314</v>
      </c>
      <c r="G236" t="s">
        <v>315</v>
      </c>
      <c r="H236" t="s">
        <v>237</v>
      </c>
      <c r="I236">
        <v>0.36699999999999999</v>
      </c>
    </row>
    <row r="237" spans="1:9" x14ac:dyDescent="0.35">
      <c r="A237" t="str">
        <f t="shared" si="6"/>
        <v>wash_9_insuff_raisons_1manque_recipMala</v>
      </c>
      <c r="B237" t="str">
        <f t="shared" si="7"/>
        <v>wash_9_insuff_raisons_1Mala</v>
      </c>
      <c r="C237" t="s">
        <v>20</v>
      </c>
      <c r="D237" t="s">
        <v>131</v>
      </c>
      <c r="E237" t="s">
        <v>83</v>
      </c>
      <c r="F237" t="s">
        <v>314</v>
      </c>
      <c r="G237" t="s">
        <v>315</v>
      </c>
      <c r="H237" t="s">
        <v>247</v>
      </c>
      <c r="I237">
        <v>0.27600000000000002</v>
      </c>
    </row>
    <row r="238" spans="1:9" x14ac:dyDescent="0.35">
      <c r="A238" t="str">
        <f t="shared" si="6"/>
        <v>wash_9_insuff_raisons_1manque_recipBria</v>
      </c>
      <c r="B238" t="str">
        <f t="shared" si="7"/>
        <v>wash_9_insuff_raisons_1Bria</v>
      </c>
      <c r="C238" t="s">
        <v>20</v>
      </c>
      <c r="D238" t="s">
        <v>131</v>
      </c>
      <c r="E238" t="s">
        <v>83</v>
      </c>
      <c r="F238" t="s">
        <v>314</v>
      </c>
      <c r="G238" t="s">
        <v>315</v>
      </c>
      <c r="H238" t="s">
        <v>234</v>
      </c>
      <c r="I238">
        <v>0.26800000000000002</v>
      </c>
    </row>
    <row r="239" spans="1:9" x14ac:dyDescent="0.35">
      <c r="A239" t="str">
        <f t="shared" si="6"/>
        <v>wash_9_insuff_raisons_1manque_recipBakouma</v>
      </c>
      <c r="B239" t="str">
        <f t="shared" si="7"/>
        <v>wash_9_insuff_raisons_1Bakouma</v>
      </c>
      <c r="C239" t="s">
        <v>20</v>
      </c>
      <c r="D239" t="s">
        <v>131</v>
      </c>
      <c r="E239" t="s">
        <v>83</v>
      </c>
      <c r="F239" t="s">
        <v>314</v>
      </c>
      <c r="G239" t="s">
        <v>315</v>
      </c>
      <c r="H239" t="s">
        <v>211</v>
      </c>
      <c r="I239">
        <v>0.372</v>
      </c>
    </row>
    <row r="240" spans="1:9" x14ac:dyDescent="0.35">
      <c r="A240" t="str">
        <f t="shared" si="6"/>
        <v>wash_9_insuff_raisons_1manque_recipBoali</v>
      </c>
      <c r="B240" t="str">
        <f t="shared" si="7"/>
        <v>wash_9_insuff_raisons_1Boali</v>
      </c>
      <c r="C240" t="s">
        <v>20</v>
      </c>
      <c r="D240" t="s">
        <v>131</v>
      </c>
      <c r="E240" t="s">
        <v>83</v>
      </c>
      <c r="F240" t="s">
        <v>314</v>
      </c>
      <c r="G240" t="s">
        <v>315</v>
      </c>
      <c r="H240" t="s">
        <v>222</v>
      </c>
      <c r="I240">
        <v>0.29799999999999999</v>
      </c>
    </row>
    <row r="241" spans="1:9" x14ac:dyDescent="0.35">
      <c r="A241" t="str">
        <f t="shared" si="6"/>
        <v>wash_9_insuff_raisons_1distanceBamingui</v>
      </c>
      <c r="B241" t="str">
        <f t="shared" si="7"/>
        <v>wash_9_insuff_raisons_1Bamingui</v>
      </c>
      <c r="C241" t="s">
        <v>20</v>
      </c>
      <c r="D241" t="s">
        <v>142</v>
      </c>
      <c r="E241" t="s">
        <v>83</v>
      </c>
      <c r="F241" t="s">
        <v>314</v>
      </c>
      <c r="G241" t="s">
        <v>315</v>
      </c>
      <c r="H241" t="s">
        <v>214</v>
      </c>
      <c r="I241">
        <v>0.34899999999999998</v>
      </c>
    </row>
    <row r="242" spans="1:9" x14ac:dyDescent="0.35">
      <c r="A242" t="str">
        <f t="shared" si="6"/>
        <v>wash_9_insuff_raisons_1manque_recipBaoro</v>
      </c>
      <c r="B242" t="str">
        <f t="shared" si="7"/>
        <v>wash_9_insuff_raisons_1Baoro</v>
      </c>
      <c r="C242" t="s">
        <v>20</v>
      </c>
      <c r="D242" t="s">
        <v>131</v>
      </c>
      <c r="E242" t="s">
        <v>83</v>
      </c>
      <c r="F242" t="s">
        <v>314</v>
      </c>
      <c r="G242" t="s">
        <v>315</v>
      </c>
      <c r="H242" t="s">
        <v>216</v>
      </c>
      <c r="I242">
        <v>0.29599999999999999</v>
      </c>
    </row>
    <row r="243" spans="1:9" x14ac:dyDescent="0.35">
      <c r="A243" t="str">
        <f t="shared" si="6"/>
        <v>wash_9_insuff_raisons_1attente_longueMbaiki</v>
      </c>
      <c r="B243" t="str">
        <f t="shared" si="7"/>
        <v>wash_9_insuff_raisons_1Mbaiki</v>
      </c>
      <c r="C243" t="s">
        <v>20</v>
      </c>
      <c r="D243" t="s">
        <v>152</v>
      </c>
      <c r="E243" t="s">
        <v>83</v>
      </c>
      <c r="F243" t="s">
        <v>314</v>
      </c>
      <c r="G243" t="s">
        <v>315</v>
      </c>
      <c r="H243" t="s">
        <v>249</v>
      </c>
      <c r="I243">
        <v>0.2</v>
      </c>
    </row>
    <row r="244" spans="1:9" x14ac:dyDescent="0.35">
      <c r="A244" t="str">
        <f t="shared" si="6"/>
        <v>wash_9_insuff_raisons_1manque_recipZangba</v>
      </c>
      <c r="B244" t="str">
        <f t="shared" si="7"/>
        <v>wash_9_insuff_raisons_1Zangba</v>
      </c>
      <c r="C244" t="s">
        <v>20</v>
      </c>
      <c r="D244" t="s">
        <v>131</v>
      </c>
      <c r="E244" t="s">
        <v>83</v>
      </c>
      <c r="F244" t="s">
        <v>314</v>
      </c>
      <c r="G244" t="s">
        <v>315</v>
      </c>
      <c r="H244" t="s">
        <v>264</v>
      </c>
      <c r="I244">
        <v>0.43</v>
      </c>
    </row>
    <row r="245" spans="1:9" x14ac:dyDescent="0.35">
      <c r="A245" t="str">
        <f t="shared" si="6"/>
        <v>wash_9_insuff_raisons_1manque_recipZemio</v>
      </c>
      <c r="B245" t="str">
        <f t="shared" si="7"/>
        <v>wash_9_insuff_raisons_1Zemio</v>
      </c>
      <c r="C245" t="s">
        <v>20</v>
      </c>
      <c r="D245" t="s">
        <v>131</v>
      </c>
      <c r="E245" t="s">
        <v>83</v>
      </c>
      <c r="F245" t="s">
        <v>314</v>
      </c>
      <c r="G245" t="s">
        <v>315</v>
      </c>
      <c r="H245" t="s">
        <v>265</v>
      </c>
      <c r="I245">
        <v>0.254</v>
      </c>
    </row>
    <row r="246" spans="1:9" x14ac:dyDescent="0.35">
      <c r="A246" t="str">
        <f t="shared" si="6"/>
        <v>wash_9_insuff_raisons_1manque_recipBatangafo</v>
      </c>
      <c r="B246" t="str">
        <f t="shared" si="7"/>
        <v>wash_9_insuff_raisons_1Batangafo</v>
      </c>
      <c r="C246" t="s">
        <v>20</v>
      </c>
      <c r="D246" t="s">
        <v>131</v>
      </c>
      <c r="E246" t="s">
        <v>83</v>
      </c>
      <c r="F246" t="s">
        <v>314</v>
      </c>
      <c r="G246" t="s">
        <v>315</v>
      </c>
      <c r="H246" t="s">
        <v>217</v>
      </c>
      <c r="I246">
        <v>0.3</v>
      </c>
    </row>
    <row r="247" spans="1:9" x14ac:dyDescent="0.35">
      <c r="A247" t="str">
        <f t="shared" si="6"/>
        <v>wash_9_insuff_raisons_1manque_recipYaloke</v>
      </c>
      <c r="B247" t="str">
        <f t="shared" si="7"/>
        <v>wash_9_insuff_raisons_1Yaloke</v>
      </c>
      <c r="C247" t="s">
        <v>20</v>
      </c>
      <c r="D247" t="s">
        <v>131</v>
      </c>
      <c r="E247" t="s">
        <v>83</v>
      </c>
      <c r="F247" t="s">
        <v>314</v>
      </c>
      <c r="G247" t="s">
        <v>315</v>
      </c>
      <c r="H247" t="s">
        <v>263</v>
      </c>
      <c r="I247">
        <v>0.31900000000000001</v>
      </c>
    </row>
    <row r="248" spans="1:9" x14ac:dyDescent="0.35">
      <c r="A248" t="str">
        <f t="shared" si="6"/>
        <v>wash_9_insuff_raisons_1manque_recipBossembele</v>
      </c>
      <c r="B248" t="str">
        <f t="shared" si="7"/>
        <v>wash_9_insuff_raisons_1Bossembele</v>
      </c>
      <c r="C248" t="s">
        <v>20</v>
      </c>
      <c r="D248" t="s">
        <v>131</v>
      </c>
      <c r="E248" t="s">
        <v>83</v>
      </c>
      <c r="F248" t="s">
        <v>314</v>
      </c>
      <c r="G248" t="s">
        <v>315</v>
      </c>
      <c r="H248" t="s">
        <v>229</v>
      </c>
      <c r="I248">
        <v>0.30299999999999999</v>
      </c>
    </row>
    <row r="249" spans="1:9" x14ac:dyDescent="0.35">
      <c r="A249" t="str">
        <f t="shared" si="6"/>
        <v>wash_9_insuff_raisons_1manque_recipCarnot</v>
      </c>
      <c r="B249" t="str">
        <f t="shared" si="7"/>
        <v>wash_9_insuff_raisons_1Carnot</v>
      </c>
      <c r="C249" t="s">
        <v>20</v>
      </c>
      <c r="D249" t="s">
        <v>131</v>
      </c>
      <c r="E249" t="s">
        <v>83</v>
      </c>
      <c r="F249" t="s">
        <v>314</v>
      </c>
      <c r="G249" t="s">
        <v>315</v>
      </c>
      <c r="H249" t="s">
        <v>235</v>
      </c>
      <c r="I249">
        <v>0.28699999999999998</v>
      </c>
    </row>
    <row r="250" spans="1:9" x14ac:dyDescent="0.35">
      <c r="A250" t="str">
        <f t="shared" si="6"/>
        <v>wash_9_insuff_raisons_1manque_recipGadzi</v>
      </c>
      <c r="B250" t="str">
        <f t="shared" si="7"/>
        <v>wash_9_insuff_raisons_1Gadzi</v>
      </c>
      <c r="C250" t="s">
        <v>20</v>
      </c>
      <c r="D250" t="s">
        <v>131</v>
      </c>
      <c r="E250" t="s">
        <v>83</v>
      </c>
      <c r="F250" t="s">
        <v>314</v>
      </c>
      <c r="G250" t="s">
        <v>315</v>
      </c>
      <c r="H250" t="s">
        <v>238</v>
      </c>
      <c r="I250">
        <v>0.29099999999999998</v>
      </c>
    </row>
    <row r="251" spans="1:9" x14ac:dyDescent="0.35">
      <c r="A251" t="str">
        <f t="shared" si="6"/>
        <v>wash_9_insuff_raisons_1manque_recipGamboula</v>
      </c>
      <c r="B251" t="str">
        <f t="shared" si="7"/>
        <v>wash_9_insuff_raisons_1Gamboula</v>
      </c>
      <c r="C251" t="s">
        <v>20</v>
      </c>
      <c r="D251" t="s">
        <v>131</v>
      </c>
      <c r="E251" t="s">
        <v>83</v>
      </c>
      <c r="F251" t="s">
        <v>314</v>
      </c>
      <c r="G251" t="s">
        <v>315</v>
      </c>
      <c r="H251" t="s">
        <v>240</v>
      </c>
      <c r="I251">
        <v>0.36799999999999999</v>
      </c>
    </row>
    <row r="252" spans="1:9" x14ac:dyDescent="0.35">
      <c r="A252" t="str">
        <f t="shared" si="6"/>
        <v>wash_9_insuff_raisons_1manque_recipBambio</v>
      </c>
      <c r="B252" t="str">
        <f t="shared" si="7"/>
        <v>wash_9_insuff_raisons_1Bambio</v>
      </c>
      <c r="C252" t="s">
        <v>20</v>
      </c>
      <c r="D252" t="s">
        <v>131</v>
      </c>
      <c r="E252" t="s">
        <v>83</v>
      </c>
      <c r="F252" t="s">
        <v>314</v>
      </c>
      <c r="G252" t="s">
        <v>315</v>
      </c>
      <c r="H252" t="s">
        <v>213</v>
      </c>
      <c r="I252">
        <v>0.23</v>
      </c>
    </row>
    <row r="253" spans="1:9" x14ac:dyDescent="0.35">
      <c r="A253" t="str">
        <f t="shared" si="6"/>
        <v>wash_9_insuff_raisons_1manque_recipBoganda</v>
      </c>
      <c r="B253" t="str">
        <f t="shared" si="7"/>
        <v>wash_9_insuff_raisons_1Boganda</v>
      </c>
      <c r="C253" t="s">
        <v>20</v>
      </c>
      <c r="D253" t="s">
        <v>131</v>
      </c>
      <c r="E253" t="s">
        <v>83</v>
      </c>
      <c r="F253" t="s">
        <v>314</v>
      </c>
      <c r="G253" t="s">
        <v>315</v>
      </c>
      <c r="H253" t="s">
        <v>226</v>
      </c>
      <c r="I253">
        <v>0.31</v>
      </c>
    </row>
    <row r="254" spans="1:9" x14ac:dyDescent="0.35">
      <c r="A254" t="str">
        <f t="shared" si="6"/>
        <v>wash_9_insuff_raisons_1manque_recipKembe</v>
      </c>
      <c r="B254" t="str">
        <f t="shared" si="7"/>
        <v>wash_9_insuff_raisons_1Kembe</v>
      </c>
      <c r="C254" t="s">
        <v>20</v>
      </c>
      <c r="D254" t="s">
        <v>131</v>
      </c>
      <c r="E254" t="s">
        <v>83</v>
      </c>
      <c r="F254" t="s">
        <v>314</v>
      </c>
      <c r="G254" t="s">
        <v>315</v>
      </c>
      <c r="H254" t="s">
        <v>244</v>
      </c>
      <c r="I254">
        <v>0.33400000000000002</v>
      </c>
    </row>
    <row r="255" spans="1:9" x14ac:dyDescent="0.35">
      <c r="A255" t="str">
        <f t="shared" si="6"/>
        <v>wash_9_insuff_raisons_1manque_recipSatema</v>
      </c>
      <c r="B255" t="str">
        <f t="shared" si="7"/>
        <v>wash_9_insuff_raisons_1Satema</v>
      </c>
      <c r="C255" t="s">
        <v>20</v>
      </c>
      <c r="D255" t="s">
        <v>131</v>
      </c>
      <c r="E255" t="s">
        <v>83</v>
      </c>
      <c r="F255" t="s">
        <v>314</v>
      </c>
      <c r="G255" t="s">
        <v>315</v>
      </c>
      <c r="H255" t="s">
        <v>261</v>
      </c>
      <c r="I255">
        <v>0.34499999999999997</v>
      </c>
    </row>
    <row r="256" spans="1:9" x14ac:dyDescent="0.35">
      <c r="A256" t="str">
        <f t="shared" si="6"/>
        <v>wash_9_insuff_raisons_1manque_recipMarkounda</v>
      </c>
      <c r="B256" t="str">
        <f t="shared" si="7"/>
        <v>wash_9_insuff_raisons_1Markounda</v>
      </c>
      <c r="C256" t="s">
        <v>20</v>
      </c>
      <c r="D256" t="s">
        <v>131</v>
      </c>
      <c r="E256" t="s">
        <v>83</v>
      </c>
      <c r="F256" t="s">
        <v>314</v>
      </c>
      <c r="G256" t="s">
        <v>315</v>
      </c>
      <c r="H256" t="s">
        <v>248</v>
      </c>
      <c r="I256">
        <v>0.32200000000000001</v>
      </c>
    </row>
    <row r="257" spans="1:9" x14ac:dyDescent="0.35">
      <c r="A257" t="str">
        <f t="shared" si="6"/>
        <v>wash_9_insuff_raisons_1manque_recipMongoumba</v>
      </c>
      <c r="B257" t="str">
        <f t="shared" si="7"/>
        <v>wash_9_insuff_raisons_1Mongoumba</v>
      </c>
      <c r="C257" t="s">
        <v>20</v>
      </c>
      <c r="D257" t="s">
        <v>131</v>
      </c>
      <c r="E257" t="s">
        <v>83</v>
      </c>
      <c r="F257" t="s">
        <v>314</v>
      </c>
      <c r="G257" t="s">
        <v>315</v>
      </c>
      <c r="H257" t="s">
        <v>252</v>
      </c>
      <c r="I257">
        <v>0.22500000000000001</v>
      </c>
    </row>
    <row r="258" spans="1:9" x14ac:dyDescent="0.35">
      <c r="A258" t="str">
        <f t="shared" si="6"/>
        <v>wash_9_insuff_raisons_1manque_recipDede_Mokouba</v>
      </c>
      <c r="B258" t="str">
        <f t="shared" si="7"/>
        <v>wash_9_insuff_raisons_1Dede_Mokouba</v>
      </c>
      <c r="C258" t="s">
        <v>20</v>
      </c>
      <c r="D258" t="s">
        <v>131</v>
      </c>
      <c r="E258" t="s">
        <v>83</v>
      </c>
      <c r="F258" t="s">
        <v>314</v>
      </c>
      <c r="G258" t="s">
        <v>315</v>
      </c>
      <c r="H258" t="s">
        <v>296</v>
      </c>
      <c r="I258">
        <v>0.20799999999999999</v>
      </c>
    </row>
    <row r="259" spans="1:9" x14ac:dyDescent="0.35">
      <c r="A259" t="str">
        <f t="shared" ref="A259:A322" si="8">CONCATENATE(C259,D259,H259)</f>
        <v>wash_9_insuff_raisons_1manque_recipSosso_Nakombo</v>
      </c>
      <c r="B259" t="str">
        <f t="shared" ref="B259:B322" si="9">CONCATENATE(C259,H259)</f>
        <v>wash_9_insuff_raisons_1Sosso_Nakombo</v>
      </c>
      <c r="C259" t="s">
        <v>20</v>
      </c>
      <c r="D259" t="s">
        <v>131</v>
      </c>
      <c r="E259" t="s">
        <v>83</v>
      </c>
      <c r="F259" t="s">
        <v>314</v>
      </c>
      <c r="G259" t="s">
        <v>315</v>
      </c>
      <c r="H259" t="s">
        <v>297</v>
      </c>
      <c r="I259">
        <v>0.24399999999999999</v>
      </c>
    </row>
    <row r="260" spans="1:9" x14ac:dyDescent="0.35">
      <c r="A260" t="str">
        <f t="shared" si="8"/>
        <v>wash_9_insuff_raisons_1manque_recipNola</v>
      </c>
      <c r="B260" t="str">
        <f t="shared" si="9"/>
        <v>wash_9_insuff_raisons_1Nola</v>
      </c>
      <c r="C260" t="s">
        <v>20</v>
      </c>
      <c r="D260" t="s">
        <v>131</v>
      </c>
      <c r="E260" t="s">
        <v>83</v>
      </c>
      <c r="F260" t="s">
        <v>314</v>
      </c>
      <c r="G260" t="s">
        <v>315</v>
      </c>
      <c r="H260" t="s">
        <v>256</v>
      </c>
      <c r="I260">
        <v>0.26900000000000002</v>
      </c>
    </row>
    <row r="261" spans="1:9" x14ac:dyDescent="0.35">
      <c r="A261" t="str">
        <f t="shared" si="8"/>
        <v>wash_9_insuff_raisons_1manque_recipBoganangone</v>
      </c>
      <c r="B261" t="str">
        <f t="shared" si="9"/>
        <v>wash_9_insuff_raisons_1Boganangone</v>
      </c>
      <c r="C261" t="s">
        <v>20</v>
      </c>
      <c r="D261" t="s">
        <v>131</v>
      </c>
      <c r="E261" t="s">
        <v>83</v>
      </c>
      <c r="F261" t="s">
        <v>314</v>
      </c>
      <c r="G261" t="s">
        <v>315</v>
      </c>
      <c r="H261" t="s">
        <v>225</v>
      </c>
      <c r="I261">
        <v>0.35699999999999998</v>
      </c>
    </row>
    <row r="262" spans="1:9" x14ac:dyDescent="0.35">
      <c r="A262" t="str">
        <f t="shared" si="8"/>
        <v>wash_9_insuff_raisons_1manque_recipBoda</v>
      </c>
      <c r="B262" t="str">
        <f t="shared" si="9"/>
        <v>wash_9_insuff_raisons_1Boda</v>
      </c>
      <c r="C262" t="s">
        <v>20</v>
      </c>
      <c r="D262" t="s">
        <v>131</v>
      </c>
      <c r="E262" t="s">
        <v>83</v>
      </c>
      <c r="F262" t="s">
        <v>314</v>
      </c>
      <c r="G262" t="s">
        <v>315</v>
      </c>
      <c r="H262" t="s">
        <v>224</v>
      </c>
      <c r="I262">
        <v>0.19400000000000001</v>
      </c>
    </row>
    <row r="263" spans="1:9" x14ac:dyDescent="0.35">
      <c r="A263" t="str">
        <f t="shared" si="8"/>
        <v>wash_9_insuff_raisons_1distanceAmada_Gaza</v>
      </c>
      <c r="B263" t="str">
        <f t="shared" si="9"/>
        <v>wash_9_insuff_raisons_1Amada_Gaza</v>
      </c>
      <c r="C263" t="s">
        <v>20</v>
      </c>
      <c r="D263" t="s">
        <v>142</v>
      </c>
      <c r="E263" t="s">
        <v>83</v>
      </c>
      <c r="F263" t="s">
        <v>314</v>
      </c>
      <c r="G263" t="s">
        <v>315</v>
      </c>
      <c r="H263" t="s">
        <v>298</v>
      </c>
      <c r="I263">
        <v>0.21199999999999999</v>
      </c>
    </row>
    <row r="264" spans="1:9" x14ac:dyDescent="0.35">
      <c r="A264" t="str">
        <f t="shared" si="8"/>
        <v>wash_9_insuff_raisons_1manque_recipBayanga</v>
      </c>
      <c r="B264" t="str">
        <f t="shared" si="9"/>
        <v>wash_9_insuff_raisons_1Bayanga</v>
      </c>
      <c r="C264" t="s">
        <v>20</v>
      </c>
      <c r="D264" t="s">
        <v>131</v>
      </c>
      <c r="E264" t="s">
        <v>83</v>
      </c>
      <c r="F264" t="s">
        <v>314</v>
      </c>
      <c r="G264" t="s">
        <v>315</v>
      </c>
      <c r="H264" t="s">
        <v>218</v>
      </c>
      <c r="I264">
        <v>0.35199999999999998</v>
      </c>
    </row>
    <row r="265" spans="1:9" x14ac:dyDescent="0.35">
      <c r="A265" t="str">
        <f t="shared" si="8"/>
        <v>wash_9_insuff_raisons_1attente_longueBogangolo</v>
      </c>
      <c r="B265" t="str">
        <f t="shared" si="9"/>
        <v>wash_9_insuff_raisons_1Bogangolo</v>
      </c>
      <c r="C265" t="s">
        <v>20</v>
      </c>
      <c r="D265" t="s">
        <v>152</v>
      </c>
      <c r="E265" t="s">
        <v>83</v>
      </c>
      <c r="F265" t="s">
        <v>314</v>
      </c>
      <c r="G265" t="s">
        <v>315</v>
      </c>
      <c r="H265" t="s">
        <v>227</v>
      </c>
      <c r="I265">
        <v>0.19400000000000001</v>
      </c>
    </row>
    <row r="266" spans="1:9" x14ac:dyDescent="0.35">
      <c r="A266" t="str">
        <f t="shared" si="8"/>
        <v>nfi_7_assistance_1argent_nfi_essentielsNdele</v>
      </c>
      <c r="B266" t="str">
        <f t="shared" si="9"/>
        <v>nfi_7_assistance_1Ndele</v>
      </c>
      <c r="C266" t="s">
        <v>22</v>
      </c>
      <c r="D266" t="s">
        <v>132</v>
      </c>
      <c r="E266" t="s">
        <v>83</v>
      </c>
      <c r="F266" t="s">
        <v>314</v>
      </c>
      <c r="G266" t="s">
        <v>315</v>
      </c>
      <c r="H266" t="s">
        <v>253</v>
      </c>
      <c r="I266">
        <v>0.19500000000000001</v>
      </c>
    </row>
    <row r="267" spans="1:9" x14ac:dyDescent="0.35">
      <c r="A267" t="str">
        <f t="shared" si="8"/>
        <v>nfi_7_assistance_1provision_materielBouca</v>
      </c>
      <c r="B267" t="str">
        <f t="shared" si="9"/>
        <v>nfi_7_assistance_1Bouca</v>
      </c>
      <c r="C267" t="s">
        <v>22</v>
      </c>
      <c r="D267" t="s">
        <v>180</v>
      </c>
      <c r="E267" t="s">
        <v>83</v>
      </c>
      <c r="F267" t="s">
        <v>314</v>
      </c>
      <c r="G267" t="s">
        <v>315</v>
      </c>
      <c r="H267" t="s">
        <v>232</v>
      </c>
      <c r="I267">
        <v>0.20200000000000001</v>
      </c>
    </row>
    <row r="268" spans="1:9" x14ac:dyDescent="0.35">
      <c r="A268" t="str">
        <f t="shared" si="8"/>
        <v>nfi_7_assistance_1argent_nfi_essentielsAlindao</v>
      </c>
      <c r="B268" t="str">
        <f t="shared" si="9"/>
        <v>nfi_7_assistance_1Alindao</v>
      </c>
      <c r="C268" t="s">
        <v>22</v>
      </c>
      <c r="D268" t="s">
        <v>132</v>
      </c>
      <c r="E268" t="s">
        <v>83</v>
      </c>
      <c r="F268" t="s">
        <v>314</v>
      </c>
      <c r="G268" t="s">
        <v>315</v>
      </c>
      <c r="H268" t="s">
        <v>208</v>
      </c>
      <c r="I268">
        <v>0.23400000000000001</v>
      </c>
    </row>
    <row r="269" spans="1:9" x14ac:dyDescent="0.35">
      <c r="A269" t="str">
        <f t="shared" si="8"/>
        <v>nfi_7_assistance_1argent_materielBirao</v>
      </c>
      <c r="B269" t="str">
        <f t="shared" si="9"/>
        <v>nfi_7_assistance_1Birao</v>
      </c>
      <c r="C269" t="s">
        <v>22</v>
      </c>
      <c r="D269" t="s">
        <v>160</v>
      </c>
      <c r="E269" t="s">
        <v>83</v>
      </c>
      <c r="F269" t="s">
        <v>314</v>
      </c>
      <c r="G269" t="s">
        <v>315</v>
      </c>
      <c r="H269" t="s">
        <v>221</v>
      </c>
      <c r="I269">
        <v>0.25600000000000001</v>
      </c>
    </row>
    <row r="270" spans="1:9" x14ac:dyDescent="0.35">
      <c r="A270" t="str">
        <f t="shared" si="8"/>
        <v>nfi_7_assistance_1argent_nfi_essentielsBangui</v>
      </c>
      <c r="B270" t="str">
        <f t="shared" si="9"/>
        <v>nfi_7_assistance_1Bangui</v>
      </c>
      <c r="C270" t="s">
        <v>22</v>
      </c>
      <c r="D270" t="s">
        <v>132</v>
      </c>
      <c r="E270" t="s">
        <v>83</v>
      </c>
      <c r="F270" t="s">
        <v>314</v>
      </c>
      <c r="G270" t="s">
        <v>315</v>
      </c>
      <c r="H270" t="s">
        <v>165</v>
      </c>
      <c r="I270">
        <v>0.17699999999999999</v>
      </c>
    </row>
    <row r="271" spans="1:9" x14ac:dyDescent="0.35">
      <c r="A271" t="str">
        <f t="shared" si="8"/>
        <v>nfi_7_assistance_1provision_nfi_essentielsMobaye</v>
      </c>
      <c r="B271" t="str">
        <f t="shared" si="9"/>
        <v>nfi_7_assistance_1Mobaye</v>
      </c>
      <c r="C271" t="s">
        <v>22</v>
      </c>
      <c r="D271" t="s">
        <v>143</v>
      </c>
      <c r="E271" t="s">
        <v>83</v>
      </c>
      <c r="F271" t="s">
        <v>314</v>
      </c>
      <c r="G271" t="s">
        <v>315</v>
      </c>
      <c r="H271" t="s">
        <v>251</v>
      </c>
      <c r="I271">
        <v>0.27300000000000002</v>
      </c>
    </row>
    <row r="272" spans="1:9" x14ac:dyDescent="0.35">
      <c r="A272" t="str">
        <f t="shared" si="8"/>
        <v>nfi_7_assistance_1provision_nfi_essentielsBambari</v>
      </c>
      <c r="B272" t="str">
        <f t="shared" si="9"/>
        <v>nfi_7_assistance_1Bambari</v>
      </c>
      <c r="C272" t="s">
        <v>22</v>
      </c>
      <c r="D272" t="s">
        <v>143</v>
      </c>
      <c r="E272" t="s">
        <v>83</v>
      </c>
      <c r="F272" t="s">
        <v>314</v>
      </c>
      <c r="G272" t="s">
        <v>315</v>
      </c>
      <c r="H272" t="s">
        <v>212</v>
      </c>
      <c r="I272">
        <v>0.187</v>
      </c>
    </row>
    <row r="273" spans="1:9" x14ac:dyDescent="0.35">
      <c r="A273" t="str">
        <f t="shared" si="8"/>
        <v>nfi_7_assistance_1argent_materielBouar</v>
      </c>
      <c r="B273" t="str">
        <f t="shared" si="9"/>
        <v>nfi_7_assistance_1Bouar</v>
      </c>
      <c r="C273" t="s">
        <v>22</v>
      </c>
      <c r="D273" t="s">
        <v>160</v>
      </c>
      <c r="E273" t="s">
        <v>83</v>
      </c>
      <c r="F273" t="s">
        <v>314</v>
      </c>
      <c r="G273" t="s">
        <v>315</v>
      </c>
      <c r="H273" t="s">
        <v>231</v>
      </c>
      <c r="I273">
        <v>0.21199999999999999</v>
      </c>
    </row>
    <row r="274" spans="1:9" x14ac:dyDescent="0.35">
      <c r="A274" t="str">
        <f t="shared" si="8"/>
        <v>nfi_7_assistance_1provision_abriBocaranga</v>
      </c>
      <c r="B274" t="str">
        <f t="shared" si="9"/>
        <v>nfi_7_assistance_1Bocaranga</v>
      </c>
      <c r="C274" t="s">
        <v>22</v>
      </c>
      <c r="D274" t="s">
        <v>153</v>
      </c>
      <c r="E274" t="s">
        <v>83</v>
      </c>
      <c r="F274" t="s">
        <v>314</v>
      </c>
      <c r="G274" t="s">
        <v>315</v>
      </c>
      <c r="H274" t="s">
        <v>223</v>
      </c>
      <c r="I274">
        <v>0.217</v>
      </c>
    </row>
    <row r="275" spans="1:9" x14ac:dyDescent="0.35">
      <c r="A275" t="str">
        <f t="shared" si="8"/>
        <v>nfi_7_assistance_1argent_nfi_essentielsBossangoa</v>
      </c>
      <c r="B275" t="str">
        <f t="shared" si="9"/>
        <v>nfi_7_assistance_1Bossangoa</v>
      </c>
      <c r="C275" t="s">
        <v>22</v>
      </c>
      <c r="D275" t="s">
        <v>132</v>
      </c>
      <c r="E275" t="s">
        <v>83</v>
      </c>
      <c r="F275" t="s">
        <v>314</v>
      </c>
      <c r="G275" t="s">
        <v>315</v>
      </c>
      <c r="H275" t="s">
        <v>228</v>
      </c>
      <c r="I275">
        <v>0.29399999999999998</v>
      </c>
    </row>
    <row r="276" spans="1:9" x14ac:dyDescent="0.35">
      <c r="A276" t="str">
        <f t="shared" si="8"/>
        <v>nfi_7_assistance_1argent_nfi_essentielsKaga_Bandoro</v>
      </c>
      <c r="B276" t="str">
        <f t="shared" si="9"/>
        <v>nfi_7_assistance_1Kaga_Bandoro</v>
      </c>
      <c r="C276" t="s">
        <v>22</v>
      </c>
      <c r="D276" t="s">
        <v>132</v>
      </c>
      <c r="E276" t="s">
        <v>83</v>
      </c>
      <c r="F276" t="s">
        <v>314</v>
      </c>
      <c r="G276" t="s">
        <v>315</v>
      </c>
      <c r="H276" t="s">
        <v>293</v>
      </c>
      <c r="I276">
        <v>0.254</v>
      </c>
    </row>
    <row r="277" spans="1:9" x14ac:dyDescent="0.35">
      <c r="A277" t="str">
        <f t="shared" si="8"/>
        <v>nfi_7_assistance_1provision_abriKoui</v>
      </c>
      <c r="B277" t="str">
        <f t="shared" si="9"/>
        <v>nfi_7_assistance_1Koui</v>
      </c>
      <c r="C277" t="s">
        <v>22</v>
      </c>
      <c r="D277" t="s">
        <v>153</v>
      </c>
      <c r="E277" t="s">
        <v>83</v>
      </c>
      <c r="F277" t="s">
        <v>314</v>
      </c>
      <c r="G277" t="s">
        <v>315</v>
      </c>
      <c r="H277" t="s">
        <v>246</v>
      </c>
      <c r="I277">
        <v>0.21199999999999999</v>
      </c>
    </row>
    <row r="278" spans="1:9" x14ac:dyDescent="0.35">
      <c r="A278" t="str">
        <f t="shared" si="8"/>
        <v>nfi_7_assistance_1provision_nfi_essentielsBakala</v>
      </c>
      <c r="B278" t="str">
        <f t="shared" si="9"/>
        <v>nfi_7_assistance_1Bakala</v>
      </c>
      <c r="C278" t="s">
        <v>22</v>
      </c>
      <c r="D278" t="s">
        <v>143</v>
      </c>
      <c r="E278" t="s">
        <v>83</v>
      </c>
      <c r="F278" t="s">
        <v>314</v>
      </c>
      <c r="G278" t="s">
        <v>315</v>
      </c>
      <c r="H278" t="s">
        <v>210</v>
      </c>
      <c r="I278">
        <v>0.27600000000000002</v>
      </c>
    </row>
    <row r="279" spans="1:9" x14ac:dyDescent="0.35">
      <c r="A279" t="str">
        <f t="shared" si="8"/>
        <v>nfi_7_assistance_1argent_materielBangassou</v>
      </c>
      <c r="B279" t="str">
        <f t="shared" si="9"/>
        <v>nfi_7_assistance_1Bangassou</v>
      </c>
      <c r="C279" t="s">
        <v>22</v>
      </c>
      <c r="D279" t="s">
        <v>160</v>
      </c>
      <c r="E279" t="s">
        <v>83</v>
      </c>
      <c r="F279" t="s">
        <v>314</v>
      </c>
      <c r="G279" t="s">
        <v>315</v>
      </c>
      <c r="H279" t="s">
        <v>215</v>
      </c>
      <c r="I279">
        <v>0.223</v>
      </c>
    </row>
    <row r="280" spans="1:9" x14ac:dyDescent="0.35">
      <c r="A280" t="str">
        <f t="shared" si="8"/>
        <v>nfi_7_assistance_1argent_nfi_essentielsNana_Bakassa</v>
      </c>
      <c r="B280" t="str">
        <f t="shared" si="9"/>
        <v>nfi_7_assistance_1Nana_Bakassa</v>
      </c>
      <c r="C280" t="s">
        <v>22</v>
      </c>
      <c r="D280" t="s">
        <v>132</v>
      </c>
      <c r="E280" t="s">
        <v>83</v>
      </c>
      <c r="F280" t="s">
        <v>314</v>
      </c>
      <c r="G280" t="s">
        <v>315</v>
      </c>
      <c r="H280" t="s">
        <v>294</v>
      </c>
      <c r="I280">
        <v>0.247</v>
      </c>
    </row>
    <row r="281" spans="1:9" x14ac:dyDescent="0.35">
      <c r="A281" t="str">
        <f t="shared" si="8"/>
        <v>nfi_7_assistance_1argent_materielRafai</v>
      </c>
      <c r="B281" t="str">
        <f t="shared" si="9"/>
        <v>nfi_7_assistance_1Rafai</v>
      </c>
      <c r="C281" t="s">
        <v>22</v>
      </c>
      <c r="D281" t="s">
        <v>160</v>
      </c>
      <c r="E281" t="s">
        <v>83</v>
      </c>
      <c r="F281" t="s">
        <v>314</v>
      </c>
      <c r="G281" t="s">
        <v>315</v>
      </c>
      <c r="H281" t="s">
        <v>260</v>
      </c>
      <c r="I281">
        <v>0.23699999999999999</v>
      </c>
    </row>
    <row r="282" spans="1:9" x14ac:dyDescent="0.35">
      <c r="A282" t="str">
        <f t="shared" si="8"/>
        <v>nfi_7_assistance_1provision_abriNgaoundaye</v>
      </c>
      <c r="B282" t="str">
        <f t="shared" si="9"/>
        <v>nfi_7_assistance_1Ngaoundaye</v>
      </c>
      <c r="C282" t="s">
        <v>22</v>
      </c>
      <c r="D282" t="s">
        <v>153</v>
      </c>
      <c r="E282" t="s">
        <v>83</v>
      </c>
      <c r="F282" t="s">
        <v>314</v>
      </c>
      <c r="G282" t="s">
        <v>315</v>
      </c>
      <c r="H282" t="s">
        <v>255</v>
      </c>
      <c r="I282">
        <v>0.28699999999999998</v>
      </c>
    </row>
    <row r="283" spans="1:9" x14ac:dyDescent="0.35">
      <c r="A283" t="str">
        <f t="shared" si="8"/>
        <v>nfi_7_assistance_1provision_nfi_essentielsIppy</v>
      </c>
      <c r="B283" t="str">
        <f t="shared" si="9"/>
        <v>nfi_7_assistance_1Ippy</v>
      </c>
      <c r="C283" t="s">
        <v>22</v>
      </c>
      <c r="D283" t="s">
        <v>143</v>
      </c>
      <c r="E283" t="s">
        <v>83</v>
      </c>
      <c r="F283" t="s">
        <v>314</v>
      </c>
      <c r="G283" t="s">
        <v>315</v>
      </c>
      <c r="H283" t="s">
        <v>242</v>
      </c>
      <c r="I283">
        <v>0.21199999999999999</v>
      </c>
    </row>
    <row r="284" spans="1:9" x14ac:dyDescent="0.35">
      <c r="A284" t="str">
        <f t="shared" si="8"/>
        <v>nfi_7_assistance_1argent_materielBerberati</v>
      </c>
      <c r="B284" t="str">
        <f t="shared" si="9"/>
        <v>nfi_7_assistance_1Berberati</v>
      </c>
      <c r="C284" t="s">
        <v>22</v>
      </c>
      <c r="D284" t="s">
        <v>160</v>
      </c>
      <c r="E284" t="s">
        <v>83</v>
      </c>
      <c r="F284" t="s">
        <v>314</v>
      </c>
      <c r="G284" t="s">
        <v>315</v>
      </c>
      <c r="H284" t="s">
        <v>219</v>
      </c>
      <c r="I284">
        <v>0.22800000000000001</v>
      </c>
    </row>
    <row r="285" spans="1:9" x14ac:dyDescent="0.35">
      <c r="A285" t="str">
        <f t="shared" si="8"/>
        <v>nfi_7_assistance_1argent_nfi_essentielsMbres</v>
      </c>
      <c r="B285" t="str">
        <f t="shared" si="9"/>
        <v>nfi_7_assistance_1Mbres</v>
      </c>
      <c r="C285" t="s">
        <v>22</v>
      </c>
      <c r="D285" t="s">
        <v>132</v>
      </c>
      <c r="E285" t="s">
        <v>83</v>
      </c>
      <c r="F285" t="s">
        <v>314</v>
      </c>
      <c r="G285" t="s">
        <v>315</v>
      </c>
      <c r="H285" t="s">
        <v>250</v>
      </c>
      <c r="I285">
        <v>0.31</v>
      </c>
    </row>
    <row r="286" spans="1:9" x14ac:dyDescent="0.35">
      <c r="A286" t="str">
        <f t="shared" si="8"/>
        <v>nfi_7_assistance_1argent_nfi_essentielsBimbo</v>
      </c>
      <c r="B286" t="str">
        <f t="shared" si="9"/>
        <v>nfi_7_assistance_1Bimbo</v>
      </c>
      <c r="C286" t="s">
        <v>22</v>
      </c>
      <c r="D286" t="s">
        <v>132</v>
      </c>
      <c r="E286" t="s">
        <v>83</v>
      </c>
      <c r="F286" t="s">
        <v>314</v>
      </c>
      <c r="G286" t="s">
        <v>315</v>
      </c>
      <c r="H286" t="s">
        <v>220</v>
      </c>
      <c r="I286">
        <v>0.21199999999999999</v>
      </c>
    </row>
    <row r="287" spans="1:9" x14ac:dyDescent="0.35">
      <c r="A287" t="str">
        <f t="shared" si="8"/>
        <v>nfi_7_assistance_1provision_nfi_essentielsGrimari</v>
      </c>
      <c r="B287" t="str">
        <f t="shared" si="9"/>
        <v>nfi_7_assistance_1Grimari</v>
      </c>
      <c r="C287" t="s">
        <v>22</v>
      </c>
      <c r="D287" t="s">
        <v>143</v>
      </c>
      <c r="E287" t="s">
        <v>83</v>
      </c>
      <c r="F287" t="s">
        <v>314</v>
      </c>
      <c r="G287" t="s">
        <v>315</v>
      </c>
      <c r="H287" t="s">
        <v>241</v>
      </c>
      <c r="I287">
        <v>0.34300000000000003</v>
      </c>
    </row>
    <row r="288" spans="1:9" x14ac:dyDescent="0.35">
      <c r="A288" t="str">
        <f t="shared" si="8"/>
        <v>nfi_7_assistance_1provision_abriSibut</v>
      </c>
      <c r="B288" t="str">
        <f t="shared" si="9"/>
        <v>nfi_7_assistance_1Sibut</v>
      </c>
      <c r="C288" t="s">
        <v>22</v>
      </c>
      <c r="D288" t="s">
        <v>153</v>
      </c>
      <c r="E288" t="s">
        <v>83</v>
      </c>
      <c r="F288" t="s">
        <v>314</v>
      </c>
      <c r="G288" t="s">
        <v>315</v>
      </c>
      <c r="H288" t="s">
        <v>262</v>
      </c>
      <c r="I288">
        <v>0.17599999999999999</v>
      </c>
    </row>
    <row r="289" spans="1:9" x14ac:dyDescent="0.35">
      <c r="A289" t="str">
        <f t="shared" si="8"/>
        <v>nfi_7_assistance_1provision_abriNdjoukou</v>
      </c>
      <c r="B289" t="str">
        <f t="shared" si="9"/>
        <v>nfi_7_assistance_1Ndjoukou</v>
      </c>
      <c r="C289" t="s">
        <v>22</v>
      </c>
      <c r="D289" t="s">
        <v>153</v>
      </c>
      <c r="E289" t="s">
        <v>83</v>
      </c>
      <c r="F289" t="s">
        <v>314</v>
      </c>
      <c r="G289" t="s">
        <v>315</v>
      </c>
      <c r="H289" t="s">
        <v>254</v>
      </c>
      <c r="I289">
        <v>0.215</v>
      </c>
    </row>
    <row r="290" spans="1:9" x14ac:dyDescent="0.35">
      <c r="A290" t="str">
        <f t="shared" si="8"/>
        <v>nfi_7_assistance_1provision_nfi_essentielsBaboua</v>
      </c>
      <c r="B290" t="str">
        <f t="shared" si="9"/>
        <v>nfi_7_assistance_1Baboua</v>
      </c>
      <c r="C290" t="s">
        <v>22</v>
      </c>
      <c r="D290" t="s">
        <v>143</v>
      </c>
      <c r="E290" t="s">
        <v>83</v>
      </c>
      <c r="F290" t="s">
        <v>314</v>
      </c>
      <c r="G290" t="s">
        <v>315</v>
      </c>
      <c r="H290" t="s">
        <v>209</v>
      </c>
      <c r="I290">
        <v>0.25</v>
      </c>
    </row>
    <row r="291" spans="1:9" x14ac:dyDescent="0.35">
      <c r="A291" t="str">
        <f t="shared" si="8"/>
        <v>nfi_7_assistance_1provision_nfi_essentielsAbba</v>
      </c>
      <c r="B291" t="str">
        <f t="shared" si="9"/>
        <v>nfi_7_assistance_1Abba</v>
      </c>
      <c r="C291" t="s">
        <v>22</v>
      </c>
      <c r="D291" t="s">
        <v>143</v>
      </c>
      <c r="E291" t="s">
        <v>83</v>
      </c>
      <c r="F291" t="s">
        <v>314</v>
      </c>
      <c r="G291" t="s">
        <v>315</v>
      </c>
      <c r="H291" t="s">
        <v>207</v>
      </c>
      <c r="I291">
        <v>0.20100000000000001</v>
      </c>
    </row>
    <row r="292" spans="1:9" x14ac:dyDescent="0.35">
      <c r="A292" t="str">
        <f t="shared" si="8"/>
        <v>nfi_7_assistance_1argent_materielObo</v>
      </c>
      <c r="B292" t="str">
        <f t="shared" si="9"/>
        <v>nfi_7_assistance_1Obo</v>
      </c>
      <c r="C292" t="s">
        <v>22</v>
      </c>
      <c r="D292" t="s">
        <v>160</v>
      </c>
      <c r="E292" t="s">
        <v>83</v>
      </c>
      <c r="F292" t="s">
        <v>314</v>
      </c>
      <c r="G292" t="s">
        <v>315</v>
      </c>
      <c r="H292" t="s">
        <v>257</v>
      </c>
      <c r="I292">
        <v>0.2</v>
      </c>
    </row>
    <row r="293" spans="1:9" x14ac:dyDescent="0.35">
      <c r="A293" t="str">
        <f t="shared" si="8"/>
        <v>nfi_7_assistance_1argent_nfi_essentielsKabo</v>
      </c>
      <c r="B293" t="str">
        <f t="shared" si="9"/>
        <v>nfi_7_assistance_1Kabo</v>
      </c>
      <c r="C293" t="s">
        <v>22</v>
      </c>
      <c r="D293" t="s">
        <v>132</v>
      </c>
      <c r="E293" t="s">
        <v>83</v>
      </c>
      <c r="F293" t="s">
        <v>314</v>
      </c>
      <c r="G293" t="s">
        <v>315</v>
      </c>
      <c r="H293" t="s">
        <v>243</v>
      </c>
      <c r="I293">
        <v>0.29199999999999998</v>
      </c>
    </row>
    <row r="294" spans="1:9" x14ac:dyDescent="0.35">
      <c r="A294" t="str">
        <f t="shared" si="8"/>
        <v>nfi_7_assistance_1provision_nfi_essentielsKouango</v>
      </c>
      <c r="B294" t="str">
        <f t="shared" si="9"/>
        <v>nfi_7_assistance_1Kouango</v>
      </c>
      <c r="C294" t="s">
        <v>22</v>
      </c>
      <c r="D294" t="s">
        <v>143</v>
      </c>
      <c r="E294" t="s">
        <v>83</v>
      </c>
      <c r="F294" t="s">
        <v>314</v>
      </c>
      <c r="G294" t="s">
        <v>315</v>
      </c>
      <c r="H294" t="s">
        <v>245</v>
      </c>
      <c r="I294">
        <v>0.28899999999999998</v>
      </c>
    </row>
    <row r="295" spans="1:9" x14ac:dyDescent="0.35">
      <c r="A295" t="str">
        <f t="shared" si="8"/>
        <v>nfi_7_assistance_1argent_materielOuango</v>
      </c>
      <c r="B295" t="str">
        <f t="shared" si="9"/>
        <v>nfi_7_assistance_1Ouango</v>
      </c>
      <c r="C295" t="s">
        <v>22</v>
      </c>
      <c r="D295" t="s">
        <v>160</v>
      </c>
      <c r="E295" t="s">
        <v>83</v>
      </c>
      <c r="F295" t="s">
        <v>314</v>
      </c>
      <c r="G295" t="s">
        <v>315</v>
      </c>
      <c r="H295" t="s">
        <v>258</v>
      </c>
      <c r="I295">
        <v>0.18</v>
      </c>
    </row>
    <row r="296" spans="1:9" x14ac:dyDescent="0.35">
      <c r="A296" t="str">
        <f t="shared" si="8"/>
        <v>nfi_7_assistance_1provision_nfi_essentielsGambo</v>
      </c>
      <c r="B296" t="str">
        <f t="shared" si="9"/>
        <v>nfi_7_assistance_1Gambo</v>
      </c>
      <c r="C296" t="s">
        <v>22</v>
      </c>
      <c r="D296" t="s">
        <v>143</v>
      </c>
      <c r="E296" t="s">
        <v>83</v>
      </c>
      <c r="F296" t="s">
        <v>314</v>
      </c>
      <c r="G296" t="s">
        <v>315</v>
      </c>
      <c r="H296" t="s">
        <v>239</v>
      </c>
      <c r="I296">
        <v>0.188</v>
      </c>
    </row>
    <row r="297" spans="1:9" x14ac:dyDescent="0.35">
      <c r="A297" t="str">
        <f t="shared" si="8"/>
        <v>nfi_7_assistance_1argent_nfi_essentielsNangha_Boguila</v>
      </c>
      <c r="B297" t="str">
        <f t="shared" si="9"/>
        <v>nfi_7_assistance_1Nangha_Boguila</v>
      </c>
      <c r="C297" t="s">
        <v>22</v>
      </c>
      <c r="D297" t="s">
        <v>132</v>
      </c>
      <c r="E297" t="s">
        <v>83</v>
      </c>
      <c r="F297" t="s">
        <v>314</v>
      </c>
      <c r="G297" t="s">
        <v>315</v>
      </c>
      <c r="H297" t="s">
        <v>295</v>
      </c>
      <c r="I297">
        <v>0.28999999999999998</v>
      </c>
    </row>
    <row r="298" spans="1:9" x14ac:dyDescent="0.35">
      <c r="A298" t="str">
        <f t="shared" si="8"/>
        <v>nfi_7_assistance_1argent_materielDamara</v>
      </c>
      <c r="B298" t="str">
        <f t="shared" si="9"/>
        <v>nfi_7_assistance_1Damara</v>
      </c>
      <c r="C298" t="s">
        <v>22</v>
      </c>
      <c r="D298" t="s">
        <v>160</v>
      </c>
      <c r="E298" t="s">
        <v>83</v>
      </c>
      <c r="F298" t="s">
        <v>314</v>
      </c>
      <c r="G298" t="s">
        <v>315</v>
      </c>
      <c r="H298" t="s">
        <v>236</v>
      </c>
      <c r="I298">
        <v>0.248</v>
      </c>
    </row>
    <row r="299" spans="1:9" x14ac:dyDescent="0.35">
      <c r="A299" t="str">
        <f t="shared" si="8"/>
        <v>nfi_7_assistance_1provision_abriBozoum</v>
      </c>
      <c r="B299" t="str">
        <f t="shared" si="9"/>
        <v>nfi_7_assistance_1Bozoum</v>
      </c>
      <c r="C299" t="s">
        <v>22</v>
      </c>
      <c r="D299" t="s">
        <v>153</v>
      </c>
      <c r="E299" t="s">
        <v>83</v>
      </c>
      <c r="F299" t="s">
        <v>314</v>
      </c>
      <c r="G299" t="s">
        <v>315</v>
      </c>
      <c r="H299" t="s">
        <v>233</v>
      </c>
      <c r="I299">
        <v>0.29199999999999998</v>
      </c>
    </row>
    <row r="300" spans="1:9" x14ac:dyDescent="0.35">
      <c r="A300" t="str">
        <f t="shared" si="8"/>
        <v>nfi_7_assistance_1provision_nfi_essentielsBossemtele</v>
      </c>
      <c r="B300" t="str">
        <f t="shared" si="9"/>
        <v>nfi_7_assistance_1Bossemtele</v>
      </c>
      <c r="C300" t="s">
        <v>22</v>
      </c>
      <c r="D300" t="s">
        <v>143</v>
      </c>
      <c r="E300" t="s">
        <v>83</v>
      </c>
      <c r="F300" t="s">
        <v>314</v>
      </c>
      <c r="G300" t="s">
        <v>315</v>
      </c>
      <c r="H300" t="s">
        <v>230</v>
      </c>
      <c r="I300">
        <v>0.191</v>
      </c>
    </row>
    <row r="301" spans="1:9" x14ac:dyDescent="0.35">
      <c r="A301" t="str">
        <f t="shared" si="8"/>
        <v>nfi_7_assistance_1provision_abriPaoua</v>
      </c>
      <c r="B301" t="str">
        <f t="shared" si="9"/>
        <v>nfi_7_assistance_1Paoua</v>
      </c>
      <c r="C301" t="s">
        <v>22</v>
      </c>
      <c r="D301" t="s">
        <v>153</v>
      </c>
      <c r="E301" t="s">
        <v>83</v>
      </c>
      <c r="F301" t="s">
        <v>314</v>
      </c>
      <c r="G301" t="s">
        <v>315</v>
      </c>
      <c r="H301" t="s">
        <v>259</v>
      </c>
      <c r="I301">
        <v>0.22500000000000001</v>
      </c>
    </row>
    <row r="302" spans="1:9" x14ac:dyDescent="0.35">
      <c r="A302" t="str">
        <f t="shared" si="8"/>
        <v>nfi_7_assistance_1argent_nfi_essentielsDekoa</v>
      </c>
      <c r="B302" t="str">
        <f t="shared" si="9"/>
        <v>nfi_7_assistance_1Dekoa</v>
      </c>
      <c r="C302" t="s">
        <v>22</v>
      </c>
      <c r="D302" t="s">
        <v>132</v>
      </c>
      <c r="E302" t="s">
        <v>83</v>
      </c>
      <c r="F302" t="s">
        <v>314</v>
      </c>
      <c r="G302" t="s">
        <v>315</v>
      </c>
      <c r="H302" t="s">
        <v>237</v>
      </c>
      <c r="I302">
        <v>0.19</v>
      </c>
    </row>
    <row r="303" spans="1:9" x14ac:dyDescent="0.35">
      <c r="A303" t="str">
        <f t="shared" si="8"/>
        <v>nfi_7_assistance_1provision_abriMala</v>
      </c>
      <c r="B303" t="str">
        <f t="shared" si="9"/>
        <v>nfi_7_assistance_1Mala</v>
      </c>
      <c r="C303" t="s">
        <v>22</v>
      </c>
      <c r="D303" t="s">
        <v>153</v>
      </c>
      <c r="E303" t="s">
        <v>83</v>
      </c>
      <c r="F303" t="s">
        <v>314</v>
      </c>
      <c r="G303" t="s">
        <v>315</v>
      </c>
      <c r="H303" t="s">
        <v>247</v>
      </c>
      <c r="I303">
        <v>0.254</v>
      </c>
    </row>
    <row r="304" spans="1:9" x14ac:dyDescent="0.35">
      <c r="A304" t="str">
        <f t="shared" si="8"/>
        <v>nfi_7_assistance_1provision_abriBria</v>
      </c>
      <c r="B304" t="str">
        <f t="shared" si="9"/>
        <v>nfi_7_assistance_1Bria</v>
      </c>
      <c r="C304" t="s">
        <v>22</v>
      </c>
      <c r="D304" t="s">
        <v>153</v>
      </c>
      <c r="E304" t="s">
        <v>83</v>
      </c>
      <c r="F304" t="s">
        <v>314</v>
      </c>
      <c r="G304" t="s">
        <v>315</v>
      </c>
      <c r="H304" t="s">
        <v>234</v>
      </c>
      <c r="I304">
        <v>0.17100000000000001</v>
      </c>
    </row>
    <row r="305" spans="1:9" x14ac:dyDescent="0.35">
      <c r="A305" t="str">
        <f t="shared" si="8"/>
        <v>nfi_7_assistance_1provision_abriBakouma</v>
      </c>
      <c r="B305" t="str">
        <f t="shared" si="9"/>
        <v>nfi_7_assistance_1Bakouma</v>
      </c>
      <c r="C305" t="s">
        <v>22</v>
      </c>
      <c r="D305" t="s">
        <v>153</v>
      </c>
      <c r="E305" t="s">
        <v>83</v>
      </c>
      <c r="F305" t="s">
        <v>314</v>
      </c>
      <c r="G305" t="s">
        <v>315</v>
      </c>
      <c r="H305" t="s">
        <v>211</v>
      </c>
      <c r="I305">
        <v>0.24399999999999999</v>
      </c>
    </row>
    <row r="306" spans="1:9" x14ac:dyDescent="0.35">
      <c r="A306" t="str">
        <f t="shared" si="8"/>
        <v>nfi_7_assistance_1provision_nfi_essentielsBoali</v>
      </c>
      <c r="B306" t="str">
        <f t="shared" si="9"/>
        <v>nfi_7_assistance_1Boali</v>
      </c>
      <c r="C306" t="s">
        <v>22</v>
      </c>
      <c r="D306" t="s">
        <v>143</v>
      </c>
      <c r="E306" t="s">
        <v>83</v>
      </c>
      <c r="F306" t="s">
        <v>314</v>
      </c>
      <c r="G306" t="s">
        <v>315</v>
      </c>
      <c r="H306" t="s">
        <v>222</v>
      </c>
      <c r="I306">
        <v>0.19600000000000001</v>
      </c>
    </row>
    <row r="307" spans="1:9" x14ac:dyDescent="0.35">
      <c r="A307" t="str">
        <f t="shared" si="8"/>
        <v>nfi_7_assistance_1argent_materielBamingui</v>
      </c>
      <c r="B307" t="str">
        <f t="shared" si="9"/>
        <v>nfi_7_assistance_1Bamingui</v>
      </c>
      <c r="C307" t="s">
        <v>22</v>
      </c>
      <c r="D307" t="s">
        <v>160</v>
      </c>
      <c r="E307" t="s">
        <v>83</v>
      </c>
      <c r="F307" t="s">
        <v>314</v>
      </c>
      <c r="G307" t="s">
        <v>315</v>
      </c>
      <c r="H307" t="s">
        <v>214</v>
      </c>
      <c r="I307">
        <v>0.26500000000000001</v>
      </c>
    </row>
    <row r="308" spans="1:9" x14ac:dyDescent="0.35">
      <c r="A308" t="str">
        <f t="shared" si="8"/>
        <v>nfi_7_assistance_1provision_nfi_essentielsBaoro</v>
      </c>
      <c r="B308" t="str">
        <f t="shared" si="9"/>
        <v>nfi_7_assistance_1Baoro</v>
      </c>
      <c r="C308" t="s">
        <v>22</v>
      </c>
      <c r="D308" t="s">
        <v>143</v>
      </c>
      <c r="E308" t="s">
        <v>83</v>
      </c>
      <c r="F308" t="s">
        <v>314</v>
      </c>
      <c r="G308" t="s">
        <v>315</v>
      </c>
      <c r="H308" t="s">
        <v>216</v>
      </c>
      <c r="I308">
        <v>0.26300000000000001</v>
      </c>
    </row>
    <row r="309" spans="1:9" x14ac:dyDescent="0.35">
      <c r="A309" t="str">
        <f t="shared" si="8"/>
        <v>nfi_7_assistance_1provision_materielMbaiki</v>
      </c>
      <c r="B309" t="str">
        <f t="shared" si="9"/>
        <v>nfi_7_assistance_1Mbaiki</v>
      </c>
      <c r="C309" t="s">
        <v>22</v>
      </c>
      <c r="D309" t="s">
        <v>180</v>
      </c>
      <c r="E309" t="s">
        <v>83</v>
      </c>
      <c r="F309" t="s">
        <v>314</v>
      </c>
      <c r="G309" t="s">
        <v>315</v>
      </c>
      <c r="H309" t="s">
        <v>249</v>
      </c>
      <c r="I309">
        <v>0.223</v>
      </c>
    </row>
    <row r="310" spans="1:9" x14ac:dyDescent="0.35">
      <c r="A310" t="str">
        <f t="shared" si="8"/>
        <v>nfi_7_assistance_1provision_nfi_essentielsZangba</v>
      </c>
      <c r="B310" t="str">
        <f t="shared" si="9"/>
        <v>nfi_7_assistance_1Zangba</v>
      </c>
      <c r="C310" t="s">
        <v>22</v>
      </c>
      <c r="D310" t="s">
        <v>143</v>
      </c>
      <c r="E310" t="s">
        <v>83</v>
      </c>
      <c r="F310" t="s">
        <v>314</v>
      </c>
      <c r="G310" t="s">
        <v>315</v>
      </c>
      <c r="H310" t="s">
        <v>264</v>
      </c>
      <c r="I310">
        <v>0.309</v>
      </c>
    </row>
    <row r="311" spans="1:9" x14ac:dyDescent="0.35">
      <c r="A311" t="str">
        <f t="shared" si="8"/>
        <v>nfi_7_assistance_1provision_abriZemio</v>
      </c>
      <c r="B311" t="str">
        <f t="shared" si="9"/>
        <v>nfi_7_assistance_1Zemio</v>
      </c>
      <c r="C311" t="s">
        <v>22</v>
      </c>
      <c r="D311" t="s">
        <v>153</v>
      </c>
      <c r="E311" t="s">
        <v>83</v>
      </c>
      <c r="F311" t="s">
        <v>314</v>
      </c>
      <c r="G311" t="s">
        <v>315</v>
      </c>
      <c r="H311" t="s">
        <v>265</v>
      </c>
      <c r="I311">
        <v>0.193</v>
      </c>
    </row>
    <row r="312" spans="1:9" x14ac:dyDescent="0.35">
      <c r="A312" t="str">
        <f t="shared" si="8"/>
        <v>nfi_7_assistance_1argent_materielBatangafo</v>
      </c>
      <c r="B312" t="str">
        <f t="shared" si="9"/>
        <v>nfi_7_assistance_1Batangafo</v>
      </c>
      <c r="C312" t="s">
        <v>22</v>
      </c>
      <c r="D312" t="s">
        <v>160</v>
      </c>
      <c r="E312" t="s">
        <v>83</v>
      </c>
      <c r="F312" t="s">
        <v>314</v>
      </c>
      <c r="G312" t="s">
        <v>315</v>
      </c>
      <c r="H312" t="s">
        <v>217</v>
      </c>
      <c r="I312">
        <v>0.23599999999999999</v>
      </c>
    </row>
    <row r="313" spans="1:9" x14ac:dyDescent="0.35">
      <c r="A313" t="str">
        <f t="shared" si="8"/>
        <v>nfi_7_assistance_1argent_materielYaloke</v>
      </c>
      <c r="B313" t="str">
        <f t="shared" si="9"/>
        <v>nfi_7_assistance_1Yaloke</v>
      </c>
      <c r="C313" t="s">
        <v>22</v>
      </c>
      <c r="D313" t="s">
        <v>160</v>
      </c>
      <c r="E313" t="s">
        <v>83</v>
      </c>
      <c r="F313" t="s">
        <v>314</v>
      </c>
      <c r="G313" t="s">
        <v>315</v>
      </c>
      <c r="H313" t="s">
        <v>263</v>
      </c>
      <c r="I313">
        <v>0.20300000000000001</v>
      </c>
    </row>
    <row r="314" spans="1:9" x14ac:dyDescent="0.35">
      <c r="A314" t="str">
        <f t="shared" si="8"/>
        <v>nfi_7_assistance_1provision_nfi_essentielsBossembele</v>
      </c>
      <c r="B314" t="str">
        <f t="shared" si="9"/>
        <v>nfi_7_assistance_1Bossembele</v>
      </c>
      <c r="C314" t="s">
        <v>22</v>
      </c>
      <c r="D314" t="s">
        <v>143</v>
      </c>
      <c r="E314" t="s">
        <v>83</v>
      </c>
      <c r="F314" t="s">
        <v>314</v>
      </c>
      <c r="G314" t="s">
        <v>315</v>
      </c>
      <c r="H314" t="s">
        <v>229</v>
      </c>
      <c r="I314">
        <v>0.28999999999999998</v>
      </c>
    </row>
    <row r="315" spans="1:9" x14ac:dyDescent="0.35">
      <c r="A315" t="str">
        <f t="shared" si="8"/>
        <v>nfi_7_assistance_1argent_nfi_essentielsCarnot</v>
      </c>
      <c r="B315" t="str">
        <f t="shared" si="9"/>
        <v>nfi_7_assistance_1Carnot</v>
      </c>
      <c r="C315" t="s">
        <v>22</v>
      </c>
      <c r="D315" t="s">
        <v>132</v>
      </c>
      <c r="E315" t="s">
        <v>83</v>
      </c>
      <c r="F315" t="s">
        <v>314</v>
      </c>
      <c r="G315" t="s">
        <v>315</v>
      </c>
      <c r="H315" t="s">
        <v>235</v>
      </c>
      <c r="I315">
        <v>0.22500000000000001</v>
      </c>
    </row>
    <row r="316" spans="1:9" x14ac:dyDescent="0.35">
      <c r="A316" t="str">
        <f t="shared" si="8"/>
        <v>nfi_7_assistance_1provision_abriGadzi</v>
      </c>
      <c r="B316" t="str">
        <f t="shared" si="9"/>
        <v>nfi_7_assistance_1Gadzi</v>
      </c>
      <c r="C316" t="s">
        <v>22</v>
      </c>
      <c r="D316" t="s">
        <v>153</v>
      </c>
      <c r="E316" t="s">
        <v>83</v>
      </c>
      <c r="F316" t="s">
        <v>314</v>
      </c>
      <c r="G316" t="s">
        <v>315</v>
      </c>
      <c r="H316" t="s">
        <v>238</v>
      </c>
      <c r="I316">
        <v>0.19600000000000001</v>
      </c>
    </row>
    <row r="317" spans="1:9" x14ac:dyDescent="0.35">
      <c r="A317" t="str">
        <f t="shared" si="8"/>
        <v>nfi_7_assistance_1argent_materielGamboula</v>
      </c>
      <c r="B317" t="str">
        <f t="shared" si="9"/>
        <v>nfi_7_assistance_1Gamboula</v>
      </c>
      <c r="C317" t="s">
        <v>22</v>
      </c>
      <c r="D317" t="s">
        <v>160</v>
      </c>
      <c r="E317" t="s">
        <v>83</v>
      </c>
      <c r="F317" t="s">
        <v>314</v>
      </c>
      <c r="G317" t="s">
        <v>315</v>
      </c>
      <c r="H317" t="s">
        <v>240</v>
      </c>
      <c r="I317">
        <v>0.22600000000000001</v>
      </c>
    </row>
    <row r="318" spans="1:9" x14ac:dyDescent="0.35">
      <c r="A318" t="str">
        <f t="shared" si="8"/>
        <v>nfi_7_assistance_1argent_nfi_essentielsBambio</v>
      </c>
      <c r="B318" t="str">
        <f t="shared" si="9"/>
        <v>nfi_7_assistance_1Bambio</v>
      </c>
      <c r="C318" t="s">
        <v>22</v>
      </c>
      <c r="D318" t="s">
        <v>132</v>
      </c>
      <c r="E318" t="s">
        <v>83</v>
      </c>
      <c r="F318" t="s">
        <v>314</v>
      </c>
      <c r="G318" t="s">
        <v>315</v>
      </c>
      <c r="H318" t="s">
        <v>213</v>
      </c>
      <c r="I318">
        <v>0.20499999999999999</v>
      </c>
    </row>
    <row r="319" spans="1:9" x14ac:dyDescent="0.35">
      <c r="A319" t="str">
        <f t="shared" si="8"/>
        <v>nfi_7_assistance_1provision_abriBoganda</v>
      </c>
      <c r="B319" t="str">
        <f t="shared" si="9"/>
        <v>nfi_7_assistance_1Boganda</v>
      </c>
      <c r="C319" t="s">
        <v>22</v>
      </c>
      <c r="D319" t="s">
        <v>153</v>
      </c>
      <c r="E319" t="s">
        <v>83</v>
      </c>
      <c r="F319" t="s">
        <v>314</v>
      </c>
      <c r="G319" t="s">
        <v>315</v>
      </c>
      <c r="H319" t="s">
        <v>226</v>
      </c>
      <c r="I319">
        <v>0.219</v>
      </c>
    </row>
    <row r="320" spans="1:9" x14ac:dyDescent="0.35">
      <c r="A320" t="str">
        <f t="shared" si="8"/>
        <v>nfi_7_assistance_1provision_abriKembe</v>
      </c>
      <c r="B320" t="str">
        <f t="shared" si="9"/>
        <v>nfi_7_assistance_1Kembe</v>
      </c>
      <c r="C320" t="s">
        <v>22</v>
      </c>
      <c r="D320" t="s">
        <v>153</v>
      </c>
      <c r="E320" t="s">
        <v>83</v>
      </c>
      <c r="F320" t="s">
        <v>314</v>
      </c>
      <c r="G320" t="s">
        <v>315</v>
      </c>
      <c r="H320" t="s">
        <v>244</v>
      </c>
      <c r="I320">
        <v>0.26300000000000001</v>
      </c>
    </row>
    <row r="321" spans="1:9" x14ac:dyDescent="0.35">
      <c r="A321" t="str">
        <f t="shared" si="8"/>
        <v>nfi_7_assistance_1provision_abriSatema</v>
      </c>
      <c r="B321" t="str">
        <f t="shared" si="9"/>
        <v>nfi_7_assistance_1Satema</v>
      </c>
      <c r="C321" t="s">
        <v>22</v>
      </c>
      <c r="D321" t="s">
        <v>153</v>
      </c>
      <c r="E321" t="s">
        <v>83</v>
      </c>
      <c r="F321" t="s">
        <v>314</v>
      </c>
      <c r="G321" t="s">
        <v>315</v>
      </c>
      <c r="H321" t="s">
        <v>261</v>
      </c>
      <c r="I321">
        <v>0.27</v>
      </c>
    </row>
    <row r="322" spans="1:9" x14ac:dyDescent="0.35">
      <c r="A322" t="str">
        <f t="shared" si="8"/>
        <v>nfi_7_assistance_1argent_nfi_essentielsMarkounda</v>
      </c>
      <c r="B322" t="str">
        <f t="shared" si="9"/>
        <v>nfi_7_assistance_1Markounda</v>
      </c>
      <c r="C322" t="s">
        <v>22</v>
      </c>
      <c r="D322" t="s">
        <v>132</v>
      </c>
      <c r="E322" t="s">
        <v>83</v>
      </c>
      <c r="F322" t="s">
        <v>314</v>
      </c>
      <c r="G322" t="s">
        <v>315</v>
      </c>
      <c r="H322" t="s">
        <v>248</v>
      </c>
      <c r="I322">
        <v>0.25800000000000001</v>
      </c>
    </row>
    <row r="323" spans="1:9" x14ac:dyDescent="0.35">
      <c r="A323" t="str">
        <f t="shared" ref="A323:A386" si="10">CONCATENATE(C323,D323,H323)</f>
        <v>nfi_7_assistance_1argent_materielMongoumba</v>
      </c>
      <c r="B323" t="str">
        <f t="shared" ref="B323:B386" si="11">CONCATENATE(C323,H323)</f>
        <v>nfi_7_assistance_1Mongoumba</v>
      </c>
      <c r="C323" t="s">
        <v>22</v>
      </c>
      <c r="D323" t="s">
        <v>160</v>
      </c>
      <c r="E323" t="s">
        <v>83</v>
      </c>
      <c r="F323" t="s">
        <v>314</v>
      </c>
      <c r="G323" t="s">
        <v>315</v>
      </c>
      <c r="H323" t="s">
        <v>252</v>
      </c>
      <c r="I323">
        <v>0.22900000000000001</v>
      </c>
    </row>
    <row r="324" spans="1:9" x14ac:dyDescent="0.35">
      <c r="A324" t="str">
        <f t="shared" si="10"/>
        <v>nfi_7_assistance_1argent_materielDede_Mokouba</v>
      </c>
      <c r="B324" t="str">
        <f t="shared" si="11"/>
        <v>nfi_7_assistance_1Dede_Mokouba</v>
      </c>
      <c r="C324" t="s">
        <v>22</v>
      </c>
      <c r="D324" t="s">
        <v>160</v>
      </c>
      <c r="E324" t="s">
        <v>83</v>
      </c>
      <c r="F324" t="s">
        <v>314</v>
      </c>
      <c r="G324" t="s">
        <v>315</v>
      </c>
      <c r="H324" t="s">
        <v>296</v>
      </c>
      <c r="I324">
        <v>0.311</v>
      </c>
    </row>
    <row r="325" spans="1:9" x14ac:dyDescent="0.35">
      <c r="A325" t="str">
        <f t="shared" si="10"/>
        <v>nfi_7_assistance_1argent_materielSosso_Nakombo</v>
      </c>
      <c r="B325" t="str">
        <f t="shared" si="11"/>
        <v>nfi_7_assistance_1Sosso_Nakombo</v>
      </c>
      <c r="C325" t="s">
        <v>22</v>
      </c>
      <c r="D325" t="s">
        <v>160</v>
      </c>
      <c r="E325" t="s">
        <v>83</v>
      </c>
      <c r="F325" t="s">
        <v>314</v>
      </c>
      <c r="G325" t="s">
        <v>315</v>
      </c>
      <c r="H325" t="s">
        <v>297</v>
      </c>
      <c r="I325">
        <v>0.254</v>
      </c>
    </row>
    <row r="326" spans="1:9" x14ac:dyDescent="0.35">
      <c r="A326" t="str">
        <f t="shared" si="10"/>
        <v>nfi_7_assistance_1argent_materielNola</v>
      </c>
      <c r="B326" t="str">
        <f t="shared" si="11"/>
        <v>nfi_7_assistance_1Nola</v>
      </c>
      <c r="C326" t="s">
        <v>22</v>
      </c>
      <c r="D326" t="s">
        <v>160</v>
      </c>
      <c r="E326" t="s">
        <v>83</v>
      </c>
      <c r="F326" t="s">
        <v>314</v>
      </c>
      <c r="G326" t="s">
        <v>315</v>
      </c>
      <c r="H326" t="s">
        <v>256</v>
      </c>
      <c r="I326">
        <v>0.22500000000000001</v>
      </c>
    </row>
    <row r="327" spans="1:9" x14ac:dyDescent="0.35">
      <c r="A327" t="str">
        <f t="shared" si="10"/>
        <v>nfi_7_assistance_1argent_nfi_essentielsBoganangone</v>
      </c>
      <c r="B327" t="str">
        <f t="shared" si="11"/>
        <v>nfi_7_assistance_1Boganangone</v>
      </c>
      <c r="C327" t="s">
        <v>22</v>
      </c>
      <c r="D327" t="s">
        <v>132</v>
      </c>
      <c r="E327" t="s">
        <v>83</v>
      </c>
      <c r="F327" t="s">
        <v>314</v>
      </c>
      <c r="G327" t="s">
        <v>315</v>
      </c>
      <c r="H327" t="s">
        <v>225</v>
      </c>
      <c r="I327">
        <v>0.24099999999999999</v>
      </c>
    </row>
    <row r="328" spans="1:9" x14ac:dyDescent="0.35">
      <c r="A328" t="str">
        <f t="shared" si="10"/>
        <v>nfi_7_assistance_1provision_abriBoda</v>
      </c>
      <c r="B328" t="str">
        <f t="shared" si="11"/>
        <v>nfi_7_assistance_1Boda</v>
      </c>
      <c r="C328" t="s">
        <v>22</v>
      </c>
      <c r="D328" t="s">
        <v>153</v>
      </c>
      <c r="E328" t="s">
        <v>83</v>
      </c>
      <c r="F328" t="s">
        <v>314</v>
      </c>
      <c r="G328" t="s">
        <v>315</v>
      </c>
      <c r="H328" t="s">
        <v>224</v>
      </c>
      <c r="I328">
        <v>0.216</v>
      </c>
    </row>
    <row r="329" spans="1:9" x14ac:dyDescent="0.35">
      <c r="A329" t="str">
        <f t="shared" si="10"/>
        <v>nfi_7_assistance_1argent_materielAmada_Gaza</v>
      </c>
      <c r="B329" t="str">
        <f t="shared" si="11"/>
        <v>nfi_7_assistance_1Amada_Gaza</v>
      </c>
      <c r="C329" t="s">
        <v>22</v>
      </c>
      <c r="D329" t="s">
        <v>160</v>
      </c>
      <c r="E329" t="s">
        <v>83</v>
      </c>
      <c r="F329" t="s">
        <v>314</v>
      </c>
      <c r="G329" t="s">
        <v>315</v>
      </c>
      <c r="H329" t="s">
        <v>298</v>
      </c>
      <c r="I329">
        <v>0.34300000000000003</v>
      </c>
    </row>
    <row r="330" spans="1:9" x14ac:dyDescent="0.35">
      <c r="A330" t="str">
        <f t="shared" si="10"/>
        <v>nfi_7_assistance_1argent_materielBayanga</v>
      </c>
      <c r="B330" t="str">
        <f t="shared" si="11"/>
        <v>nfi_7_assistance_1Bayanga</v>
      </c>
      <c r="C330" t="s">
        <v>22</v>
      </c>
      <c r="D330" t="s">
        <v>160</v>
      </c>
      <c r="E330" t="s">
        <v>83</v>
      </c>
      <c r="F330" t="s">
        <v>314</v>
      </c>
      <c r="G330" t="s">
        <v>315</v>
      </c>
      <c r="H330" t="s">
        <v>218</v>
      </c>
      <c r="I330">
        <v>0.24299999999999999</v>
      </c>
    </row>
    <row r="331" spans="1:9" x14ac:dyDescent="0.35">
      <c r="A331" t="str">
        <f t="shared" si="10"/>
        <v>nfi_7_assistance_1aide_reparation_abrisBogangolo</v>
      </c>
      <c r="B331" t="str">
        <f t="shared" si="11"/>
        <v>nfi_7_assistance_1Bogangolo</v>
      </c>
      <c r="C331" t="s">
        <v>22</v>
      </c>
      <c r="D331" t="s">
        <v>190</v>
      </c>
      <c r="E331" t="s">
        <v>83</v>
      </c>
      <c r="F331" t="s">
        <v>314</v>
      </c>
      <c r="G331" t="s">
        <v>315</v>
      </c>
      <c r="H331" t="s">
        <v>227</v>
      </c>
      <c r="I331">
        <v>0.23300000000000001</v>
      </c>
    </row>
    <row r="332" spans="1:9" x14ac:dyDescent="0.35">
      <c r="A332" t="str">
        <f t="shared" si="10"/>
        <v>educ_6_reponse_1cash_fraisNdele</v>
      </c>
      <c r="B332" t="str">
        <f t="shared" si="11"/>
        <v>educ_6_reponse_1Ndele</v>
      </c>
      <c r="C332" t="s">
        <v>24</v>
      </c>
      <c r="D332" t="s">
        <v>133</v>
      </c>
      <c r="E332" t="s">
        <v>83</v>
      </c>
      <c r="F332" t="s">
        <v>314</v>
      </c>
      <c r="G332" t="s">
        <v>315</v>
      </c>
      <c r="H332" t="s">
        <v>253</v>
      </c>
      <c r="I332">
        <v>0.22700000000000001</v>
      </c>
    </row>
    <row r="333" spans="1:9" x14ac:dyDescent="0.35">
      <c r="A333" t="str">
        <f t="shared" si="10"/>
        <v>educ_6_reponse_1cash_fraisBouca</v>
      </c>
      <c r="B333" t="str">
        <f t="shared" si="11"/>
        <v>educ_6_reponse_1Bouca</v>
      </c>
      <c r="C333" t="s">
        <v>24</v>
      </c>
      <c r="D333" t="s">
        <v>133</v>
      </c>
      <c r="E333" t="s">
        <v>83</v>
      </c>
      <c r="F333" t="s">
        <v>314</v>
      </c>
      <c r="G333" t="s">
        <v>315</v>
      </c>
      <c r="H333" t="s">
        <v>232</v>
      </c>
      <c r="I333">
        <v>0.28199999999999997</v>
      </c>
    </row>
    <row r="334" spans="1:9" x14ac:dyDescent="0.35">
      <c r="A334" t="str">
        <f t="shared" si="10"/>
        <v>educ_6_reponse_1cash_fournituresAlindao</v>
      </c>
      <c r="B334" t="str">
        <f t="shared" si="11"/>
        <v>educ_6_reponse_1Alindao</v>
      </c>
      <c r="C334" t="s">
        <v>24</v>
      </c>
      <c r="D334" t="s">
        <v>154</v>
      </c>
      <c r="E334" t="s">
        <v>83</v>
      </c>
      <c r="F334" t="s">
        <v>314</v>
      </c>
      <c r="G334" t="s">
        <v>315</v>
      </c>
      <c r="H334" t="s">
        <v>208</v>
      </c>
      <c r="I334">
        <v>0.22700000000000001</v>
      </c>
    </row>
    <row r="335" spans="1:9" x14ac:dyDescent="0.35">
      <c r="A335" t="str">
        <f t="shared" si="10"/>
        <v>educ_6_reponse_1cash_fraisBirao</v>
      </c>
      <c r="B335" t="str">
        <f t="shared" si="11"/>
        <v>educ_6_reponse_1Birao</v>
      </c>
      <c r="C335" t="s">
        <v>24</v>
      </c>
      <c r="D335" t="s">
        <v>133</v>
      </c>
      <c r="E335" t="s">
        <v>83</v>
      </c>
      <c r="F335" t="s">
        <v>314</v>
      </c>
      <c r="G335" t="s">
        <v>315</v>
      </c>
      <c r="H335" t="s">
        <v>221</v>
      </c>
      <c r="I335">
        <v>0.25700000000000001</v>
      </c>
    </row>
    <row r="336" spans="1:9" x14ac:dyDescent="0.35">
      <c r="A336" t="str">
        <f t="shared" si="10"/>
        <v>educ_6_reponse_1cash_fraisBangui</v>
      </c>
      <c r="B336" t="str">
        <f t="shared" si="11"/>
        <v>educ_6_reponse_1Bangui</v>
      </c>
      <c r="C336" t="s">
        <v>24</v>
      </c>
      <c r="D336" t="s">
        <v>133</v>
      </c>
      <c r="E336" t="s">
        <v>83</v>
      </c>
      <c r="F336" t="s">
        <v>314</v>
      </c>
      <c r="G336" t="s">
        <v>315</v>
      </c>
      <c r="H336" t="s">
        <v>165</v>
      </c>
      <c r="I336">
        <v>0.221</v>
      </c>
    </row>
    <row r="337" spans="1:9" x14ac:dyDescent="0.35">
      <c r="A337" t="str">
        <f t="shared" si="10"/>
        <v>educ_6_reponse_1prov_fournituresMobaye</v>
      </c>
      <c r="B337" t="str">
        <f t="shared" si="11"/>
        <v>educ_6_reponse_1Mobaye</v>
      </c>
      <c r="C337" t="s">
        <v>24</v>
      </c>
      <c r="D337" t="s">
        <v>144</v>
      </c>
      <c r="E337" t="s">
        <v>83</v>
      </c>
      <c r="F337" t="s">
        <v>314</v>
      </c>
      <c r="G337" t="s">
        <v>315</v>
      </c>
      <c r="H337" t="s">
        <v>251</v>
      </c>
      <c r="I337">
        <v>0.30599999999999999</v>
      </c>
    </row>
    <row r="338" spans="1:9" x14ac:dyDescent="0.35">
      <c r="A338" t="str">
        <f t="shared" si="10"/>
        <v>educ_6_reponse_1cash_fraisBambari</v>
      </c>
      <c r="B338" t="str">
        <f t="shared" si="11"/>
        <v>educ_6_reponse_1Bambari</v>
      </c>
      <c r="C338" t="s">
        <v>24</v>
      </c>
      <c r="D338" t="s">
        <v>133</v>
      </c>
      <c r="E338" t="s">
        <v>83</v>
      </c>
      <c r="F338" t="s">
        <v>314</v>
      </c>
      <c r="G338" t="s">
        <v>315</v>
      </c>
      <c r="H338" t="s">
        <v>212</v>
      </c>
      <c r="I338">
        <v>0.20899999999999999</v>
      </c>
    </row>
    <row r="339" spans="1:9" x14ac:dyDescent="0.35">
      <c r="A339" t="str">
        <f t="shared" si="10"/>
        <v>educ_6_reponse_1cash_fraisBouar</v>
      </c>
      <c r="B339" t="str">
        <f t="shared" si="11"/>
        <v>educ_6_reponse_1Bouar</v>
      </c>
      <c r="C339" t="s">
        <v>24</v>
      </c>
      <c r="D339" t="s">
        <v>133</v>
      </c>
      <c r="E339" t="s">
        <v>83</v>
      </c>
      <c r="F339" t="s">
        <v>314</v>
      </c>
      <c r="G339" t="s">
        <v>315</v>
      </c>
      <c r="H339" t="s">
        <v>231</v>
      </c>
      <c r="I339">
        <v>0.216</v>
      </c>
    </row>
    <row r="340" spans="1:9" x14ac:dyDescent="0.35">
      <c r="A340" t="str">
        <f t="shared" si="10"/>
        <v>educ_6_reponse_1cash_fraisBocaranga</v>
      </c>
      <c r="B340" t="str">
        <f t="shared" si="11"/>
        <v>educ_6_reponse_1Bocaranga</v>
      </c>
      <c r="C340" t="s">
        <v>24</v>
      </c>
      <c r="D340" t="s">
        <v>133</v>
      </c>
      <c r="E340" t="s">
        <v>83</v>
      </c>
      <c r="F340" t="s">
        <v>314</v>
      </c>
      <c r="G340" t="s">
        <v>315</v>
      </c>
      <c r="H340" t="s">
        <v>223</v>
      </c>
      <c r="I340">
        <v>0.20599999999999999</v>
      </c>
    </row>
    <row r="341" spans="1:9" x14ac:dyDescent="0.35">
      <c r="A341" t="str">
        <f t="shared" si="10"/>
        <v>educ_6_reponse_1cash_fraisBossangoa</v>
      </c>
      <c r="B341" t="str">
        <f t="shared" si="11"/>
        <v>educ_6_reponse_1Bossangoa</v>
      </c>
      <c r="C341" t="s">
        <v>24</v>
      </c>
      <c r="D341" t="s">
        <v>133</v>
      </c>
      <c r="E341" t="s">
        <v>83</v>
      </c>
      <c r="F341" t="s">
        <v>314</v>
      </c>
      <c r="G341" t="s">
        <v>315</v>
      </c>
      <c r="H341" t="s">
        <v>228</v>
      </c>
      <c r="I341">
        <v>0.29699999999999999</v>
      </c>
    </row>
    <row r="342" spans="1:9" x14ac:dyDescent="0.35">
      <c r="A342" t="str">
        <f t="shared" si="10"/>
        <v>educ_6_reponse_1cash_fraisKaga_Bandoro</v>
      </c>
      <c r="B342" t="str">
        <f t="shared" si="11"/>
        <v>educ_6_reponse_1Kaga_Bandoro</v>
      </c>
      <c r="C342" t="s">
        <v>24</v>
      </c>
      <c r="D342" t="s">
        <v>133</v>
      </c>
      <c r="E342" t="s">
        <v>83</v>
      </c>
      <c r="F342" t="s">
        <v>314</v>
      </c>
      <c r="G342" t="s">
        <v>315</v>
      </c>
      <c r="H342" t="s">
        <v>293</v>
      </c>
      <c r="I342">
        <v>0.26500000000000001</v>
      </c>
    </row>
    <row r="343" spans="1:9" x14ac:dyDescent="0.35">
      <c r="A343" t="str">
        <f t="shared" si="10"/>
        <v>educ_6_reponse_1prov_fournituresKoui</v>
      </c>
      <c r="B343" t="str">
        <f t="shared" si="11"/>
        <v>educ_6_reponse_1Koui</v>
      </c>
      <c r="C343" t="s">
        <v>24</v>
      </c>
      <c r="D343" t="s">
        <v>144</v>
      </c>
      <c r="E343" t="s">
        <v>83</v>
      </c>
      <c r="F343" t="s">
        <v>314</v>
      </c>
      <c r="G343" t="s">
        <v>315</v>
      </c>
      <c r="H343" t="s">
        <v>246</v>
      </c>
      <c r="I343">
        <v>0.14599999999999999</v>
      </c>
    </row>
    <row r="344" spans="1:9" x14ac:dyDescent="0.35">
      <c r="A344" t="str">
        <f t="shared" si="10"/>
        <v>educ_6_reponse_1prov_fournituresBakala</v>
      </c>
      <c r="B344" t="str">
        <f t="shared" si="11"/>
        <v>educ_6_reponse_1Bakala</v>
      </c>
      <c r="C344" t="s">
        <v>24</v>
      </c>
      <c r="D344" t="s">
        <v>144</v>
      </c>
      <c r="E344" t="s">
        <v>83</v>
      </c>
      <c r="F344" t="s">
        <v>314</v>
      </c>
      <c r="G344" t="s">
        <v>315</v>
      </c>
      <c r="H344" t="s">
        <v>210</v>
      </c>
      <c r="I344">
        <v>0.26900000000000002</v>
      </c>
    </row>
    <row r="345" spans="1:9" x14ac:dyDescent="0.35">
      <c r="A345" t="str">
        <f t="shared" si="10"/>
        <v>educ_6_reponse_1cash_fraisBangassou</v>
      </c>
      <c r="B345" t="str">
        <f t="shared" si="11"/>
        <v>educ_6_reponse_1Bangassou</v>
      </c>
      <c r="C345" t="s">
        <v>24</v>
      </c>
      <c r="D345" t="s">
        <v>133</v>
      </c>
      <c r="E345" t="s">
        <v>83</v>
      </c>
      <c r="F345" t="s">
        <v>314</v>
      </c>
      <c r="G345" t="s">
        <v>315</v>
      </c>
      <c r="H345" t="s">
        <v>215</v>
      </c>
      <c r="I345">
        <v>0.28299999999999997</v>
      </c>
    </row>
    <row r="346" spans="1:9" x14ac:dyDescent="0.35">
      <c r="A346" t="str">
        <f t="shared" si="10"/>
        <v>educ_6_reponse_1cash_fraisNana_Bakassa</v>
      </c>
      <c r="B346" t="str">
        <f t="shared" si="11"/>
        <v>educ_6_reponse_1Nana_Bakassa</v>
      </c>
      <c r="C346" t="s">
        <v>24</v>
      </c>
      <c r="D346" t="s">
        <v>133</v>
      </c>
      <c r="E346" t="s">
        <v>83</v>
      </c>
      <c r="F346" t="s">
        <v>314</v>
      </c>
      <c r="G346" t="s">
        <v>315</v>
      </c>
      <c r="H346" t="s">
        <v>294</v>
      </c>
      <c r="I346">
        <v>0.32900000000000001</v>
      </c>
    </row>
    <row r="347" spans="1:9" x14ac:dyDescent="0.35">
      <c r="A347" t="str">
        <f t="shared" si="10"/>
        <v>educ_6_reponse_1cash_fraisRafai</v>
      </c>
      <c r="B347" t="str">
        <f t="shared" si="11"/>
        <v>educ_6_reponse_1Rafai</v>
      </c>
      <c r="C347" t="s">
        <v>24</v>
      </c>
      <c r="D347" t="s">
        <v>133</v>
      </c>
      <c r="E347" t="s">
        <v>83</v>
      </c>
      <c r="F347" t="s">
        <v>314</v>
      </c>
      <c r="G347" t="s">
        <v>315</v>
      </c>
      <c r="H347" t="s">
        <v>260</v>
      </c>
      <c r="I347">
        <v>0.32800000000000001</v>
      </c>
    </row>
    <row r="348" spans="1:9" x14ac:dyDescent="0.35">
      <c r="A348" t="str">
        <f t="shared" si="10"/>
        <v>educ_6_reponse_1prov_fournituresNgaoundaye</v>
      </c>
      <c r="B348" t="str">
        <f t="shared" si="11"/>
        <v>educ_6_reponse_1Ngaoundaye</v>
      </c>
      <c r="C348" t="s">
        <v>24</v>
      </c>
      <c r="D348" t="s">
        <v>144</v>
      </c>
      <c r="E348" t="s">
        <v>83</v>
      </c>
      <c r="F348" t="s">
        <v>314</v>
      </c>
      <c r="G348" t="s">
        <v>315</v>
      </c>
      <c r="H348" t="s">
        <v>255</v>
      </c>
      <c r="I348">
        <v>0.20499999999999999</v>
      </c>
    </row>
    <row r="349" spans="1:9" x14ac:dyDescent="0.35">
      <c r="A349" t="str">
        <f t="shared" si="10"/>
        <v>educ_6_reponse_1prov_fournituresIppy</v>
      </c>
      <c r="B349" t="str">
        <f t="shared" si="11"/>
        <v>educ_6_reponse_1Ippy</v>
      </c>
      <c r="C349" t="s">
        <v>24</v>
      </c>
      <c r="D349" t="s">
        <v>144</v>
      </c>
      <c r="E349" t="s">
        <v>83</v>
      </c>
      <c r="F349" t="s">
        <v>314</v>
      </c>
      <c r="G349" t="s">
        <v>315</v>
      </c>
      <c r="H349" t="s">
        <v>242</v>
      </c>
      <c r="I349">
        <v>0.315</v>
      </c>
    </row>
    <row r="350" spans="1:9" x14ac:dyDescent="0.35">
      <c r="A350" t="str">
        <f t="shared" si="10"/>
        <v>educ_6_reponse_1cash_fraisBerberati</v>
      </c>
      <c r="B350" t="str">
        <f t="shared" si="11"/>
        <v>educ_6_reponse_1Berberati</v>
      </c>
      <c r="C350" t="s">
        <v>24</v>
      </c>
      <c r="D350" t="s">
        <v>133</v>
      </c>
      <c r="E350" t="s">
        <v>83</v>
      </c>
      <c r="F350" t="s">
        <v>314</v>
      </c>
      <c r="G350" t="s">
        <v>315</v>
      </c>
      <c r="H350" t="s">
        <v>219</v>
      </c>
      <c r="I350">
        <v>0.28199999999999997</v>
      </c>
    </row>
    <row r="351" spans="1:9" x14ac:dyDescent="0.35">
      <c r="A351" t="str">
        <f t="shared" si="10"/>
        <v>educ_6_reponse_1cash_fournituresMbres</v>
      </c>
      <c r="B351" t="str">
        <f t="shared" si="11"/>
        <v>educ_6_reponse_1Mbres</v>
      </c>
      <c r="C351" t="s">
        <v>24</v>
      </c>
      <c r="D351" t="s">
        <v>154</v>
      </c>
      <c r="E351" t="s">
        <v>83</v>
      </c>
      <c r="F351" t="s">
        <v>314</v>
      </c>
      <c r="G351" t="s">
        <v>315</v>
      </c>
      <c r="H351" t="s">
        <v>250</v>
      </c>
      <c r="I351">
        <v>0.29899999999999999</v>
      </c>
    </row>
    <row r="352" spans="1:9" x14ac:dyDescent="0.35">
      <c r="A352" t="str">
        <f t="shared" si="10"/>
        <v>educ_6_reponse_1prov_fournituresBimbo</v>
      </c>
      <c r="B352" t="str">
        <f t="shared" si="11"/>
        <v>educ_6_reponse_1Bimbo</v>
      </c>
      <c r="C352" t="s">
        <v>24</v>
      </c>
      <c r="D352" t="s">
        <v>144</v>
      </c>
      <c r="E352" t="s">
        <v>83</v>
      </c>
      <c r="F352" t="s">
        <v>314</v>
      </c>
      <c r="G352" t="s">
        <v>315</v>
      </c>
      <c r="H352" t="s">
        <v>220</v>
      </c>
      <c r="I352">
        <v>0.185</v>
      </c>
    </row>
    <row r="353" spans="1:9" x14ac:dyDescent="0.35">
      <c r="A353" t="str">
        <f t="shared" si="10"/>
        <v>educ_6_reponse_1cash_fraisGrimari</v>
      </c>
      <c r="B353" t="str">
        <f t="shared" si="11"/>
        <v>educ_6_reponse_1Grimari</v>
      </c>
      <c r="C353" t="s">
        <v>24</v>
      </c>
      <c r="D353" t="s">
        <v>133</v>
      </c>
      <c r="E353" t="s">
        <v>83</v>
      </c>
      <c r="F353" t="s">
        <v>314</v>
      </c>
      <c r="G353" t="s">
        <v>315</v>
      </c>
      <c r="H353" t="s">
        <v>241</v>
      </c>
      <c r="I353">
        <v>0.20699999999999999</v>
      </c>
    </row>
    <row r="354" spans="1:9" x14ac:dyDescent="0.35">
      <c r="A354" t="str">
        <f t="shared" si="10"/>
        <v>educ_6_reponse_1prov_fournituresSibut</v>
      </c>
      <c r="B354" t="str">
        <f t="shared" si="11"/>
        <v>educ_6_reponse_1Sibut</v>
      </c>
      <c r="C354" t="s">
        <v>24</v>
      </c>
      <c r="D354" t="s">
        <v>144</v>
      </c>
      <c r="E354" t="s">
        <v>83</v>
      </c>
      <c r="F354" t="s">
        <v>314</v>
      </c>
      <c r="G354" t="s">
        <v>315</v>
      </c>
      <c r="H354" t="s">
        <v>262</v>
      </c>
      <c r="I354">
        <v>0.22</v>
      </c>
    </row>
    <row r="355" spans="1:9" x14ac:dyDescent="0.35">
      <c r="A355" t="str">
        <f t="shared" si="10"/>
        <v>educ_6_reponse_1prov_fournituresNdjoukou</v>
      </c>
      <c r="B355" t="str">
        <f t="shared" si="11"/>
        <v>educ_6_reponse_1Ndjoukou</v>
      </c>
      <c r="C355" t="s">
        <v>24</v>
      </c>
      <c r="D355" t="s">
        <v>144</v>
      </c>
      <c r="E355" t="s">
        <v>83</v>
      </c>
      <c r="F355" t="s">
        <v>314</v>
      </c>
      <c r="G355" t="s">
        <v>315</v>
      </c>
      <c r="H355" t="s">
        <v>254</v>
      </c>
      <c r="I355">
        <v>0.218</v>
      </c>
    </row>
    <row r="356" spans="1:9" x14ac:dyDescent="0.35">
      <c r="A356" t="str">
        <f t="shared" si="10"/>
        <v>educ_6_reponse_1prov_fournituresBaboua</v>
      </c>
      <c r="B356" t="str">
        <f t="shared" si="11"/>
        <v>educ_6_reponse_1Baboua</v>
      </c>
      <c r="C356" t="s">
        <v>24</v>
      </c>
      <c r="D356" t="s">
        <v>144</v>
      </c>
      <c r="E356" t="s">
        <v>83</v>
      </c>
      <c r="F356" t="s">
        <v>314</v>
      </c>
      <c r="G356" t="s">
        <v>315</v>
      </c>
      <c r="H356" t="s">
        <v>209</v>
      </c>
      <c r="I356">
        <v>0.218</v>
      </c>
    </row>
    <row r="357" spans="1:9" x14ac:dyDescent="0.35">
      <c r="A357" t="str">
        <f t="shared" si="10"/>
        <v>educ_6_reponse_1prov_fournituresAbba</v>
      </c>
      <c r="B357" t="str">
        <f t="shared" si="11"/>
        <v>educ_6_reponse_1Abba</v>
      </c>
      <c r="C357" t="s">
        <v>24</v>
      </c>
      <c r="D357" t="s">
        <v>144</v>
      </c>
      <c r="E357" t="s">
        <v>83</v>
      </c>
      <c r="F357" t="s">
        <v>314</v>
      </c>
      <c r="G357" t="s">
        <v>315</v>
      </c>
      <c r="H357" t="s">
        <v>207</v>
      </c>
      <c r="I357">
        <v>0.22500000000000001</v>
      </c>
    </row>
    <row r="358" spans="1:9" x14ac:dyDescent="0.35">
      <c r="A358" t="str">
        <f t="shared" si="10"/>
        <v>educ_6_reponse_1cash_fraisObo</v>
      </c>
      <c r="B358" t="str">
        <f t="shared" si="11"/>
        <v>educ_6_reponse_1Obo</v>
      </c>
      <c r="C358" t="s">
        <v>24</v>
      </c>
      <c r="D358" t="s">
        <v>133</v>
      </c>
      <c r="E358" t="s">
        <v>83</v>
      </c>
      <c r="F358" t="s">
        <v>314</v>
      </c>
      <c r="G358" t="s">
        <v>315</v>
      </c>
      <c r="H358" t="s">
        <v>257</v>
      </c>
      <c r="I358">
        <v>0.23300000000000001</v>
      </c>
    </row>
    <row r="359" spans="1:9" x14ac:dyDescent="0.35">
      <c r="A359" t="str">
        <f t="shared" si="10"/>
        <v>educ_6_reponse_1cash_fournituresKabo</v>
      </c>
      <c r="B359" t="str">
        <f t="shared" si="11"/>
        <v>educ_6_reponse_1Kabo</v>
      </c>
      <c r="C359" t="s">
        <v>24</v>
      </c>
      <c r="D359" t="s">
        <v>154</v>
      </c>
      <c r="E359" t="s">
        <v>83</v>
      </c>
      <c r="F359" t="s">
        <v>314</v>
      </c>
      <c r="G359" t="s">
        <v>315</v>
      </c>
      <c r="H359" t="s">
        <v>243</v>
      </c>
      <c r="I359">
        <v>0.30099999999999999</v>
      </c>
    </row>
    <row r="360" spans="1:9" x14ac:dyDescent="0.35">
      <c r="A360" t="str">
        <f t="shared" si="10"/>
        <v>educ_6_reponse_1prov_fournituresKouango</v>
      </c>
      <c r="B360" t="str">
        <f t="shared" si="11"/>
        <v>educ_6_reponse_1Kouango</v>
      </c>
      <c r="C360" t="s">
        <v>24</v>
      </c>
      <c r="D360" t="s">
        <v>144</v>
      </c>
      <c r="E360" t="s">
        <v>83</v>
      </c>
      <c r="F360" t="s">
        <v>314</v>
      </c>
      <c r="G360" t="s">
        <v>315</v>
      </c>
      <c r="H360" t="s">
        <v>245</v>
      </c>
      <c r="I360">
        <v>0.32800000000000001</v>
      </c>
    </row>
    <row r="361" spans="1:9" x14ac:dyDescent="0.35">
      <c r="A361" t="str">
        <f t="shared" si="10"/>
        <v>educ_6_reponse_1cash_fraisOuango</v>
      </c>
      <c r="B361" t="str">
        <f t="shared" si="11"/>
        <v>educ_6_reponse_1Ouango</v>
      </c>
      <c r="C361" t="s">
        <v>24</v>
      </c>
      <c r="D361" t="s">
        <v>133</v>
      </c>
      <c r="E361" t="s">
        <v>83</v>
      </c>
      <c r="F361" t="s">
        <v>314</v>
      </c>
      <c r="G361" t="s">
        <v>315</v>
      </c>
      <c r="H361" t="s">
        <v>258</v>
      </c>
      <c r="I361">
        <v>0.21099999999999999</v>
      </c>
    </row>
    <row r="362" spans="1:9" x14ac:dyDescent="0.35">
      <c r="A362" t="str">
        <f t="shared" si="10"/>
        <v>educ_6_reponse_1cash_fraisGambo</v>
      </c>
      <c r="B362" t="str">
        <f t="shared" si="11"/>
        <v>educ_6_reponse_1Gambo</v>
      </c>
      <c r="C362" t="s">
        <v>24</v>
      </c>
      <c r="D362" t="s">
        <v>133</v>
      </c>
      <c r="E362" t="s">
        <v>83</v>
      </c>
      <c r="F362" t="s">
        <v>314</v>
      </c>
      <c r="G362" t="s">
        <v>315</v>
      </c>
      <c r="H362" t="s">
        <v>239</v>
      </c>
      <c r="I362">
        <v>0.22</v>
      </c>
    </row>
    <row r="363" spans="1:9" x14ac:dyDescent="0.35">
      <c r="A363" t="str">
        <f t="shared" si="10"/>
        <v>educ_6_reponse_1cash_fournituresNangha_Boguila</v>
      </c>
      <c r="B363" t="str">
        <f t="shared" si="11"/>
        <v>educ_6_reponse_1Nangha_Boguila</v>
      </c>
      <c r="C363" t="s">
        <v>24</v>
      </c>
      <c r="D363" t="s">
        <v>154</v>
      </c>
      <c r="E363" t="s">
        <v>83</v>
      </c>
      <c r="F363" t="s">
        <v>314</v>
      </c>
      <c r="G363" t="s">
        <v>315</v>
      </c>
      <c r="H363" t="s">
        <v>295</v>
      </c>
      <c r="I363">
        <v>0.23200000000000001</v>
      </c>
    </row>
    <row r="364" spans="1:9" x14ac:dyDescent="0.35">
      <c r="A364" t="str">
        <f t="shared" si="10"/>
        <v>educ_6_reponse_1cash_fraisDamara</v>
      </c>
      <c r="B364" t="str">
        <f t="shared" si="11"/>
        <v>educ_6_reponse_1Damara</v>
      </c>
      <c r="C364" t="s">
        <v>24</v>
      </c>
      <c r="D364" t="s">
        <v>133</v>
      </c>
      <c r="E364" t="s">
        <v>83</v>
      </c>
      <c r="F364" t="s">
        <v>314</v>
      </c>
      <c r="G364" t="s">
        <v>315</v>
      </c>
      <c r="H364" t="s">
        <v>236</v>
      </c>
      <c r="I364">
        <v>0.24099999999999999</v>
      </c>
    </row>
    <row r="365" spans="1:9" x14ac:dyDescent="0.35">
      <c r="A365" t="str">
        <f t="shared" si="10"/>
        <v>educ_6_reponse_1prov_fournituresBozoum</v>
      </c>
      <c r="B365" t="str">
        <f t="shared" si="11"/>
        <v>educ_6_reponse_1Bozoum</v>
      </c>
      <c r="C365" t="s">
        <v>24</v>
      </c>
      <c r="D365" t="s">
        <v>144</v>
      </c>
      <c r="E365" t="s">
        <v>83</v>
      </c>
      <c r="F365" t="s">
        <v>314</v>
      </c>
      <c r="G365" t="s">
        <v>315</v>
      </c>
      <c r="H365" t="s">
        <v>233</v>
      </c>
      <c r="I365">
        <v>0.23499999999999999</v>
      </c>
    </row>
    <row r="366" spans="1:9" x14ac:dyDescent="0.35">
      <c r="A366" t="str">
        <f t="shared" si="10"/>
        <v>educ_6_reponse_1prov_fournituresBossemtele</v>
      </c>
      <c r="B366" t="str">
        <f t="shared" si="11"/>
        <v>educ_6_reponse_1Bossemtele</v>
      </c>
      <c r="C366" t="s">
        <v>24</v>
      </c>
      <c r="D366" t="s">
        <v>144</v>
      </c>
      <c r="E366" t="s">
        <v>83</v>
      </c>
      <c r="F366" t="s">
        <v>314</v>
      </c>
      <c r="G366" t="s">
        <v>315</v>
      </c>
      <c r="H366" t="s">
        <v>230</v>
      </c>
      <c r="I366">
        <v>0.245</v>
      </c>
    </row>
    <row r="367" spans="1:9" x14ac:dyDescent="0.35">
      <c r="A367" t="str">
        <f t="shared" si="10"/>
        <v>educ_6_reponse_1prov_fournituresPaoua</v>
      </c>
      <c r="B367" t="str">
        <f t="shared" si="11"/>
        <v>educ_6_reponse_1Paoua</v>
      </c>
      <c r="C367" t="s">
        <v>24</v>
      </c>
      <c r="D367" t="s">
        <v>144</v>
      </c>
      <c r="E367" t="s">
        <v>83</v>
      </c>
      <c r="F367" t="s">
        <v>314</v>
      </c>
      <c r="G367" t="s">
        <v>315</v>
      </c>
      <c r="H367" t="s">
        <v>259</v>
      </c>
      <c r="I367">
        <v>0.248</v>
      </c>
    </row>
    <row r="368" spans="1:9" x14ac:dyDescent="0.35">
      <c r="A368" t="str">
        <f t="shared" si="10"/>
        <v>educ_6_reponse_1prov_fournituresDekoa</v>
      </c>
      <c r="B368" t="str">
        <f t="shared" si="11"/>
        <v>educ_6_reponse_1Dekoa</v>
      </c>
      <c r="C368" t="s">
        <v>24</v>
      </c>
      <c r="D368" t="s">
        <v>144</v>
      </c>
      <c r="E368" t="s">
        <v>83</v>
      </c>
      <c r="F368" t="s">
        <v>314</v>
      </c>
      <c r="G368" t="s">
        <v>315</v>
      </c>
      <c r="H368" t="s">
        <v>237</v>
      </c>
      <c r="I368">
        <v>0.21099999999999999</v>
      </c>
    </row>
    <row r="369" spans="1:9" x14ac:dyDescent="0.35">
      <c r="A369" t="str">
        <f t="shared" si="10"/>
        <v>educ_6_reponse_1prov_fournituresMala</v>
      </c>
      <c r="B369" t="str">
        <f t="shared" si="11"/>
        <v>educ_6_reponse_1Mala</v>
      </c>
      <c r="C369" t="s">
        <v>24</v>
      </c>
      <c r="D369" t="s">
        <v>144</v>
      </c>
      <c r="E369" t="s">
        <v>83</v>
      </c>
      <c r="F369" t="s">
        <v>314</v>
      </c>
      <c r="G369" t="s">
        <v>315</v>
      </c>
      <c r="H369" t="s">
        <v>247</v>
      </c>
      <c r="I369">
        <v>0.28199999999999997</v>
      </c>
    </row>
    <row r="370" spans="1:9" x14ac:dyDescent="0.35">
      <c r="A370" t="str">
        <f t="shared" si="10"/>
        <v>educ_6_reponse_1prov_fournituresBria</v>
      </c>
      <c r="B370" t="str">
        <f t="shared" si="11"/>
        <v>educ_6_reponse_1Bria</v>
      </c>
      <c r="C370" t="s">
        <v>24</v>
      </c>
      <c r="D370" t="s">
        <v>144</v>
      </c>
      <c r="E370" t="s">
        <v>83</v>
      </c>
      <c r="F370" t="s">
        <v>314</v>
      </c>
      <c r="G370" t="s">
        <v>315</v>
      </c>
      <c r="H370" t="s">
        <v>234</v>
      </c>
      <c r="I370">
        <v>0.214</v>
      </c>
    </row>
    <row r="371" spans="1:9" x14ac:dyDescent="0.35">
      <c r="A371" t="str">
        <f t="shared" si="10"/>
        <v>educ_6_reponse_1cash_fraisBakouma</v>
      </c>
      <c r="B371" t="str">
        <f t="shared" si="11"/>
        <v>educ_6_reponse_1Bakouma</v>
      </c>
      <c r="C371" t="s">
        <v>24</v>
      </c>
      <c r="D371" t="s">
        <v>133</v>
      </c>
      <c r="E371" t="s">
        <v>83</v>
      </c>
      <c r="F371" t="s">
        <v>314</v>
      </c>
      <c r="G371" t="s">
        <v>315</v>
      </c>
      <c r="H371" t="s">
        <v>211</v>
      </c>
      <c r="I371">
        <v>0.23799999999999999</v>
      </c>
    </row>
    <row r="372" spans="1:9" x14ac:dyDescent="0.35">
      <c r="A372" t="str">
        <f t="shared" si="10"/>
        <v>educ_6_reponse_1cash_fraisBoali</v>
      </c>
      <c r="B372" t="str">
        <f t="shared" si="11"/>
        <v>educ_6_reponse_1Boali</v>
      </c>
      <c r="C372" t="s">
        <v>24</v>
      </c>
      <c r="D372" t="s">
        <v>133</v>
      </c>
      <c r="E372" t="s">
        <v>83</v>
      </c>
      <c r="F372" t="s">
        <v>314</v>
      </c>
      <c r="G372" t="s">
        <v>315</v>
      </c>
      <c r="H372" t="s">
        <v>222</v>
      </c>
      <c r="I372">
        <v>0.20100000000000001</v>
      </c>
    </row>
    <row r="373" spans="1:9" x14ac:dyDescent="0.35">
      <c r="A373" t="str">
        <f t="shared" si="10"/>
        <v>educ_6_reponse_1prov_livresBamingui</v>
      </c>
      <c r="B373" t="str">
        <f t="shared" si="11"/>
        <v>educ_6_reponse_1Bamingui</v>
      </c>
      <c r="C373" t="s">
        <v>24</v>
      </c>
      <c r="D373" t="s">
        <v>181</v>
      </c>
      <c r="E373" t="s">
        <v>83</v>
      </c>
      <c r="F373" t="s">
        <v>314</v>
      </c>
      <c r="G373" t="s">
        <v>315</v>
      </c>
      <c r="H373" t="s">
        <v>214</v>
      </c>
      <c r="I373">
        <v>0.22700000000000001</v>
      </c>
    </row>
    <row r="374" spans="1:9" x14ac:dyDescent="0.35">
      <c r="A374" t="str">
        <f t="shared" si="10"/>
        <v>educ_6_reponse_1prov_fournituresBaoro</v>
      </c>
      <c r="B374" t="str">
        <f t="shared" si="11"/>
        <v>educ_6_reponse_1Baoro</v>
      </c>
      <c r="C374" t="s">
        <v>24</v>
      </c>
      <c r="D374" t="s">
        <v>144</v>
      </c>
      <c r="E374" t="s">
        <v>83</v>
      </c>
      <c r="F374" t="s">
        <v>314</v>
      </c>
      <c r="G374" t="s">
        <v>315</v>
      </c>
      <c r="H374" t="s">
        <v>216</v>
      </c>
      <c r="I374">
        <v>0.26400000000000001</v>
      </c>
    </row>
    <row r="375" spans="1:9" x14ac:dyDescent="0.35">
      <c r="A375" t="str">
        <f t="shared" si="10"/>
        <v>educ_6_reponse_1cash_fraisMbaiki</v>
      </c>
      <c r="B375" t="str">
        <f t="shared" si="11"/>
        <v>educ_6_reponse_1Mbaiki</v>
      </c>
      <c r="C375" t="s">
        <v>24</v>
      </c>
      <c r="D375" t="s">
        <v>133</v>
      </c>
      <c r="E375" t="s">
        <v>83</v>
      </c>
      <c r="F375" t="s">
        <v>314</v>
      </c>
      <c r="G375" t="s">
        <v>315</v>
      </c>
      <c r="H375" t="s">
        <v>249</v>
      </c>
      <c r="I375">
        <v>0.221</v>
      </c>
    </row>
    <row r="376" spans="1:9" x14ac:dyDescent="0.35">
      <c r="A376" t="str">
        <f t="shared" si="10"/>
        <v>educ_6_reponse_1prov_fournituresZangba</v>
      </c>
      <c r="B376" t="str">
        <f t="shared" si="11"/>
        <v>educ_6_reponse_1Zangba</v>
      </c>
      <c r="C376" t="s">
        <v>24</v>
      </c>
      <c r="D376" t="s">
        <v>144</v>
      </c>
      <c r="E376" t="s">
        <v>83</v>
      </c>
      <c r="F376" t="s">
        <v>314</v>
      </c>
      <c r="G376" t="s">
        <v>315</v>
      </c>
      <c r="H376" t="s">
        <v>264</v>
      </c>
      <c r="I376">
        <v>0.318</v>
      </c>
    </row>
    <row r="377" spans="1:9" x14ac:dyDescent="0.35">
      <c r="A377" t="str">
        <f t="shared" si="10"/>
        <v>educ_6_reponse_1cash_fraisZemio</v>
      </c>
      <c r="B377" t="str">
        <f t="shared" si="11"/>
        <v>educ_6_reponse_1Zemio</v>
      </c>
      <c r="C377" t="s">
        <v>24</v>
      </c>
      <c r="D377" t="s">
        <v>133</v>
      </c>
      <c r="E377" t="s">
        <v>83</v>
      </c>
      <c r="F377" t="s">
        <v>314</v>
      </c>
      <c r="G377" t="s">
        <v>315</v>
      </c>
      <c r="H377" t="s">
        <v>265</v>
      </c>
      <c r="I377">
        <v>0.25900000000000001</v>
      </c>
    </row>
    <row r="378" spans="1:9" x14ac:dyDescent="0.35">
      <c r="A378" t="str">
        <f t="shared" si="10"/>
        <v>educ_6_reponse_1cash_fraisBatangafo</v>
      </c>
      <c r="B378" t="str">
        <f t="shared" si="11"/>
        <v>educ_6_reponse_1Batangafo</v>
      </c>
      <c r="C378" t="s">
        <v>24</v>
      </c>
      <c r="D378" t="s">
        <v>133</v>
      </c>
      <c r="E378" t="s">
        <v>83</v>
      </c>
      <c r="F378" t="s">
        <v>314</v>
      </c>
      <c r="G378" t="s">
        <v>315</v>
      </c>
      <c r="H378" t="s">
        <v>217</v>
      </c>
      <c r="I378">
        <v>0.192</v>
      </c>
    </row>
    <row r="379" spans="1:9" x14ac:dyDescent="0.35">
      <c r="A379" t="str">
        <f t="shared" si="10"/>
        <v>educ_6_reponse_1cash_fraisYaloke</v>
      </c>
      <c r="B379" t="str">
        <f t="shared" si="11"/>
        <v>educ_6_reponse_1Yaloke</v>
      </c>
      <c r="C379" t="s">
        <v>24</v>
      </c>
      <c r="D379" t="s">
        <v>133</v>
      </c>
      <c r="E379" t="s">
        <v>83</v>
      </c>
      <c r="F379" t="s">
        <v>314</v>
      </c>
      <c r="G379" t="s">
        <v>315</v>
      </c>
      <c r="H379" t="s">
        <v>263</v>
      </c>
      <c r="I379">
        <v>0.20599999999999999</v>
      </c>
    </row>
    <row r="380" spans="1:9" x14ac:dyDescent="0.35">
      <c r="A380" t="str">
        <f t="shared" si="10"/>
        <v>educ_6_reponse_1cash_fournituresBossembele</v>
      </c>
      <c r="B380" t="str">
        <f t="shared" si="11"/>
        <v>educ_6_reponse_1Bossembele</v>
      </c>
      <c r="C380" t="s">
        <v>24</v>
      </c>
      <c r="D380" t="s">
        <v>154</v>
      </c>
      <c r="E380" t="s">
        <v>83</v>
      </c>
      <c r="F380" t="s">
        <v>314</v>
      </c>
      <c r="G380" t="s">
        <v>315</v>
      </c>
      <c r="H380" t="s">
        <v>229</v>
      </c>
      <c r="I380">
        <v>0.21299999999999999</v>
      </c>
    </row>
    <row r="381" spans="1:9" x14ac:dyDescent="0.35">
      <c r="A381" t="str">
        <f t="shared" si="10"/>
        <v>educ_6_reponse_1cash_fraisCarnot</v>
      </c>
      <c r="B381" t="str">
        <f t="shared" si="11"/>
        <v>educ_6_reponse_1Carnot</v>
      </c>
      <c r="C381" t="s">
        <v>24</v>
      </c>
      <c r="D381" t="s">
        <v>133</v>
      </c>
      <c r="E381" t="s">
        <v>83</v>
      </c>
      <c r="F381" t="s">
        <v>314</v>
      </c>
      <c r="G381" t="s">
        <v>315</v>
      </c>
      <c r="H381" t="s">
        <v>235</v>
      </c>
      <c r="I381">
        <v>0.29199999999999998</v>
      </c>
    </row>
    <row r="382" spans="1:9" x14ac:dyDescent="0.35">
      <c r="A382" t="str">
        <f t="shared" si="10"/>
        <v>educ_6_reponse_1prov_livresGadzi</v>
      </c>
      <c r="B382" t="str">
        <f t="shared" si="11"/>
        <v>educ_6_reponse_1Gadzi</v>
      </c>
      <c r="C382" t="s">
        <v>24</v>
      </c>
      <c r="D382" t="s">
        <v>181</v>
      </c>
      <c r="E382" t="s">
        <v>83</v>
      </c>
      <c r="F382" t="s">
        <v>314</v>
      </c>
      <c r="G382" t="s">
        <v>315</v>
      </c>
      <c r="H382" t="s">
        <v>238</v>
      </c>
      <c r="I382">
        <v>0.20300000000000001</v>
      </c>
    </row>
    <row r="383" spans="1:9" x14ac:dyDescent="0.35">
      <c r="A383" t="str">
        <f t="shared" si="10"/>
        <v>educ_6_reponse_1cash_fraisGamboula</v>
      </c>
      <c r="B383" t="str">
        <f t="shared" si="11"/>
        <v>educ_6_reponse_1Gamboula</v>
      </c>
      <c r="C383" t="s">
        <v>24</v>
      </c>
      <c r="D383" t="s">
        <v>133</v>
      </c>
      <c r="E383" t="s">
        <v>83</v>
      </c>
      <c r="F383" t="s">
        <v>314</v>
      </c>
      <c r="G383" t="s">
        <v>315</v>
      </c>
      <c r="H383" t="s">
        <v>240</v>
      </c>
      <c r="I383">
        <v>0.248</v>
      </c>
    </row>
    <row r="384" spans="1:9" x14ac:dyDescent="0.35">
      <c r="A384" t="str">
        <f t="shared" si="10"/>
        <v>educ_6_reponse_1cash_fraisBambio</v>
      </c>
      <c r="B384" t="str">
        <f t="shared" si="11"/>
        <v>educ_6_reponse_1Bambio</v>
      </c>
      <c r="C384" t="s">
        <v>24</v>
      </c>
      <c r="D384" t="s">
        <v>133</v>
      </c>
      <c r="E384" t="s">
        <v>83</v>
      </c>
      <c r="F384" t="s">
        <v>314</v>
      </c>
      <c r="G384" t="s">
        <v>315</v>
      </c>
      <c r="H384" t="s">
        <v>213</v>
      </c>
      <c r="I384">
        <v>0.247</v>
      </c>
    </row>
    <row r="385" spans="1:9" x14ac:dyDescent="0.35">
      <c r="A385" t="str">
        <f t="shared" si="10"/>
        <v>educ_6_reponse_1cash_fournituresBoganda</v>
      </c>
      <c r="B385" t="str">
        <f t="shared" si="11"/>
        <v>educ_6_reponse_1Boganda</v>
      </c>
      <c r="C385" t="s">
        <v>24</v>
      </c>
      <c r="D385" t="s">
        <v>154</v>
      </c>
      <c r="E385" t="s">
        <v>83</v>
      </c>
      <c r="F385" t="s">
        <v>314</v>
      </c>
      <c r="G385" t="s">
        <v>315</v>
      </c>
      <c r="H385" t="s">
        <v>226</v>
      </c>
      <c r="I385">
        <v>0.24</v>
      </c>
    </row>
    <row r="386" spans="1:9" x14ac:dyDescent="0.35">
      <c r="A386" t="str">
        <f t="shared" si="10"/>
        <v>educ_6_reponse_1prov_fournituresKembe</v>
      </c>
      <c r="B386" t="str">
        <f t="shared" si="11"/>
        <v>educ_6_reponse_1Kembe</v>
      </c>
      <c r="C386" t="s">
        <v>24</v>
      </c>
      <c r="D386" t="s">
        <v>144</v>
      </c>
      <c r="E386" t="s">
        <v>83</v>
      </c>
      <c r="F386" t="s">
        <v>314</v>
      </c>
      <c r="G386" t="s">
        <v>315</v>
      </c>
      <c r="H386" t="s">
        <v>244</v>
      </c>
      <c r="I386">
        <v>0.16700000000000001</v>
      </c>
    </row>
    <row r="387" spans="1:9" x14ac:dyDescent="0.35">
      <c r="A387" t="str">
        <f t="shared" ref="A387:A450" si="12">CONCATENATE(C387,D387,H387)</f>
        <v>educ_6_reponse_1prov_fournituresSatema</v>
      </c>
      <c r="B387" t="str">
        <f t="shared" ref="B387:B450" si="13">CONCATENATE(C387,H387)</f>
        <v>educ_6_reponse_1Satema</v>
      </c>
      <c r="C387" t="s">
        <v>24</v>
      </c>
      <c r="D387" t="s">
        <v>144</v>
      </c>
      <c r="E387" t="s">
        <v>83</v>
      </c>
      <c r="F387" t="s">
        <v>314</v>
      </c>
      <c r="G387" t="s">
        <v>315</v>
      </c>
      <c r="H387" t="s">
        <v>261</v>
      </c>
      <c r="I387">
        <v>0.218</v>
      </c>
    </row>
    <row r="388" spans="1:9" x14ac:dyDescent="0.35">
      <c r="A388" t="str">
        <f t="shared" si="12"/>
        <v>educ_6_reponse_1cash_fournituresMarkounda</v>
      </c>
      <c r="B388" t="str">
        <f t="shared" si="13"/>
        <v>educ_6_reponse_1Markounda</v>
      </c>
      <c r="C388" t="s">
        <v>24</v>
      </c>
      <c r="D388" t="s">
        <v>154</v>
      </c>
      <c r="E388" t="s">
        <v>83</v>
      </c>
      <c r="F388" t="s">
        <v>314</v>
      </c>
      <c r="G388" t="s">
        <v>315</v>
      </c>
      <c r="H388" t="s">
        <v>248</v>
      </c>
      <c r="I388">
        <v>0.17100000000000001</v>
      </c>
    </row>
    <row r="389" spans="1:9" x14ac:dyDescent="0.35">
      <c r="A389" t="str">
        <f t="shared" si="12"/>
        <v>educ_6_reponse_1prov_fournituresMongoumba</v>
      </c>
      <c r="B389" t="str">
        <f t="shared" si="13"/>
        <v>educ_6_reponse_1Mongoumba</v>
      </c>
      <c r="C389" t="s">
        <v>24</v>
      </c>
      <c r="D389" t="s">
        <v>144</v>
      </c>
      <c r="E389" t="s">
        <v>83</v>
      </c>
      <c r="F389" t="s">
        <v>314</v>
      </c>
      <c r="G389" t="s">
        <v>315</v>
      </c>
      <c r="H389" t="s">
        <v>252</v>
      </c>
      <c r="I389">
        <v>0.29899999999999999</v>
      </c>
    </row>
    <row r="390" spans="1:9" x14ac:dyDescent="0.35">
      <c r="A390" t="str">
        <f t="shared" si="12"/>
        <v>educ_6_reponse_1cash_fraisDede_Mokouba</v>
      </c>
      <c r="B390" t="str">
        <f t="shared" si="13"/>
        <v>educ_6_reponse_1Dede_Mokouba</v>
      </c>
      <c r="C390" t="s">
        <v>24</v>
      </c>
      <c r="D390" t="s">
        <v>133</v>
      </c>
      <c r="E390" t="s">
        <v>83</v>
      </c>
      <c r="F390" t="s">
        <v>314</v>
      </c>
      <c r="G390" t="s">
        <v>315</v>
      </c>
      <c r="H390" t="s">
        <v>296</v>
      </c>
      <c r="I390">
        <v>0.28899999999999998</v>
      </c>
    </row>
    <row r="391" spans="1:9" x14ac:dyDescent="0.35">
      <c r="A391" t="str">
        <f t="shared" si="12"/>
        <v>educ_6_reponse_1prov_fournituresSosso_Nakombo</v>
      </c>
      <c r="B391" t="str">
        <f t="shared" si="13"/>
        <v>educ_6_reponse_1Sosso_Nakombo</v>
      </c>
      <c r="C391" t="s">
        <v>24</v>
      </c>
      <c r="D391" t="s">
        <v>144</v>
      </c>
      <c r="E391" t="s">
        <v>83</v>
      </c>
      <c r="F391" t="s">
        <v>314</v>
      </c>
      <c r="G391" t="s">
        <v>315</v>
      </c>
      <c r="H391" t="s">
        <v>297</v>
      </c>
      <c r="I391">
        <v>0.28100000000000003</v>
      </c>
    </row>
    <row r="392" spans="1:9" x14ac:dyDescent="0.35">
      <c r="A392" t="str">
        <f t="shared" si="12"/>
        <v>educ_6_reponse_1cash_fournituresNola</v>
      </c>
      <c r="B392" t="str">
        <f t="shared" si="13"/>
        <v>educ_6_reponse_1Nola</v>
      </c>
      <c r="C392" t="s">
        <v>24</v>
      </c>
      <c r="D392" t="s">
        <v>154</v>
      </c>
      <c r="E392" t="s">
        <v>83</v>
      </c>
      <c r="F392" t="s">
        <v>314</v>
      </c>
      <c r="G392" t="s">
        <v>315</v>
      </c>
      <c r="H392" t="s">
        <v>256</v>
      </c>
      <c r="I392">
        <v>0.29799999999999999</v>
      </c>
    </row>
    <row r="393" spans="1:9" x14ac:dyDescent="0.35">
      <c r="A393" t="str">
        <f t="shared" si="12"/>
        <v>educ_6_reponse_1cash_fraisBoganangone</v>
      </c>
      <c r="B393" t="str">
        <f t="shared" si="13"/>
        <v>educ_6_reponse_1Boganangone</v>
      </c>
      <c r="C393" t="s">
        <v>24</v>
      </c>
      <c r="D393" t="s">
        <v>133</v>
      </c>
      <c r="E393" t="s">
        <v>83</v>
      </c>
      <c r="F393" t="s">
        <v>314</v>
      </c>
      <c r="G393" t="s">
        <v>315</v>
      </c>
      <c r="H393" t="s">
        <v>225</v>
      </c>
      <c r="I393">
        <v>0.23499999999999999</v>
      </c>
    </row>
    <row r="394" spans="1:9" x14ac:dyDescent="0.35">
      <c r="A394" t="str">
        <f t="shared" si="12"/>
        <v>educ_6_reponse_1cash_fraisBoda</v>
      </c>
      <c r="B394" t="str">
        <f t="shared" si="13"/>
        <v>educ_6_reponse_1Boda</v>
      </c>
      <c r="C394" t="s">
        <v>24</v>
      </c>
      <c r="D394" t="s">
        <v>133</v>
      </c>
      <c r="E394" t="s">
        <v>83</v>
      </c>
      <c r="F394" t="s">
        <v>314</v>
      </c>
      <c r="G394" t="s">
        <v>315</v>
      </c>
      <c r="H394" t="s">
        <v>224</v>
      </c>
      <c r="I394">
        <v>0.30499999999999999</v>
      </c>
    </row>
    <row r="395" spans="1:9" x14ac:dyDescent="0.35">
      <c r="A395" t="str">
        <f t="shared" si="12"/>
        <v>educ_6_reponse_1cash_fournituresAmada_Gaza</v>
      </c>
      <c r="B395" t="str">
        <f t="shared" si="13"/>
        <v>educ_6_reponse_1Amada_Gaza</v>
      </c>
      <c r="C395" t="s">
        <v>24</v>
      </c>
      <c r="D395" t="s">
        <v>154</v>
      </c>
      <c r="E395" t="s">
        <v>83</v>
      </c>
      <c r="F395" t="s">
        <v>314</v>
      </c>
      <c r="G395" t="s">
        <v>315</v>
      </c>
      <c r="H395" t="s">
        <v>298</v>
      </c>
      <c r="I395">
        <v>0.29299999999999998</v>
      </c>
    </row>
    <row r="396" spans="1:9" x14ac:dyDescent="0.35">
      <c r="A396" t="str">
        <f t="shared" si="12"/>
        <v>educ_6_reponse_1cash_fournituresBayanga</v>
      </c>
      <c r="B396" t="str">
        <f t="shared" si="13"/>
        <v>educ_6_reponse_1Bayanga</v>
      </c>
      <c r="C396" t="s">
        <v>24</v>
      </c>
      <c r="D396" t="s">
        <v>154</v>
      </c>
      <c r="E396" t="s">
        <v>83</v>
      </c>
      <c r="F396" t="s">
        <v>314</v>
      </c>
      <c r="G396" t="s">
        <v>315</v>
      </c>
      <c r="H396" t="s">
        <v>218</v>
      </c>
      <c r="I396">
        <v>0.33300000000000002</v>
      </c>
    </row>
    <row r="397" spans="1:9" x14ac:dyDescent="0.35">
      <c r="A397" t="str">
        <f t="shared" si="12"/>
        <v>educ_6_reponse_1cash_fraisBogangolo</v>
      </c>
      <c r="B397" t="str">
        <f t="shared" si="13"/>
        <v>educ_6_reponse_1Bogangolo</v>
      </c>
      <c r="C397" t="s">
        <v>24</v>
      </c>
      <c r="D397" t="s">
        <v>133</v>
      </c>
      <c r="E397" t="s">
        <v>83</v>
      </c>
      <c r="F397" t="s">
        <v>314</v>
      </c>
      <c r="G397" t="s">
        <v>315</v>
      </c>
      <c r="H397" t="s">
        <v>227</v>
      </c>
      <c r="I397">
        <v>0.224</v>
      </c>
    </row>
    <row r="398" spans="1:9" x14ac:dyDescent="0.35">
      <c r="A398" t="str">
        <f t="shared" si="12"/>
        <v>rep_souhaitee_1secalNdele</v>
      </c>
      <c r="B398" t="str">
        <f t="shared" si="13"/>
        <v>rep_souhaitee_1Ndele</v>
      </c>
      <c r="C398" t="s">
        <v>26</v>
      </c>
      <c r="D398" t="s">
        <v>134</v>
      </c>
      <c r="E398" t="s">
        <v>83</v>
      </c>
      <c r="F398" t="s">
        <v>314</v>
      </c>
      <c r="G398" t="s">
        <v>315</v>
      </c>
      <c r="H398" t="s">
        <v>253</v>
      </c>
      <c r="I398">
        <v>0.27300000000000002</v>
      </c>
    </row>
    <row r="399" spans="1:9" x14ac:dyDescent="0.35">
      <c r="A399" t="str">
        <f t="shared" si="12"/>
        <v>rep_souhaitee_1washBouca</v>
      </c>
      <c r="B399" t="str">
        <f t="shared" si="13"/>
        <v>rep_souhaitee_1Bouca</v>
      </c>
      <c r="C399" t="s">
        <v>26</v>
      </c>
      <c r="D399" t="s">
        <v>18</v>
      </c>
      <c r="E399" t="s">
        <v>83</v>
      </c>
      <c r="F399" t="s">
        <v>314</v>
      </c>
      <c r="G399" t="s">
        <v>315</v>
      </c>
      <c r="H399" t="s">
        <v>232</v>
      </c>
      <c r="I399">
        <v>0.25900000000000001</v>
      </c>
    </row>
    <row r="400" spans="1:9" x14ac:dyDescent="0.35">
      <c r="A400" t="str">
        <f t="shared" si="12"/>
        <v>rep_souhaitee_1secalAlindao</v>
      </c>
      <c r="B400" t="str">
        <f t="shared" si="13"/>
        <v>rep_souhaitee_1Alindao</v>
      </c>
      <c r="C400" t="s">
        <v>26</v>
      </c>
      <c r="D400" t="s">
        <v>134</v>
      </c>
      <c r="E400" t="s">
        <v>83</v>
      </c>
      <c r="F400" t="s">
        <v>314</v>
      </c>
      <c r="G400" t="s">
        <v>315</v>
      </c>
      <c r="H400" t="s">
        <v>208</v>
      </c>
      <c r="I400">
        <v>0.29299999999999998</v>
      </c>
    </row>
    <row r="401" spans="1:9" x14ac:dyDescent="0.35">
      <c r="A401" t="str">
        <f t="shared" si="12"/>
        <v>rep_souhaitee_1secalBirao</v>
      </c>
      <c r="B401" t="str">
        <f t="shared" si="13"/>
        <v>rep_souhaitee_1Birao</v>
      </c>
      <c r="C401" t="s">
        <v>26</v>
      </c>
      <c r="D401" t="s">
        <v>134</v>
      </c>
      <c r="E401" t="s">
        <v>83</v>
      </c>
      <c r="F401" t="s">
        <v>314</v>
      </c>
      <c r="G401" t="s">
        <v>315</v>
      </c>
      <c r="H401" t="s">
        <v>221</v>
      </c>
      <c r="I401">
        <v>0.25900000000000001</v>
      </c>
    </row>
    <row r="402" spans="1:9" x14ac:dyDescent="0.35">
      <c r="A402" t="str">
        <f t="shared" si="12"/>
        <v>rep_souhaitee_1washBangui</v>
      </c>
      <c r="B402" t="str">
        <f t="shared" si="13"/>
        <v>rep_souhaitee_1Bangui</v>
      </c>
      <c r="C402" t="s">
        <v>26</v>
      </c>
      <c r="D402" t="s">
        <v>18</v>
      </c>
      <c r="E402" t="s">
        <v>83</v>
      </c>
      <c r="F402" t="s">
        <v>314</v>
      </c>
      <c r="G402" t="s">
        <v>315</v>
      </c>
      <c r="H402" t="s">
        <v>165</v>
      </c>
      <c r="I402">
        <v>0.25600000000000001</v>
      </c>
    </row>
    <row r="403" spans="1:9" x14ac:dyDescent="0.35">
      <c r="A403" t="str">
        <f t="shared" si="12"/>
        <v>rep_souhaitee_1secalMobaye</v>
      </c>
      <c r="B403" t="str">
        <f t="shared" si="13"/>
        <v>rep_souhaitee_1Mobaye</v>
      </c>
      <c r="C403" t="s">
        <v>26</v>
      </c>
      <c r="D403" t="s">
        <v>134</v>
      </c>
      <c r="E403" t="s">
        <v>83</v>
      </c>
      <c r="F403" t="s">
        <v>314</v>
      </c>
      <c r="G403" t="s">
        <v>315</v>
      </c>
      <c r="H403" t="s">
        <v>251</v>
      </c>
      <c r="I403">
        <v>0.254</v>
      </c>
    </row>
    <row r="404" spans="1:9" x14ac:dyDescent="0.35">
      <c r="A404" t="str">
        <f t="shared" si="12"/>
        <v>rep_souhaitee_1secalBambari</v>
      </c>
      <c r="B404" t="str">
        <f t="shared" si="13"/>
        <v>rep_souhaitee_1Bambari</v>
      </c>
      <c r="C404" t="s">
        <v>26</v>
      </c>
      <c r="D404" t="s">
        <v>134</v>
      </c>
      <c r="E404" t="s">
        <v>83</v>
      </c>
      <c r="F404" t="s">
        <v>314</v>
      </c>
      <c r="G404" t="s">
        <v>315</v>
      </c>
      <c r="H404" t="s">
        <v>212</v>
      </c>
      <c r="I404">
        <v>0.255</v>
      </c>
    </row>
    <row r="405" spans="1:9" x14ac:dyDescent="0.35">
      <c r="A405" t="str">
        <f t="shared" si="12"/>
        <v>rep_souhaitee_1secalBouar</v>
      </c>
      <c r="B405" t="str">
        <f t="shared" si="13"/>
        <v>rep_souhaitee_1Bouar</v>
      </c>
      <c r="C405" t="s">
        <v>26</v>
      </c>
      <c r="D405" t="s">
        <v>134</v>
      </c>
      <c r="E405" t="s">
        <v>83</v>
      </c>
      <c r="F405" t="s">
        <v>314</v>
      </c>
      <c r="G405" t="s">
        <v>315</v>
      </c>
      <c r="H405" t="s">
        <v>231</v>
      </c>
      <c r="I405">
        <v>0.29499999999999998</v>
      </c>
    </row>
    <row r="406" spans="1:9" x14ac:dyDescent="0.35">
      <c r="A406" t="str">
        <f t="shared" si="12"/>
        <v>rep_souhaitee_1secalBocaranga</v>
      </c>
      <c r="B406" t="str">
        <f t="shared" si="13"/>
        <v>rep_souhaitee_1Bocaranga</v>
      </c>
      <c r="C406" t="s">
        <v>26</v>
      </c>
      <c r="D406" t="s">
        <v>134</v>
      </c>
      <c r="E406" t="s">
        <v>83</v>
      </c>
      <c r="F406" t="s">
        <v>314</v>
      </c>
      <c r="G406" t="s">
        <v>315</v>
      </c>
      <c r="H406" t="s">
        <v>223</v>
      </c>
      <c r="I406">
        <v>0.29499999999999998</v>
      </c>
    </row>
    <row r="407" spans="1:9" x14ac:dyDescent="0.35">
      <c r="A407" t="str">
        <f t="shared" si="12"/>
        <v>rep_souhaitee_1secalBossangoa</v>
      </c>
      <c r="B407" t="str">
        <f t="shared" si="13"/>
        <v>rep_souhaitee_1Bossangoa</v>
      </c>
      <c r="C407" t="s">
        <v>26</v>
      </c>
      <c r="D407" t="s">
        <v>134</v>
      </c>
      <c r="E407" t="s">
        <v>83</v>
      </c>
      <c r="F407" t="s">
        <v>314</v>
      </c>
      <c r="G407" t="s">
        <v>315</v>
      </c>
      <c r="H407" t="s">
        <v>228</v>
      </c>
      <c r="I407">
        <v>0.28299999999999997</v>
      </c>
    </row>
    <row r="408" spans="1:9" x14ac:dyDescent="0.35">
      <c r="A408" t="str">
        <f t="shared" si="12"/>
        <v>rep_souhaitee_1secalKaga_Bandoro</v>
      </c>
      <c r="B408" t="str">
        <f t="shared" si="13"/>
        <v>rep_souhaitee_1Kaga_Bandoro</v>
      </c>
      <c r="C408" t="s">
        <v>26</v>
      </c>
      <c r="D408" t="s">
        <v>134</v>
      </c>
      <c r="E408" t="s">
        <v>83</v>
      </c>
      <c r="F408" t="s">
        <v>314</v>
      </c>
      <c r="G408" t="s">
        <v>315</v>
      </c>
      <c r="H408" t="s">
        <v>293</v>
      </c>
      <c r="I408">
        <v>0.32400000000000001</v>
      </c>
    </row>
    <row r="409" spans="1:9" x14ac:dyDescent="0.35">
      <c r="A409" t="str">
        <f t="shared" si="12"/>
        <v>rep_souhaitee_1secalKoui</v>
      </c>
      <c r="B409" t="str">
        <f t="shared" si="13"/>
        <v>rep_souhaitee_1Koui</v>
      </c>
      <c r="C409" t="s">
        <v>26</v>
      </c>
      <c r="D409" t="s">
        <v>134</v>
      </c>
      <c r="E409" t="s">
        <v>83</v>
      </c>
      <c r="F409" t="s">
        <v>314</v>
      </c>
      <c r="G409" t="s">
        <v>315</v>
      </c>
      <c r="H409" t="s">
        <v>246</v>
      </c>
      <c r="I409">
        <v>0.312</v>
      </c>
    </row>
    <row r="410" spans="1:9" x14ac:dyDescent="0.35">
      <c r="A410" t="str">
        <f t="shared" si="12"/>
        <v>rep_souhaitee_1washBakala</v>
      </c>
      <c r="B410" t="str">
        <f t="shared" si="13"/>
        <v>rep_souhaitee_1Bakala</v>
      </c>
      <c r="C410" t="s">
        <v>26</v>
      </c>
      <c r="D410" t="s">
        <v>18</v>
      </c>
      <c r="E410" t="s">
        <v>83</v>
      </c>
      <c r="F410" t="s">
        <v>314</v>
      </c>
      <c r="G410" t="s">
        <v>315</v>
      </c>
      <c r="H410" t="s">
        <v>210</v>
      </c>
      <c r="I410">
        <v>0.23</v>
      </c>
    </row>
    <row r="411" spans="1:9" x14ac:dyDescent="0.35">
      <c r="A411" t="str">
        <f t="shared" si="12"/>
        <v>rep_souhaitee_1secalBangassou</v>
      </c>
      <c r="B411" t="str">
        <f t="shared" si="13"/>
        <v>rep_souhaitee_1Bangassou</v>
      </c>
      <c r="C411" t="s">
        <v>26</v>
      </c>
      <c r="D411" t="s">
        <v>134</v>
      </c>
      <c r="E411" t="s">
        <v>83</v>
      </c>
      <c r="F411" t="s">
        <v>314</v>
      </c>
      <c r="G411" t="s">
        <v>315</v>
      </c>
      <c r="H411" t="s">
        <v>215</v>
      </c>
      <c r="I411">
        <v>0.26700000000000002</v>
      </c>
    </row>
    <row r="412" spans="1:9" x14ac:dyDescent="0.35">
      <c r="A412" t="str">
        <f t="shared" si="12"/>
        <v>rep_souhaitee_1secalNana_Bakassa</v>
      </c>
      <c r="B412" t="str">
        <f t="shared" si="13"/>
        <v>rep_souhaitee_1Nana_Bakassa</v>
      </c>
      <c r="C412" t="s">
        <v>26</v>
      </c>
      <c r="D412" t="s">
        <v>134</v>
      </c>
      <c r="E412" t="s">
        <v>83</v>
      </c>
      <c r="F412" t="s">
        <v>314</v>
      </c>
      <c r="G412" t="s">
        <v>315</v>
      </c>
      <c r="H412" t="s">
        <v>294</v>
      </c>
      <c r="I412">
        <v>0.27500000000000002</v>
      </c>
    </row>
    <row r="413" spans="1:9" x14ac:dyDescent="0.35">
      <c r="A413" t="str">
        <f t="shared" si="12"/>
        <v>rep_souhaitee_1secalRafai</v>
      </c>
      <c r="B413" t="str">
        <f t="shared" si="13"/>
        <v>rep_souhaitee_1Rafai</v>
      </c>
      <c r="C413" t="s">
        <v>26</v>
      </c>
      <c r="D413" t="s">
        <v>134</v>
      </c>
      <c r="E413" t="s">
        <v>83</v>
      </c>
      <c r="F413" t="s">
        <v>314</v>
      </c>
      <c r="G413" t="s">
        <v>315</v>
      </c>
      <c r="H413" t="s">
        <v>260</v>
      </c>
      <c r="I413">
        <v>0.32</v>
      </c>
    </row>
    <row r="414" spans="1:9" x14ac:dyDescent="0.35">
      <c r="A414" t="str">
        <f t="shared" si="12"/>
        <v>rep_souhaitee_1secalNgaoundaye</v>
      </c>
      <c r="B414" t="str">
        <f t="shared" si="13"/>
        <v>rep_souhaitee_1Ngaoundaye</v>
      </c>
      <c r="C414" t="s">
        <v>26</v>
      </c>
      <c r="D414" t="s">
        <v>134</v>
      </c>
      <c r="E414" t="s">
        <v>83</v>
      </c>
      <c r="F414" t="s">
        <v>314</v>
      </c>
      <c r="G414" t="s">
        <v>315</v>
      </c>
      <c r="H414" t="s">
        <v>255</v>
      </c>
      <c r="I414">
        <v>0.315</v>
      </c>
    </row>
    <row r="415" spans="1:9" x14ac:dyDescent="0.35">
      <c r="A415" t="str">
        <f t="shared" si="12"/>
        <v>rep_souhaitee_1washIppy</v>
      </c>
      <c r="B415" t="str">
        <f t="shared" si="13"/>
        <v>rep_souhaitee_1Ippy</v>
      </c>
      <c r="C415" t="s">
        <v>26</v>
      </c>
      <c r="D415" t="s">
        <v>18</v>
      </c>
      <c r="E415" t="s">
        <v>83</v>
      </c>
      <c r="F415" t="s">
        <v>314</v>
      </c>
      <c r="G415" t="s">
        <v>315</v>
      </c>
      <c r="H415" t="s">
        <v>242</v>
      </c>
      <c r="I415">
        <v>0.26</v>
      </c>
    </row>
    <row r="416" spans="1:9" x14ac:dyDescent="0.35">
      <c r="A416" t="str">
        <f t="shared" si="12"/>
        <v>rep_souhaitee_1secalBerberati</v>
      </c>
      <c r="B416" t="str">
        <f t="shared" si="13"/>
        <v>rep_souhaitee_1Berberati</v>
      </c>
      <c r="C416" t="s">
        <v>26</v>
      </c>
      <c r="D416" t="s">
        <v>134</v>
      </c>
      <c r="E416" t="s">
        <v>83</v>
      </c>
      <c r="F416" t="s">
        <v>314</v>
      </c>
      <c r="G416" t="s">
        <v>315</v>
      </c>
      <c r="H416" t="s">
        <v>219</v>
      </c>
      <c r="I416">
        <v>0.27800000000000002</v>
      </c>
    </row>
    <row r="417" spans="1:9" x14ac:dyDescent="0.35">
      <c r="A417" t="str">
        <f t="shared" si="12"/>
        <v>rep_souhaitee_1secalMbres</v>
      </c>
      <c r="B417" t="str">
        <f t="shared" si="13"/>
        <v>rep_souhaitee_1Mbres</v>
      </c>
      <c r="C417" t="s">
        <v>26</v>
      </c>
      <c r="D417" t="s">
        <v>134</v>
      </c>
      <c r="E417" t="s">
        <v>83</v>
      </c>
      <c r="F417" t="s">
        <v>314</v>
      </c>
      <c r="G417" t="s">
        <v>315</v>
      </c>
      <c r="H417" t="s">
        <v>250</v>
      </c>
      <c r="I417">
        <v>0.316</v>
      </c>
    </row>
    <row r="418" spans="1:9" x14ac:dyDescent="0.35">
      <c r="A418" t="str">
        <f t="shared" si="12"/>
        <v>rep_souhaitee_1secalBimbo</v>
      </c>
      <c r="B418" t="str">
        <f t="shared" si="13"/>
        <v>rep_souhaitee_1Bimbo</v>
      </c>
      <c r="C418" t="s">
        <v>26</v>
      </c>
      <c r="D418" t="s">
        <v>134</v>
      </c>
      <c r="E418" t="s">
        <v>83</v>
      </c>
      <c r="F418" t="s">
        <v>314</v>
      </c>
      <c r="G418" t="s">
        <v>315</v>
      </c>
      <c r="H418" t="s">
        <v>220</v>
      </c>
      <c r="I418">
        <v>0.28399999999999997</v>
      </c>
    </row>
    <row r="419" spans="1:9" x14ac:dyDescent="0.35">
      <c r="A419" t="str">
        <f t="shared" si="12"/>
        <v>rep_souhaitee_1washGrimari</v>
      </c>
      <c r="B419" t="str">
        <f t="shared" si="13"/>
        <v>rep_souhaitee_1Grimari</v>
      </c>
      <c r="C419" t="s">
        <v>26</v>
      </c>
      <c r="D419" t="s">
        <v>18</v>
      </c>
      <c r="E419" t="s">
        <v>83</v>
      </c>
      <c r="F419" t="s">
        <v>314</v>
      </c>
      <c r="G419" t="s">
        <v>315</v>
      </c>
      <c r="H419" t="s">
        <v>241</v>
      </c>
      <c r="I419">
        <v>0.252</v>
      </c>
    </row>
    <row r="420" spans="1:9" x14ac:dyDescent="0.35">
      <c r="A420" t="str">
        <f t="shared" si="12"/>
        <v>rep_souhaitee_1secalSibut</v>
      </c>
      <c r="B420" t="str">
        <f t="shared" si="13"/>
        <v>rep_souhaitee_1Sibut</v>
      </c>
      <c r="C420" t="s">
        <v>26</v>
      </c>
      <c r="D420" t="s">
        <v>134</v>
      </c>
      <c r="E420" t="s">
        <v>83</v>
      </c>
      <c r="F420" t="s">
        <v>314</v>
      </c>
      <c r="G420" t="s">
        <v>315</v>
      </c>
      <c r="H420" t="s">
        <v>262</v>
      </c>
      <c r="I420">
        <v>0.26900000000000002</v>
      </c>
    </row>
    <row r="421" spans="1:9" x14ac:dyDescent="0.35">
      <c r="A421" t="str">
        <f t="shared" si="12"/>
        <v>rep_souhaitee_1secalNdjoukou</v>
      </c>
      <c r="B421" t="str">
        <f t="shared" si="13"/>
        <v>rep_souhaitee_1Ndjoukou</v>
      </c>
      <c r="C421" t="s">
        <v>26</v>
      </c>
      <c r="D421" t="s">
        <v>134</v>
      </c>
      <c r="E421" t="s">
        <v>83</v>
      </c>
      <c r="F421" t="s">
        <v>314</v>
      </c>
      <c r="G421" t="s">
        <v>315</v>
      </c>
      <c r="H421" t="s">
        <v>254</v>
      </c>
      <c r="I421">
        <v>0.23300000000000001</v>
      </c>
    </row>
    <row r="422" spans="1:9" x14ac:dyDescent="0.35">
      <c r="A422" t="str">
        <f t="shared" si="12"/>
        <v>rep_souhaitee_1secalBaboua</v>
      </c>
      <c r="B422" t="str">
        <f t="shared" si="13"/>
        <v>rep_souhaitee_1Baboua</v>
      </c>
      <c r="C422" t="s">
        <v>26</v>
      </c>
      <c r="D422" t="s">
        <v>134</v>
      </c>
      <c r="E422" t="s">
        <v>83</v>
      </c>
      <c r="F422" t="s">
        <v>314</v>
      </c>
      <c r="G422" t="s">
        <v>315</v>
      </c>
      <c r="H422" t="s">
        <v>209</v>
      </c>
      <c r="I422">
        <v>0.27500000000000002</v>
      </c>
    </row>
    <row r="423" spans="1:9" x14ac:dyDescent="0.35">
      <c r="A423" t="str">
        <f t="shared" si="12"/>
        <v>rep_souhaitee_1secalAbba</v>
      </c>
      <c r="B423" t="str">
        <f t="shared" si="13"/>
        <v>rep_souhaitee_1Abba</v>
      </c>
      <c r="C423" t="s">
        <v>26</v>
      </c>
      <c r="D423" t="s">
        <v>134</v>
      </c>
      <c r="E423" t="s">
        <v>83</v>
      </c>
      <c r="F423" t="s">
        <v>314</v>
      </c>
      <c r="G423" t="s">
        <v>315</v>
      </c>
      <c r="H423" t="s">
        <v>207</v>
      </c>
      <c r="I423">
        <v>0.29199999999999998</v>
      </c>
    </row>
    <row r="424" spans="1:9" x14ac:dyDescent="0.35">
      <c r="A424" t="str">
        <f t="shared" si="12"/>
        <v>rep_souhaitee_1secalObo</v>
      </c>
      <c r="B424" t="str">
        <f t="shared" si="13"/>
        <v>rep_souhaitee_1Obo</v>
      </c>
      <c r="C424" t="s">
        <v>26</v>
      </c>
      <c r="D424" t="s">
        <v>134</v>
      </c>
      <c r="E424" t="s">
        <v>83</v>
      </c>
      <c r="F424" t="s">
        <v>314</v>
      </c>
      <c r="G424" t="s">
        <v>315</v>
      </c>
      <c r="H424" t="s">
        <v>257</v>
      </c>
      <c r="I424">
        <v>0.33</v>
      </c>
    </row>
    <row r="425" spans="1:9" x14ac:dyDescent="0.35">
      <c r="A425" t="str">
        <f t="shared" si="12"/>
        <v>rep_souhaitee_1secalKabo</v>
      </c>
      <c r="B425" t="str">
        <f t="shared" si="13"/>
        <v>rep_souhaitee_1Kabo</v>
      </c>
      <c r="C425" t="s">
        <v>26</v>
      </c>
      <c r="D425" t="s">
        <v>134</v>
      </c>
      <c r="E425" t="s">
        <v>83</v>
      </c>
      <c r="F425" t="s">
        <v>314</v>
      </c>
      <c r="G425" t="s">
        <v>315</v>
      </c>
      <c r="H425" t="s">
        <v>243</v>
      </c>
      <c r="I425">
        <v>0.35199999999999998</v>
      </c>
    </row>
    <row r="426" spans="1:9" x14ac:dyDescent="0.35">
      <c r="A426" t="str">
        <f t="shared" si="12"/>
        <v>rep_souhaitee_1secalKouango</v>
      </c>
      <c r="B426" t="str">
        <f t="shared" si="13"/>
        <v>rep_souhaitee_1Kouango</v>
      </c>
      <c r="C426" t="s">
        <v>26</v>
      </c>
      <c r="D426" t="s">
        <v>134</v>
      </c>
      <c r="E426" t="s">
        <v>83</v>
      </c>
      <c r="F426" t="s">
        <v>314</v>
      </c>
      <c r="G426" t="s">
        <v>315</v>
      </c>
      <c r="H426" t="s">
        <v>245</v>
      </c>
      <c r="I426">
        <v>0.26400000000000001</v>
      </c>
    </row>
    <row r="427" spans="1:9" x14ac:dyDescent="0.35">
      <c r="A427" t="str">
        <f t="shared" si="12"/>
        <v>rep_souhaitee_1washOuango</v>
      </c>
      <c r="B427" t="str">
        <f t="shared" si="13"/>
        <v>rep_souhaitee_1Ouango</v>
      </c>
      <c r="C427" t="s">
        <v>26</v>
      </c>
      <c r="D427" t="s">
        <v>18</v>
      </c>
      <c r="E427" t="s">
        <v>83</v>
      </c>
      <c r="F427" t="s">
        <v>314</v>
      </c>
      <c r="G427" t="s">
        <v>315</v>
      </c>
      <c r="H427" t="s">
        <v>258</v>
      </c>
      <c r="I427">
        <v>0.24</v>
      </c>
    </row>
    <row r="428" spans="1:9" x14ac:dyDescent="0.35">
      <c r="A428" t="str">
        <f t="shared" si="12"/>
        <v>rep_souhaitee_1secalGambo</v>
      </c>
      <c r="B428" t="str">
        <f t="shared" si="13"/>
        <v>rep_souhaitee_1Gambo</v>
      </c>
      <c r="C428" t="s">
        <v>26</v>
      </c>
      <c r="D428" t="s">
        <v>134</v>
      </c>
      <c r="E428" t="s">
        <v>83</v>
      </c>
      <c r="F428" t="s">
        <v>314</v>
      </c>
      <c r="G428" t="s">
        <v>315</v>
      </c>
      <c r="H428" t="s">
        <v>239</v>
      </c>
      <c r="I428">
        <v>0.24</v>
      </c>
    </row>
    <row r="429" spans="1:9" x14ac:dyDescent="0.35">
      <c r="A429" t="str">
        <f t="shared" si="12"/>
        <v>rep_souhaitee_1secalNangha_Boguila</v>
      </c>
      <c r="B429" t="str">
        <f t="shared" si="13"/>
        <v>rep_souhaitee_1Nangha_Boguila</v>
      </c>
      <c r="C429" t="s">
        <v>26</v>
      </c>
      <c r="D429" t="s">
        <v>134</v>
      </c>
      <c r="E429" t="s">
        <v>83</v>
      </c>
      <c r="F429" t="s">
        <v>314</v>
      </c>
      <c r="G429" t="s">
        <v>315</v>
      </c>
      <c r="H429" t="s">
        <v>295</v>
      </c>
      <c r="I429">
        <v>0.29599999999999999</v>
      </c>
    </row>
    <row r="430" spans="1:9" x14ac:dyDescent="0.35">
      <c r="A430" t="str">
        <f t="shared" si="12"/>
        <v>rep_souhaitee_1secalDamara</v>
      </c>
      <c r="B430" t="str">
        <f t="shared" si="13"/>
        <v>rep_souhaitee_1Damara</v>
      </c>
      <c r="C430" t="s">
        <v>26</v>
      </c>
      <c r="D430" t="s">
        <v>134</v>
      </c>
      <c r="E430" t="s">
        <v>83</v>
      </c>
      <c r="F430" t="s">
        <v>314</v>
      </c>
      <c r="G430" t="s">
        <v>315</v>
      </c>
      <c r="H430" t="s">
        <v>236</v>
      </c>
      <c r="I430">
        <v>0.27100000000000002</v>
      </c>
    </row>
    <row r="431" spans="1:9" x14ac:dyDescent="0.35">
      <c r="A431" t="str">
        <f t="shared" si="12"/>
        <v>rep_souhaitee_1secalBozoum</v>
      </c>
      <c r="B431" t="str">
        <f t="shared" si="13"/>
        <v>rep_souhaitee_1Bozoum</v>
      </c>
      <c r="C431" t="s">
        <v>26</v>
      </c>
      <c r="D431" t="s">
        <v>134</v>
      </c>
      <c r="E431" t="s">
        <v>83</v>
      </c>
      <c r="F431" t="s">
        <v>314</v>
      </c>
      <c r="G431" t="s">
        <v>315</v>
      </c>
      <c r="H431" t="s">
        <v>233</v>
      </c>
      <c r="I431">
        <v>0.28199999999999997</v>
      </c>
    </row>
    <row r="432" spans="1:9" x14ac:dyDescent="0.35">
      <c r="A432" t="str">
        <f t="shared" si="12"/>
        <v>rep_souhaitee_1secalBossemtele</v>
      </c>
      <c r="B432" t="str">
        <f t="shared" si="13"/>
        <v>rep_souhaitee_1Bossemtele</v>
      </c>
      <c r="C432" t="s">
        <v>26</v>
      </c>
      <c r="D432" t="s">
        <v>134</v>
      </c>
      <c r="E432" t="s">
        <v>83</v>
      </c>
      <c r="F432" t="s">
        <v>314</v>
      </c>
      <c r="G432" t="s">
        <v>315</v>
      </c>
      <c r="H432" t="s">
        <v>230</v>
      </c>
      <c r="I432">
        <v>0.27600000000000002</v>
      </c>
    </row>
    <row r="433" spans="1:9" x14ac:dyDescent="0.35">
      <c r="A433" t="str">
        <f t="shared" si="12"/>
        <v>rep_souhaitee_1secalPaoua</v>
      </c>
      <c r="B433" t="str">
        <f t="shared" si="13"/>
        <v>rep_souhaitee_1Paoua</v>
      </c>
      <c r="C433" t="s">
        <v>26</v>
      </c>
      <c r="D433" t="s">
        <v>134</v>
      </c>
      <c r="E433" t="s">
        <v>83</v>
      </c>
      <c r="F433" t="s">
        <v>314</v>
      </c>
      <c r="G433" t="s">
        <v>315</v>
      </c>
      <c r="H433" t="s">
        <v>259</v>
      </c>
      <c r="I433">
        <v>0.26300000000000001</v>
      </c>
    </row>
    <row r="434" spans="1:9" x14ac:dyDescent="0.35">
      <c r="A434" t="str">
        <f t="shared" si="12"/>
        <v>rep_souhaitee_1secalDekoa</v>
      </c>
      <c r="B434" t="str">
        <f t="shared" si="13"/>
        <v>rep_souhaitee_1Dekoa</v>
      </c>
      <c r="C434" t="s">
        <v>26</v>
      </c>
      <c r="D434" t="s">
        <v>134</v>
      </c>
      <c r="E434" t="s">
        <v>83</v>
      </c>
      <c r="F434" t="s">
        <v>314</v>
      </c>
      <c r="G434" t="s">
        <v>315</v>
      </c>
      <c r="H434" t="s">
        <v>237</v>
      </c>
      <c r="I434">
        <v>0.29399999999999998</v>
      </c>
    </row>
    <row r="435" spans="1:9" x14ac:dyDescent="0.35">
      <c r="A435" t="str">
        <f t="shared" si="12"/>
        <v>rep_souhaitee_1washMala</v>
      </c>
      <c r="B435" t="str">
        <f t="shared" si="13"/>
        <v>rep_souhaitee_1Mala</v>
      </c>
      <c r="C435" t="s">
        <v>26</v>
      </c>
      <c r="D435" t="s">
        <v>18</v>
      </c>
      <c r="E435" t="s">
        <v>83</v>
      </c>
      <c r="F435" t="s">
        <v>314</v>
      </c>
      <c r="G435" t="s">
        <v>315</v>
      </c>
      <c r="H435" t="s">
        <v>247</v>
      </c>
      <c r="I435">
        <v>0.26800000000000002</v>
      </c>
    </row>
    <row r="436" spans="1:9" x14ac:dyDescent="0.35">
      <c r="A436" t="str">
        <f t="shared" si="12"/>
        <v>rep_souhaitee_1secalBria</v>
      </c>
      <c r="B436" t="str">
        <f t="shared" si="13"/>
        <v>rep_souhaitee_1Bria</v>
      </c>
      <c r="C436" t="s">
        <v>26</v>
      </c>
      <c r="D436" t="s">
        <v>134</v>
      </c>
      <c r="E436" t="s">
        <v>83</v>
      </c>
      <c r="F436" t="s">
        <v>314</v>
      </c>
      <c r="G436" t="s">
        <v>315</v>
      </c>
      <c r="H436" t="s">
        <v>234</v>
      </c>
      <c r="I436">
        <v>0.249</v>
      </c>
    </row>
    <row r="437" spans="1:9" x14ac:dyDescent="0.35">
      <c r="A437" t="str">
        <f t="shared" si="12"/>
        <v>rep_souhaitee_1secalBakouma</v>
      </c>
      <c r="B437" t="str">
        <f t="shared" si="13"/>
        <v>rep_souhaitee_1Bakouma</v>
      </c>
      <c r="C437" t="s">
        <v>26</v>
      </c>
      <c r="D437" t="s">
        <v>134</v>
      </c>
      <c r="E437" t="s">
        <v>83</v>
      </c>
      <c r="F437" t="s">
        <v>314</v>
      </c>
      <c r="G437" t="s">
        <v>315</v>
      </c>
      <c r="H437" t="s">
        <v>211</v>
      </c>
      <c r="I437">
        <v>0.27700000000000002</v>
      </c>
    </row>
    <row r="438" spans="1:9" x14ac:dyDescent="0.35">
      <c r="A438" t="str">
        <f t="shared" si="12"/>
        <v>rep_souhaitee_1santeBoali</v>
      </c>
      <c r="B438" t="str">
        <f t="shared" si="13"/>
        <v>rep_souhaitee_1Boali</v>
      </c>
      <c r="C438" t="s">
        <v>26</v>
      </c>
      <c r="D438" t="s">
        <v>155</v>
      </c>
      <c r="E438" t="s">
        <v>83</v>
      </c>
      <c r="F438" t="s">
        <v>314</v>
      </c>
      <c r="G438" t="s">
        <v>315</v>
      </c>
      <c r="H438" t="s">
        <v>222</v>
      </c>
      <c r="I438">
        <v>0.30199999999999999</v>
      </c>
    </row>
    <row r="439" spans="1:9" x14ac:dyDescent="0.35">
      <c r="A439" t="str">
        <f t="shared" si="12"/>
        <v>rep_souhaitee_1washBamingui</v>
      </c>
      <c r="B439" t="str">
        <f t="shared" si="13"/>
        <v>rep_souhaitee_1Bamingui</v>
      </c>
      <c r="C439" t="s">
        <v>26</v>
      </c>
      <c r="D439" t="s">
        <v>18</v>
      </c>
      <c r="E439" t="s">
        <v>83</v>
      </c>
      <c r="F439" t="s">
        <v>314</v>
      </c>
      <c r="G439" t="s">
        <v>315</v>
      </c>
      <c r="H439" t="s">
        <v>214</v>
      </c>
      <c r="I439">
        <v>0.26100000000000001</v>
      </c>
    </row>
    <row r="440" spans="1:9" x14ac:dyDescent="0.35">
      <c r="A440" t="str">
        <f t="shared" si="12"/>
        <v>rep_souhaitee_1secalBaoro</v>
      </c>
      <c r="B440" t="str">
        <f t="shared" si="13"/>
        <v>rep_souhaitee_1Baoro</v>
      </c>
      <c r="C440" t="s">
        <v>26</v>
      </c>
      <c r="D440" t="s">
        <v>134</v>
      </c>
      <c r="E440" t="s">
        <v>83</v>
      </c>
      <c r="F440" t="s">
        <v>314</v>
      </c>
      <c r="G440" t="s">
        <v>315</v>
      </c>
      <c r="H440" t="s">
        <v>216</v>
      </c>
      <c r="I440">
        <v>0.29099999999999998</v>
      </c>
    </row>
    <row r="441" spans="1:9" x14ac:dyDescent="0.35">
      <c r="A441" t="str">
        <f t="shared" si="12"/>
        <v>rep_souhaitee_1santeMbaiki</v>
      </c>
      <c r="B441" t="str">
        <f t="shared" si="13"/>
        <v>rep_souhaitee_1Mbaiki</v>
      </c>
      <c r="C441" t="s">
        <v>26</v>
      </c>
      <c r="D441" t="s">
        <v>155</v>
      </c>
      <c r="E441" t="s">
        <v>83</v>
      </c>
      <c r="F441" t="s">
        <v>314</v>
      </c>
      <c r="G441" t="s">
        <v>315</v>
      </c>
      <c r="H441" t="s">
        <v>249</v>
      </c>
      <c r="I441">
        <v>0.25900000000000001</v>
      </c>
    </row>
    <row r="442" spans="1:9" x14ac:dyDescent="0.35">
      <c r="A442" t="str">
        <f t="shared" si="12"/>
        <v>rep_souhaitee_1secalZangba</v>
      </c>
      <c r="B442" t="str">
        <f t="shared" si="13"/>
        <v>rep_souhaitee_1Zangba</v>
      </c>
      <c r="C442" t="s">
        <v>26</v>
      </c>
      <c r="D442" t="s">
        <v>134</v>
      </c>
      <c r="E442" t="s">
        <v>83</v>
      </c>
      <c r="F442" t="s">
        <v>314</v>
      </c>
      <c r="G442" t="s">
        <v>315</v>
      </c>
      <c r="H442" t="s">
        <v>264</v>
      </c>
      <c r="I442">
        <v>0.26700000000000002</v>
      </c>
    </row>
    <row r="443" spans="1:9" x14ac:dyDescent="0.35">
      <c r="A443" t="str">
        <f t="shared" si="12"/>
        <v>rep_souhaitee_1secalZemio</v>
      </c>
      <c r="B443" t="str">
        <f t="shared" si="13"/>
        <v>rep_souhaitee_1Zemio</v>
      </c>
      <c r="C443" t="s">
        <v>26</v>
      </c>
      <c r="D443" t="s">
        <v>134</v>
      </c>
      <c r="E443" t="s">
        <v>83</v>
      </c>
      <c r="F443" t="s">
        <v>314</v>
      </c>
      <c r="G443" t="s">
        <v>315</v>
      </c>
      <c r="H443" t="s">
        <v>265</v>
      </c>
      <c r="I443">
        <v>0.32400000000000001</v>
      </c>
    </row>
    <row r="444" spans="1:9" x14ac:dyDescent="0.35">
      <c r="A444" t="str">
        <f t="shared" si="12"/>
        <v>rep_souhaitee_1secalBatangafo</v>
      </c>
      <c r="B444" t="str">
        <f t="shared" si="13"/>
        <v>rep_souhaitee_1Batangafo</v>
      </c>
      <c r="C444" t="s">
        <v>26</v>
      </c>
      <c r="D444" t="s">
        <v>134</v>
      </c>
      <c r="E444" t="s">
        <v>83</v>
      </c>
      <c r="F444" t="s">
        <v>314</v>
      </c>
      <c r="G444" t="s">
        <v>315</v>
      </c>
      <c r="H444" t="s">
        <v>217</v>
      </c>
      <c r="I444">
        <v>0.35399999999999998</v>
      </c>
    </row>
    <row r="445" spans="1:9" x14ac:dyDescent="0.35">
      <c r="A445" t="str">
        <f t="shared" si="12"/>
        <v>rep_souhaitee_1santeYaloke</v>
      </c>
      <c r="B445" t="str">
        <f t="shared" si="13"/>
        <v>rep_souhaitee_1Yaloke</v>
      </c>
      <c r="C445" t="s">
        <v>26</v>
      </c>
      <c r="D445" t="s">
        <v>155</v>
      </c>
      <c r="E445" t="s">
        <v>83</v>
      </c>
      <c r="F445" t="s">
        <v>314</v>
      </c>
      <c r="G445" t="s">
        <v>315</v>
      </c>
      <c r="H445" t="s">
        <v>263</v>
      </c>
      <c r="I445">
        <v>0.28799999999999998</v>
      </c>
    </row>
    <row r="446" spans="1:9" x14ac:dyDescent="0.35">
      <c r="A446" t="str">
        <f t="shared" si="12"/>
        <v>rep_souhaitee_1santeBossembele</v>
      </c>
      <c r="B446" t="str">
        <f t="shared" si="13"/>
        <v>rep_souhaitee_1Bossembele</v>
      </c>
      <c r="C446" t="s">
        <v>26</v>
      </c>
      <c r="D446" t="s">
        <v>155</v>
      </c>
      <c r="E446" t="s">
        <v>83</v>
      </c>
      <c r="F446" t="s">
        <v>314</v>
      </c>
      <c r="G446" t="s">
        <v>315</v>
      </c>
      <c r="H446" t="s">
        <v>229</v>
      </c>
      <c r="I446">
        <v>0.29099999999999998</v>
      </c>
    </row>
    <row r="447" spans="1:9" x14ac:dyDescent="0.35">
      <c r="A447" t="str">
        <f t="shared" si="12"/>
        <v>rep_souhaitee_1secalCarnot</v>
      </c>
      <c r="B447" t="str">
        <f t="shared" si="13"/>
        <v>rep_souhaitee_1Carnot</v>
      </c>
      <c r="C447" t="s">
        <v>26</v>
      </c>
      <c r="D447" t="s">
        <v>134</v>
      </c>
      <c r="E447" t="s">
        <v>83</v>
      </c>
      <c r="F447" t="s">
        <v>314</v>
      </c>
      <c r="G447" t="s">
        <v>315</v>
      </c>
      <c r="H447" t="s">
        <v>235</v>
      </c>
      <c r="I447">
        <v>0.29899999999999999</v>
      </c>
    </row>
    <row r="448" spans="1:9" x14ac:dyDescent="0.35">
      <c r="A448" t="str">
        <f t="shared" si="12"/>
        <v>rep_souhaitee_1secalGadzi</v>
      </c>
      <c r="B448" t="str">
        <f t="shared" si="13"/>
        <v>rep_souhaitee_1Gadzi</v>
      </c>
      <c r="C448" t="s">
        <v>26</v>
      </c>
      <c r="D448" t="s">
        <v>134</v>
      </c>
      <c r="E448" t="s">
        <v>83</v>
      </c>
      <c r="F448" t="s">
        <v>314</v>
      </c>
      <c r="G448" t="s">
        <v>315</v>
      </c>
      <c r="H448" t="s">
        <v>238</v>
      </c>
      <c r="I448">
        <v>0.29499999999999998</v>
      </c>
    </row>
    <row r="449" spans="1:9" x14ac:dyDescent="0.35">
      <c r="A449" t="str">
        <f t="shared" si="12"/>
        <v>rep_souhaitee_1secalGamboula</v>
      </c>
      <c r="B449" t="str">
        <f t="shared" si="13"/>
        <v>rep_souhaitee_1Gamboula</v>
      </c>
      <c r="C449" t="s">
        <v>26</v>
      </c>
      <c r="D449" t="s">
        <v>134</v>
      </c>
      <c r="E449" t="s">
        <v>83</v>
      </c>
      <c r="F449" t="s">
        <v>314</v>
      </c>
      <c r="G449" t="s">
        <v>315</v>
      </c>
      <c r="H449" t="s">
        <v>240</v>
      </c>
      <c r="I449">
        <v>0.25800000000000001</v>
      </c>
    </row>
    <row r="450" spans="1:9" x14ac:dyDescent="0.35">
      <c r="A450" t="str">
        <f t="shared" si="12"/>
        <v>rep_souhaitee_1santeBambio</v>
      </c>
      <c r="B450" t="str">
        <f t="shared" si="13"/>
        <v>rep_souhaitee_1Bambio</v>
      </c>
      <c r="C450" t="s">
        <v>26</v>
      </c>
      <c r="D450" t="s">
        <v>155</v>
      </c>
      <c r="E450" t="s">
        <v>83</v>
      </c>
      <c r="F450" t="s">
        <v>314</v>
      </c>
      <c r="G450" t="s">
        <v>315</v>
      </c>
      <c r="H450" t="s">
        <v>213</v>
      </c>
      <c r="I450">
        <v>0.252</v>
      </c>
    </row>
    <row r="451" spans="1:9" x14ac:dyDescent="0.35">
      <c r="A451" t="str">
        <f t="shared" ref="A451:A514" si="14">CONCATENATE(C451,D451,H451)</f>
        <v>rep_souhaitee_1secalBoganda</v>
      </c>
      <c r="B451" t="str">
        <f t="shared" ref="B451:B514" si="15">CONCATENATE(C451,H451)</f>
        <v>rep_souhaitee_1Boganda</v>
      </c>
      <c r="C451" t="s">
        <v>26</v>
      </c>
      <c r="D451" t="s">
        <v>134</v>
      </c>
      <c r="E451" t="s">
        <v>83</v>
      </c>
      <c r="F451" t="s">
        <v>314</v>
      </c>
      <c r="G451" t="s">
        <v>315</v>
      </c>
      <c r="H451" t="s">
        <v>226</v>
      </c>
      <c r="I451">
        <v>0.28399999999999997</v>
      </c>
    </row>
    <row r="452" spans="1:9" x14ac:dyDescent="0.35">
      <c r="A452" t="str">
        <f t="shared" si="14"/>
        <v>rep_souhaitee_1secalKembe</v>
      </c>
      <c r="B452" t="str">
        <f t="shared" si="15"/>
        <v>rep_souhaitee_1Kembe</v>
      </c>
      <c r="C452" t="s">
        <v>26</v>
      </c>
      <c r="D452" t="s">
        <v>134</v>
      </c>
      <c r="E452" t="s">
        <v>83</v>
      </c>
      <c r="F452" t="s">
        <v>314</v>
      </c>
      <c r="G452" t="s">
        <v>315</v>
      </c>
      <c r="H452" t="s">
        <v>244</v>
      </c>
      <c r="I452">
        <v>0.252</v>
      </c>
    </row>
    <row r="453" spans="1:9" x14ac:dyDescent="0.35">
      <c r="A453" t="str">
        <f t="shared" si="14"/>
        <v>rep_souhaitee_1santeSatema</v>
      </c>
      <c r="B453" t="str">
        <f t="shared" si="15"/>
        <v>rep_souhaitee_1Satema</v>
      </c>
      <c r="C453" t="s">
        <v>26</v>
      </c>
      <c r="D453" t="s">
        <v>155</v>
      </c>
      <c r="E453" t="s">
        <v>83</v>
      </c>
      <c r="F453" t="s">
        <v>314</v>
      </c>
      <c r="G453" t="s">
        <v>315</v>
      </c>
      <c r="H453" t="s">
        <v>261</v>
      </c>
      <c r="I453">
        <v>0.23799999999999999</v>
      </c>
    </row>
    <row r="454" spans="1:9" x14ac:dyDescent="0.35">
      <c r="A454" t="str">
        <f t="shared" si="14"/>
        <v>rep_souhaitee_1secalMarkounda</v>
      </c>
      <c r="B454" t="str">
        <f t="shared" si="15"/>
        <v>rep_souhaitee_1Markounda</v>
      </c>
      <c r="C454" t="s">
        <v>26</v>
      </c>
      <c r="D454" t="s">
        <v>134</v>
      </c>
      <c r="E454" t="s">
        <v>83</v>
      </c>
      <c r="F454" t="s">
        <v>314</v>
      </c>
      <c r="G454" t="s">
        <v>315</v>
      </c>
      <c r="H454" t="s">
        <v>248</v>
      </c>
      <c r="I454">
        <v>0.317</v>
      </c>
    </row>
    <row r="455" spans="1:9" x14ac:dyDescent="0.35">
      <c r="A455" t="str">
        <f t="shared" si="14"/>
        <v>rep_souhaitee_1santeMongoumba</v>
      </c>
      <c r="B455" t="str">
        <f t="shared" si="15"/>
        <v>rep_souhaitee_1Mongoumba</v>
      </c>
      <c r="C455" t="s">
        <v>26</v>
      </c>
      <c r="D455" t="s">
        <v>155</v>
      </c>
      <c r="E455" t="s">
        <v>83</v>
      </c>
      <c r="F455" t="s">
        <v>314</v>
      </c>
      <c r="G455" t="s">
        <v>315</v>
      </c>
      <c r="H455" t="s">
        <v>252</v>
      </c>
      <c r="I455">
        <v>0.28499999999999998</v>
      </c>
    </row>
    <row r="456" spans="1:9" x14ac:dyDescent="0.35">
      <c r="A456" t="str">
        <f t="shared" si="14"/>
        <v>rep_souhaitee_1secalDede_Mokouba</v>
      </c>
      <c r="B456" t="str">
        <f t="shared" si="15"/>
        <v>rep_souhaitee_1Dede_Mokouba</v>
      </c>
      <c r="C456" t="s">
        <v>26</v>
      </c>
      <c r="D456" t="s">
        <v>134</v>
      </c>
      <c r="E456" t="s">
        <v>83</v>
      </c>
      <c r="F456" t="s">
        <v>314</v>
      </c>
      <c r="G456" t="s">
        <v>315</v>
      </c>
      <c r="H456" t="s">
        <v>296</v>
      </c>
      <c r="I456">
        <v>0.34100000000000003</v>
      </c>
    </row>
    <row r="457" spans="1:9" x14ac:dyDescent="0.35">
      <c r="A457" t="str">
        <f t="shared" si="14"/>
        <v>rep_souhaitee_1secalSosso_Nakombo</v>
      </c>
      <c r="B457" t="str">
        <f t="shared" si="15"/>
        <v>rep_souhaitee_1Sosso_Nakombo</v>
      </c>
      <c r="C457" t="s">
        <v>26</v>
      </c>
      <c r="D457" t="s">
        <v>134</v>
      </c>
      <c r="E457" t="s">
        <v>83</v>
      </c>
      <c r="F457" t="s">
        <v>314</v>
      </c>
      <c r="G457" t="s">
        <v>315</v>
      </c>
      <c r="H457" t="s">
        <v>297</v>
      </c>
      <c r="I457">
        <v>0.35899999999999999</v>
      </c>
    </row>
    <row r="458" spans="1:9" x14ac:dyDescent="0.35">
      <c r="A458" t="str">
        <f t="shared" si="14"/>
        <v>rep_souhaitee_1secalNola</v>
      </c>
      <c r="B458" t="str">
        <f t="shared" si="15"/>
        <v>rep_souhaitee_1Nola</v>
      </c>
      <c r="C458" t="s">
        <v>26</v>
      </c>
      <c r="D458" t="s">
        <v>134</v>
      </c>
      <c r="E458" t="s">
        <v>83</v>
      </c>
      <c r="F458" t="s">
        <v>314</v>
      </c>
      <c r="G458" t="s">
        <v>315</v>
      </c>
      <c r="H458" t="s">
        <v>256</v>
      </c>
      <c r="I458">
        <v>0.30599999999999999</v>
      </c>
    </row>
    <row r="459" spans="1:9" x14ac:dyDescent="0.35">
      <c r="A459" t="str">
        <f t="shared" si="14"/>
        <v>rep_souhaitee_1secalBoganangone</v>
      </c>
      <c r="B459" t="str">
        <f t="shared" si="15"/>
        <v>rep_souhaitee_1Boganangone</v>
      </c>
      <c r="C459" t="s">
        <v>26</v>
      </c>
      <c r="D459" t="s">
        <v>134</v>
      </c>
      <c r="E459" t="s">
        <v>83</v>
      </c>
      <c r="F459" t="s">
        <v>314</v>
      </c>
      <c r="G459" t="s">
        <v>315</v>
      </c>
      <c r="H459" t="s">
        <v>225</v>
      </c>
      <c r="I459">
        <v>0.29599999999999999</v>
      </c>
    </row>
    <row r="460" spans="1:9" x14ac:dyDescent="0.35">
      <c r="A460" t="str">
        <f t="shared" si="14"/>
        <v>rep_souhaitee_1secalBoda</v>
      </c>
      <c r="B460" t="str">
        <f t="shared" si="15"/>
        <v>rep_souhaitee_1Boda</v>
      </c>
      <c r="C460" t="s">
        <v>26</v>
      </c>
      <c r="D460" t="s">
        <v>134</v>
      </c>
      <c r="E460" t="s">
        <v>83</v>
      </c>
      <c r="F460" t="s">
        <v>314</v>
      </c>
      <c r="G460" t="s">
        <v>315</v>
      </c>
      <c r="H460" t="s">
        <v>224</v>
      </c>
      <c r="I460">
        <v>0.251</v>
      </c>
    </row>
    <row r="461" spans="1:9" x14ac:dyDescent="0.35">
      <c r="A461" t="str">
        <f t="shared" si="14"/>
        <v>rep_souhaitee_1secalAmada_Gaza</v>
      </c>
      <c r="B461" t="str">
        <f t="shared" si="15"/>
        <v>rep_souhaitee_1Amada_Gaza</v>
      </c>
      <c r="C461" t="s">
        <v>26</v>
      </c>
      <c r="D461" t="s">
        <v>134</v>
      </c>
      <c r="E461" t="s">
        <v>83</v>
      </c>
      <c r="F461" t="s">
        <v>314</v>
      </c>
      <c r="G461" t="s">
        <v>315</v>
      </c>
      <c r="H461" t="s">
        <v>298</v>
      </c>
      <c r="I461">
        <v>0.35599999999999998</v>
      </c>
    </row>
    <row r="462" spans="1:9" x14ac:dyDescent="0.35">
      <c r="A462" t="str">
        <f t="shared" si="14"/>
        <v>rep_souhaitee_1secalBayanga</v>
      </c>
      <c r="B462" t="str">
        <f t="shared" si="15"/>
        <v>rep_souhaitee_1Bayanga</v>
      </c>
      <c r="C462" t="s">
        <v>26</v>
      </c>
      <c r="D462" t="s">
        <v>134</v>
      </c>
      <c r="E462" t="s">
        <v>83</v>
      </c>
      <c r="F462" t="s">
        <v>314</v>
      </c>
      <c r="G462" t="s">
        <v>315</v>
      </c>
      <c r="H462" t="s">
        <v>218</v>
      </c>
      <c r="I462">
        <v>0.32700000000000001</v>
      </c>
    </row>
    <row r="463" spans="1:9" x14ac:dyDescent="0.35">
      <c r="A463" t="str">
        <f t="shared" si="14"/>
        <v>rep_souhaitee_1santeBogangolo</v>
      </c>
      <c r="B463" t="str">
        <f t="shared" si="15"/>
        <v>rep_souhaitee_1Bogangolo</v>
      </c>
      <c r="C463" t="s">
        <v>26</v>
      </c>
      <c r="D463" t="s">
        <v>155</v>
      </c>
      <c r="E463" t="s">
        <v>83</v>
      </c>
      <c r="F463" t="s">
        <v>314</v>
      </c>
      <c r="G463" t="s">
        <v>315</v>
      </c>
      <c r="H463" t="s">
        <v>227</v>
      </c>
      <c r="I463">
        <v>0.25800000000000001</v>
      </c>
    </row>
    <row r="464" spans="1:9" x14ac:dyDescent="0.35">
      <c r="A464" t="str">
        <f t="shared" si="14"/>
        <v>secal_13_reponse_1cash_intrant_agriNdele</v>
      </c>
      <c r="B464" t="str">
        <f t="shared" si="15"/>
        <v>secal_13_reponse_1Ndele</v>
      </c>
      <c r="C464" t="s">
        <v>28</v>
      </c>
      <c r="D464" t="s">
        <v>145</v>
      </c>
      <c r="E464" t="s">
        <v>83</v>
      </c>
      <c r="F464" t="s">
        <v>314</v>
      </c>
      <c r="G464" t="s">
        <v>315</v>
      </c>
      <c r="H464" t="s">
        <v>253</v>
      </c>
      <c r="I464">
        <v>0.22900000000000001</v>
      </c>
    </row>
    <row r="465" spans="1:9" x14ac:dyDescent="0.35">
      <c r="A465" t="str">
        <f t="shared" si="14"/>
        <v>secal_13_reponse_1cash_intrant_agriBouca</v>
      </c>
      <c r="B465" t="str">
        <f t="shared" si="15"/>
        <v>secal_13_reponse_1Bouca</v>
      </c>
      <c r="C465" t="s">
        <v>28</v>
      </c>
      <c r="D465" t="s">
        <v>145</v>
      </c>
      <c r="E465" t="s">
        <v>83</v>
      </c>
      <c r="F465" t="s">
        <v>314</v>
      </c>
      <c r="G465" t="s">
        <v>315</v>
      </c>
      <c r="H465" t="s">
        <v>232</v>
      </c>
      <c r="I465">
        <v>0.23400000000000001</v>
      </c>
    </row>
    <row r="466" spans="1:9" x14ac:dyDescent="0.35">
      <c r="A466" t="str">
        <f t="shared" si="14"/>
        <v>secal_13_reponse_1cash_nourritAlindao</v>
      </c>
      <c r="B466" t="str">
        <f t="shared" si="15"/>
        <v>secal_13_reponse_1Alindao</v>
      </c>
      <c r="C466" t="s">
        <v>28</v>
      </c>
      <c r="D466" t="s">
        <v>135</v>
      </c>
      <c r="E466" t="s">
        <v>83</v>
      </c>
      <c r="F466" t="s">
        <v>314</v>
      </c>
      <c r="G466" t="s">
        <v>315</v>
      </c>
      <c r="H466" t="s">
        <v>208</v>
      </c>
      <c r="I466">
        <v>0.214</v>
      </c>
    </row>
    <row r="467" spans="1:9" x14ac:dyDescent="0.35">
      <c r="A467" t="str">
        <f t="shared" si="14"/>
        <v>secal_13_reponse_1cash_nourritBirao</v>
      </c>
      <c r="B467" t="str">
        <f t="shared" si="15"/>
        <v>secal_13_reponse_1Birao</v>
      </c>
      <c r="C467" t="s">
        <v>28</v>
      </c>
      <c r="D467" t="s">
        <v>135</v>
      </c>
      <c r="E467" t="s">
        <v>83</v>
      </c>
      <c r="F467" t="s">
        <v>314</v>
      </c>
      <c r="G467" t="s">
        <v>315</v>
      </c>
      <c r="H467" t="s">
        <v>221</v>
      </c>
      <c r="I467">
        <v>0.27500000000000002</v>
      </c>
    </row>
    <row r="468" spans="1:9" x14ac:dyDescent="0.35">
      <c r="A468" t="str">
        <f t="shared" si="14"/>
        <v>secal_13_reponse_1cash_nourritBangui</v>
      </c>
      <c r="B468" t="str">
        <f t="shared" si="15"/>
        <v>secal_13_reponse_1Bangui</v>
      </c>
      <c r="C468" t="s">
        <v>28</v>
      </c>
      <c r="D468" t="s">
        <v>135</v>
      </c>
      <c r="E468" t="s">
        <v>83</v>
      </c>
      <c r="F468" t="s">
        <v>314</v>
      </c>
      <c r="G468" t="s">
        <v>315</v>
      </c>
      <c r="H468" t="s">
        <v>165</v>
      </c>
      <c r="I468">
        <v>0.222</v>
      </c>
    </row>
    <row r="469" spans="1:9" x14ac:dyDescent="0.35">
      <c r="A469" t="str">
        <f t="shared" si="14"/>
        <v>secal_13_reponse_1cash_intrant_agriMobaye</v>
      </c>
      <c r="B469" t="str">
        <f t="shared" si="15"/>
        <v>secal_13_reponse_1Mobaye</v>
      </c>
      <c r="C469" t="s">
        <v>28</v>
      </c>
      <c r="D469" t="s">
        <v>145</v>
      </c>
      <c r="E469" t="s">
        <v>83</v>
      </c>
      <c r="F469" t="s">
        <v>314</v>
      </c>
      <c r="G469" t="s">
        <v>315</v>
      </c>
      <c r="H469" t="s">
        <v>251</v>
      </c>
      <c r="I469">
        <v>0.20300000000000001</v>
      </c>
    </row>
    <row r="470" spans="1:9" x14ac:dyDescent="0.35">
      <c r="A470" t="str">
        <f t="shared" si="14"/>
        <v>secal_13_reponse_1cash_nourritBambari</v>
      </c>
      <c r="B470" t="str">
        <f t="shared" si="15"/>
        <v>secal_13_reponse_1Bambari</v>
      </c>
      <c r="C470" t="s">
        <v>28</v>
      </c>
      <c r="D470" t="s">
        <v>135</v>
      </c>
      <c r="E470" t="s">
        <v>83</v>
      </c>
      <c r="F470" t="s">
        <v>314</v>
      </c>
      <c r="G470" t="s">
        <v>315</v>
      </c>
      <c r="H470" t="s">
        <v>212</v>
      </c>
      <c r="I470">
        <v>0.20899999999999999</v>
      </c>
    </row>
    <row r="471" spans="1:9" x14ac:dyDescent="0.35">
      <c r="A471" t="str">
        <f t="shared" si="14"/>
        <v>secal_13_reponse_1cash_nourritBouar</v>
      </c>
      <c r="B471" t="str">
        <f t="shared" si="15"/>
        <v>secal_13_reponse_1Bouar</v>
      </c>
      <c r="C471" t="s">
        <v>28</v>
      </c>
      <c r="D471" t="s">
        <v>135</v>
      </c>
      <c r="E471" t="s">
        <v>83</v>
      </c>
      <c r="F471" t="s">
        <v>314</v>
      </c>
      <c r="G471" t="s">
        <v>315</v>
      </c>
      <c r="H471" t="s">
        <v>231</v>
      </c>
      <c r="I471">
        <v>0.26500000000000001</v>
      </c>
    </row>
    <row r="472" spans="1:9" x14ac:dyDescent="0.35">
      <c r="A472" t="str">
        <f t="shared" si="14"/>
        <v>secal_13_reponse_1cash_nourritBocaranga</v>
      </c>
      <c r="B472" t="str">
        <f t="shared" si="15"/>
        <v>secal_13_reponse_1Bocaranga</v>
      </c>
      <c r="C472" t="s">
        <v>28</v>
      </c>
      <c r="D472" t="s">
        <v>135</v>
      </c>
      <c r="E472" t="s">
        <v>83</v>
      </c>
      <c r="F472" t="s">
        <v>314</v>
      </c>
      <c r="G472" t="s">
        <v>315</v>
      </c>
      <c r="H472" t="s">
        <v>223</v>
      </c>
      <c r="I472">
        <v>0.25600000000000001</v>
      </c>
    </row>
    <row r="473" spans="1:9" x14ac:dyDescent="0.35">
      <c r="A473" t="str">
        <f t="shared" si="14"/>
        <v>secal_13_reponse_1cash_nourritBossangoa</v>
      </c>
      <c r="B473" t="str">
        <f t="shared" si="15"/>
        <v>secal_13_reponse_1Bossangoa</v>
      </c>
      <c r="C473" t="s">
        <v>28</v>
      </c>
      <c r="D473" t="s">
        <v>135</v>
      </c>
      <c r="E473" t="s">
        <v>83</v>
      </c>
      <c r="F473" t="s">
        <v>314</v>
      </c>
      <c r="G473" t="s">
        <v>315</v>
      </c>
      <c r="H473" t="s">
        <v>228</v>
      </c>
      <c r="I473">
        <v>0.26100000000000001</v>
      </c>
    </row>
    <row r="474" spans="1:9" x14ac:dyDescent="0.35">
      <c r="A474" t="str">
        <f t="shared" si="14"/>
        <v>secal_13_reponse_1cash_nourritKaga_Bandoro</v>
      </c>
      <c r="B474" t="str">
        <f t="shared" si="15"/>
        <v>secal_13_reponse_1Kaga_Bandoro</v>
      </c>
      <c r="C474" t="s">
        <v>28</v>
      </c>
      <c r="D474" t="s">
        <v>135</v>
      </c>
      <c r="E474" t="s">
        <v>83</v>
      </c>
      <c r="F474" t="s">
        <v>314</v>
      </c>
      <c r="G474" t="s">
        <v>315</v>
      </c>
      <c r="H474" t="s">
        <v>293</v>
      </c>
      <c r="I474">
        <v>0.29299999999999998</v>
      </c>
    </row>
    <row r="475" spans="1:9" x14ac:dyDescent="0.35">
      <c r="A475" t="str">
        <f t="shared" si="14"/>
        <v>secal_13_reponse_1cash_nourritKoui</v>
      </c>
      <c r="B475" t="str">
        <f t="shared" si="15"/>
        <v>secal_13_reponse_1Koui</v>
      </c>
      <c r="C475" t="s">
        <v>28</v>
      </c>
      <c r="D475" t="s">
        <v>135</v>
      </c>
      <c r="E475" t="s">
        <v>83</v>
      </c>
      <c r="F475" t="s">
        <v>314</v>
      </c>
      <c r="G475" t="s">
        <v>315</v>
      </c>
      <c r="H475" t="s">
        <v>246</v>
      </c>
      <c r="I475">
        <v>0.193</v>
      </c>
    </row>
    <row r="476" spans="1:9" x14ac:dyDescent="0.35">
      <c r="A476" t="str">
        <f t="shared" si="14"/>
        <v>secal_13_reponse_1prov_intrant_agriBakala</v>
      </c>
      <c r="B476" t="str">
        <f t="shared" si="15"/>
        <v>secal_13_reponse_1Bakala</v>
      </c>
      <c r="C476" t="s">
        <v>28</v>
      </c>
      <c r="D476" t="s">
        <v>195</v>
      </c>
      <c r="E476" t="s">
        <v>83</v>
      </c>
      <c r="F476" t="s">
        <v>314</v>
      </c>
      <c r="G476" t="s">
        <v>315</v>
      </c>
      <c r="H476" t="s">
        <v>210</v>
      </c>
      <c r="I476">
        <v>0.18099999999999999</v>
      </c>
    </row>
    <row r="477" spans="1:9" x14ac:dyDescent="0.35">
      <c r="A477" t="str">
        <f t="shared" si="14"/>
        <v>secal_13_reponse_1cash_nourritBangassou</v>
      </c>
      <c r="B477" t="str">
        <f t="shared" si="15"/>
        <v>secal_13_reponse_1Bangassou</v>
      </c>
      <c r="C477" t="s">
        <v>28</v>
      </c>
      <c r="D477" t="s">
        <v>135</v>
      </c>
      <c r="E477" t="s">
        <v>83</v>
      </c>
      <c r="F477" t="s">
        <v>314</v>
      </c>
      <c r="G477" t="s">
        <v>315</v>
      </c>
      <c r="H477" t="s">
        <v>215</v>
      </c>
      <c r="I477">
        <v>0.311</v>
      </c>
    </row>
    <row r="478" spans="1:9" x14ac:dyDescent="0.35">
      <c r="A478" t="str">
        <f t="shared" si="14"/>
        <v>secal_13_reponse_1cash_nourritNana_Bakassa</v>
      </c>
      <c r="B478" t="str">
        <f t="shared" si="15"/>
        <v>secal_13_reponse_1Nana_Bakassa</v>
      </c>
      <c r="C478" t="s">
        <v>28</v>
      </c>
      <c r="D478" t="s">
        <v>135</v>
      </c>
      <c r="E478" t="s">
        <v>83</v>
      </c>
      <c r="F478" t="s">
        <v>314</v>
      </c>
      <c r="G478" t="s">
        <v>315</v>
      </c>
      <c r="H478" t="s">
        <v>294</v>
      </c>
      <c r="I478">
        <v>0.29099999999999998</v>
      </c>
    </row>
    <row r="479" spans="1:9" x14ac:dyDescent="0.35">
      <c r="A479" t="str">
        <f t="shared" si="14"/>
        <v>secal_13_reponse_1cash_nourritRafai</v>
      </c>
      <c r="B479" t="str">
        <f t="shared" si="15"/>
        <v>secal_13_reponse_1Rafai</v>
      </c>
      <c r="C479" t="s">
        <v>28</v>
      </c>
      <c r="D479" t="s">
        <v>135</v>
      </c>
      <c r="E479" t="s">
        <v>83</v>
      </c>
      <c r="F479" t="s">
        <v>314</v>
      </c>
      <c r="G479" t="s">
        <v>315</v>
      </c>
      <c r="H479" t="s">
        <v>260</v>
      </c>
      <c r="I479">
        <v>0.30199999999999999</v>
      </c>
    </row>
    <row r="480" spans="1:9" x14ac:dyDescent="0.35">
      <c r="A480" t="str">
        <f t="shared" si="14"/>
        <v>secal_13_reponse_1cash_intrant_agriNgaoundaye</v>
      </c>
      <c r="B480" t="str">
        <f t="shared" si="15"/>
        <v>secal_13_reponse_1Ngaoundaye</v>
      </c>
      <c r="C480" t="s">
        <v>28</v>
      </c>
      <c r="D480" t="s">
        <v>145</v>
      </c>
      <c r="E480" t="s">
        <v>83</v>
      </c>
      <c r="F480" t="s">
        <v>314</v>
      </c>
      <c r="G480" t="s">
        <v>315</v>
      </c>
      <c r="H480" t="s">
        <v>255</v>
      </c>
      <c r="I480">
        <v>0.20200000000000001</v>
      </c>
    </row>
    <row r="481" spans="1:9" x14ac:dyDescent="0.35">
      <c r="A481" t="str">
        <f t="shared" si="14"/>
        <v>secal_13_reponse_1prov_nourritIppy</v>
      </c>
      <c r="B481" t="str">
        <f t="shared" si="15"/>
        <v>secal_13_reponse_1Ippy</v>
      </c>
      <c r="C481" t="s">
        <v>28</v>
      </c>
      <c r="D481" t="s">
        <v>182</v>
      </c>
      <c r="E481" t="s">
        <v>83</v>
      </c>
      <c r="F481" t="s">
        <v>314</v>
      </c>
      <c r="G481" t="s">
        <v>315</v>
      </c>
      <c r="H481" t="s">
        <v>242</v>
      </c>
      <c r="I481">
        <v>0.182</v>
      </c>
    </row>
    <row r="482" spans="1:9" x14ac:dyDescent="0.35">
      <c r="A482" t="str">
        <f t="shared" si="14"/>
        <v>secal_13_reponse_1cash_nourritBerberati</v>
      </c>
      <c r="B482" t="str">
        <f t="shared" si="15"/>
        <v>secal_13_reponse_1Berberati</v>
      </c>
      <c r="C482" t="s">
        <v>28</v>
      </c>
      <c r="D482" t="s">
        <v>135</v>
      </c>
      <c r="E482" t="s">
        <v>83</v>
      </c>
      <c r="F482" t="s">
        <v>314</v>
      </c>
      <c r="G482" t="s">
        <v>315</v>
      </c>
      <c r="H482" t="s">
        <v>219</v>
      </c>
      <c r="I482">
        <v>0.27400000000000002</v>
      </c>
    </row>
    <row r="483" spans="1:9" x14ac:dyDescent="0.35">
      <c r="A483" t="str">
        <f t="shared" si="14"/>
        <v>secal_13_reponse_1cash_intrant_agriMbres</v>
      </c>
      <c r="B483" t="str">
        <f t="shared" si="15"/>
        <v>secal_13_reponse_1Mbres</v>
      </c>
      <c r="C483" t="s">
        <v>28</v>
      </c>
      <c r="D483" t="s">
        <v>145</v>
      </c>
      <c r="E483" t="s">
        <v>83</v>
      </c>
      <c r="F483" t="s">
        <v>314</v>
      </c>
      <c r="G483" t="s">
        <v>315</v>
      </c>
      <c r="H483" t="s">
        <v>250</v>
      </c>
      <c r="I483">
        <v>0.28599999999999998</v>
      </c>
    </row>
    <row r="484" spans="1:9" x14ac:dyDescent="0.35">
      <c r="A484" t="str">
        <f t="shared" si="14"/>
        <v>secal_13_reponse_1cash_intrant_agriBimbo</v>
      </c>
      <c r="B484" t="str">
        <f t="shared" si="15"/>
        <v>secal_13_reponse_1Bimbo</v>
      </c>
      <c r="C484" t="s">
        <v>28</v>
      </c>
      <c r="D484" t="s">
        <v>145</v>
      </c>
      <c r="E484" t="s">
        <v>83</v>
      </c>
      <c r="F484" t="s">
        <v>314</v>
      </c>
      <c r="G484" t="s">
        <v>315</v>
      </c>
      <c r="H484" t="s">
        <v>220</v>
      </c>
      <c r="I484">
        <v>0.20300000000000001</v>
      </c>
    </row>
    <row r="485" spans="1:9" x14ac:dyDescent="0.35">
      <c r="A485" t="str">
        <f t="shared" si="14"/>
        <v>secal_13_reponse_1prov_intrant_agriGrimari</v>
      </c>
      <c r="B485" t="str">
        <f t="shared" si="15"/>
        <v>secal_13_reponse_1Grimari</v>
      </c>
      <c r="C485" t="s">
        <v>28</v>
      </c>
      <c r="D485" t="s">
        <v>195</v>
      </c>
      <c r="E485" t="s">
        <v>83</v>
      </c>
      <c r="F485" t="s">
        <v>314</v>
      </c>
      <c r="G485" t="s">
        <v>315</v>
      </c>
      <c r="H485" t="s">
        <v>241</v>
      </c>
      <c r="I485">
        <v>0.214</v>
      </c>
    </row>
    <row r="486" spans="1:9" x14ac:dyDescent="0.35">
      <c r="A486" t="str">
        <f t="shared" si="14"/>
        <v>secal_13_reponse_1cash_nourritSibut</v>
      </c>
      <c r="B486" t="str">
        <f t="shared" si="15"/>
        <v>secal_13_reponse_1Sibut</v>
      </c>
      <c r="C486" t="s">
        <v>28</v>
      </c>
      <c r="D486" t="s">
        <v>135</v>
      </c>
      <c r="E486" t="s">
        <v>83</v>
      </c>
      <c r="F486" t="s">
        <v>314</v>
      </c>
      <c r="G486" t="s">
        <v>315</v>
      </c>
      <c r="H486" t="s">
        <v>262</v>
      </c>
      <c r="I486">
        <v>0.215</v>
      </c>
    </row>
    <row r="487" spans="1:9" x14ac:dyDescent="0.35">
      <c r="A487" t="str">
        <f t="shared" si="14"/>
        <v>secal_13_reponse_1cash_nourritNdjoukou</v>
      </c>
      <c r="B487" t="str">
        <f t="shared" si="15"/>
        <v>secal_13_reponse_1Ndjoukou</v>
      </c>
      <c r="C487" t="s">
        <v>28</v>
      </c>
      <c r="D487" t="s">
        <v>135</v>
      </c>
      <c r="E487" t="s">
        <v>83</v>
      </c>
      <c r="F487" t="s">
        <v>314</v>
      </c>
      <c r="G487" t="s">
        <v>315</v>
      </c>
      <c r="H487" t="s">
        <v>254</v>
      </c>
      <c r="I487">
        <v>0.26800000000000002</v>
      </c>
    </row>
    <row r="488" spans="1:9" x14ac:dyDescent="0.35">
      <c r="A488" t="str">
        <f t="shared" si="14"/>
        <v>secal_13_reponse_1cash_intrant_agriBaboua</v>
      </c>
      <c r="B488" t="str">
        <f t="shared" si="15"/>
        <v>secal_13_reponse_1Baboua</v>
      </c>
      <c r="C488" t="s">
        <v>28</v>
      </c>
      <c r="D488" t="s">
        <v>145</v>
      </c>
      <c r="E488" t="s">
        <v>83</v>
      </c>
      <c r="F488" t="s">
        <v>314</v>
      </c>
      <c r="G488" t="s">
        <v>315</v>
      </c>
      <c r="H488" t="s">
        <v>209</v>
      </c>
      <c r="I488">
        <v>0.20499999999999999</v>
      </c>
    </row>
    <row r="489" spans="1:9" x14ac:dyDescent="0.35">
      <c r="A489" t="str">
        <f t="shared" si="14"/>
        <v>secal_13_reponse_1cash_nourritAbba</v>
      </c>
      <c r="B489" t="str">
        <f t="shared" si="15"/>
        <v>secal_13_reponse_1Abba</v>
      </c>
      <c r="C489" t="s">
        <v>28</v>
      </c>
      <c r="D489" t="s">
        <v>135</v>
      </c>
      <c r="E489" t="s">
        <v>83</v>
      </c>
      <c r="F489" t="s">
        <v>314</v>
      </c>
      <c r="G489" t="s">
        <v>315</v>
      </c>
      <c r="H489" t="s">
        <v>207</v>
      </c>
      <c r="I489">
        <v>0.193</v>
      </c>
    </row>
    <row r="490" spans="1:9" x14ac:dyDescent="0.35">
      <c r="A490" t="str">
        <f t="shared" si="14"/>
        <v>secal_13_reponse_1cash_intrant_agriObo</v>
      </c>
      <c r="B490" t="str">
        <f t="shared" si="15"/>
        <v>secal_13_reponse_1Obo</v>
      </c>
      <c r="C490" t="s">
        <v>28</v>
      </c>
      <c r="D490" t="s">
        <v>145</v>
      </c>
      <c r="E490" t="s">
        <v>83</v>
      </c>
      <c r="F490" t="s">
        <v>314</v>
      </c>
      <c r="G490" t="s">
        <v>315</v>
      </c>
      <c r="H490" t="s">
        <v>257</v>
      </c>
      <c r="I490">
        <v>0.2</v>
      </c>
    </row>
    <row r="491" spans="1:9" x14ac:dyDescent="0.35">
      <c r="A491" t="str">
        <f t="shared" si="14"/>
        <v>secal_13_reponse_1cash_nourritKabo</v>
      </c>
      <c r="B491" t="str">
        <f t="shared" si="15"/>
        <v>secal_13_reponse_1Kabo</v>
      </c>
      <c r="C491" t="s">
        <v>28</v>
      </c>
      <c r="D491" t="s">
        <v>135</v>
      </c>
      <c r="E491" t="s">
        <v>83</v>
      </c>
      <c r="F491" t="s">
        <v>314</v>
      </c>
      <c r="G491" t="s">
        <v>315</v>
      </c>
      <c r="H491" t="s">
        <v>243</v>
      </c>
      <c r="I491">
        <v>0.25600000000000001</v>
      </c>
    </row>
    <row r="492" spans="1:9" x14ac:dyDescent="0.35">
      <c r="A492" t="str">
        <f t="shared" si="14"/>
        <v>secal_13_reponse_1prov_intrant_agriKouango</v>
      </c>
      <c r="B492" t="str">
        <f t="shared" si="15"/>
        <v>secal_13_reponse_1Kouango</v>
      </c>
      <c r="C492" t="s">
        <v>28</v>
      </c>
      <c r="D492" t="s">
        <v>195</v>
      </c>
      <c r="E492" t="s">
        <v>83</v>
      </c>
      <c r="F492" t="s">
        <v>314</v>
      </c>
      <c r="G492" t="s">
        <v>315</v>
      </c>
      <c r="H492" t="s">
        <v>245</v>
      </c>
      <c r="I492">
        <v>0.215</v>
      </c>
    </row>
    <row r="493" spans="1:9" x14ac:dyDescent="0.35">
      <c r="A493" t="str">
        <f t="shared" si="14"/>
        <v>secal_13_reponse_1cash_intrant_agriOuango</v>
      </c>
      <c r="B493" t="str">
        <f t="shared" si="15"/>
        <v>secal_13_reponse_1Ouango</v>
      </c>
      <c r="C493" t="s">
        <v>28</v>
      </c>
      <c r="D493" t="s">
        <v>145</v>
      </c>
      <c r="E493" t="s">
        <v>83</v>
      </c>
      <c r="F493" t="s">
        <v>314</v>
      </c>
      <c r="G493" t="s">
        <v>315</v>
      </c>
      <c r="H493" t="s">
        <v>258</v>
      </c>
      <c r="I493">
        <v>0.23200000000000001</v>
      </c>
    </row>
    <row r="494" spans="1:9" x14ac:dyDescent="0.35">
      <c r="A494" t="str">
        <f t="shared" si="14"/>
        <v>secal_13_reponse_1prov_intrant_agriGambo</v>
      </c>
      <c r="B494" t="str">
        <f t="shared" si="15"/>
        <v>secal_13_reponse_1Gambo</v>
      </c>
      <c r="C494" t="s">
        <v>28</v>
      </c>
      <c r="D494" t="s">
        <v>195</v>
      </c>
      <c r="E494" t="s">
        <v>83</v>
      </c>
      <c r="F494" t="s">
        <v>314</v>
      </c>
      <c r="G494" t="s">
        <v>315</v>
      </c>
      <c r="H494" t="s">
        <v>239</v>
      </c>
      <c r="I494">
        <v>0.186</v>
      </c>
    </row>
    <row r="495" spans="1:9" x14ac:dyDescent="0.35">
      <c r="A495" t="str">
        <f t="shared" si="14"/>
        <v>secal_13_reponse_1cash_intrant_agriNangha_Boguila</v>
      </c>
      <c r="B495" t="str">
        <f t="shared" si="15"/>
        <v>secal_13_reponse_1Nangha_Boguila</v>
      </c>
      <c r="C495" t="s">
        <v>28</v>
      </c>
      <c r="D495" t="s">
        <v>145</v>
      </c>
      <c r="E495" t="s">
        <v>83</v>
      </c>
      <c r="F495" t="s">
        <v>314</v>
      </c>
      <c r="G495" t="s">
        <v>315</v>
      </c>
      <c r="H495" t="s">
        <v>295</v>
      </c>
      <c r="I495">
        <v>0.219</v>
      </c>
    </row>
    <row r="496" spans="1:9" x14ac:dyDescent="0.35">
      <c r="A496" t="str">
        <f t="shared" si="14"/>
        <v>secal_13_reponse_1cash_intrant_agriDamara</v>
      </c>
      <c r="B496" t="str">
        <f t="shared" si="15"/>
        <v>secal_13_reponse_1Damara</v>
      </c>
      <c r="C496" t="s">
        <v>28</v>
      </c>
      <c r="D496" t="s">
        <v>145</v>
      </c>
      <c r="E496" t="s">
        <v>83</v>
      </c>
      <c r="F496" t="s">
        <v>314</v>
      </c>
      <c r="G496" t="s">
        <v>315</v>
      </c>
      <c r="H496" t="s">
        <v>236</v>
      </c>
      <c r="I496">
        <v>0.22700000000000001</v>
      </c>
    </row>
    <row r="497" spans="1:9" x14ac:dyDescent="0.35">
      <c r="A497" t="str">
        <f t="shared" si="14"/>
        <v>secal_13_reponse_1cash_intrant_agriBozoum</v>
      </c>
      <c r="B497" t="str">
        <f t="shared" si="15"/>
        <v>secal_13_reponse_1Bozoum</v>
      </c>
      <c r="C497" t="s">
        <v>28</v>
      </c>
      <c r="D497" t="s">
        <v>145</v>
      </c>
      <c r="E497" t="s">
        <v>83</v>
      </c>
      <c r="F497" t="s">
        <v>314</v>
      </c>
      <c r="G497" t="s">
        <v>315</v>
      </c>
      <c r="H497" t="s">
        <v>233</v>
      </c>
      <c r="I497">
        <v>0.20899999999999999</v>
      </c>
    </row>
    <row r="498" spans="1:9" x14ac:dyDescent="0.35">
      <c r="A498" t="str">
        <f t="shared" si="14"/>
        <v>secal_13_reponse_1cash_intrant_agriBossemtele</v>
      </c>
      <c r="B498" t="str">
        <f t="shared" si="15"/>
        <v>secal_13_reponse_1Bossemtele</v>
      </c>
      <c r="C498" t="s">
        <v>28</v>
      </c>
      <c r="D498" t="s">
        <v>145</v>
      </c>
      <c r="E498" t="s">
        <v>83</v>
      </c>
      <c r="F498" t="s">
        <v>314</v>
      </c>
      <c r="G498" t="s">
        <v>315</v>
      </c>
      <c r="H498" t="s">
        <v>230</v>
      </c>
      <c r="I498">
        <v>0.188</v>
      </c>
    </row>
    <row r="499" spans="1:9" x14ac:dyDescent="0.35">
      <c r="A499" t="str">
        <f t="shared" si="14"/>
        <v>secal_13_reponse_1cash_intrant_agriPaoua</v>
      </c>
      <c r="B499" t="str">
        <f t="shared" si="15"/>
        <v>secal_13_reponse_1Paoua</v>
      </c>
      <c r="C499" t="s">
        <v>28</v>
      </c>
      <c r="D499" t="s">
        <v>145</v>
      </c>
      <c r="E499" t="s">
        <v>83</v>
      </c>
      <c r="F499" t="s">
        <v>314</v>
      </c>
      <c r="G499" t="s">
        <v>315</v>
      </c>
      <c r="H499" t="s">
        <v>259</v>
      </c>
      <c r="I499">
        <v>0.23</v>
      </c>
    </row>
    <row r="500" spans="1:9" x14ac:dyDescent="0.35">
      <c r="A500" t="str">
        <f t="shared" si="14"/>
        <v>secal_13_reponse_1cash_nourritDekoa</v>
      </c>
      <c r="B500" t="str">
        <f t="shared" si="15"/>
        <v>secal_13_reponse_1Dekoa</v>
      </c>
      <c r="C500" t="s">
        <v>28</v>
      </c>
      <c r="D500" t="s">
        <v>135</v>
      </c>
      <c r="E500" t="s">
        <v>83</v>
      </c>
      <c r="F500" t="s">
        <v>314</v>
      </c>
      <c r="G500" t="s">
        <v>315</v>
      </c>
      <c r="H500" t="s">
        <v>237</v>
      </c>
      <c r="I500">
        <v>0.23300000000000001</v>
      </c>
    </row>
    <row r="501" spans="1:9" x14ac:dyDescent="0.35">
      <c r="A501" t="str">
        <f t="shared" si="14"/>
        <v>secal_13_reponse_1prov_intrant_agriMala</v>
      </c>
      <c r="B501" t="str">
        <f t="shared" si="15"/>
        <v>secal_13_reponse_1Mala</v>
      </c>
      <c r="C501" t="s">
        <v>28</v>
      </c>
      <c r="D501" t="s">
        <v>195</v>
      </c>
      <c r="E501" t="s">
        <v>83</v>
      </c>
      <c r="F501" t="s">
        <v>314</v>
      </c>
      <c r="G501" t="s">
        <v>315</v>
      </c>
      <c r="H501" t="s">
        <v>247</v>
      </c>
      <c r="I501">
        <v>0.193</v>
      </c>
    </row>
    <row r="502" spans="1:9" x14ac:dyDescent="0.35">
      <c r="A502" t="str">
        <f t="shared" si="14"/>
        <v>secal_13_reponse_1cash_nourritBria</v>
      </c>
      <c r="B502" t="str">
        <f t="shared" si="15"/>
        <v>secal_13_reponse_1Bria</v>
      </c>
      <c r="C502" t="s">
        <v>28</v>
      </c>
      <c r="D502" t="s">
        <v>135</v>
      </c>
      <c r="E502" t="s">
        <v>83</v>
      </c>
      <c r="F502" t="s">
        <v>314</v>
      </c>
      <c r="G502" t="s">
        <v>315</v>
      </c>
      <c r="H502" t="s">
        <v>234</v>
      </c>
      <c r="I502">
        <v>0.23200000000000001</v>
      </c>
    </row>
    <row r="503" spans="1:9" x14ac:dyDescent="0.35">
      <c r="A503" t="str">
        <f t="shared" si="14"/>
        <v>secal_13_reponse_1cash_intrant_agriBakouma</v>
      </c>
      <c r="B503" t="str">
        <f t="shared" si="15"/>
        <v>secal_13_reponse_1Bakouma</v>
      </c>
      <c r="C503" t="s">
        <v>28</v>
      </c>
      <c r="D503" t="s">
        <v>145</v>
      </c>
      <c r="E503" t="s">
        <v>83</v>
      </c>
      <c r="F503" t="s">
        <v>314</v>
      </c>
      <c r="G503" t="s">
        <v>315</v>
      </c>
      <c r="H503" t="s">
        <v>211</v>
      </c>
      <c r="I503">
        <v>0.20300000000000001</v>
      </c>
    </row>
    <row r="504" spans="1:9" x14ac:dyDescent="0.35">
      <c r="A504" t="str">
        <f t="shared" si="14"/>
        <v>secal_13_reponse_1prov_nourritBoali</v>
      </c>
      <c r="B504" t="str">
        <f t="shared" si="15"/>
        <v>secal_13_reponse_1Boali</v>
      </c>
      <c r="C504" t="s">
        <v>28</v>
      </c>
      <c r="D504" t="s">
        <v>182</v>
      </c>
      <c r="E504" t="s">
        <v>83</v>
      </c>
      <c r="F504" t="s">
        <v>314</v>
      </c>
      <c r="G504" t="s">
        <v>315</v>
      </c>
      <c r="H504" t="s">
        <v>222</v>
      </c>
      <c r="I504">
        <v>0.185</v>
      </c>
    </row>
    <row r="505" spans="1:9" x14ac:dyDescent="0.35">
      <c r="A505" t="str">
        <f t="shared" si="14"/>
        <v>secal_13_reponse_1cash_intrant_agriBamingui</v>
      </c>
      <c r="B505" t="str">
        <f t="shared" si="15"/>
        <v>secal_13_reponse_1Bamingui</v>
      </c>
      <c r="C505" t="s">
        <v>28</v>
      </c>
      <c r="D505" t="s">
        <v>145</v>
      </c>
      <c r="E505" t="s">
        <v>83</v>
      </c>
      <c r="F505" t="s">
        <v>314</v>
      </c>
      <c r="G505" t="s">
        <v>315</v>
      </c>
      <c r="H505" t="s">
        <v>214</v>
      </c>
      <c r="I505">
        <v>0.28999999999999998</v>
      </c>
    </row>
    <row r="506" spans="1:9" x14ac:dyDescent="0.35">
      <c r="A506" t="str">
        <f t="shared" si="14"/>
        <v>secal_13_reponse_1cash_nourritBaoro</v>
      </c>
      <c r="B506" t="str">
        <f t="shared" si="15"/>
        <v>secal_13_reponse_1Baoro</v>
      </c>
      <c r="C506" t="s">
        <v>28</v>
      </c>
      <c r="D506" t="s">
        <v>135</v>
      </c>
      <c r="E506" t="s">
        <v>83</v>
      </c>
      <c r="F506" t="s">
        <v>314</v>
      </c>
      <c r="G506" t="s">
        <v>315</v>
      </c>
      <c r="H506" t="s">
        <v>216</v>
      </c>
      <c r="I506">
        <v>0.21199999999999999</v>
      </c>
    </row>
    <row r="507" spans="1:9" x14ac:dyDescent="0.35">
      <c r="A507" t="str">
        <f t="shared" si="14"/>
        <v>secal_13_reponse_1cash_nourritMbaiki</v>
      </c>
      <c r="B507" t="str">
        <f t="shared" si="15"/>
        <v>secal_13_reponse_1Mbaiki</v>
      </c>
      <c r="C507" t="s">
        <v>28</v>
      </c>
      <c r="D507" t="s">
        <v>135</v>
      </c>
      <c r="E507" t="s">
        <v>83</v>
      </c>
      <c r="F507" t="s">
        <v>314</v>
      </c>
      <c r="G507" t="s">
        <v>315</v>
      </c>
      <c r="H507" t="s">
        <v>249</v>
      </c>
      <c r="I507">
        <v>0.23799999999999999</v>
      </c>
    </row>
    <row r="508" spans="1:9" x14ac:dyDescent="0.35">
      <c r="A508" t="str">
        <f t="shared" si="14"/>
        <v>secal_13_reponse_1prov_intrant_agriZangba</v>
      </c>
      <c r="B508" t="str">
        <f t="shared" si="15"/>
        <v>secal_13_reponse_1Zangba</v>
      </c>
      <c r="C508" t="s">
        <v>28</v>
      </c>
      <c r="D508" t="s">
        <v>195</v>
      </c>
      <c r="E508" t="s">
        <v>83</v>
      </c>
      <c r="F508" t="s">
        <v>314</v>
      </c>
      <c r="G508" t="s">
        <v>315</v>
      </c>
      <c r="H508" t="s">
        <v>264</v>
      </c>
      <c r="I508">
        <v>0.249</v>
      </c>
    </row>
    <row r="509" spans="1:9" x14ac:dyDescent="0.35">
      <c r="A509" t="str">
        <f t="shared" si="14"/>
        <v>secal_13_reponse_1prov_nourritZemio</v>
      </c>
      <c r="B509" t="str">
        <f t="shared" si="15"/>
        <v>secal_13_reponse_1Zemio</v>
      </c>
      <c r="C509" t="s">
        <v>28</v>
      </c>
      <c r="D509" t="s">
        <v>182</v>
      </c>
      <c r="E509" t="s">
        <v>83</v>
      </c>
      <c r="F509" t="s">
        <v>314</v>
      </c>
      <c r="G509" t="s">
        <v>315</v>
      </c>
      <c r="H509" t="s">
        <v>265</v>
      </c>
      <c r="I509">
        <v>0.19600000000000001</v>
      </c>
    </row>
    <row r="510" spans="1:9" x14ac:dyDescent="0.35">
      <c r="A510" t="str">
        <f t="shared" si="14"/>
        <v>secal_13_reponse_1cash_nourritBatangafo</v>
      </c>
      <c r="B510" t="str">
        <f t="shared" si="15"/>
        <v>secal_13_reponse_1Batangafo</v>
      </c>
      <c r="C510" t="s">
        <v>28</v>
      </c>
      <c r="D510" t="s">
        <v>135</v>
      </c>
      <c r="E510" t="s">
        <v>83</v>
      </c>
      <c r="F510" t="s">
        <v>314</v>
      </c>
      <c r="G510" t="s">
        <v>315</v>
      </c>
      <c r="H510" t="s">
        <v>217</v>
      </c>
      <c r="I510">
        <v>0.30399999999999999</v>
      </c>
    </row>
    <row r="511" spans="1:9" x14ac:dyDescent="0.35">
      <c r="A511" t="str">
        <f t="shared" si="14"/>
        <v>secal_13_reponse_1prov_intrant_agriYaloke</v>
      </c>
      <c r="B511" t="str">
        <f t="shared" si="15"/>
        <v>secal_13_reponse_1Yaloke</v>
      </c>
      <c r="C511" t="s">
        <v>28</v>
      </c>
      <c r="D511" t="s">
        <v>195</v>
      </c>
      <c r="E511" t="s">
        <v>83</v>
      </c>
      <c r="F511" t="s">
        <v>314</v>
      </c>
      <c r="G511" t="s">
        <v>315</v>
      </c>
      <c r="H511" t="s">
        <v>263</v>
      </c>
      <c r="I511">
        <v>0.182</v>
      </c>
    </row>
    <row r="512" spans="1:9" x14ac:dyDescent="0.35">
      <c r="A512" t="str">
        <f t="shared" si="14"/>
        <v>secal_13_reponse_1cash_nourritBossembele</v>
      </c>
      <c r="B512" t="str">
        <f t="shared" si="15"/>
        <v>secal_13_reponse_1Bossembele</v>
      </c>
      <c r="C512" t="s">
        <v>28</v>
      </c>
      <c r="D512" t="s">
        <v>135</v>
      </c>
      <c r="E512" t="s">
        <v>83</v>
      </c>
      <c r="F512" t="s">
        <v>314</v>
      </c>
      <c r="G512" t="s">
        <v>315</v>
      </c>
      <c r="H512" t="s">
        <v>229</v>
      </c>
      <c r="I512">
        <v>0.19700000000000001</v>
      </c>
    </row>
    <row r="513" spans="1:9" x14ac:dyDescent="0.35">
      <c r="A513" t="str">
        <f t="shared" si="14"/>
        <v>secal_13_reponse_1cash_nourritCarnot</v>
      </c>
      <c r="B513" t="str">
        <f t="shared" si="15"/>
        <v>secal_13_reponse_1Carnot</v>
      </c>
      <c r="C513" t="s">
        <v>28</v>
      </c>
      <c r="D513" t="s">
        <v>135</v>
      </c>
      <c r="E513" t="s">
        <v>83</v>
      </c>
      <c r="F513" t="s">
        <v>314</v>
      </c>
      <c r="G513" t="s">
        <v>315</v>
      </c>
      <c r="H513" t="s">
        <v>235</v>
      </c>
      <c r="I513">
        <v>0.29099999999999998</v>
      </c>
    </row>
    <row r="514" spans="1:9" x14ac:dyDescent="0.35">
      <c r="A514" t="str">
        <f t="shared" si="14"/>
        <v>secal_13_reponse_1cash_nourritGadzi</v>
      </c>
      <c r="B514" t="str">
        <f t="shared" si="15"/>
        <v>secal_13_reponse_1Gadzi</v>
      </c>
      <c r="C514" t="s">
        <v>28</v>
      </c>
      <c r="D514" t="s">
        <v>135</v>
      </c>
      <c r="E514" t="s">
        <v>83</v>
      </c>
      <c r="F514" t="s">
        <v>314</v>
      </c>
      <c r="G514" t="s">
        <v>315</v>
      </c>
      <c r="H514" t="s">
        <v>238</v>
      </c>
      <c r="I514">
        <v>0.28499999999999998</v>
      </c>
    </row>
    <row r="515" spans="1:9" x14ac:dyDescent="0.35">
      <c r="A515" t="str">
        <f t="shared" ref="A515:A578" si="16">CONCATENATE(C515,D515,H515)</f>
        <v>secal_13_reponse_1cash_intrant_agriGamboula</v>
      </c>
      <c r="B515" t="str">
        <f t="shared" ref="B515:B578" si="17">CONCATENATE(C515,H515)</f>
        <v>secal_13_reponse_1Gamboula</v>
      </c>
      <c r="C515" t="s">
        <v>28</v>
      </c>
      <c r="D515" t="s">
        <v>145</v>
      </c>
      <c r="E515" t="s">
        <v>83</v>
      </c>
      <c r="F515" t="s">
        <v>314</v>
      </c>
      <c r="G515" t="s">
        <v>315</v>
      </c>
      <c r="H515" t="s">
        <v>240</v>
      </c>
      <c r="I515">
        <v>0.26800000000000002</v>
      </c>
    </row>
    <row r="516" spans="1:9" x14ac:dyDescent="0.35">
      <c r="A516" t="str">
        <f t="shared" si="16"/>
        <v>secal_13_reponse_1cash_intrant_agriBambio</v>
      </c>
      <c r="B516" t="str">
        <f t="shared" si="17"/>
        <v>secal_13_reponse_1Bambio</v>
      </c>
      <c r="C516" t="s">
        <v>28</v>
      </c>
      <c r="D516" t="s">
        <v>145</v>
      </c>
      <c r="E516" t="s">
        <v>83</v>
      </c>
      <c r="F516" t="s">
        <v>314</v>
      </c>
      <c r="G516" t="s">
        <v>315</v>
      </c>
      <c r="H516" t="s">
        <v>213</v>
      </c>
      <c r="I516">
        <v>0.254</v>
      </c>
    </row>
    <row r="517" spans="1:9" x14ac:dyDescent="0.35">
      <c r="A517" t="str">
        <f t="shared" si="16"/>
        <v>secal_13_reponse_1cash_nourritBoganda</v>
      </c>
      <c r="B517" t="str">
        <f t="shared" si="17"/>
        <v>secal_13_reponse_1Boganda</v>
      </c>
      <c r="C517" t="s">
        <v>28</v>
      </c>
      <c r="D517" t="s">
        <v>135</v>
      </c>
      <c r="E517" t="s">
        <v>83</v>
      </c>
      <c r="F517" t="s">
        <v>314</v>
      </c>
      <c r="G517" t="s">
        <v>315</v>
      </c>
      <c r="H517" t="s">
        <v>226</v>
      </c>
      <c r="I517">
        <v>0.26900000000000002</v>
      </c>
    </row>
    <row r="518" spans="1:9" x14ac:dyDescent="0.35">
      <c r="A518" t="str">
        <f t="shared" si="16"/>
        <v>secal_13_reponse_1cash_nfiKembe</v>
      </c>
      <c r="B518" t="str">
        <f t="shared" si="17"/>
        <v>secal_13_reponse_1Kembe</v>
      </c>
      <c r="C518" t="s">
        <v>28</v>
      </c>
      <c r="D518" t="s">
        <v>156</v>
      </c>
      <c r="E518" t="s">
        <v>83</v>
      </c>
      <c r="F518" t="s">
        <v>314</v>
      </c>
      <c r="G518" t="s">
        <v>315</v>
      </c>
      <c r="H518" t="s">
        <v>244</v>
      </c>
      <c r="I518">
        <v>0.19600000000000001</v>
      </c>
    </row>
    <row r="519" spans="1:9" x14ac:dyDescent="0.35">
      <c r="A519" t="str">
        <f t="shared" si="16"/>
        <v>secal_13_reponse_1cash_intrant_agriSatema</v>
      </c>
      <c r="B519" t="str">
        <f t="shared" si="17"/>
        <v>secal_13_reponse_1Satema</v>
      </c>
      <c r="C519" t="s">
        <v>28</v>
      </c>
      <c r="D519" t="s">
        <v>145</v>
      </c>
      <c r="E519" t="s">
        <v>83</v>
      </c>
      <c r="F519" t="s">
        <v>314</v>
      </c>
      <c r="G519" t="s">
        <v>315</v>
      </c>
      <c r="H519" t="s">
        <v>261</v>
      </c>
      <c r="I519">
        <v>0.21</v>
      </c>
    </row>
    <row r="520" spans="1:9" x14ac:dyDescent="0.35">
      <c r="A520" t="str">
        <f t="shared" si="16"/>
        <v>secal_13_reponse_1cash_intrant_agriMarkounda</v>
      </c>
      <c r="B520" t="str">
        <f t="shared" si="17"/>
        <v>secal_13_reponse_1Markounda</v>
      </c>
      <c r="C520" t="s">
        <v>28</v>
      </c>
      <c r="D520" t="s">
        <v>145</v>
      </c>
      <c r="E520" t="s">
        <v>83</v>
      </c>
      <c r="F520" t="s">
        <v>314</v>
      </c>
      <c r="G520" t="s">
        <v>315</v>
      </c>
      <c r="H520" t="s">
        <v>248</v>
      </c>
      <c r="I520">
        <v>0.26600000000000001</v>
      </c>
    </row>
    <row r="521" spans="1:9" x14ac:dyDescent="0.35">
      <c r="A521" t="str">
        <f t="shared" si="16"/>
        <v>secal_13_reponse_1cash_intrant_agriMongoumba</v>
      </c>
      <c r="B521" t="str">
        <f t="shared" si="17"/>
        <v>secal_13_reponse_1Mongoumba</v>
      </c>
      <c r="C521" t="s">
        <v>28</v>
      </c>
      <c r="D521" t="s">
        <v>145</v>
      </c>
      <c r="E521" t="s">
        <v>83</v>
      </c>
      <c r="F521" t="s">
        <v>314</v>
      </c>
      <c r="G521" t="s">
        <v>315</v>
      </c>
      <c r="H521" t="s">
        <v>252</v>
      </c>
      <c r="I521">
        <v>0.23899999999999999</v>
      </c>
    </row>
    <row r="522" spans="1:9" x14ac:dyDescent="0.35">
      <c r="A522" t="str">
        <f t="shared" si="16"/>
        <v>secal_13_reponse_1cash_nourritDede_Mokouba</v>
      </c>
      <c r="B522" t="str">
        <f t="shared" si="17"/>
        <v>secal_13_reponse_1Dede_Mokouba</v>
      </c>
      <c r="C522" t="s">
        <v>28</v>
      </c>
      <c r="D522" t="s">
        <v>135</v>
      </c>
      <c r="E522" t="s">
        <v>83</v>
      </c>
      <c r="F522" t="s">
        <v>314</v>
      </c>
      <c r="G522" t="s">
        <v>315</v>
      </c>
      <c r="H522" t="s">
        <v>296</v>
      </c>
      <c r="I522">
        <v>0.28999999999999998</v>
      </c>
    </row>
    <row r="523" spans="1:9" x14ac:dyDescent="0.35">
      <c r="A523" t="str">
        <f t="shared" si="16"/>
        <v>secal_13_reponse_1cash_nourritSosso_Nakombo</v>
      </c>
      <c r="B523" t="str">
        <f t="shared" si="17"/>
        <v>secal_13_reponse_1Sosso_Nakombo</v>
      </c>
      <c r="C523" t="s">
        <v>28</v>
      </c>
      <c r="D523" t="s">
        <v>135</v>
      </c>
      <c r="E523" t="s">
        <v>83</v>
      </c>
      <c r="F523" t="s">
        <v>314</v>
      </c>
      <c r="G523" t="s">
        <v>315</v>
      </c>
      <c r="H523" t="s">
        <v>297</v>
      </c>
      <c r="I523">
        <v>0.27500000000000002</v>
      </c>
    </row>
    <row r="524" spans="1:9" x14ac:dyDescent="0.35">
      <c r="A524" t="str">
        <f t="shared" si="16"/>
        <v>secal_13_reponse_1cash_nourritNola</v>
      </c>
      <c r="B524" t="str">
        <f t="shared" si="17"/>
        <v>secal_13_reponse_1Nola</v>
      </c>
      <c r="C524" t="s">
        <v>28</v>
      </c>
      <c r="D524" t="s">
        <v>135</v>
      </c>
      <c r="E524" t="s">
        <v>83</v>
      </c>
      <c r="F524" t="s">
        <v>314</v>
      </c>
      <c r="G524" t="s">
        <v>315</v>
      </c>
      <c r="H524" t="s">
        <v>256</v>
      </c>
      <c r="I524">
        <v>0.28100000000000003</v>
      </c>
    </row>
    <row r="525" spans="1:9" x14ac:dyDescent="0.35">
      <c r="A525" t="str">
        <f t="shared" si="16"/>
        <v>secal_13_reponse_1cash_nourritBoganangone</v>
      </c>
      <c r="B525" t="str">
        <f t="shared" si="17"/>
        <v>secal_13_reponse_1Boganangone</v>
      </c>
      <c r="C525" t="s">
        <v>28</v>
      </c>
      <c r="D525" t="s">
        <v>135</v>
      </c>
      <c r="E525" t="s">
        <v>83</v>
      </c>
      <c r="F525" t="s">
        <v>314</v>
      </c>
      <c r="G525" t="s">
        <v>315</v>
      </c>
      <c r="H525" t="s">
        <v>225</v>
      </c>
      <c r="I525">
        <v>0.24399999999999999</v>
      </c>
    </row>
    <row r="526" spans="1:9" x14ac:dyDescent="0.35">
      <c r="A526" t="str">
        <f t="shared" si="16"/>
        <v>secal_13_reponse_1cash_nfiBoda</v>
      </c>
      <c r="B526" t="str">
        <f t="shared" si="17"/>
        <v>secal_13_reponse_1Boda</v>
      </c>
      <c r="C526" t="s">
        <v>28</v>
      </c>
      <c r="D526" t="s">
        <v>156</v>
      </c>
      <c r="E526" t="s">
        <v>83</v>
      </c>
      <c r="F526" t="s">
        <v>314</v>
      </c>
      <c r="G526" t="s">
        <v>315</v>
      </c>
      <c r="H526" t="s">
        <v>224</v>
      </c>
      <c r="I526">
        <v>0.216</v>
      </c>
    </row>
    <row r="527" spans="1:9" x14ac:dyDescent="0.35">
      <c r="A527" t="str">
        <f t="shared" si="16"/>
        <v>secal_13_reponse_1cash_nourritAmada_Gaza</v>
      </c>
      <c r="B527" t="str">
        <f t="shared" si="17"/>
        <v>secal_13_reponse_1Amada_Gaza</v>
      </c>
      <c r="C527" t="s">
        <v>28</v>
      </c>
      <c r="D527" t="s">
        <v>135</v>
      </c>
      <c r="E527" t="s">
        <v>83</v>
      </c>
      <c r="F527" t="s">
        <v>314</v>
      </c>
      <c r="G527" t="s">
        <v>315</v>
      </c>
      <c r="H527" t="s">
        <v>298</v>
      </c>
      <c r="I527">
        <v>0.30299999999999999</v>
      </c>
    </row>
    <row r="528" spans="1:9" x14ac:dyDescent="0.35">
      <c r="A528" t="str">
        <f t="shared" si="16"/>
        <v>secal_13_reponse_1cash_nourritBayanga</v>
      </c>
      <c r="B528" t="str">
        <f t="shared" si="17"/>
        <v>secal_13_reponse_1Bayanga</v>
      </c>
      <c r="C528" t="s">
        <v>28</v>
      </c>
      <c r="D528" t="s">
        <v>135</v>
      </c>
      <c r="E528" t="s">
        <v>83</v>
      </c>
      <c r="F528" t="s">
        <v>314</v>
      </c>
      <c r="G528" t="s">
        <v>315</v>
      </c>
      <c r="H528" t="s">
        <v>218</v>
      </c>
      <c r="I528">
        <v>0.26500000000000001</v>
      </c>
    </row>
    <row r="529" spans="1:9" x14ac:dyDescent="0.35">
      <c r="A529" t="str">
        <f t="shared" si="16"/>
        <v>secal_13_reponse_1prov_intrant_agriBogangolo</v>
      </c>
      <c r="B529" t="str">
        <f t="shared" si="17"/>
        <v>secal_13_reponse_1Bogangolo</v>
      </c>
      <c r="C529" t="s">
        <v>28</v>
      </c>
      <c r="D529" t="s">
        <v>195</v>
      </c>
      <c r="E529" t="s">
        <v>83</v>
      </c>
      <c r="F529" t="s">
        <v>314</v>
      </c>
      <c r="G529" t="s">
        <v>315</v>
      </c>
      <c r="H529" t="s">
        <v>227</v>
      </c>
      <c r="I529">
        <v>0.222</v>
      </c>
    </row>
    <row r="530" spans="1:9" x14ac:dyDescent="0.35">
      <c r="A530" t="str">
        <f t="shared" si="16"/>
        <v>sante_7_reponse_1cash_frais_medNdele</v>
      </c>
      <c r="B530" t="str">
        <f t="shared" si="17"/>
        <v>sante_7_reponse_1Ndele</v>
      </c>
      <c r="C530" t="s">
        <v>30</v>
      </c>
      <c r="D530" t="s">
        <v>146</v>
      </c>
      <c r="E530" t="s">
        <v>83</v>
      </c>
      <c r="F530" t="s">
        <v>314</v>
      </c>
      <c r="G530" t="s">
        <v>315</v>
      </c>
      <c r="H530" t="s">
        <v>253</v>
      </c>
      <c r="I530">
        <v>0.16900000000000001</v>
      </c>
    </row>
    <row r="531" spans="1:9" x14ac:dyDescent="0.35">
      <c r="A531" t="str">
        <f t="shared" si="16"/>
        <v>sante_7_reponse_1acces_staff_csBouca</v>
      </c>
      <c r="B531" t="str">
        <f t="shared" si="17"/>
        <v>sante_7_reponse_1Bouca</v>
      </c>
      <c r="C531" t="s">
        <v>30</v>
      </c>
      <c r="D531" t="s">
        <v>157</v>
      </c>
      <c r="E531" t="s">
        <v>83</v>
      </c>
      <c r="F531" t="s">
        <v>314</v>
      </c>
      <c r="G531" t="s">
        <v>315</v>
      </c>
      <c r="H531" t="s">
        <v>232</v>
      </c>
      <c r="I531">
        <v>0.19</v>
      </c>
    </row>
    <row r="532" spans="1:9" x14ac:dyDescent="0.35">
      <c r="A532" t="str">
        <f t="shared" si="16"/>
        <v>sante_7_reponse_1prov_medicamentAlindao</v>
      </c>
      <c r="B532" t="str">
        <f t="shared" si="17"/>
        <v>sante_7_reponse_1Alindao</v>
      </c>
      <c r="C532" t="s">
        <v>30</v>
      </c>
      <c r="D532" t="s">
        <v>136</v>
      </c>
      <c r="E532" t="s">
        <v>83</v>
      </c>
      <c r="F532" t="s">
        <v>314</v>
      </c>
      <c r="G532" t="s">
        <v>315</v>
      </c>
      <c r="H532" t="s">
        <v>208</v>
      </c>
      <c r="I532">
        <v>0.221</v>
      </c>
    </row>
    <row r="533" spans="1:9" x14ac:dyDescent="0.35">
      <c r="A533" t="str">
        <f t="shared" si="16"/>
        <v>sante_7_reponse_1prov_medicamentBirao</v>
      </c>
      <c r="B533" t="str">
        <f t="shared" si="17"/>
        <v>sante_7_reponse_1Birao</v>
      </c>
      <c r="C533" t="s">
        <v>30</v>
      </c>
      <c r="D533" t="s">
        <v>136</v>
      </c>
      <c r="E533" t="s">
        <v>83</v>
      </c>
      <c r="F533" t="s">
        <v>314</v>
      </c>
      <c r="G533" t="s">
        <v>315</v>
      </c>
      <c r="H533" t="s">
        <v>221</v>
      </c>
      <c r="I533">
        <v>0.24299999999999999</v>
      </c>
    </row>
    <row r="534" spans="1:9" x14ac:dyDescent="0.35">
      <c r="A534" t="str">
        <f t="shared" si="16"/>
        <v>sante_7_reponse_1prov_medicamentBangui</v>
      </c>
      <c r="B534" t="str">
        <f t="shared" si="17"/>
        <v>sante_7_reponse_1Bangui</v>
      </c>
      <c r="C534" t="s">
        <v>30</v>
      </c>
      <c r="D534" t="s">
        <v>136</v>
      </c>
      <c r="E534" t="s">
        <v>83</v>
      </c>
      <c r="F534" t="s">
        <v>314</v>
      </c>
      <c r="G534" t="s">
        <v>315</v>
      </c>
      <c r="H534" t="s">
        <v>165</v>
      </c>
      <c r="I534">
        <v>0.17499999999999999</v>
      </c>
    </row>
    <row r="535" spans="1:9" x14ac:dyDescent="0.35">
      <c r="A535" t="str">
        <f t="shared" si="16"/>
        <v>sante_7_reponse_1prov_medicamentMobaye</v>
      </c>
      <c r="B535" t="str">
        <f t="shared" si="17"/>
        <v>sante_7_reponse_1Mobaye</v>
      </c>
      <c r="C535" t="s">
        <v>30</v>
      </c>
      <c r="D535" t="s">
        <v>136</v>
      </c>
      <c r="E535" t="s">
        <v>83</v>
      </c>
      <c r="F535" t="s">
        <v>314</v>
      </c>
      <c r="G535" t="s">
        <v>315</v>
      </c>
      <c r="H535" t="s">
        <v>251</v>
      </c>
      <c r="I535">
        <v>0.27100000000000002</v>
      </c>
    </row>
    <row r="536" spans="1:9" x14ac:dyDescent="0.35">
      <c r="A536" t="str">
        <f t="shared" si="16"/>
        <v>sante_7_reponse_1prov_medicamentBambari</v>
      </c>
      <c r="B536" t="str">
        <f t="shared" si="17"/>
        <v>sante_7_reponse_1Bambari</v>
      </c>
      <c r="C536" t="s">
        <v>30</v>
      </c>
      <c r="D536" t="s">
        <v>136</v>
      </c>
      <c r="E536" t="s">
        <v>83</v>
      </c>
      <c r="F536" t="s">
        <v>314</v>
      </c>
      <c r="G536" t="s">
        <v>315</v>
      </c>
      <c r="H536" t="s">
        <v>212</v>
      </c>
      <c r="I536">
        <v>0.23</v>
      </c>
    </row>
    <row r="537" spans="1:9" x14ac:dyDescent="0.35">
      <c r="A537" t="str">
        <f t="shared" si="16"/>
        <v>sante_7_reponse_1cash_frais_medBouar</v>
      </c>
      <c r="B537" t="str">
        <f t="shared" si="17"/>
        <v>sante_7_reponse_1Bouar</v>
      </c>
      <c r="C537" t="s">
        <v>30</v>
      </c>
      <c r="D537" t="s">
        <v>146</v>
      </c>
      <c r="E537" t="s">
        <v>83</v>
      </c>
      <c r="F537" t="s">
        <v>314</v>
      </c>
      <c r="G537" t="s">
        <v>315</v>
      </c>
      <c r="H537" t="s">
        <v>231</v>
      </c>
      <c r="I537">
        <v>0.26500000000000001</v>
      </c>
    </row>
    <row r="538" spans="1:9" x14ac:dyDescent="0.35">
      <c r="A538" t="str">
        <f t="shared" si="16"/>
        <v>sante_7_reponse_1cash_frais_medBocaranga</v>
      </c>
      <c r="B538" t="str">
        <f t="shared" si="17"/>
        <v>sante_7_reponse_1Bocaranga</v>
      </c>
      <c r="C538" t="s">
        <v>30</v>
      </c>
      <c r="D538" t="s">
        <v>146</v>
      </c>
      <c r="E538" t="s">
        <v>83</v>
      </c>
      <c r="F538" t="s">
        <v>314</v>
      </c>
      <c r="G538" t="s">
        <v>315</v>
      </c>
      <c r="H538" t="s">
        <v>223</v>
      </c>
      <c r="I538">
        <v>0.20200000000000001</v>
      </c>
    </row>
    <row r="539" spans="1:9" x14ac:dyDescent="0.35">
      <c r="A539" t="str">
        <f t="shared" si="16"/>
        <v>sante_7_reponse_1cash_frais_medBossangoa</v>
      </c>
      <c r="B539" t="str">
        <f t="shared" si="17"/>
        <v>sante_7_reponse_1Bossangoa</v>
      </c>
      <c r="C539" t="s">
        <v>30</v>
      </c>
      <c r="D539" t="s">
        <v>146</v>
      </c>
      <c r="E539" t="s">
        <v>83</v>
      </c>
      <c r="F539" t="s">
        <v>314</v>
      </c>
      <c r="G539" t="s">
        <v>315</v>
      </c>
      <c r="H539" t="s">
        <v>228</v>
      </c>
      <c r="I539">
        <v>0.20699999999999999</v>
      </c>
    </row>
    <row r="540" spans="1:9" x14ac:dyDescent="0.35">
      <c r="A540" t="str">
        <f t="shared" si="16"/>
        <v>sante_7_reponse_1cash_frais_medKaga_Bandoro</v>
      </c>
      <c r="B540" t="str">
        <f t="shared" si="17"/>
        <v>sante_7_reponse_1Kaga_Bandoro</v>
      </c>
      <c r="C540" t="s">
        <v>30</v>
      </c>
      <c r="D540" t="s">
        <v>146</v>
      </c>
      <c r="E540" t="s">
        <v>83</v>
      </c>
      <c r="F540" t="s">
        <v>314</v>
      </c>
      <c r="G540" t="s">
        <v>315</v>
      </c>
      <c r="H540" t="s">
        <v>293</v>
      </c>
      <c r="I540">
        <v>0.21099999999999999</v>
      </c>
    </row>
    <row r="541" spans="1:9" x14ac:dyDescent="0.35">
      <c r="A541" t="str">
        <f t="shared" si="16"/>
        <v>sante_7_reponse_1prov_medicamentKoui</v>
      </c>
      <c r="B541" t="str">
        <f t="shared" si="17"/>
        <v>sante_7_reponse_1Koui</v>
      </c>
      <c r="C541" t="s">
        <v>30</v>
      </c>
      <c r="D541" t="s">
        <v>136</v>
      </c>
      <c r="E541" t="s">
        <v>83</v>
      </c>
      <c r="F541" t="s">
        <v>314</v>
      </c>
      <c r="G541" t="s">
        <v>315</v>
      </c>
      <c r="H541" t="s">
        <v>246</v>
      </c>
      <c r="I541">
        <v>0.251</v>
      </c>
    </row>
    <row r="542" spans="1:9" x14ac:dyDescent="0.35">
      <c r="A542" t="str">
        <f t="shared" si="16"/>
        <v>sante_7_reponse_1prov_medicamentBakala</v>
      </c>
      <c r="B542" t="str">
        <f t="shared" si="17"/>
        <v>sante_7_reponse_1Bakala</v>
      </c>
      <c r="C542" t="s">
        <v>30</v>
      </c>
      <c r="D542" t="s">
        <v>136</v>
      </c>
      <c r="E542" t="s">
        <v>83</v>
      </c>
      <c r="F542" t="s">
        <v>314</v>
      </c>
      <c r="G542" t="s">
        <v>315</v>
      </c>
      <c r="H542" t="s">
        <v>210</v>
      </c>
      <c r="I542">
        <v>0.217</v>
      </c>
    </row>
    <row r="543" spans="1:9" x14ac:dyDescent="0.35">
      <c r="A543" t="str">
        <f t="shared" si="16"/>
        <v>sante_7_reponse_1cash_frais_medBangassou</v>
      </c>
      <c r="B543" t="str">
        <f t="shared" si="17"/>
        <v>sante_7_reponse_1Bangassou</v>
      </c>
      <c r="C543" t="s">
        <v>30</v>
      </c>
      <c r="D543" t="s">
        <v>146</v>
      </c>
      <c r="E543" t="s">
        <v>83</v>
      </c>
      <c r="F543" t="s">
        <v>314</v>
      </c>
      <c r="G543" t="s">
        <v>315</v>
      </c>
      <c r="H543" t="s">
        <v>215</v>
      </c>
      <c r="I543">
        <v>0.26800000000000002</v>
      </c>
    </row>
    <row r="544" spans="1:9" x14ac:dyDescent="0.35">
      <c r="A544" t="str">
        <f t="shared" si="16"/>
        <v>sante_7_reponse_1cash_frais_medNana_Bakassa</v>
      </c>
      <c r="B544" t="str">
        <f t="shared" si="17"/>
        <v>sante_7_reponse_1Nana_Bakassa</v>
      </c>
      <c r="C544" t="s">
        <v>30</v>
      </c>
      <c r="D544" t="s">
        <v>146</v>
      </c>
      <c r="E544" t="s">
        <v>83</v>
      </c>
      <c r="F544" t="s">
        <v>314</v>
      </c>
      <c r="G544" t="s">
        <v>315</v>
      </c>
      <c r="H544" t="s">
        <v>294</v>
      </c>
      <c r="I544">
        <v>0.27700000000000002</v>
      </c>
    </row>
    <row r="545" spans="1:9" x14ac:dyDescent="0.35">
      <c r="A545" t="str">
        <f t="shared" si="16"/>
        <v>sante_7_reponse_1cash_frais_medRafai</v>
      </c>
      <c r="B545" t="str">
        <f t="shared" si="17"/>
        <v>sante_7_reponse_1Rafai</v>
      </c>
      <c r="C545" t="s">
        <v>30</v>
      </c>
      <c r="D545" t="s">
        <v>146</v>
      </c>
      <c r="E545" t="s">
        <v>83</v>
      </c>
      <c r="F545" t="s">
        <v>314</v>
      </c>
      <c r="G545" t="s">
        <v>315</v>
      </c>
      <c r="H545" t="s">
        <v>260</v>
      </c>
      <c r="I545">
        <v>0.26500000000000001</v>
      </c>
    </row>
    <row r="546" spans="1:9" x14ac:dyDescent="0.35">
      <c r="A546" t="str">
        <f t="shared" si="16"/>
        <v>sante_7_reponse_1cash_frais_medNgaoundaye</v>
      </c>
      <c r="B546" t="str">
        <f t="shared" si="17"/>
        <v>sante_7_reponse_1Ngaoundaye</v>
      </c>
      <c r="C546" t="s">
        <v>30</v>
      </c>
      <c r="D546" t="s">
        <v>146</v>
      </c>
      <c r="E546" t="s">
        <v>83</v>
      </c>
      <c r="F546" t="s">
        <v>314</v>
      </c>
      <c r="G546" t="s">
        <v>315</v>
      </c>
      <c r="H546" t="s">
        <v>255</v>
      </c>
      <c r="I546">
        <v>0.24</v>
      </c>
    </row>
    <row r="547" spans="1:9" x14ac:dyDescent="0.35">
      <c r="A547" t="str">
        <f t="shared" si="16"/>
        <v>sante_7_reponse_1prov_medicamentIppy</v>
      </c>
      <c r="B547" t="str">
        <f t="shared" si="17"/>
        <v>sante_7_reponse_1Ippy</v>
      </c>
      <c r="C547" t="s">
        <v>30</v>
      </c>
      <c r="D547" t="s">
        <v>136</v>
      </c>
      <c r="E547" t="s">
        <v>83</v>
      </c>
      <c r="F547" t="s">
        <v>314</v>
      </c>
      <c r="G547" t="s">
        <v>315</v>
      </c>
      <c r="H547" t="s">
        <v>242</v>
      </c>
      <c r="I547">
        <v>0.24299999999999999</v>
      </c>
    </row>
    <row r="548" spans="1:9" x14ac:dyDescent="0.35">
      <c r="A548" t="str">
        <f t="shared" si="16"/>
        <v>sante_7_reponse_1cash_frais_medBerberati</v>
      </c>
      <c r="B548" t="str">
        <f t="shared" si="17"/>
        <v>sante_7_reponse_1Berberati</v>
      </c>
      <c r="C548" t="s">
        <v>30</v>
      </c>
      <c r="D548" t="s">
        <v>146</v>
      </c>
      <c r="E548" t="s">
        <v>83</v>
      </c>
      <c r="F548" t="s">
        <v>314</v>
      </c>
      <c r="G548" t="s">
        <v>315</v>
      </c>
      <c r="H548" t="s">
        <v>219</v>
      </c>
      <c r="I548">
        <v>0.26300000000000001</v>
      </c>
    </row>
    <row r="549" spans="1:9" x14ac:dyDescent="0.35">
      <c r="A549" t="str">
        <f t="shared" si="16"/>
        <v>sante_7_reponse_1prov_medicamentMbres</v>
      </c>
      <c r="B549" t="str">
        <f t="shared" si="17"/>
        <v>sante_7_reponse_1Mbres</v>
      </c>
      <c r="C549" t="s">
        <v>30</v>
      </c>
      <c r="D549" t="s">
        <v>136</v>
      </c>
      <c r="E549" t="s">
        <v>83</v>
      </c>
      <c r="F549" t="s">
        <v>314</v>
      </c>
      <c r="G549" t="s">
        <v>315</v>
      </c>
      <c r="H549" t="s">
        <v>250</v>
      </c>
      <c r="I549">
        <v>0.20699999999999999</v>
      </c>
    </row>
    <row r="550" spans="1:9" x14ac:dyDescent="0.35">
      <c r="A550" t="str">
        <f t="shared" si="16"/>
        <v>sante_7_reponse_1prov_cs_proximiteBimbo</v>
      </c>
      <c r="B550" t="str">
        <f t="shared" si="17"/>
        <v>sante_7_reponse_1Bimbo</v>
      </c>
      <c r="C550" t="s">
        <v>30</v>
      </c>
      <c r="D550" t="s">
        <v>197</v>
      </c>
      <c r="E550" t="s">
        <v>83</v>
      </c>
      <c r="F550" t="s">
        <v>314</v>
      </c>
      <c r="G550" t="s">
        <v>315</v>
      </c>
      <c r="H550" t="s">
        <v>220</v>
      </c>
      <c r="I550">
        <v>0.21199999999999999</v>
      </c>
    </row>
    <row r="551" spans="1:9" x14ac:dyDescent="0.35">
      <c r="A551" t="str">
        <f t="shared" si="16"/>
        <v>sante_7_reponse_1prov_medicamentGrimari</v>
      </c>
      <c r="B551" t="str">
        <f t="shared" si="17"/>
        <v>sante_7_reponse_1Grimari</v>
      </c>
      <c r="C551" t="s">
        <v>30</v>
      </c>
      <c r="D551" t="s">
        <v>136</v>
      </c>
      <c r="E551" t="s">
        <v>83</v>
      </c>
      <c r="F551" t="s">
        <v>314</v>
      </c>
      <c r="G551" t="s">
        <v>315</v>
      </c>
      <c r="H551" t="s">
        <v>241</v>
      </c>
      <c r="I551">
        <v>0.26</v>
      </c>
    </row>
    <row r="552" spans="1:9" x14ac:dyDescent="0.35">
      <c r="A552" t="str">
        <f t="shared" si="16"/>
        <v>sante_7_reponse_1cash_frais_medSibut</v>
      </c>
      <c r="B552" t="str">
        <f t="shared" si="17"/>
        <v>sante_7_reponse_1Sibut</v>
      </c>
      <c r="C552" t="s">
        <v>30</v>
      </c>
      <c r="D552" t="s">
        <v>146</v>
      </c>
      <c r="E552" t="s">
        <v>83</v>
      </c>
      <c r="F552" t="s">
        <v>314</v>
      </c>
      <c r="G552" t="s">
        <v>315</v>
      </c>
      <c r="H552" t="s">
        <v>262</v>
      </c>
      <c r="I552">
        <v>0.183</v>
      </c>
    </row>
    <row r="553" spans="1:9" x14ac:dyDescent="0.35">
      <c r="A553" t="str">
        <f t="shared" si="16"/>
        <v>sante_7_reponse_1cash_frais_medNdjoukou</v>
      </c>
      <c r="B553" t="str">
        <f t="shared" si="17"/>
        <v>sante_7_reponse_1Ndjoukou</v>
      </c>
      <c r="C553" t="s">
        <v>30</v>
      </c>
      <c r="D553" t="s">
        <v>146</v>
      </c>
      <c r="E553" t="s">
        <v>83</v>
      </c>
      <c r="F553" t="s">
        <v>314</v>
      </c>
      <c r="G553" t="s">
        <v>315</v>
      </c>
      <c r="H553" t="s">
        <v>254</v>
      </c>
      <c r="I553">
        <v>0.18</v>
      </c>
    </row>
    <row r="554" spans="1:9" x14ac:dyDescent="0.35">
      <c r="A554" t="str">
        <f t="shared" si="16"/>
        <v>sante_7_reponse_1prov_medicamentBaboua</v>
      </c>
      <c r="B554" t="str">
        <f t="shared" si="17"/>
        <v>sante_7_reponse_1Baboua</v>
      </c>
      <c r="C554" t="s">
        <v>30</v>
      </c>
      <c r="D554" t="s">
        <v>136</v>
      </c>
      <c r="E554" t="s">
        <v>83</v>
      </c>
      <c r="F554" t="s">
        <v>314</v>
      </c>
      <c r="G554" t="s">
        <v>315</v>
      </c>
      <c r="H554" t="s">
        <v>209</v>
      </c>
      <c r="I554">
        <v>0.224</v>
      </c>
    </row>
    <row r="555" spans="1:9" x14ac:dyDescent="0.35">
      <c r="A555" t="str">
        <f t="shared" si="16"/>
        <v>sante_7_reponse_1prov_medicamentAbba</v>
      </c>
      <c r="B555" t="str">
        <f t="shared" si="17"/>
        <v>sante_7_reponse_1Abba</v>
      </c>
      <c r="C555" t="s">
        <v>30</v>
      </c>
      <c r="D555" t="s">
        <v>136</v>
      </c>
      <c r="E555" t="s">
        <v>83</v>
      </c>
      <c r="F555" t="s">
        <v>314</v>
      </c>
      <c r="G555" t="s">
        <v>315</v>
      </c>
      <c r="H555" t="s">
        <v>207</v>
      </c>
      <c r="I555">
        <v>0.24299999999999999</v>
      </c>
    </row>
    <row r="556" spans="1:9" x14ac:dyDescent="0.35">
      <c r="A556" t="str">
        <f t="shared" si="16"/>
        <v>sante_7_reponse_1prov_medicamentObo</v>
      </c>
      <c r="B556" t="str">
        <f t="shared" si="17"/>
        <v>sante_7_reponse_1Obo</v>
      </c>
      <c r="C556" t="s">
        <v>30</v>
      </c>
      <c r="D556" t="s">
        <v>136</v>
      </c>
      <c r="E556" t="s">
        <v>83</v>
      </c>
      <c r="F556" t="s">
        <v>314</v>
      </c>
      <c r="G556" t="s">
        <v>315</v>
      </c>
      <c r="H556" t="s">
        <v>257</v>
      </c>
      <c r="I556">
        <v>0.20599999999999999</v>
      </c>
    </row>
    <row r="557" spans="1:9" x14ac:dyDescent="0.35">
      <c r="A557" t="str">
        <f t="shared" si="16"/>
        <v>sante_7_reponse_1prov_medicamentKabo</v>
      </c>
      <c r="B557" t="str">
        <f t="shared" si="17"/>
        <v>sante_7_reponse_1Kabo</v>
      </c>
      <c r="C557" t="s">
        <v>30</v>
      </c>
      <c r="D557" t="s">
        <v>136</v>
      </c>
      <c r="E557" t="s">
        <v>83</v>
      </c>
      <c r="F557" t="s">
        <v>314</v>
      </c>
      <c r="G557" t="s">
        <v>315</v>
      </c>
      <c r="H557" t="s">
        <v>243</v>
      </c>
      <c r="I557">
        <v>0.22</v>
      </c>
    </row>
    <row r="558" spans="1:9" x14ac:dyDescent="0.35">
      <c r="A558" t="str">
        <f t="shared" si="16"/>
        <v>sante_7_reponse_1prov_medicamentKouango</v>
      </c>
      <c r="B558" t="str">
        <f t="shared" si="17"/>
        <v>sante_7_reponse_1Kouango</v>
      </c>
      <c r="C558" t="s">
        <v>30</v>
      </c>
      <c r="D558" t="s">
        <v>136</v>
      </c>
      <c r="E558" t="s">
        <v>83</v>
      </c>
      <c r="F558" t="s">
        <v>314</v>
      </c>
      <c r="G558" t="s">
        <v>315</v>
      </c>
      <c r="H558" t="s">
        <v>245</v>
      </c>
      <c r="I558">
        <v>0.28899999999999998</v>
      </c>
    </row>
    <row r="559" spans="1:9" x14ac:dyDescent="0.35">
      <c r="A559" t="str">
        <f t="shared" si="16"/>
        <v>sante_7_reponse_1acces_staff_csOuango</v>
      </c>
      <c r="B559" t="str">
        <f t="shared" si="17"/>
        <v>sante_7_reponse_1Ouango</v>
      </c>
      <c r="C559" t="s">
        <v>30</v>
      </c>
      <c r="D559" t="s">
        <v>157</v>
      </c>
      <c r="E559" t="s">
        <v>83</v>
      </c>
      <c r="F559" t="s">
        <v>314</v>
      </c>
      <c r="G559" t="s">
        <v>315</v>
      </c>
      <c r="H559" t="s">
        <v>258</v>
      </c>
      <c r="I559">
        <v>0.25900000000000001</v>
      </c>
    </row>
    <row r="560" spans="1:9" x14ac:dyDescent="0.35">
      <c r="A560" t="str">
        <f t="shared" si="16"/>
        <v>sante_7_reponse_1prov_medicamentGambo</v>
      </c>
      <c r="B560" t="str">
        <f t="shared" si="17"/>
        <v>sante_7_reponse_1Gambo</v>
      </c>
      <c r="C560" t="s">
        <v>30</v>
      </c>
      <c r="D560" t="s">
        <v>136</v>
      </c>
      <c r="E560" t="s">
        <v>83</v>
      </c>
      <c r="F560" t="s">
        <v>314</v>
      </c>
      <c r="G560" t="s">
        <v>315</v>
      </c>
      <c r="H560" t="s">
        <v>239</v>
      </c>
      <c r="I560">
        <v>0.28299999999999997</v>
      </c>
    </row>
    <row r="561" spans="1:9" x14ac:dyDescent="0.35">
      <c r="A561" t="str">
        <f t="shared" si="16"/>
        <v>sante_7_reponse_1cash_frais_medNangha_Boguila</v>
      </c>
      <c r="B561" t="str">
        <f t="shared" si="17"/>
        <v>sante_7_reponse_1Nangha_Boguila</v>
      </c>
      <c r="C561" t="s">
        <v>30</v>
      </c>
      <c r="D561" t="s">
        <v>146</v>
      </c>
      <c r="E561" t="s">
        <v>83</v>
      </c>
      <c r="F561" t="s">
        <v>314</v>
      </c>
      <c r="G561" t="s">
        <v>315</v>
      </c>
      <c r="H561" t="s">
        <v>295</v>
      </c>
      <c r="I561">
        <v>0.18</v>
      </c>
    </row>
    <row r="562" spans="1:9" x14ac:dyDescent="0.35">
      <c r="A562" t="str">
        <f t="shared" si="16"/>
        <v>sante_7_reponse_1prov_medicamentDamara</v>
      </c>
      <c r="B562" t="str">
        <f t="shared" si="17"/>
        <v>sante_7_reponse_1Damara</v>
      </c>
      <c r="C562" t="s">
        <v>30</v>
      </c>
      <c r="D562" t="s">
        <v>136</v>
      </c>
      <c r="E562" t="s">
        <v>83</v>
      </c>
      <c r="F562" t="s">
        <v>314</v>
      </c>
      <c r="G562" t="s">
        <v>315</v>
      </c>
      <c r="H562" t="s">
        <v>236</v>
      </c>
      <c r="I562">
        <v>0.216</v>
      </c>
    </row>
    <row r="563" spans="1:9" x14ac:dyDescent="0.35">
      <c r="A563" t="str">
        <f t="shared" si="16"/>
        <v>sante_7_reponse_1prov_medicamentBozoum</v>
      </c>
      <c r="B563" t="str">
        <f t="shared" si="17"/>
        <v>sante_7_reponse_1Bozoum</v>
      </c>
      <c r="C563" t="s">
        <v>30</v>
      </c>
      <c r="D563" t="s">
        <v>136</v>
      </c>
      <c r="E563" t="s">
        <v>83</v>
      </c>
      <c r="F563" t="s">
        <v>314</v>
      </c>
      <c r="G563" t="s">
        <v>315</v>
      </c>
      <c r="H563" t="s">
        <v>233</v>
      </c>
      <c r="I563">
        <v>0.182</v>
      </c>
    </row>
    <row r="564" spans="1:9" x14ac:dyDescent="0.35">
      <c r="A564" t="str">
        <f t="shared" si="16"/>
        <v>sante_7_reponse_1prov_medicamentBossemtele</v>
      </c>
      <c r="B564" t="str">
        <f t="shared" si="17"/>
        <v>sante_7_reponse_1Bossemtele</v>
      </c>
      <c r="C564" t="s">
        <v>30</v>
      </c>
      <c r="D564" t="s">
        <v>136</v>
      </c>
      <c r="E564" t="s">
        <v>83</v>
      </c>
      <c r="F564" t="s">
        <v>314</v>
      </c>
      <c r="G564" t="s">
        <v>315</v>
      </c>
      <c r="H564" t="s">
        <v>230</v>
      </c>
      <c r="I564">
        <v>0.23200000000000001</v>
      </c>
    </row>
    <row r="565" spans="1:9" x14ac:dyDescent="0.35">
      <c r="A565" t="str">
        <f t="shared" si="16"/>
        <v>sante_7_reponse_1prov_medicamentPaoua</v>
      </c>
      <c r="B565" t="str">
        <f t="shared" si="17"/>
        <v>sante_7_reponse_1Paoua</v>
      </c>
      <c r="C565" t="s">
        <v>30</v>
      </c>
      <c r="D565" t="s">
        <v>136</v>
      </c>
      <c r="E565" t="s">
        <v>83</v>
      </c>
      <c r="F565" t="s">
        <v>314</v>
      </c>
      <c r="G565" t="s">
        <v>315</v>
      </c>
      <c r="H565" t="s">
        <v>259</v>
      </c>
      <c r="I565">
        <v>0.23899999999999999</v>
      </c>
    </row>
    <row r="566" spans="1:9" x14ac:dyDescent="0.35">
      <c r="A566" t="str">
        <f t="shared" si="16"/>
        <v>sante_7_reponse_1cash_frais_medDekoa</v>
      </c>
      <c r="B566" t="str">
        <f t="shared" si="17"/>
        <v>sante_7_reponse_1Dekoa</v>
      </c>
      <c r="C566" t="s">
        <v>30</v>
      </c>
      <c r="D566" t="s">
        <v>146</v>
      </c>
      <c r="E566" t="s">
        <v>83</v>
      </c>
      <c r="F566" t="s">
        <v>314</v>
      </c>
      <c r="G566" t="s">
        <v>315</v>
      </c>
      <c r="H566" t="s">
        <v>237</v>
      </c>
      <c r="I566">
        <v>0.19400000000000001</v>
      </c>
    </row>
    <row r="567" spans="1:9" x14ac:dyDescent="0.35">
      <c r="A567" t="str">
        <f t="shared" si="16"/>
        <v>sante_7_reponse_1prov_medicamentMala</v>
      </c>
      <c r="B567" t="str">
        <f t="shared" si="17"/>
        <v>sante_7_reponse_1Mala</v>
      </c>
      <c r="C567" t="s">
        <v>30</v>
      </c>
      <c r="D567" t="s">
        <v>136</v>
      </c>
      <c r="E567" t="s">
        <v>83</v>
      </c>
      <c r="F567" t="s">
        <v>314</v>
      </c>
      <c r="G567" t="s">
        <v>315</v>
      </c>
      <c r="H567" t="s">
        <v>247</v>
      </c>
      <c r="I567">
        <v>0.16200000000000001</v>
      </c>
    </row>
    <row r="568" spans="1:9" x14ac:dyDescent="0.35">
      <c r="A568" t="str">
        <f t="shared" si="16"/>
        <v>sante_7_reponse_1prov_medicamentBria</v>
      </c>
      <c r="B568" t="str">
        <f t="shared" si="17"/>
        <v>sante_7_reponse_1Bria</v>
      </c>
      <c r="C568" t="s">
        <v>30</v>
      </c>
      <c r="D568" t="s">
        <v>136</v>
      </c>
      <c r="E568" t="s">
        <v>83</v>
      </c>
      <c r="F568" t="s">
        <v>314</v>
      </c>
      <c r="G568" t="s">
        <v>315</v>
      </c>
      <c r="H568" t="s">
        <v>234</v>
      </c>
      <c r="I568">
        <v>0.186</v>
      </c>
    </row>
    <row r="569" spans="1:9" x14ac:dyDescent="0.35">
      <c r="A569" t="str">
        <f t="shared" si="16"/>
        <v>sante_7_reponse_1prov_medicamentBakouma</v>
      </c>
      <c r="B569" t="str">
        <f t="shared" si="17"/>
        <v>sante_7_reponse_1Bakouma</v>
      </c>
      <c r="C569" t="s">
        <v>30</v>
      </c>
      <c r="D569" t="s">
        <v>136</v>
      </c>
      <c r="E569" t="s">
        <v>83</v>
      </c>
      <c r="F569" t="s">
        <v>314</v>
      </c>
      <c r="G569" t="s">
        <v>315</v>
      </c>
      <c r="H569" t="s">
        <v>211</v>
      </c>
      <c r="I569">
        <v>0.23699999999999999</v>
      </c>
    </row>
    <row r="570" spans="1:9" x14ac:dyDescent="0.35">
      <c r="A570" t="str">
        <f t="shared" si="16"/>
        <v>sante_7_reponse_1prov_medicamentBoali</v>
      </c>
      <c r="B570" t="str">
        <f t="shared" si="17"/>
        <v>sante_7_reponse_1Boali</v>
      </c>
      <c r="C570" t="s">
        <v>30</v>
      </c>
      <c r="D570" t="s">
        <v>136</v>
      </c>
      <c r="E570" t="s">
        <v>83</v>
      </c>
      <c r="F570" t="s">
        <v>314</v>
      </c>
      <c r="G570" t="s">
        <v>315</v>
      </c>
      <c r="H570" t="s">
        <v>222</v>
      </c>
      <c r="I570">
        <v>0.25700000000000001</v>
      </c>
    </row>
    <row r="571" spans="1:9" x14ac:dyDescent="0.35">
      <c r="A571" t="str">
        <f t="shared" si="16"/>
        <v>sante_7_reponse_1acces_transportBamingui</v>
      </c>
      <c r="B571" t="str">
        <f t="shared" si="17"/>
        <v>sante_7_reponse_1Bamingui</v>
      </c>
      <c r="C571" t="s">
        <v>30</v>
      </c>
      <c r="D571" t="s">
        <v>183</v>
      </c>
      <c r="E571" t="s">
        <v>83</v>
      </c>
      <c r="F571" t="s">
        <v>314</v>
      </c>
      <c r="G571" t="s">
        <v>315</v>
      </c>
      <c r="H571" t="s">
        <v>214</v>
      </c>
      <c r="I571">
        <v>0.192</v>
      </c>
    </row>
    <row r="572" spans="1:9" x14ac:dyDescent="0.35">
      <c r="A572" t="str">
        <f t="shared" si="16"/>
        <v>sante_7_reponse_1prov_medicamentBaoro</v>
      </c>
      <c r="B572" t="str">
        <f t="shared" si="17"/>
        <v>sante_7_reponse_1Baoro</v>
      </c>
      <c r="C572" t="s">
        <v>30</v>
      </c>
      <c r="D572" t="s">
        <v>136</v>
      </c>
      <c r="E572" t="s">
        <v>83</v>
      </c>
      <c r="F572" t="s">
        <v>314</v>
      </c>
      <c r="G572" t="s">
        <v>315</v>
      </c>
      <c r="H572" t="s">
        <v>216</v>
      </c>
      <c r="I572">
        <v>0.25900000000000001</v>
      </c>
    </row>
    <row r="573" spans="1:9" x14ac:dyDescent="0.35">
      <c r="A573" t="str">
        <f t="shared" si="16"/>
        <v>sante_7_reponse_1prov_medicamentMbaiki</v>
      </c>
      <c r="B573" t="str">
        <f t="shared" si="17"/>
        <v>sante_7_reponse_1Mbaiki</v>
      </c>
      <c r="C573" t="s">
        <v>30</v>
      </c>
      <c r="D573" t="s">
        <v>136</v>
      </c>
      <c r="E573" t="s">
        <v>83</v>
      </c>
      <c r="F573" t="s">
        <v>314</v>
      </c>
      <c r="G573" t="s">
        <v>315</v>
      </c>
      <c r="H573" t="s">
        <v>249</v>
      </c>
      <c r="I573">
        <v>0.223</v>
      </c>
    </row>
    <row r="574" spans="1:9" x14ac:dyDescent="0.35">
      <c r="A574" t="str">
        <f t="shared" si="16"/>
        <v>sante_7_reponse_1prov_medicamentZangba</v>
      </c>
      <c r="B574" t="str">
        <f t="shared" si="17"/>
        <v>sante_7_reponse_1Zangba</v>
      </c>
      <c r="C574" t="s">
        <v>30</v>
      </c>
      <c r="D574" t="s">
        <v>136</v>
      </c>
      <c r="E574" t="s">
        <v>83</v>
      </c>
      <c r="F574" t="s">
        <v>314</v>
      </c>
      <c r="G574" t="s">
        <v>315</v>
      </c>
      <c r="H574" t="s">
        <v>264</v>
      </c>
      <c r="I574">
        <v>0.28100000000000003</v>
      </c>
    </row>
    <row r="575" spans="1:9" x14ac:dyDescent="0.35">
      <c r="A575" t="str">
        <f t="shared" si="16"/>
        <v>sante_7_reponse_1prov_medicamentZemio</v>
      </c>
      <c r="B575" t="str">
        <f t="shared" si="17"/>
        <v>sante_7_reponse_1Zemio</v>
      </c>
      <c r="C575" t="s">
        <v>30</v>
      </c>
      <c r="D575" t="s">
        <v>136</v>
      </c>
      <c r="E575" t="s">
        <v>83</v>
      </c>
      <c r="F575" t="s">
        <v>314</v>
      </c>
      <c r="G575" t="s">
        <v>315</v>
      </c>
      <c r="H575" t="s">
        <v>265</v>
      </c>
      <c r="I575">
        <v>0.32</v>
      </c>
    </row>
    <row r="576" spans="1:9" x14ac:dyDescent="0.35">
      <c r="A576" t="str">
        <f t="shared" si="16"/>
        <v>sante_7_reponse_1cash_frais_medBatangafo</v>
      </c>
      <c r="B576" t="str">
        <f t="shared" si="17"/>
        <v>sante_7_reponse_1Batangafo</v>
      </c>
      <c r="C576" t="s">
        <v>30</v>
      </c>
      <c r="D576" t="s">
        <v>146</v>
      </c>
      <c r="E576" t="s">
        <v>83</v>
      </c>
      <c r="F576" t="s">
        <v>314</v>
      </c>
      <c r="G576" t="s">
        <v>315</v>
      </c>
      <c r="H576" t="s">
        <v>217</v>
      </c>
      <c r="I576">
        <v>0.216</v>
      </c>
    </row>
    <row r="577" spans="1:9" x14ac:dyDescent="0.35">
      <c r="A577" t="str">
        <f t="shared" si="16"/>
        <v>sante_7_reponse_1prov_medicamentYaloke</v>
      </c>
      <c r="B577" t="str">
        <f t="shared" si="17"/>
        <v>sante_7_reponse_1Yaloke</v>
      </c>
      <c r="C577" t="s">
        <v>30</v>
      </c>
      <c r="D577" t="s">
        <v>136</v>
      </c>
      <c r="E577" t="s">
        <v>83</v>
      </c>
      <c r="F577" t="s">
        <v>314</v>
      </c>
      <c r="G577" t="s">
        <v>315</v>
      </c>
      <c r="H577" t="s">
        <v>263</v>
      </c>
      <c r="I577">
        <v>0.25</v>
      </c>
    </row>
    <row r="578" spans="1:9" x14ac:dyDescent="0.35">
      <c r="A578" t="str">
        <f t="shared" si="16"/>
        <v>sante_7_reponse_1prov_medicamentBossembele</v>
      </c>
      <c r="B578" t="str">
        <f t="shared" si="17"/>
        <v>sante_7_reponse_1Bossembele</v>
      </c>
      <c r="C578" t="s">
        <v>30</v>
      </c>
      <c r="D578" t="s">
        <v>136</v>
      </c>
      <c r="E578" t="s">
        <v>83</v>
      </c>
      <c r="F578" t="s">
        <v>314</v>
      </c>
      <c r="G578" t="s">
        <v>315</v>
      </c>
      <c r="H578" t="s">
        <v>229</v>
      </c>
      <c r="I578">
        <v>0.28199999999999997</v>
      </c>
    </row>
    <row r="579" spans="1:9" x14ac:dyDescent="0.35">
      <c r="A579" t="str">
        <f t="shared" ref="A579:A642" si="18">CONCATENATE(C579,D579,H579)</f>
        <v>sante_7_reponse_1cash_frais_medCarnot</v>
      </c>
      <c r="B579" t="str">
        <f t="shared" ref="B579:B642" si="19">CONCATENATE(C579,H579)</f>
        <v>sante_7_reponse_1Carnot</v>
      </c>
      <c r="C579" t="s">
        <v>30</v>
      </c>
      <c r="D579" t="s">
        <v>146</v>
      </c>
      <c r="E579" t="s">
        <v>83</v>
      </c>
      <c r="F579" t="s">
        <v>314</v>
      </c>
      <c r="G579" t="s">
        <v>315</v>
      </c>
      <c r="H579" t="s">
        <v>235</v>
      </c>
      <c r="I579">
        <v>0.30099999999999999</v>
      </c>
    </row>
    <row r="580" spans="1:9" x14ac:dyDescent="0.35">
      <c r="A580" t="str">
        <f t="shared" si="18"/>
        <v>sante_7_reponse_1cash_frais_medGadzi</v>
      </c>
      <c r="B580" t="str">
        <f t="shared" si="19"/>
        <v>sante_7_reponse_1Gadzi</v>
      </c>
      <c r="C580" t="s">
        <v>30</v>
      </c>
      <c r="D580" t="s">
        <v>146</v>
      </c>
      <c r="E580" t="s">
        <v>83</v>
      </c>
      <c r="F580" t="s">
        <v>314</v>
      </c>
      <c r="G580" t="s">
        <v>315</v>
      </c>
      <c r="H580" t="s">
        <v>238</v>
      </c>
      <c r="I580">
        <v>0.26700000000000002</v>
      </c>
    </row>
    <row r="581" spans="1:9" x14ac:dyDescent="0.35">
      <c r="A581" t="str">
        <f t="shared" si="18"/>
        <v>sante_7_reponse_1cash_frais_medGamboula</v>
      </c>
      <c r="B581" t="str">
        <f t="shared" si="19"/>
        <v>sante_7_reponse_1Gamboula</v>
      </c>
      <c r="C581" t="s">
        <v>30</v>
      </c>
      <c r="D581" t="s">
        <v>146</v>
      </c>
      <c r="E581" t="s">
        <v>83</v>
      </c>
      <c r="F581" t="s">
        <v>314</v>
      </c>
      <c r="G581" t="s">
        <v>315</v>
      </c>
      <c r="H581" t="s">
        <v>240</v>
      </c>
      <c r="I581">
        <v>0.253</v>
      </c>
    </row>
    <row r="582" spans="1:9" x14ac:dyDescent="0.35">
      <c r="A582" t="str">
        <f t="shared" si="18"/>
        <v>sante_7_reponse_1prov_medicamentBambio</v>
      </c>
      <c r="B582" t="str">
        <f t="shared" si="19"/>
        <v>sante_7_reponse_1Bambio</v>
      </c>
      <c r="C582" t="s">
        <v>30</v>
      </c>
      <c r="D582" t="s">
        <v>136</v>
      </c>
      <c r="E582" t="s">
        <v>83</v>
      </c>
      <c r="F582" t="s">
        <v>314</v>
      </c>
      <c r="G582" t="s">
        <v>315</v>
      </c>
      <c r="H582" t="s">
        <v>213</v>
      </c>
      <c r="I582">
        <v>0.24099999999999999</v>
      </c>
    </row>
    <row r="583" spans="1:9" x14ac:dyDescent="0.35">
      <c r="A583" t="str">
        <f t="shared" si="18"/>
        <v>sante_7_reponse_1cash_frais_medBoganda</v>
      </c>
      <c r="B583" t="str">
        <f t="shared" si="19"/>
        <v>sante_7_reponse_1Boganda</v>
      </c>
      <c r="C583" t="s">
        <v>30</v>
      </c>
      <c r="D583" t="s">
        <v>146</v>
      </c>
      <c r="E583" t="s">
        <v>83</v>
      </c>
      <c r="F583" t="s">
        <v>314</v>
      </c>
      <c r="G583" t="s">
        <v>315</v>
      </c>
      <c r="H583" t="s">
        <v>226</v>
      </c>
      <c r="I583">
        <v>0.18</v>
      </c>
    </row>
    <row r="584" spans="1:9" x14ac:dyDescent="0.35">
      <c r="A584" t="str">
        <f t="shared" si="18"/>
        <v>sante_7_reponse_1prov_medicamentKembe</v>
      </c>
      <c r="B584" t="str">
        <f t="shared" si="19"/>
        <v>sante_7_reponse_1Kembe</v>
      </c>
      <c r="C584" t="s">
        <v>30</v>
      </c>
      <c r="D584" t="s">
        <v>136</v>
      </c>
      <c r="E584" t="s">
        <v>83</v>
      </c>
      <c r="F584" t="s">
        <v>314</v>
      </c>
      <c r="G584" t="s">
        <v>315</v>
      </c>
      <c r="H584" t="s">
        <v>244</v>
      </c>
      <c r="I584">
        <v>0.28999999999999998</v>
      </c>
    </row>
    <row r="585" spans="1:9" x14ac:dyDescent="0.35">
      <c r="A585" t="str">
        <f t="shared" si="18"/>
        <v>sante_7_reponse_1prov_medicamentSatema</v>
      </c>
      <c r="B585" t="str">
        <f t="shared" si="19"/>
        <v>sante_7_reponse_1Satema</v>
      </c>
      <c r="C585" t="s">
        <v>30</v>
      </c>
      <c r="D585" t="s">
        <v>136</v>
      </c>
      <c r="E585" t="s">
        <v>83</v>
      </c>
      <c r="F585" t="s">
        <v>314</v>
      </c>
      <c r="G585" t="s">
        <v>315</v>
      </c>
      <c r="H585" t="s">
        <v>261</v>
      </c>
      <c r="I585">
        <v>0.317</v>
      </c>
    </row>
    <row r="586" spans="1:9" x14ac:dyDescent="0.35">
      <c r="A586" t="str">
        <f t="shared" si="18"/>
        <v>sante_7_reponse_1prov_medicamentMarkounda</v>
      </c>
      <c r="B586" t="str">
        <f t="shared" si="19"/>
        <v>sante_7_reponse_1Markounda</v>
      </c>
      <c r="C586" t="s">
        <v>30</v>
      </c>
      <c r="D586" t="s">
        <v>136</v>
      </c>
      <c r="E586" t="s">
        <v>83</v>
      </c>
      <c r="F586" t="s">
        <v>314</v>
      </c>
      <c r="G586" t="s">
        <v>315</v>
      </c>
      <c r="H586" t="s">
        <v>248</v>
      </c>
      <c r="I586">
        <v>0.22</v>
      </c>
    </row>
    <row r="587" spans="1:9" x14ac:dyDescent="0.35">
      <c r="A587" t="str">
        <f t="shared" si="18"/>
        <v>sante_7_reponse_1prov_medicamentMongoumba</v>
      </c>
      <c r="B587" t="str">
        <f t="shared" si="19"/>
        <v>sante_7_reponse_1Mongoumba</v>
      </c>
      <c r="C587" t="s">
        <v>30</v>
      </c>
      <c r="D587" t="s">
        <v>136</v>
      </c>
      <c r="E587" t="s">
        <v>83</v>
      </c>
      <c r="F587" t="s">
        <v>314</v>
      </c>
      <c r="G587" t="s">
        <v>315</v>
      </c>
      <c r="H587" t="s">
        <v>252</v>
      </c>
      <c r="I587">
        <v>0.18</v>
      </c>
    </row>
    <row r="588" spans="1:9" x14ac:dyDescent="0.35">
      <c r="A588" t="str">
        <f t="shared" si="18"/>
        <v>sante_7_reponse_1cash_frais_medDede_Mokouba</v>
      </c>
      <c r="B588" t="str">
        <f t="shared" si="19"/>
        <v>sante_7_reponse_1Dede_Mokouba</v>
      </c>
      <c r="C588" t="s">
        <v>30</v>
      </c>
      <c r="D588" t="s">
        <v>146</v>
      </c>
      <c r="E588" t="s">
        <v>83</v>
      </c>
      <c r="F588" t="s">
        <v>314</v>
      </c>
      <c r="G588" t="s">
        <v>315</v>
      </c>
      <c r="H588" t="s">
        <v>296</v>
      </c>
      <c r="I588">
        <v>0.25800000000000001</v>
      </c>
    </row>
    <row r="589" spans="1:9" x14ac:dyDescent="0.35">
      <c r="A589" t="str">
        <f t="shared" si="18"/>
        <v>sante_7_reponse_1cash_frais_medSosso_Nakombo</v>
      </c>
      <c r="B589" t="str">
        <f t="shared" si="19"/>
        <v>sante_7_reponse_1Sosso_Nakombo</v>
      </c>
      <c r="C589" t="s">
        <v>30</v>
      </c>
      <c r="D589" t="s">
        <v>146</v>
      </c>
      <c r="E589" t="s">
        <v>83</v>
      </c>
      <c r="F589" t="s">
        <v>314</v>
      </c>
      <c r="G589" t="s">
        <v>315</v>
      </c>
      <c r="H589" t="s">
        <v>297</v>
      </c>
      <c r="I589">
        <v>0.26</v>
      </c>
    </row>
    <row r="590" spans="1:9" x14ac:dyDescent="0.35">
      <c r="A590" t="str">
        <f t="shared" si="18"/>
        <v>sante_7_reponse_1cash_frais_medNola</v>
      </c>
      <c r="B590" t="str">
        <f t="shared" si="19"/>
        <v>sante_7_reponse_1Nola</v>
      </c>
      <c r="C590" t="s">
        <v>30</v>
      </c>
      <c r="D590" t="s">
        <v>146</v>
      </c>
      <c r="E590" t="s">
        <v>83</v>
      </c>
      <c r="F590" t="s">
        <v>314</v>
      </c>
      <c r="G590" t="s">
        <v>315</v>
      </c>
      <c r="H590" t="s">
        <v>256</v>
      </c>
      <c r="I590">
        <v>0.217</v>
      </c>
    </row>
    <row r="591" spans="1:9" x14ac:dyDescent="0.35">
      <c r="A591" t="str">
        <f t="shared" si="18"/>
        <v>sante_7_reponse_1cash_frais_medBoganangone</v>
      </c>
      <c r="B591" t="str">
        <f t="shared" si="19"/>
        <v>sante_7_reponse_1Boganangone</v>
      </c>
      <c r="C591" t="s">
        <v>30</v>
      </c>
      <c r="D591" t="s">
        <v>146</v>
      </c>
      <c r="E591" t="s">
        <v>83</v>
      </c>
      <c r="F591" t="s">
        <v>314</v>
      </c>
      <c r="G591" t="s">
        <v>315</v>
      </c>
      <c r="H591" t="s">
        <v>225</v>
      </c>
      <c r="I591">
        <v>0.189</v>
      </c>
    </row>
    <row r="592" spans="1:9" x14ac:dyDescent="0.35">
      <c r="A592" t="str">
        <f t="shared" si="18"/>
        <v>sante_7_reponse_1prov_medicamentBoda</v>
      </c>
      <c r="B592" t="str">
        <f t="shared" si="19"/>
        <v>sante_7_reponse_1Boda</v>
      </c>
      <c r="C592" t="s">
        <v>30</v>
      </c>
      <c r="D592" t="s">
        <v>136</v>
      </c>
      <c r="E592" t="s">
        <v>83</v>
      </c>
      <c r="F592" t="s">
        <v>314</v>
      </c>
      <c r="G592" t="s">
        <v>315</v>
      </c>
      <c r="H592" t="s">
        <v>224</v>
      </c>
      <c r="I592">
        <v>0.23499999999999999</v>
      </c>
    </row>
    <row r="593" spans="1:9" x14ac:dyDescent="0.35">
      <c r="A593" t="str">
        <f t="shared" si="18"/>
        <v>sante_7_reponse_1cash_frais_medAmada_Gaza</v>
      </c>
      <c r="B593" t="str">
        <f t="shared" si="19"/>
        <v>sante_7_reponse_1Amada_Gaza</v>
      </c>
      <c r="C593" t="s">
        <v>30</v>
      </c>
      <c r="D593" t="s">
        <v>146</v>
      </c>
      <c r="E593" t="s">
        <v>83</v>
      </c>
      <c r="F593" t="s">
        <v>314</v>
      </c>
      <c r="G593" t="s">
        <v>315</v>
      </c>
      <c r="H593" t="s">
        <v>298</v>
      </c>
      <c r="I593">
        <v>0.28499999999999998</v>
      </c>
    </row>
    <row r="594" spans="1:9" x14ac:dyDescent="0.35">
      <c r="A594" t="str">
        <f t="shared" si="18"/>
        <v>sante_7_reponse_1cash_frais_medBayanga</v>
      </c>
      <c r="B594" t="str">
        <f t="shared" si="19"/>
        <v>sante_7_reponse_1Bayanga</v>
      </c>
      <c r="C594" t="s">
        <v>30</v>
      </c>
      <c r="D594" t="s">
        <v>146</v>
      </c>
      <c r="E594" t="s">
        <v>83</v>
      </c>
      <c r="F594" t="s">
        <v>314</v>
      </c>
      <c r="G594" t="s">
        <v>315</v>
      </c>
      <c r="H594" t="s">
        <v>218</v>
      </c>
      <c r="I594">
        <v>0.184</v>
      </c>
    </row>
    <row r="595" spans="1:9" x14ac:dyDescent="0.35">
      <c r="A595" t="str">
        <f t="shared" si="18"/>
        <v>sante_7_reponse_1prov_medicamentBogangolo</v>
      </c>
      <c r="B595" t="str">
        <f t="shared" si="19"/>
        <v>sante_7_reponse_1Bogangolo</v>
      </c>
      <c r="C595" t="s">
        <v>30</v>
      </c>
      <c r="D595" t="s">
        <v>136</v>
      </c>
      <c r="E595" t="s">
        <v>83</v>
      </c>
      <c r="F595" t="s">
        <v>314</v>
      </c>
      <c r="G595" t="s">
        <v>315</v>
      </c>
      <c r="H595" t="s">
        <v>227</v>
      </c>
      <c r="I595">
        <v>0.253</v>
      </c>
    </row>
    <row r="596" spans="1:9" x14ac:dyDescent="0.35">
      <c r="A596" t="str">
        <f t="shared" si="18"/>
        <v>wash_15_insuff_raisons_1quantite_insuffNdele</v>
      </c>
      <c r="B596" t="str">
        <f t="shared" si="19"/>
        <v>wash_15_insuff_raisons_1Ndele</v>
      </c>
      <c r="C596" t="s">
        <v>33</v>
      </c>
      <c r="D596" t="s">
        <v>137</v>
      </c>
      <c r="E596" t="s">
        <v>83</v>
      </c>
      <c r="F596" t="s">
        <v>314</v>
      </c>
      <c r="G596" t="s">
        <v>315</v>
      </c>
      <c r="H596" t="s">
        <v>253</v>
      </c>
      <c r="I596">
        <v>0.29899999999999999</v>
      </c>
    </row>
    <row r="597" spans="1:9" x14ac:dyDescent="0.35">
      <c r="A597" t="str">
        <f t="shared" si="18"/>
        <v>wash_15_insuff_raisons_1quantite_insuffBouca</v>
      </c>
      <c r="B597" t="str">
        <f t="shared" si="19"/>
        <v>wash_15_insuff_raisons_1Bouca</v>
      </c>
      <c r="C597" t="s">
        <v>33</v>
      </c>
      <c r="D597" t="s">
        <v>137</v>
      </c>
      <c r="E597" t="s">
        <v>83</v>
      </c>
      <c r="F597" t="s">
        <v>314</v>
      </c>
      <c r="G597" t="s">
        <v>315</v>
      </c>
      <c r="H597" t="s">
        <v>232</v>
      </c>
      <c r="I597">
        <v>0.29099999999999998</v>
      </c>
    </row>
    <row r="598" spans="1:9" x14ac:dyDescent="0.35">
      <c r="A598" t="str">
        <f t="shared" si="18"/>
        <v>wash_15_insuff_raisons_1quantite_insuffAlindao</v>
      </c>
      <c r="B598" t="str">
        <f t="shared" si="19"/>
        <v>wash_15_insuff_raisons_1Alindao</v>
      </c>
      <c r="C598" t="s">
        <v>33</v>
      </c>
      <c r="D598" t="s">
        <v>137</v>
      </c>
      <c r="E598" t="s">
        <v>83</v>
      </c>
      <c r="F598" t="s">
        <v>314</v>
      </c>
      <c r="G598" t="s">
        <v>315</v>
      </c>
      <c r="H598" t="s">
        <v>208</v>
      </c>
      <c r="I598">
        <v>0.28100000000000003</v>
      </c>
    </row>
    <row r="599" spans="1:9" x14ac:dyDescent="0.35">
      <c r="A599" t="str">
        <f t="shared" si="18"/>
        <v>wash_15_insuff_raisons_1hygiene_insuffBirao</v>
      </c>
      <c r="B599" t="str">
        <f t="shared" si="19"/>
        <v>wash_15_insuff_raisons_1Birao</v>
      </c>
      <c r="C599" t="s">
        <v>33</v>
      </c>
      <c r="D599" t="s">
        <v>147</v>
      </c>
      <c r="E599" t="s">
        <v>83</v>
      </c>
      <c r="F599" t="s">
        <v>314</v>
      </c>
      <c r="G599" t="s">
        <v>315</v>
      </c>
      <c r="H599" t="s">
        <v>221</v>
      </c>
      <c r="I599">
        <v>0.21</v>
      </c>
    </row>
    <row r="600" spans="1:9" x14ac:dyDescent="0.35">
      <c r="A600" t="str">
        <f t="shared" si="18"/>
        <v>wash_15_insuff_raisons_1hygiene_insuffBangui</v>
      </c>
      <c r="B600" t="str">
        <f t="shared" si="19"/>
        <v>wash_15_insuff_raisons_1Bangui</v>
      </c>
      <c r="C600" t="s">
        <v>33</v>
      </c>
      <c r="D600" t="s">
        <v>147</v>
      </c>
      <c r="E600" t="s">
        <v>83</v>
      </c>
      <c r="F600" t="s">
        <v>314</v>
      </c>
      <c r="G600" t="s">
        <v>315</v>
      </c>
      <c r="H600" t="s">
        <v>165</v>
      </c>
      <c r="I600">
        <v>0.248</v>
      </c>
    </row>
    <row r="601" spans="1:9" x14ac:dyDescent="0.35">
      <c r="A601" t="str">
        <f t="shared" si="18"/>
        <v>wash_15_insuff_raisons_1quantite_insuffMobaye</v>
      </c>
      <c r="B601" t="str">
        <f t="shared" si="19"/>
        <v>wash_15_insuff_raisons_1Mobaye</v>
      </c>
      <c r="C601" t="s">
        <v>33</v>
      </c>
      <c r="D601" t="s">
        <v>137</v>
      </c>
      <c r="E601" t="s">
        <v>83</v>
      </c>
      <c r="F601" t="s">
        <v>314</v>
      </c>
      <c r="G601" t="s">
        <v>315</v>
      </c>
      <c r="H601" t="s">
        <v>251</v>
      </c>
      <c r="I601">
        <v>0.222</v>
      </c>
    </row>
    <row r="602" spans="1:9" x14ac:dyDescent="0.35">
      <c r="A602" t="str">
        <f t="shared" si="18"/>
        <v>wash_15_insuff_raisons_1quantite_insuffBambari</v>
      </c>
      <c r="B602" t="str">
        <f t="shared" si="19"/>
        <v>wash_15_insuff_raisons_1Bambari</v>
      </c>
      <c r="C602" t="s">
        <v>33</v>
      </c>
      <c r="D602" t="s">
        <v>137</v>
      </c>
      <c r="E602" t="s">
        <v>83</v>
      </c>
      <c r="F602" t="s">
        <v>314</v>
      </c>
      <c r="G602" t="s">
        <v>315</v>
      </c>
      <c r="H602" t="s">
        <v>212</v>
      </c>
      <c r="I602">
        <v>0.27800000000000002</v>
      </c>
    </row>
    <row r="603" spans="1:9" x14ac:dyDescent="0.35">
      <c r="A603" t="str">
        <f t="shared" si="18"/>
        <v>wash_15_insuff_raisons_1quantite_insuffBouar</v>
      </c>
      <c r="B603" t="str">
        <f t="shared" si="19"/>
        <v>wash_15_insuff_raisons_1Bouar</v>
      </c>
      <c r="C603" t="s">
        <v>33</v>
      </c>
      <c r="D603" t="s">
        <v>137</v>
      </c>
      <c r="E603" t="s">
        <v>83</v>
      </c>
      <c r="F603" t="s">
        <v>314</v>
      </c>
      <c r="G603" t="s">
        <v>315</v>
      </c>
      <c r="H603" t="s">
        <v>231</v>
      </c>
      <c r="I603">
        <v>0.23400000000000001</v>
      </c>
    </row>
    <row r="604" spans="1:9" x14ac:dyDescent="0.35">
      <c r="A604" t="str">
        <f t="shared" si="18"/>
        <v>wash_15_insuff_raisons_1quantite_insuffBocaranga</v>
      </c>
      <c r="B604" t="str">
        <f t="shared" si="19"/>
        <v>wash_15_insuff_raisons_1Bocaranga</v>
      </c>
      <c r="C604" t="s">
        <v>33</v>
      </c>
      <c r="D604" t="s">
        <v>137</v>
      </c>
      <c r="E604" t="s">
        <v>83</v>
      </c>
      <c r="F604" t="s">
        <v>314</v>
      </c>
      <c r="G604" t="s">
        <v>315</v>
      </c>
      <c r="H604" t="s">
        <v>223</v>
      </c>
      <c r="I604">
        <v>0.27500000000000002</v>
      </c>
    </row>
    <row r="605" spans="1:9" x14ac:dyDescent="0.35">
      <c r="A605" t="str">
        <f t="shared" si="18"/>
        <v>wash_15_insuff_raisons_1quantite_insuffBossangoa</v>
      </c>
      <c r="B605" t="str">
        <f t="shared" si="19"/>
        <v>wash_15_insuff_raisons_1Bossangoa</v>
      </c>
      <c r="C605" t="s">
        <v>33</v>
      </c>
      <c r="D605" t="s">
        <v>137</v>
      </c>
      <c r="E605" t="s">
        <v>83</v>
      </c>
      <c r="F605" t="s">
        <v>314</v>
      </c>
      <c r="G605" t="s">
        <v>315</v>
      </c>
      <c r="H605" t="s">
        <v>228</v>
      </c>
      <c r="I605">
        <v>0.27700000000000002</v>
      </c>
    </row>
    <row r="606" spans="1:9" x14ac:dyDescent="0.35">
      <c r="A606" t="str">
        <f t="shared" si="18"/>
        <v>wash_15_insuff_raisons_1quantite_insuffKaga_Bandoro</v>
      </c>
      <c r="B606" t="str">
        <f t="shared" si="19"/>
        <v>wash_15_insuff_raisons_1Kaga_Bandoro</v>
      </c>
      <c r="C606" t="s">
        <v>33</v>
      </c>
      <c r="D606" t="s">
        <v>137</v>
      </c>
      <c r="E606" t="s">
        <v>83</v>
      </c>
      <c r="F606" t="s">
        <v>314</v>
      </c>
      <c r="G606" t="s">
        <v>315</v>
      </c>
      <c r="H606" t="s">
        <v>293</v>
      </c>
      <c r="I606">
        <v>0.25900000000000001</v>
      </c>
    </row>
    <row r="607" spans="1:9" x14ac:dyDescent="0.35">
      <c r="A607" t="str">
        <f t="shared" si="18"/>
        <v>wash_15_insuff_raisons_1quantite_insuffKoui</v>
      </c>
      <c r="B607" t="str">
        <f t="shared" si="19"/>
        <v>wash_15_insuff_raisons_1Koui</v>
      </c>
      <c r="C607" t="s">
        <v>33</v>
      </c>
      <c r="D607" t="s">
        <v>137</v>
      </c>
      <c r="E607" t="s">
        <v>83</v>
      </c>
      <c r="F607" t="s">
        <v>314</v>
      </c>
      <c r="G607" t="s">
        <v>315</v>
      </c>
      <c r="H607" t="s">
        <v>246</v>
      </c>
      <c r="I607">
        <v>0.29699999999999999</v>
      </c>
    </row>
    <row r="608" spans="1:9" x14ac:dyDescent="0.35">
      <c r="A608" t="str">
        <f t="shared" si="18"/>
        <v>wash_15_insuff_raisons_1quantite_insuffBakala</v>
      </c>
      <c r="B608" t="str">
        <f t="shared" si="19"/>
        <v>wash_15_insuff_raisons_1Bakala</v>
      </c>
      <c r="C608" t="s">
        <v>33</v>
      </c>
      <c r="D608" t="s">
        <v>137</v>
      </c>
      <c r="E608" t="s">
        <v>83</v>
      </c>
      <c r="F608" t="s">
        <v>314</v>
      </c>
      <c r="G608" t="s">
        <v>315</v>
      </c>
      <c r="H608" t="s">
        <v>210</v>
      </c>
      <c r="I608">
        <v>0.255</v>
      </c>
    </row>
    <row r="609" spans="1:9" x14ac:dyDescent="0.35">
      <c r="A609" t="str">
        <f t="shared" si="18"/>
        <v>wash_15_insuff_raisons_1quantite_insuffBangassou</v>
      </c>
      <c r="B609" t="str">
        <f t="shared" si="19"/>
        <v>wash_15_insuff_raisons_1Bangassou</v>
      </c>
      <c r="C609" t="s">
        <v>33</v>
      </c>
      <c r="D609" t="s">
        <v>137</v>
      </c>
      <c r="E609" t="s">
        <v>83</v>
      </c>
      <c r="F609" t="s">
        <v>314</v>
      </c>
      <c r="G609" t="s">
        <v>315</v>
      </c>
      <c r="H609" t="s">
        <v>215</v>
      </c>
      <c r="I609">
        <v>0.26300000000000001</v>
      </c>
    </row>
    <row r="610" spans="1:9" x14ac:dyDescent="0.35">
      <c r="A610" t="str">
        <f t="shared" si="18"/>
        <v>wash_15_insuff_raisons_1quantite_insuffNana_Bakassa</v>
      </c>
      <c r="B610" t="str">
        <f t="shared" si="19"/>
        <v>wash_15_insuff_raisons_1Nana_Bakassa</v>
      </c>
      <c r="C610" t="s">
        <v>33</v>
      </c>
      <c r="D610" t="s">
        <v>137</v>
      </c>
      <c r="E610" t="s">
        <v>83</v>
      </c>
      <c r="F610" t="s">
        <v>314</v>
      </c>
      <c r="G610" t="s">
        <v>315</v>
      </c>
      <c r="H610" t="s">
        <v>294</v>
      </c>
      <c r="I610">
        <v>0.30299999999999999</v>
      </c>
    </row>
    <row r="611" spans="1:9" x14ac:dyDescent="0.35">
      <c r="A611" t="str">
        <f t="shared" si="18"/>
        <v>wash_15_insuff_raisons_1quantite_insuffRafai</v>
      </c>
      <c r="B611" t="str">
        <f t="shared" si="19"/>
        <v>wash_15_insuff_raisons_1Rafai</v>
      </c>
      <c r="C611" t="s">
        <v>33</v>
      </c>
      <c r="D611" t="s">
        <v>137</v>
      </c>
      <c r="E611" t="s">
        <v>83</v>
      </c>
      <c r="F611" t="s">
        <v>314</v>
      </c>
      <c r="G611" t="s">
        <v>315</v>
      </c>
      <c r="H611" t="s">
        <v>260</v>
      </c>
      <c r="I611">
        <v>0.433</v>
      </c>
    </row>
    <row r="612" spans="1:9" x14ac:dyDescent="0.35">
      <c r="A612" t="str">
        <f t="shared" si="18"/>
        <v>wash_15_insuff_raisons_1quantite_insuffNgaoundaye</v>
      </c>
      <c r="B612" t="str">
        <f t="shared" si="19"/>
        <v>wash_15_insuff_raisons_1Ngaoundaye</v>
      </c>
      <c r="C612" t="s">
        <v>33</v>
      </c>
      <c r="D612" t="s">
        <v>137</v>
      </c>
      <c r="E612" t="s">
        <v>83</v>
      </c>
      <c r="F612" t="s">
        <v>314</v>
      </c>
      <c r="G612" t="s">
        <v>315</v>
      </c>
      <c r="H612" t="s">
        <v>255</v>
      </c>
      <c r="I612">
        <v>0.251</v>
      </c>
    </row>
    <row r="613" spans="1:9" x14ac:dyDescent="0.35">
      <c r="A613" t="str">
        <f t="shared" si="18"/>
        <v>wash_15_insuff_raisons_1quantite_insuffIppy</v>
      </c>
      <c r="B613" t="str">
        <f t="shared" si="19"/>
        <v>wash_15_insuff_raisons_1Ippy</v>
      </c>
      <c r="C613" t="s">
        <v>33</v>
      </c>
      <c r="D613" t="s">
        <v>137</v>
      </c>
      <c r="E613" t="s">
        <v>83</v>
      </c>
      <c r="F613" t="s">
        <v>314</v>
      </c>
      <c r="G613" t="s">
        <v>315</v>
      </c>
      <c r="H613" t="s">
        <v>242</v>
      </c>
      <c r="I613">
        <v>0.24099999999999999</v>
      </c>
    </row>
    <row r="614" spans="1:9" x14ac:dyDescent="0.35">
      <c r="A614" t="str">
        <f t="shared" si="18"/>
        <v>wash_15_insuff_raisons_1quantite_insuffBerberati</v>
      </c>
      <c r="B614" t="str">
        <f t="shared" si="19"/>
        <v>wash_15_insuff_raisons_1Berberati</v>
      </c>
      <c r="C614" t="s">
        <v>33</v>
      </c>
      <c r="D614" t="s">
        <v>137</v>
      </c>
      <c r="E614" t="s">
        <v>83</v>
      </c>
      <c r="F614" t="s">
        <v>314</v>
      </c>
      <c r="G614" t="s">
        <v>315</v>
      </c>
      <c r="H614" t="s">
        <v>219</v>
      </c>
      <c r="I614">
        <v>0.27200000000000002</v>
      </c>
    </row>
    <row r="615" spans="1:9" x14ac:dyDescent="0.35">
      <c r="A615" t="str">
        <f t="shared" si="18"/>
        <v>wash_15_insuff_raisons_1hygiene_insuffMbres</v>
      </c>
      <c r="B615" t="str">
        <f t="shared" si="19"/>
        <v>wash_15_insuff_raisons_1Mbres</v>
      </c>
      <c r="C615" t="s">
        <v>33</v>
      </c>
      <c r="D615" t="s">
        <v>147</v>
      </c>
      <c r="E615" t="s">
        <v>83</v>
      </c>
      <c r="F615" t="s">
        <v>314</v>
      </c>
      <c r="G615" t="s">
        <v>315</v>
      </c>
      <c r="H615" t="s">
        <v>250</v>
      </c>
      <c r="I615">
        <v>0.24</v>
      </c>
    </row>
    <row r="616" spans="1:9" x14ac:dyDescent="0.35">
      <c r="A616" t="str">
        <f t="shared" si="18"/>
        <v>wash_15_insuff_raisons_1hygiene_insuffBimbo</v>
      </c>
      <c r="B616" t="str">
        <f t="shared" si="19"/>
        <v>wash_15_insuff_raisons_1Bimbo</v>
      </c>
      <c r="C616" t="s">
        <v>33</v>
      </c>
      <c r="D616" t="s">
        <v>147</v>
      </c>
      <c r="E616" t="s">
        <v>83</v>
      </c>
      <c r="F616" t="s">
        <v>314</v>
      </c>
      <c r="G616" t="s">
        <v>315</v>
      </c>
      <c r="H616" t="s">
        <v>220</v>
      </c>
      <c r="I616">
        <v>0.24299999999999999</v>
      </c>
    </row>
    <row r="617" spans="1:9" x14ac:dyDescent="0.35">
      <c r="A617" t="str">
        <f t="shared" si="18"/>
        <v>wash_15_insuff_raisons_1quantite_insuffGrimari</v>
      </c>
      <c r="B617" t="str">
        <f t="shared" si="19"/>
        <v>wash_15_insuff_raisons_1Grimari</v>
      </c>
      <c r="C617" t="s">
        <v>33</v>
      </c>
      <c r="D617" t="s">
        <v>137</v>
      </c>
      <c r="E617" t="s">
        <v>83</v>
      </c>
      <c r="F617" t="s">
        <v>314</v>
      </c>
      <c r="G617" t="s">
        <v>315</v>
      </c>
      <c r="H617" t="s">
        <v>241</v>
      </c>
      <c r="I617">
        <v>0.245</v>
      </c>
    </row>
    <row r="618" spans="1:9" x14ac:dyDescent="0.35">
      <c r="A618" t="str">
        <f t="shared" si="18"/>
        <v>wash_15_insuff_raisons_1quantite_insuffSibut</v>
      </c>
      <c r="B618" t="str">
        <f t="shared" si="19"/>
        <v>wash_15_insuff_raisons_1Sibut</v>
      </c>
      <c r="C618" t="s">
        <v>33</v>
      </c>
      <c r="D618" t="s">
        <v>137</v>
      </c>
      <c r="E618" t="s">
        <v>83</v>
      </c>
      <c r="F618" t="s">
        <v>314</v>
      </c>
      <c r="G618" t="s">
        <v>315</v>
      </c>
      <c r="H618" t="s">
        <v>262</v>
      </c>
      <c r="I618">
        <v>0.23599999999999999</v>
      </c>
    </row>
    <row r="619" spans="1:9" x14ac:dyDescent="0.35">
      <c r="A619" t="str">
        <f t="shared" si="18"/>
        <v>wash_15_insuff_raisons_1quantite_insuffNdjoukou</v>
      </c>
      <c r="B619" t="str">
        <f t="shared" si="19"/>
        <v>wash_15_insuff_raisons_1Ndjoukou</v>
      </c>
      <c r="C619" t="s">
        <v>33</v>
      </c>
      <c r="D619" t="s">
        <v>137</v>
      </c>
      <c r="E619" t="s">
        <v>83</v>
      </c>
      <c r="F619" t="s">
        <v>314</v>
      </c>
      <c r="G619" t="s">
        <v>315</v>
      </c>
      <c r="H619" t="s">
        <v>254</v>
      </c>
      <c r="I619">
        <v>0.23300000000000001</v>
      </c>
    </row>
    <row r="620" spans="1:9" x14ac:dyDescent="0.35">
      <c r="A620" t="str">
        <f t="shared" si="18"/>
        <v>wash_15_insuff_raisons_1hygiene_insuffBaboua</v>
      </c>
      <c r="B620" t="str">
        <f t="shared" si="19"/>
        <v>wash_15_insuff_raisons_1Baboua</v>
      </c>
      <c r="C620" t="s">
        <v>33</v>
      </c>
      <c r="D620" t="s">
        <v>147</v>
      </c>
      <c r="E620" t="s">
        <v>83</v>
      </c>
      <c r="F620" t="s">
        <v>314</v>
      </c>
      <c r="G620" t="s">
        <v>315</v>
      </c>
      <c r="H620" t="s">
        <v>209</v>
      </c>
      <c r="I620">
        <v>0.18099999999999999</v>
      </c>
    </row>
    <row r="621" spans="1:9" x14ac:dyDescent="0.35">
      <c r="A621" t="str">
        <f t="shared" si="18"/>
        <v>wash_15_insuff_raisons_1quantite_insuffAbba</v>
      </c>
      <c r="B621" t="str">
        <f t="shared" si="19"/>
        <v>wash_15_insuff_raisons_1Abba</v>
      </c>
      <c r="C621" t="s">
        <v>33</v>
      </c>
      <c r="D621" t="s">
        <v>137</v>
      </c>
      <c r="E621" t="s">
        <v>83</v>
      </c>
      <c r="F621" t="s">
        <v>314</v>
      </c>
      <c r="G621" t="s">
        <v>315</v>
      </c>
      <c r="H621" t="s">
        <v>207</v>
      </c>
      <c r="I621">
        <v>0.20399999999999999</v>
      </c>
    </row>
    <row r="622" spans="1:9" x14ac:dyDescent="0.35">
      <c r="A622" t="str">
        <f t="shared" si="18"/>
        <v>wash_15_insuff_raisons_1quantite_insuffObo</v>
      </c>
      <c r="B622" t="str">
        <f t="shared" si="19"/>
        <v>wash_15_insuff_raisons_1Obo</v>
      </c>
      <c r="C622" t="s">
        <v>33</v>
      </c>
      <c r="D622" t="s">
        <v>137</v>
      </c>
      <c r="E622" t="s">
        <v>83</v>
      </c>
      <c r="F622" t="s">
        <v>314</v>
      </c>
      <c r="G622" t="s">
        <v>315</v>
      </c>
      <c r="H622" t="s">
        <v>257</v>
      </c>
      <c r="I622">
        <v>0.30599999999999999</v>
      </c>
    </row>
    <row r="623" spans="1:9" x14ac:dyDescent="0.35">
      <c r="A623" t="str">
        <f t="shared" si="18"/>
        <v>wash_15_insuff_raisons_1qualite_insuffKabo</v>
      </c>
      <c r="B623" t="str">
        <f t="shared" si="19"/>
        <v>wash_15_insuff_raisons_1Kabo</v>
      </c>
      <c r="C623" t="s">
        <v>33</v>
      </c>
      <c r="D623" t="s">
        <v>158</v>
      </c>
      <c r="E623" t="s">
        <v>83</v>
      </c>
      <c r="F623" t="s">
        <v>314</v>
      </c>
      <c r="G623" t="s">
        <v>315</v>
      </c>
      <c r="H623" t="s">
        <v>243</v>
      </c>
      <c r="I623">
        <v>0.24199999999999999</v>
      </c>
    </row>
    <row r="624" spans="1:9" x14ac:dyDescent="0.35">
      <c r="A624" t="str">
        <f t="shared" si="18"/>
        <v>wash_15_insuff_raisons_1quantite_insuffKouango</v>
      </c>
      <c r="B624" t="str">
        <f t="shared" si="19"/>
        <v>wash_15_insuff_raisons_1Kouango</v>
      </c>
      <c r="C624" t="s">
        <v>33</v>
      </c>
      <c r="D624" t="s">
        <v>137</v>
      </c>
      <c r="E624" t="s">
        <v>83</v>
      </c>
      <c r="F624" t="s">
        <v>314</v>
      </c>
      <c r="G624" t="s">
        <v>315</v>
      </c>
      <c r="H624" t="s">
        <v>245</v>
      </c>
      <c r="I624">
        <v>0.20499999999999999</v>
      </c>
    </row>
    <row r="625" spans="1:9" x14ac:dyDescent="0.35">
      <c r="A625" t="str">
        <f t="shared" si="18"/>
        <v>wash_15_insuff_raisons_1quantite_insuffOuango</v>
      </c>
      <c r="B625" t="str">
        <f t="shared" si="19"/>
        <v>wash_15_insuff_raisons_1Ouango</v>
      </c>
      <c r="C625" t="s">
        <v>33</v>
      </c>
      <c r="D625" t="s">
        <v>137</v>
      </c>
      <c r="E625" t="s">
        <v>83</v>
      </c>
      <c r="F625" t="s">
        <v>314</v>
      </c>
      <c r="G625" t="s">
        <v>315</v>
      </c>
      <c r="H625" t="s">
        <v>258</v>
      </c>
      <c r="I625">
        <v>0.28699999999999998</v>
      </c>
    </row>
    <row r="626" spans="1:9" x14ac:dyDescent="0.35">
      <c r="A626" t="str">
        <f t="shared" si="18"/>
        <v>wash_15_insuff_raisons_1quantite_insuffGambo</v>
      </c>
      <c r="B626" t="str">
        <f t="shared" si="19"/>
        <v>wash_15_insuff_raisons_1Gambo</v>
      </c>
      <c r="C626" t="s">
        <v>33</v>
      </c>
      <c r="D626" t="s">
        <v>137</v>
      </c>
      <c r="E626" t="s">
        <v>83</v>
      </c>
      <c r="F626" t="s">
        <v>314</v>
      </c>
      <c r="G626" t="s">
        <v>315</v>
      </c>
      <c r="H626" t="s">
        <v>239</v>
      </c>
      <c r="I626">
        <v>0.26500000000000001</v>
      </c>
    </row>
    <row r="627" spans="1:9" x14ac:dyDescent="0.35">
      <c r="A627" t="str">
        <f t="shared" si="18"/>
        <v>wash_15_insuff_raisons_1quantite_insuffNangha_Boguila</v>
      </c>
      <c r="B627" t="str">
        <f t="shared" si="19"/>
        <v>wash_15_insuff_raisons_1Nangha_Boguila</v>
      </c>
      <c r="C627" t="s">
        <v>33</v>
      </c>
      <c r="D627" t="s">
        <v>137</v>
      </c>
      <c r="E627" t="s">
        <v>83</v>
      </c>
      <c r="F627" t="s">
        <v>314</v>
      </c>
      <c r="G627" t="s">
        <v>315</v>
      </c>
      <c r="H627" t="s">
        <v>295</v>
      </c>
      <c r="I627">
        <v>0.315</v>
      </c>
    </row>
    <row r="628" spans="1:9" x14ac:dyDescent="0.35">
      <c r="A628" t="str">
        <f t="shared" si="18"/>
        <v>wash_15_insuff_raisons_1hygiene_insuffDamara</v>
      </c>
      <c r="B628" t="str">
        <f t="shared" si="19"/>
        <v>wash_15_insuff_raisons_1Damara</v>
      </c>
      <c r="C628" t="s">
        <v>33</v>
      </c>
      <c r="D628" t="s">
        <v>147</v>
      </c>
      <c r="E628" t="s">
        <v>83</v>
      </c>
      <c r="F628" t="s">
        <v>314</v>
      </c>
      <c r="G628" t="s">
        <v>315</v>
      </c>
      <c r="H628" t="s">
        <v>236</v>
      </c>
      <c r="I628">
        <v>0.27400000000000002</v>
      </c>
    </row>
    <row r="629" spans="1:9" x14ac:dyDescent="0.35">
      <c r="A629" t="str">
        <f t="shared" si="18"/>
        <v>wash_15_insuff_raisons_1qualite_insuffBozoum</v>
      </c>
      <c r="B629" t="str">
        <f t="shared" si="19"/>
        <v>wash_15_insuff_raisons_1Bozoum</v>
      </c>
      <c r="C629" t="s">
        <v>33</v>
      </c>
      <c r="D629" t="s">
        <v>158</v>
      </c>
      <c r="E629" t="s">
        <v>83</v>
      </c>
      <c r="F629" t="s">
        <v>314</v>
      </c>
      <c r="G629" t="s">
        <v>315</v>
      </c>
      <c r="H629" t="s">
        <v>233</v>
      </c>
      <c r="I629">
        <v>0.22700000000000001</v>
      </c>
    </row>
    <row r="630" spans="1:9" x14ac:dyDescent="0.35">
      <c r="A630" t="str">
        <f t="shared" si="18"/>
        <v>wash_15_insuff_raisons_1hygiene_insuffBossemtele</v>
      </c>
      <c r="B630" t="str">
        <f t="shared" si="19"/>
        <v>wash_15_insuff_raisons_1Bossemtele</v>
      </c>
      <c r="C630" t="s">
        <v>33</v>
      </c>
      <c r="D630" t="s">
        <v>147</v>
      </c>
      <c r="E630" t="s">
        <v>83</v>
      </c>
      <c r="F630" t="s">
        <v>314</v>
      </c>
      <c r="G630" t="s">
        <v>315</v>
      </c>
      <c r="H630" t="s">
        <v>230</v>
      </c>
      <c r="I630">
        <v>0.23599999999999999</v>
      </c>
    </row>
    <row r="631" spans="1:9" x14ac:dyDescent="0.35">
      <c r="A631" t="str">
        <f t="shared" si="18"/>
        <v>wash_15_insuff_raisons_1quantite_insuffPaoua</v>
      </c>
      <c r="B631" t="str">
        <f t="shared" si="19"/>
        <v>wash_15_insuff_raisons_1Paoua</v>
      </c>
      <c r="C631" t="s">
        <v>33</v>
      </c>
      <c r="D631" t="s">
        <v>137</v>
      </c>
      <c r="E631" t="s">
        <v>83</v>
      </c>
      <c r="F631" t="s">
        <v>314</v>
      </c>
      <c r="G631" t="s">
        <v>315</v>
      </c>
      <c r="H631" t="s">
        <v>259</v>
      </c>
      <c r="I631">
        <v>0.29199999999999998</v>
      </c>
    </row>
    <row r="632" spans="1:9" x14ac:dyDescent="0.35">
      <c r="A632" t="str">
        <f t="shared" si="18"/>
        <v>wash_15_insuff_raisons_1hygiene_insuffDekoa</v>
      </c>
      <c r="B632" t="str">
        <f t="shared" si="19"/>
        <v>wash_15_insuff_raisons_1Dekoa</v>
      </c>
      <c r="C632" t="s">
        <v>33</v>
      </c>
      <c r="D632" t="s">
        <v>147</v>
      </c>
      <c r="E632" t="s">
        <v>83</v>
      </c>
      <c r="F632" t="s">
        <v>314</v>
      </c>
      <c r="G632" t="s">
        <v>315</v>
      </c>
      <c r="H632" t="s">
        <v>237</v>
      </c>
      <c r="I632">
        <v>0.254</v>
      </c>
    </row>
    <row r="633" spans="1:9" x14ac:dyDescent="0.35">
      <c r="A633" t="str">
        <f t="shared" si="18"/>
        <v>wash_15_insuff_raisons_1quantite_insuffMala</v>
      </c>
      <c r="B633" t="str">
        <f t="shared" si="19"/>
        <v>wash_15_insuff_raisons_1Mala</v>
      </c>
      <c r="C633" t="s">
        <v>33</v>
      </c>
      <c r="D633" t="s">
        <v>137</v>
      </c>
      <c r="E633" t="s">
        <v>83</v>
      </c>
      <c r="F633" t="s">
        <v>314</v>
      </c>
      <c r="G633" t="s">
        <v>315</v>
      </c>
      <c r="H633" t="s">
        <v>247</v>
      </c>
      <c r="I633">
        <v>0.23599999999999999</v>
      </c>
    </row>
    <row r="634" spans="1:9" x14ac:dyDescent="0.35">
      <c r="A634" t="str">
        <f t="shared" si="18"/>
        <v>wash_15_insuff_raisons_1quantite_insuffBria</v>
      </c>
      <c r="B634" t="str">
        <f t="shared" si="19"/>
        <v>wash_15_insuff_raisons_1Bria</v>
      </c>
      <c r="C634" t="s">
        <v>33</v>
      </c>
      <c r="D634" t="s">
        <v>137</v>
      </c>
      <c r="E634" t="s">
        <v>83</v>
      </c>
      <c r="F634" t="s">
        <v>314</v>
      </c>
      <c r="G634" t="s">
        <v>315</v>
      </c>
      <c r="H634" t="s">
        <v>234</v>
      </c>
      <c r="I634">
        <v>0.29099999999999998</v>
      </c>
    </row>
    <row r="635" spans="1:9" x14ac:dyDescent="0.35">
      <c r="A635" t="str">
        <f t="shared" si="18"/>
        <v>wash_15_insuff_raisons_1quantite_insuffBakouma</v>
      </c>
      <c r="B635" t="str">
        <f t="shared" si="19"/>
        <v>wash_15_insuff_raisons_1Bakouma</v>
      </c>
      <c r="C635" t="s">
        <v>33</v>
      </c>
      <c r="D635" t="s">
        <v>137</v>
      </c>
      <c r="E635" t="s">
        <v>83</v>
      </c>
      <c r="F635" t="s">
        <v>314</v>
      </c>
      <c r="G635" t="s">
        <v>315</v>
      </c>
      <c r="H635" t="s">
        <v>211</v>
      </c>
      <c r="I635">
        <v>0.252</v>
      </c>
    </row>
    <row r="636" spans="1:9" x14ac:dyDescent="0.35">
      <c r="A636" t="str">
        <f t="shared" si="18"/>
        <v>wash_15_insuff_raisons_1hygiene_insuffBoali</v>
      </c>
      <c r="B636" t="str">
        <f t="shared" si="19"/>
        <v>wash_15_insuff_raisons_1Boali</v>
      </c>
      <c r="C636" t="s">
        <v>33</v>
      </c>
      <c r="D636" t="s">
        <v>147</v>
      </c>
      <c r="E636" t="s">
        <v>83</v>
      </c>
      <c r="F636" t="s">
        <v>314</v>
      </c>
      <c r="G636" t="s">
        <v>315</v>
      </c>
      <c r="H636" t="s">
        <v>222</v>
      </c>
      <c r="I636">
        <v>0.25700000000000001</v>
      </c>
    </row>
    <row r="637" spans="1:9" x14ac:dyDescent="0.35">
      <c r="A637" t="str">
        <f t="shared" si="18"/>
        <v>wash_15_insuff_raisons_1quantite_insuffBamingui</v>
      </c>
      <c r="B637" t="str">
        <f t="shared" si="19"/>
        <v>wash_15_insuff_raisons_1Bamingui</v>
      </c>
      <c r="C637" t="s">
        <v>33</v>
      </c>
      <c r="D637" t="s">
        <v>137</v>
      </c>
      <c r="E637" t="s">
        <v>83</v>
      </c>
      <c r="F637" t="s">
        <v>314</v>
      </c>
      <c r="G637" t="s">
        <v>315</v>
      </c>
      <c r="H637" t="s">
        <v>214</v>
      </c>
      <c r="I637">
        <v>0.27600000000000002</v>
      </c>
    </row>
    <row r="638" spans="1:9" x14ac:dyDescent="0.35">
      <c r="A638" t="str">
        <f t="shared" si="18"/>
        <v>wash_15_insuff_raisons_1quantite_insuffBaoro</v>
      </c>
      <c r="B638" t="str">
        <f t="shared" si="19"/>
        <v>wash_15_insuff_raisons_1Baoro</v>
      </c>
      <c r="C638" t="s">
        <v>33</v>
      </c>
      <c r="D638" t="s">
        <v>137</v>
      </c>
      <c r="E638" t="s">
        <v>83</v>
      </c>
      <c r="F638" t="s">
        <v>314</v>
      </c>
      <c r="G638" t="s">
        <v>315</v>
      </c>
      <c r="H638" t="s">
        <v>216</v>
      </c>
      <c r="I638">
        <v>0.247</v>
      </c>
    </row>
    <row r="639" spans="1:9" x14ac:dyDescent="0.35">
      <c r="A639" t="str">
        <f t="shared" si="18"/>
        <v>wash_15_insuff_raisons_1quantite_insuffMbaiki</v>
      </c>
      <c r="B639" t="str">
        <f t="shared" si="19"/>
        <v>wash_15_insuff_raisons_1Mbaiki</v>
      </c>
      <c r="C639" t="s">
        <v>33</v>
      </c>
      <c r="D639" t="s">
        <v>137</v>
      </c>
      <c r="E639" t="s">
        <v>83</v>
      </c>
      <c r="F639" t="s">
        <v>314</v>
      </c>
      <c r="G639" t="s">
        <v>315</v>
      </c>
      <c r="H639" t="s">
        <v>249</v>
      </c>
      <c r="I639">
        <v>0.247</v>
      </c>
    </row>
    <row r="640" spans="1:9" x14ac:dyDescent="0.35">
      <c r="A640" t="str">
        <f t="shared" si="18"/>
        <v>wash_15_insuff_raisons_1qualite_insuffZangba</v>
      </c>
      <c r="B640" t="str">
        <f t="shared" si="19"/>
        <v>wash_15_insuff_raisons_1Zangba</v>
      </c>
      <c r="C640" t="s">
        <v>33</v>
      </c>
      <c r="D640" t="s">
        <v>158</v>
      </c>
      <c r="E640" t="s">
        <v>83</v>
      </c>
      <c r="F640" t="s">
        <v>314</v>
      </c>
      <c r="G640" t="s">
        <v>315</v>
      </c>
      <c r="H640" t="s">
        <v>264</v>
      </c>
      <c r="I640">
        <v>0.22900000000000001</v>
      </c>
    </row>
    <row r="641" spans="1:9" x14ac:dyDescent="0.35">
      <c r="A641" t="str">
        <f t="shared" si="18"/>
        <v>wash_15_insuff_raisons_1quantite_insuffZemio</v>
      </c>
      <c r="B641" t="str">
        <f t="shared" si="19"/>
        <v>wash_15_insuff_raisons_1Zemio</v>
      </c>
      <c r="C641" t="s">
        <v>33</v>
      </c>
      <c r="D641" t="s">
        <v>137</v>
      </c>
      <c r="E641" t="s">
        <v>83</v>
      </c>
      <c r="F641" t="s">
        <v>314</v>
      </c>
      <c r="G641" t="s">
        <v>315</v>
      </c>
      <c r="H641" t="s">
        <v>265</v>
      </c>
      <c r="I641">
        <v>0.25800000000000001</v>
      </c>
    </row>
    <row r="642" spans="1:9" x14ac:dyDescent="0.35">
      <c r="A642" t="str">
        <f t="shared" si="18"/>
        <v>wash_15_insuff_raisons_1quantite_insuffBatangafo</v>
      </c>
      <c r="B642" t="str">
        <f t="shared" si="19"/>
        <v>wash_15_insuff_raisons_1Batangafo</v>
      </c>
      <c r="C642" t="s">
        <v>33</v>
      </c>
      <c r="D642" t="s">
        <v>137</v>
      </c>
      <c r="E642" t="s">
        <v>83</v>
      </c>
      <c r="F642" t="s">
        <v>314</v>
      </c>
      <c r="G642" t="s">
        <v>315</v>
      </c>
      <c r="H642" t="s">
        <v>217</v>
      </c>
      <c r="I642">
        <v>0.374</v>
      </c>
    </row>
    <row r="643" spans="1:9" x14ac:dyDescent="0.35">
      <c r="A643" t="str">
        <f t="shared" ref="A643:A706" si="20">CONCATENATE(C643,D643,H643)</f>
        <v>wash_15_insuff_raisons_1hygiene_insuffYaloke</v>
      </c>
      <c r="B643" t="str">
        <f t="shared" ref="B643:B706" si="21">CONCATENATE(C643,H643)</f>
        <v>wash_15_insuff_raisons_1Yaloke</v>
      </c>
      <c r="C643" t="s">
        <v>33</v>
      </c>
      <c r="D643" t="s">
        <v>147</v>
      </c>
      <c r="E643" t="s">
        <v>83</v>
      </c>
      <c r="F643" t="s">
        <v>314</v>
      </c>
      <c r="G643" t="s">
        <v>315</v>
      </c>
      <c r="H643" t="s">
        <v>263</v>
      </c>
      <c r="I643">
        <v>0.27600000000000002</v>
      </c>
    </row>
    <row r="644" spans="1:9" x14ac:dyDescent="0.35">
      <c r="A644" t="str">
        <f t="shared" si="20"/>
        <v>wash_15_insuff_raisons_1hygiene_insuffBossembele</v>
      </c>
      <c r="B644" t="str">
        <f t="shared" si="21"/>
        <v>wash_15_insuff_raisons_1Bossembele</v>
      </c>
      <c r="C644" t="s">
        <v>33</v>
      </c>
      <c r="D644" t="s">
        <v>147</v>
      </c>
      <c r="E644" t="s">
        <v>83</v>
      </c>
      <c r="F644" t="s">
        <v>314</v>
      </c>
      <c r="G644" t="s">
        <v>315</v>
      </c>
      <c r="H644" t="s">
        <v>229</v>
      </c>
      <c r="I644">
        <v>0.27300000000000002</v>
      </c>
    </row>
    <row r="645" spans="1:9" x14ac:dyDescent="0.35">
      <c r="A645" t="str">
        <f t="shared" si="20"/>
        <v>wash_15_insuff_raisons_1hygiene_insuffCarnot</v>
      </c>
      <c r="B645" t="str">
        <f t="shared" si="21"/>
        <v>wash_15_insuff_raisons_1Carnot</v>
      </c>
      <c r="C645" t="s">
        <v>33</v>
      </c>
      <c r="D645" t="s">
        <v>147</v>
      </c>
      <c r="E645" t="s">
        <v>83</v>
      </c>
      <c r="F645" t="s">
        <v>314</v>
      </c>
      <c r="G645" t="s">
        <v>315</v>
      </c>
      <c r="H645" t="s">
        <v>235</v>
      </c>
      <c r="I645">
        <v>0.28299999999999997</v>
      </c>
    </row>
    <row r="646" spans="1:9" x14ac:dyDescent="0.35">
      <c r="A646" t="str">
        <f t="shared" si="20"/>
        <v>wash_15_insuff_raisons_1hygiene_insuffGadzi</v>
      </c>
      <c r="B646" t="str">
        <f t="shared" si="21"/>
        <v>wash_15_insuff_raisons_1Gadzi</v>
      </c>
      <c r="C646" t="s">
        <v>33</v>
      </c>
      <c r="D646" t="s">
        <v>147</v>
      </c>
      <c r="E646" t="s">
        <v>83</v>
      </c>
      <c r="F646" t="s">
        <v>314</v>
      </c>
      <c r="G646" t="s">
        <v>315</v>
      </c>
      <c r="H646" t="s">
        <v>238</v>
      </c>
      <c r="I646">
        <v>0.25800000000000001</v>
      </c>
    </row>
    <row r="647" spans="1:9" x14ac:dyDescent="0.35">
      <c r="A647" t="str">
        <f t="shared" si="20"/>
        <v>wash_15_insuff_raisons_1hygiene_insuffGamboula</v>
      </c>
      <c r="B647" t="str">
        <f t="shared" si="21"/>
        <v>wash_15_insuff_raisons_1Gamboula</v>
      </c>
      <c r="C647" t="s">
        <v>33</v>
      </c>
      <c r="D647" t="s">
        <v>147</v>
      </c>
      <c r="E647" t="s">
        <v>83</v>
      </c>
      <c r="F647" t="s">
        <v>314</v>
      </c>
      <c r="G647" t="s">
        <v>315</v>
      </c>
      <c r="H647" t="s">
        <v>240</v>
      </c>
      <c r="I647">
        <v>0.27700000000000002</v>
      </c>
    </row>
    <row r="648" spans="1:9" x14ac:dyDescent="0.35">
      <c r="A648" t="str">
        <f t="shared" si="20"/>
        <v>wash_15_insuff_raisons_1hygiene_insuffBambio</v>
      </c>
      <c r="B648" t="str">
        <f t="shared" si="21"/>
        <v>wash_15_insuff_raisons_1Bambio</v>
      </c>
      <c r="C648" t="s">
        <v>33</v>
      </c>
      <c r="D648" t="s">
        <v>147</v>
      </c>
      <c r="E648" t="s">
        <v>83</v>
      </c>
      <c r="F648" t="s">
        <v>314</v>
      </c>
      <c r="G648" t="s">
        <v>315</v>
      </c>
      <c r="H648" t="s">
        <v>213</v>
      </c>
      <c r="I648">
        <v>0.25900000000000001</v>
      </c>
    </row>
    <row r="649" spans="1:9" x14ac:dyDescent="0.35">
      <c r="A649" t="str">
        <f t="shared" si="20"/>
        <v>wash_15_insuff_raisons_1hygiene_insuffBoganda</v>
      </c>
      <c r="B649" t="str">
        <f t="shared" si="21"/>
        <v>wash_15_insuff_raisons_1Boganda</v>
      </c>
      <c r="C649" t="s">
        <v>33</v>
      </c>
      <c r="D649" t="s">
        <v>147</v>
      </c>
      <c r="E649" t="s">
        <v>83</v>
      </c>
      <c r="F649" t="s">
        <v>314</v>
      </c>
      <c r="G649" t="s">
        <v>315</v>
      </c>
      <c r="H649" t="s">
        <v>226</v>
      </c>
      <c r="I649">
        <v>0.23300000000000001</v>
      </c>
    </row>
    <row r="650" spans="1:9" x14ac:dyDescent="0.35">
      <c r="A650" t="str">
        <f t="shared" si="20"/>
        <v>wash_15_insuff_raisons_1qualite_insuffKembe</v>
      </c>
      <c r="B650" t="str">
        <f t="shared" si="21"/>
        <v>wash_15_insuff_raisons_1Kembe</v>
      </c>
      <c r="C650" t="s">
        <v>33</v>
      </c>
      <c r="D650" t="s">
        <v>158</v>
      </c>
      <c r="E650" t="s">
        <v>83</v>
      </c>
      <c r="F650" t="s">
        <v>314</v>
      </c>
      <c r="G650" t="s">
        <v>315</v>
      </c>
      <c r="H650" t="s">
        <v>244</v>
      </c>
      <c r="I650">
        <v>0.22500000000000001</v>
      </c>
    </row>
    <row r="651" spans="1:9" x14ac:dyDescent="0.35">
      <c r="A651" t="str">
        <f t="shared" si="20"/>
        <v>wash_15_insuff_raisons_1mixteSatema</v>
      </c>
      <c r="B651" t="str">
        <f t="shared" si="21"/>
        <v>wash_15_insuff_raisons_1Satema</v>
      </c>
      <c r="C651" t="s">
        <v>33</v>
      </c>
      <c r="D651" t="s">
        <v>184</v>
      </c>
      <c r="E651" t="s">
        <v>83</v>
      </c>
      <c r="F651" t="s">
        <v>314</v>
      </c>
      <c r="G651" t="s">
        <v>315</v>
      </c>
      <c r="H651" t="s">
        <v>261</v>
      </c>
      <c r="I651">
        <v>0.216</v>
      </c>
    </row>
    <row r="652" spans="1:9" x14ac:dyDescent="0.35">
      <c r="A652" t="str">
        <f t="shared" si="20"/>
        <v>wash_15_insuff_raisons_1quantite_insuffMarkounda</v>
      </c>
      <c r="B652" t="str">
        <f t="shared" si="21"/>
        <v>wash_15_insuff_raisons_1Markounda</v>
      </c>
      <c r="C652" t="s">
        <v>33</v>
      </c>
      <c r="D652" t="s">
        <v>137</v>
      </c>
      <c r="E652" t="s">
        <v>83</v>
      </c>
      <c r="F652" t="s">
        <v>314</v>
      </c>
      <c r="G652" t="s">
        <v>315</v>
      </c>
      <c r="H652" t="s">
        <v>248</v>
      </c>
      <c r="I652">
        <v>0.38800000000000001</v>
      </c>
    </row>
    <row r="653" spans="1:9" x14ac:dyDescent="0.35">
      <c r="A653" t="str">
        <f t="shared" si="20"/>
        <v>wash_15_insuff_raisons_1hygiene_insuffMongoumba</v>
      </c>
      <c r="B653" t="str">
        <f t="shared" si="21"/>
        <v>wash_15_insuff_raisons_1Mongoumba</v>
      </c>
      <c r="C653" t="s">
        <v>33</v>
      </c>
      <c r="D653" t="s">
        <v>147</v>
      </c>
      <c r="E653" t="s">
        <v>83</v>
      </c>
      <c r="F653" t="s">
        <v>314</v>
      </c>
      <c r="G653" t="s">
        <v>315</v>
      </c>
      <c r="H653" t="s">
        <v>252</v>
      </c>
      <c r="I653">
        <v>0.23400000000000001</v>
      </c>
    </row>
    <row r="654" spans="1:9" x14ac:dyDescent="0.35">
      <c r="A654" t="str">
        <f t="shared" si="20"/>
        <v>wash_15_insuff_raisons_1hygiene_insuffDede_Mokouba</v>
      </c>
      <c r="B654" t="str">
        <f t="shared" si="21"/>
        <v>wash_15_insuff_raisons_1Dede_Mokouba</v>
      </c>
      <c r="C654" t="s">
        <v>33</v>
      </c>
      <c r="D654" t="s">
        <v>147</v>
      </c>
      <c r="E654" t="s">
        <v>83</v>
      </c>
      <c r="F654" t="s">
        <v>314</v>
      </c>
      <c r="G654" t="s">
        <v>315</v>
      </c>
      <c r="H654" t="s">
        <v>296</v>
      </c>
      <c r="I654">
        <v>0.25</v>
      </c>
    </row>
    <row r="655" spans="1:9" x14ac:dyDescent="0.35">
      <c r="A655" t="str">
        <f t="shared" si="20"/>
        <v>wash_15_insuff_raisons_1hygiene_insuffSosso_Nakombo</v>
      </c>
      <c r="B655" t="str">
        <f t="shared" si="21"/>
        <v>wash_15_insuff_raisons_1Sosso_Nakombo</v>
      </c>
      <c r="C655" t="s">
        <v>33</v>
      </c>
      <c r="D655" t="s">
        <v>147</v>
      </c>
      <c r="E655" t="s">
        <v>83</v>
      </c>
      <c r="F655" t="s">
        <v>314</v>
      </c>
      <c r="G655" t="s">
        <v>315</v>
      </c>
      <c r="H655" t="s">
        <v>297</v>
      </c>
      <c r="I655">
        <v>0.25</v>
      </c>
    </row>
    <row r="656" spans="1:9" x14ac:dyDescent="0.35">
      <c r="A656" t="str">
        <f t="shared" si="20"/>
        <v>wash_15_insuff_raisons_1hygiene_insuffNola</v>
      </c>
      <c r="B656" t="str">
        <f t="shared" si="21"/>
        <v>wash_15_insuff_raisons_1Nola</v>
      </c>
      <c r="C656" t="s">
        <v>33</v>
      </c>
      <c r="D656" t="s">
        <v>147</v>
      </c>
      <c r="E656" t="s">
        <v>83</v>
      </c>
      <c r="F656" t="s">
        <v>314</v>
      </c>
      <c r="G656" t="s">
        <v>315</v>
      </c>
      <c r="H656" t="s">
        <v>256</v>
      </c>
      <c r="I656">
        <v>0.26500000000000001</v>
      </c>
    </row>
    <row r="657" spans="1:9" x14ac:dyDescent="0.35">
      <c r="A657" t="str">
        <f t="shared" si="20"/>
        <v>wash_15_insuff_raisons_1hygiene_insuffBoganangone</v>
      </c>
      <c r="B657" t="str">
        <f t="shared" si="21"/>
        <v>wash_15_insuff_raisons_1Boganangone</v>
      </c>
      <c r="C657" t="s">
        <v>33</v>
      </c>
      <c r="D657" t="s">
        <v>147</v>
      </c>
      <c r="E657" t="s">
        <v>83</v>
      </c>
      <c r="F657" t="s">
        <v>314</v>
      </c>
      <c r="G657" t="s">
        <v>315</v>
      </c>
      <c r="H657" t="s">
        <v>225</v>
      </c>
      <c r="I657">
        <v>0.252</v>
      </c>
    </row>
    <row r="658" spans="1:9" x14ac:dyDescent="0.35">
      <c r="A658" t="str">
        <f t="shared" si="20"/>
        <v>wash_15_insuff_raisons_1hygiene_insuffBoda</v>
      </c>
      <c r="B658" t="str">
        <f t="shared" si="21"/>
        <v>wash_15_insuff_raisons_1Boda</v>
      </c>
      <c r="C658" t="s">
        <v>33</v>
      </c>
      <c r="D658" t="s">
        <v>147</v>
      </c>
      <c r="E658" t="s">
        <v>83</v>
      </c>
      <c r="F658" t="s">
        <v>314</v>
      </c>
      <c r="G658" t="s">
        <v>315</v>
      </c>
      <c r="H658" t="s">
        <v>224</v>
      </c>
      <c r="I658">
        <v>0.26300000000000001</v>
      </c>
    </row>
    <row r="659" spans="1:9" x14ac:dyDescent="0.35">
      <c r="A659" t="str">
        <f t="shared" si="20"/>
        <v>wash_15_insuff_raisons_1quantite_insuffAmada_Gaza</v>
      </c>
      <c r="B659" t="str">
        <f t="shared" si="21"/>
        <v>wash_15_insuff_raisons_1Amada_Gaza</v>
      </c>
      <c r="C659" t="s">
        <v>33</v>
      </c>
      <c r="D659" t="s">
        <v>137</v>
      </c>
      <c r="E659" t="s">
        <v>83</v>
      </c>
      <c r="F659" t="s">
        <v>314</v>
      </c>
      <c r="G659" t="s">
        <v>315</v>
      </c>
      <c r="H659" t="s">
        <v>298</v>
      </c>
      <c r="I659">
        <v>0.30199999999999999</v>
      </c>
    </row>
    <row r="660" spans="1:9" x14ac:dyDescent="0.35">
      <c r="A660" t="str">
        <f t="shared" si="20"/>
        <v>wash_15_insuff_raisons_1hygiene_insuffBayanga</v>
      </c>
      <c r="B660" t="str">
        <f t="shared" si="21"/>
        <v>wash_15_insuff_raisons_1Bayanga</v>
      </c>
      <c r="C660" t="s">
        <v>33</v>
      </c>
      <c r="D660" t="s">
        <v>147</v>
      </c>
      <c r="E660" t="s">
        <v>83</v>
      </c>
      <c r="F660" t="s">
        <v>314</v>
      </c>
      <c r="G660" t="s">
        <v>315</v>
      </c>
      <c r="H660" t="s">
        <v>218</v>
      </c>
      <c r="I660">
        <v>0.26600000000000001</v>
      </c>
    </row>
    <row r="661" spans="1:9" x14ac:dyDescent="0.35">
      <c r="A661" t="str">
        <f t="shared" si="20"/>
        <v>wash_15_insuff_raisons_1qualite_insuffBogangolo</v>
      </c>
      <c r="B661" t="str">
        <f t="shared" si="21"/>
        <v>wash_15_insuff_raisons_1Bogangolo</v>
      </c>
      <c r="C661" t="s">
        <v>33</v>
      </c>
      <c r="D661" t="s">
        <v>158</v>
      </c>
      <c r="E661" t="s">
        <v>83</v>
      </c>
      <c r="F661" t="s">
        <v>314</v>
      </c>
      <c r="G661" t="s">
        <v>315</v>
      </c>
      <c r="H661" t="s">
        <v>227</v>
      </c>
      <c r="I661">
        <v>0.29099999999999998</v>
      </c>
    </row>
    <row r="662" spans="1:9" x14ac:dyDescent="0.35">
      <c r="A662" t="str">
        <f t="shared" si="20"/>
        <v>wash_21_wash_inquiet_1eauNdele</v>
      </c>
      <c r="B662" t="str">
        <f t="shared" si="21"/>
        <v>wash_21_wash_inquiet_1Ndele</v>
      </c>
      <c r="C662" t="s">
        <v>36</v>
      </c>
      <c r="D662" t="s">
        <v>138</v>
      </c>
      <c r="E662" t="s">
        <v>83</v>
      </c>
      <c r="F662" t="s">
        <v>314</v>
      </c>
      <c r="G662" t="s">
        <v>315</v>
      </c>
      <c r="H662" t="s">
        <v>253</v>
      </c>
      <c r="I662">
        <v>0.35</v>
      </c>
    </row>
    <row r="663" spans="1:9" x14ac:dyDescent="0.35">
      <c r="A663" t="str">
        <f t="shared" si="20"/>
        <v>wash_21_wash_inquiet_1eauBouca</v>
      </c>
      <c r="B663" t="str">
        <f t="shared" si="21"/>
        <v>wash_21_wash_inquiet_1Bouca</v>
      </c>
      <c r="C663" t="s">
        <v>36</v>
      </c>
      <c r="D663" t="s">
        <v>138</v>
      </c>
      <c r="E663" t="s">
        <v>83</v>
      </c>
      <c r="F663" t="s">
        <v>314</v>
      </c>
      <c r="G663" t="s">
        <v>315</v>
      </c>
      <c r="H663" t="s">
        <v>232</v>
      </c>
      <c r="I663">
        <v>0.36699999999999999</v>
      </c>
    </row>
    <row r="664" spans="1:9" x14ac:dyDescent="0.35">
      <c r="A664" t="str">
        <f t="shared" si="20"/>
        <v>wash_21_wash_inquiet_1eauAlindao</v>
      </c>
      <c r="B664" t="str">
        <f t="shared" si="21"/>
        <v>wash_21_wash_inquiet_1Alindao</v>
      </c>
      <c r="C664" t="s">
        <v>36</v>
      </c>
      <c r="D664" t="s">
        <v>138</v>
      </c>
      <c r="E664" t="s">
        <v>83</v>
      </c>
      <c r="F664" t="s">
        <v>314</v>
      </c>
      <c r="G664" t="s">
        <v>315</v>
      </c>
      <c r="H664" t="s">
        <v>208</v>
      </c>
      <c r="I664">
        <v>0.313</v>
      </c>
    </row>
    <row r="665" spans="1:9" x14ac:dyDescent="0.35">
      <c r="A665" t="str">
        <f t="shared" si="20"/>
        <v>wash_21_wash_inquiet_1eauBirao</v>
      </c>
      <c r="B665" t="str">
        <f t="shared" si="21"/>
        <v>wash_21_wash_inquiet_1Birao</v>
      </c>
      <c r="C665" t="s">
        <v>36</v>
      </c>
      <c r="D665" t="s">
        <v>138</v>
      </c>
      <c r="E665" t="s">
        <v>83</v>
      </c>
      <c r="F665" t="s">
        <v>314</v>
      </c>
      <c r="G665" t="s">
        <v>315</v>
      </c>
      <c r="H665" t="s">
        <v>221</v>
      </c>
      <c r="I665">
        <v>0.30499999999999999</v>
      </c>
    </row>
    <row r="666" spans="1:9" x14ac:dyDescent="0.35">
      <c r="A666" t="str">
        <f t="shared" si="20"/>
        <v>wash_21_wash_inquiet_1eauBangui</v>
      </c>
      <c r="B666" t="str">
        <f t="shared" si="21"/>
        <v>wash_21_wash_inquiet_1Bangui</v>
      </c>
      <c r="C666" t="s">
        <v>36</v>
      </c>
      <c r="D666" t="s">
        <v>138</v>
      </c>
      <c r="E666" t="s">
        <v>83</v>
      </c>
      <c r="F666" t="s">
        <v>314</v>
      </c>
      <c r="G666" t="s">
        <v>315</v>
      </c>
      <c r="H666" t="s">
        <v>165</v>
      </c>
      <c r="I666">
        <v>0.35099999999999998</v>
      </c>
    </row>
    <row r="667" spans="1:9" x14ac:dyDescent="0.35">
      <c r="A667" t="str">
        <f t="shared" si="20"/>
        <v>wash_21_wash_inquiet_1eauMobaye</v>
      </c>
      <c r="B667" t="str">
        <f t="shared" si="21"/>
        <v>wash_21_wash_inquiet_1Mobaye</v>
      </c>
      <c r="C667" t="s">
        <v>36</v>
      </c>
      <c r="D667" t="s">
        <v>138</v>
      </c>
      <c r="E667" t="s">
        <v>83</v>
      </c>
      <c r="F667" t="s">
        <v>314</v>
      </c>
      <c r="G667" t="s">
        <v>315</v>
      </c>
      <c r="H667" t="s">
        <v>251</v>
      </c>
      <c r="I667">
        <v>0.35199999999999998</v>
      </c>
    </row>
    <row r="668" spans="1:9" x14ac:dyDescent="0.35">
      <c r="A668" t="str">
        <f t="shared" si="20"/>
        <v>wash_21_wash_inquiet_1eauBambari</v>
      </c>
      <c r="B668" t="str">
        <f t="shared" si="21"/>
        <v>wash_21_wash_inquiet_1Bambari</v>
      </c>
      <c r="C668" t="s">
        <v>36</v>
      </c>
      <c r="D668" t="s">
        <v>138</v>
      </c>
      <c r="E668" t="s">
        <v>83</v>
      </c>
      <c r="F668" t="s">
        <v>314</v>
      </c>
      <c r="G668" t="s">
        <v>315</v>
      </c>
      <c r="H668" t="s">
        <v>212</v>
      </c>
      <c r="I668">
        <v>0.34699999999999998</v>
      </c>
    </row>
    <row r="669" spans="1:9" x14ac:dyDescent="0.35">
      <c r="A669" t="str">
        <f t="shared" si="20"/>
        <v>wash_21_wash_inquiet_1eauBouar</v>
      </c>
      <c r="B669" t="str">
        <f t="shared" si="21"/>
        <v>wash_21_wash_inquiet_1Bouar</v>
      </c>
      <c r="C669" t="s">
        <v>36</v>
      </c>
      <c r="D669" t="s">
        <v>138</v>
      </c>
      <c r="E669" t="s">
        <v>83</v>
      </c>
      <c r="F669" t="s">
        <v>314</v>
      </c>
      <c r="G669" t="s">
        <v>315</v>
      </c>
      <c r="H669" t="s">
        <v>231</v>
      </c>
      <c r="I669">
        <v>0.316</v>
      </c>
    </row>
    <row r="670" spans="1:9" x14ac:dyDescent="0.35">
      <c r="A670" t="str">
        <f t="shared" si="20"/>
        <v>wash_21_wash_inquiet_1eauBocaranga</v>
      </c>
      <c r="B670" t="str">
        <f t="shared" si="21"/>
        <v>wash_21_wash_inquiet_1Bocaranga</v>
      </c>
      <c r="C670" t="s">
        <v>36</v>
      </c>
      <c r="D670" t="s">
        <v>138</v>
      </c>
      <c r="E670" t="s">
        <v>83</v>
      </c>
      <c r="F670" t="s">
        <v>314</v>
      </c>
      <c r="G670" t="s">
        <v>315</v>
      </c>
      <c r="H670" t="s">
        <v>223</v>
      </c>
      <c r="I670">
        <v>0.34499999999999997</v>
      </c>
    </row>
    <row r="671" spans="1:9" x14ac:dyDescent="0.35">
      <c r="A671" t="str">
        <f t="shared" si="20"/>
        <v>wash_21_wash_inquiet_1eauBossangoa</v>
      </c>
      <c r="B671" t="str">
        <f t="shared" si="21"/>
        <v>wash_21_wash_inquiet_1Bossangoa</v>
      </c>
      <c r="C671" t="s">
        <v>36</v>
      </c>
      <c r="D671" t="s">
        <v>138</v>
      </c>
      <c r="E671" t="s">
        <v>83</v>
      </c>
      <c r="F671" t="s">
        <v>314</v>
      </c>
      <c r="G671" t="s">
        <v>315</v>
      </c>
      <c r="H671" t="s">
        <v>228</v>
      </c>
      <c r="I671">
        <v>0.33800000000000002</v>
      </c>
    </row>
    <row r="672" spans="1:9" x14ac:dyDescent="0.35">
      <c r="A672" t="str">
        <f t="shared" si="20"/>
        <v>wash_21_wash_inquiet_1eauKaga_Bandoro</v>
      </c>
      <c r="B672" t="str">
        <f t="shared" si="21"/>
        <v>wash_21_wash_inquiet_1Kaga_Bandoro</v>
      </c>
      <c r="C672" t="s">
        <v>36</v>
      </c>
      <c r="D672" t="s">
        <v>138</v>
      </c>
      <c r="E672" t="s">
        <v>83</v>
      </c>
      <c r="F672" t="s">
        <v>314</v>
      </c>
      <c r="G672" t="s">
        <v>315</v>
      </c>
      <c r="H672" t="s">
        <v>293</v>
      </c>
      <c r="I672">
        <v>0.29099999999999998</v>
      </c>
    </row>
    <row r="673" spans="1:9" x14ac:dyDescent="0.35">
      <c r="A673" t="str">
        <f t="shared" si="20"/>
        <v>wash_21_wash_inquiet_1eauKoui</v>
      </c>
      <c r="B673" t="str">
        <f t="shared" si="21"/>
        <v>wash_21_wash_inquiet_1Koui</v>
      </c>
      <c r="C673" t="s">
        <v>36</v>
      </c>
      <c r="D673" t="s">
        <v>138</v>
      </c>
      <c r="E673" t="s">
        <v>83</v>
      </c>
      <c r="F673" t="s">
        <v>314</v>
      </c>
      <c r="G673" t="s">
        <v>315</v>
      </c>
      <c r="H673" t="s">
        <v>246</v>
      </c>
      <c r="I673">
        <v>0.35899999999999999</v>
      </c>
    </row>
    <row r="674" spans="1:9" x14ac:dyDescent="0.35">
      <c r="A674" t="str">
        <f t="shared" si="20"/>
        <v>wash_21_wash_inquiet_1eauBakala</v>
      </c>
      <c r="B674" t="str">
        <f t="shared" si="21"/>
        <v>wash_21_wash_inquiet_1Bakala</v>
      </c>
      <c r="C674" t="s">
        <v>36</v>
      </c>
      <c r="D674" t="s">
        <v>138</v>
      </c>
      <c r="E674" t="s">
        <v>83</v>
      </c>
      <c r="F674" t="s">
        <v>314</v>
      </c>
      <c r="G674" t="s">
        <v>315</v>
      </c>
      <c r="H674" t="s">
        <v>210</v>
      </c>
      <c r="I674">
        <v>0.371</v>
      </c>
    </row>
    <row r="675" spans="1:9" x14ac:dyDescent="0.35">
      <c r="A675" t="str">
        <f t="shared" si="20"/>
        <v>wash_21_wash_inquiet_1eauBangassou</v>
      </c>
      <c r="B675" t="str">
        <f t="shared" si="21"/>
        <v>wash_21_wash_inquiet_1Bangassou</v>
      </c>
      <c r="C675" t="s">
        <v>36</v>
      </c>
      <c r="D675" t="s">
        <v>138</v>
      </c>
      <c r="E675" t="s">
        <v>83</v>
      </c>
      <c r="F675" t="s">
        <v>314</v>
      </c>
      <c r="G675" t="s">
        <v>315</v>
      </c>
      <c r="H675" t="s">
        <v>215</v>
      </c>
      <c r="I675">
        <v>0.39900000000000002</v>
      </c>
    </row>
    <row r="676" spans="1:9" x14ac:dyDescent="0.35">
      <c r="A676" t="str">
        <f t="shared" si="20"/>
        <v>wash_21_wash_inquiet_1eauNana_Bakassa</v>
      </c>
      <c r="B676" t="str">
        <f t="shared" si="21"/>
        <v>wash_21_wash_inquiet_1Nana_Bakassa</v>
      </c>
      <c r="C676" t="s">
        <v>36</v>
      </c>
      <c r="D676" t="s">
        <v>138</v>
      </c>
      <c r="E676" t="s">
        <v>83</v>
      </c>
      <c r="F676" t="s">
        <v>314</v>
      </c>
      <c r="G676" t="s">
        <v>315</v>
      </c>
      <c r="H676" t="s">
        <v>294</v>
      </c>
      <c r="I676">
        <v>0.32500000000000001</v>
      </c>
    </row>
    <row r="677" spans="1:9" x14ac:dyDescent="0.35">
      <c r="A677" t="str">
        <f t="shared" si="20"/>
        <v>wash_21_wash_inquiet_1eauRafai</v>
      </c>
      <c r="B677" t="str">
        <f t="shared" si="21"/>
        <v>wash_21_wash_inquiet_1Rafai</v>
      </c>
      <c r="C677" t="s">
        <v>36</v>
      </c>
      <c r="D677" t="s">
        <v>138</v>
      </c>
      <c r="E677" t="s">
        <v>83</v>
      </c>
      <c r="F677" t="s">
        <v>314</v>
      </c>
      <c r="G677" t="s">
        <v>315</v>
      </c>
      <c r="H677" t="s">
        <v>260</v>
      </c>
      <c r="I677">
        <v>0.38700000000000001</v>
      </c>
    </row>
    <row r="678" spans="1:9" x14ac:dyDescent="0.35">
      <c r="A678" t="str">
        <f t="shared" si="20"/>
        <v>wash_21_wash_inquiet_1eauNgaoundaye</v>
      </c>
      <c r="B678" t="str">
        <f t="shared" si="21"/>
        <v>wash_21_wash_inquiet_1Ngaoundaye</v>
      </c>
      <c r="C678" t="s">
        <v>36</v>
      </c>
      <c r="D678" t="s">
        <v>138</v>
      </c>
      <c r="E678" t="s">
        <v>83</v>
      </c>
      <c r="F678" t="s">
        <v>314</v>
      </c>
      <c r="G678" t="s">
        <v>315</v>
      </c>
      <c r="H678" t="s">
        <v>255</v>
      </c>
      <c r="I678">
        <v>0.34499999999999997</v>
      </c>
    </row>
    <row r="679" spans="1:9" x14ac:dyDescent="0.35">
      <c r="A679" t="str">
        <f t="shared" si="20"/>
        <v>wash_21_wash_inquiet_1eauIppy</v>
      </c>
      <c r="B679" t="str">
        <f t="shared" si="21"/>
        <v>wash_21_wash_inquiet_1Ippy</v>
      </c>
      <c r="C679" t="s">
        <v>36</v>
      </c>
      <c r="D679" t="s">
        <v>138</v>
      </c>
      <c r="E679" t="s">
        <v>83</v>
      </c>
      <c r="F679" t="s">
        <v>314</v>
      </c>
      <c r="G679" t="s">
        <v>315</v>
      </c>
      <c r="H679" t="s">
        <v>242</v>
      </c>
      <c r="I679">
        <v>0.38300000000000001</v>
      </c>
    </row>
    <row r="680" spans="1:9" x14ac:dyDescent="0.35">
      <c r="A680" t="str">
        <f t="shared" si="20"/>
        <v>wash_21_wash_inquiet_1eauBerberati</v>
      </c>
      <c r="B680" t="str">
        <f t="shared" si="21"/>
        <v>wash_21_wash_inquiet_1Berberati</v>
      </c>
      <c r="C680" t="s">
        <v>36</v>
      </c>
      <c r="D680" t="s">
        <v>138</v>
      </c>
      <c r="E680" t="s">
        <v>83</v>
      </c>
      <c r="F680" t="s">
        <v>314</v>
      </c>
      <c r="G680" t="s">
        <v>315</v>
      </c>
      <c r="H680" t="s">
        <v>219</v>
      </c>
      <c r="I680">
        <v>0.35699999999999998</v>
      </c>
    </row>
    <row r="681" spans="1:9" x14ac:dyDescent="0.35">
      <c r="A681" t="str">
        <f t="shared" si="20"/>
        <v>wash_21_wash_inquiet_1eauMbres</v>
      </c>
      <c r="B681" t="str">
        <f t="shared" si="21"/>
        <v>wash_21_wash_inquiet_1Mbres</v>
      </c>
      <c r="C681" t="s">
        <v>36</v>
      </c>
      <c r="D681" t="s">
        <v>138</v>
      </c>
      <c r="E681" t="s">
        <v>83</v>
      </c>
      <c r="F681" t="s">
        <v>314</v>
      </c>
      <c r="G681" t="s">
        <v>315</v>
      </c>
      <c r="H681" t="s">
        <v>250</v>
      </c>
      <c r="I681">
        <v>0.30399999999999999</v>
      </c>
    </row>
    <row r="682" spans="1:9" x14ac:dyDescent="0.35">
      <c r="A682" t="str">
        <f t="shared" si="20"/>
        <v>wash_21_wash_inquiet_1eauBimbo</v>
      </c>
      <c r="B682" t="str">
        <f t="shared" si="21"/>
        <v>wash_21_wash_inquiet_1Bimbo</v>
      </c>
      <c r="C682" t="s">
        <v>36</v>
      </c>
      <c r="D682" t="s">
        <v>138</v>
      </c>
      <c r="E682" t="s">
        <v>83</v>
      </c>
      <c r="F682" t="s">
        <v>314</v>
      </c>
      <c r="G682" t="s">
        <v>315</v>
      </c>
      <c r="H682" t="s">
        <v>220</v>
      </c>
      <c r="I682">
        <v>0.33100000000000002</v>
      </c>
    </row>
    <row r="683" spans="1:9" x14ac:dyDescent="0.35">
      <c r="A683" t="str">
        <f t="shared" si="20"/>
        <v>wash_21_wash_inquiet_1eauGrimari</v>
      </c>
      <c r="B683" t="str">
        <f t="shared" si="21"/>
        <v>wash_21_wash_inquiet_1Grimari</v>
      </c>
      <c r="C683" t="s">
        <v>36</v>
      </c>
      <c r="D683" t="s">
        <v>138</v>
      </c>
      <c r="E683" t="s">
        <v>83</v>
      </c>
      <c r="F683" t="s">
        <v>314</v>
      </c>
      <c r="G683" t="s">
        <v>315</v>
      </c>
      <c r="H683" t="s">
        <v>241</v>
      </c>
      <c r="I683">
        <v>0.38300000000000001</v>
      </c>
    </row>
    <row r="684" spans="1:9" x14ac:dyDescent="0.35">
      <c r="A684" t="str">
        <f t="shared" si="20"/>
        <v>wash_21_wash_inquiet_1eauSibut</v>
      </c>
      <c r="B684" t="str">
        <f t="shared" si="21"/>
        <v>wash_21_wash_inquiet_1Sibut</v>
      </c>
      <c r="C684" t="s">
        <v>36</v>
      </c>
      <c r="D684" t="s">
        <v>138</v>
      </c>
      <c r="E684" t="s">
        <v>83</v>
      </c>
      <c r="F684" t="s">
        <v>314</v>
      </c>
      <c r="G684" t="s">
        <v>315</v>
      </c>
      <c r="H684" t="s">
        <v>262</v>
      </c>
      <c r="I684">
        <v>0.35799999999999998</v>
      </c>
    </row>
    <row r="685" spans="1:9" x14ac:dyDescent="0.35">
      <c r="A685" t="str">
        <f t="shared" si="20"/>
        <v>wash_21_wash_inquiet_1eauNdjoukou</v>
      </c>
      <c r="B685" t="str">
        <f t="shared" si="21"/>
        <v>wash_21_wash_inquiet_1Ndjoukou</v>
      </c>
      <c r="C685" t="s">
        <v>36</v>
      </c>
      <c r="D685" t="s">
        <v>138</v>
      </c>
      <c r="E685" t="s">
        <v>83</v>
      </c>
      <c r="F685" t="s">
        <v>314</v>
      </c>
      <c r="G685" t="s">
        <v>315</v>
      </c>
      <c r="H685" t="s">
        <v>254</v>
      </c>
      <c r="I685">
        <v>0.32100000000000001</v>
      </c>
    </row>
    <row r="686" spans="1:9" x14ac:dyDescent="0.35">
      <c r="A686" t="str">
        <f t="shared" si="20"/>
        <v>wash_21_wash_inquiet_1eauBaboua</v>
      </c>
      <c r="B686" t="str">
        <f t="shared" si="21"/>
        <v>wash_21_wash_inquiet_1Baboua</v>
      </c>
      <c r="C686" t="s">
        <v>36</v>
      </c>
      <c r="D686" t="s">
        <v>138</v>
      </c>
      <c r="E686" t="s">
        <v>83</v>
      </c>
      <c r="F686" t="s">
        <v>314</v>
      </c>
      <c r="G686" t="s">
        <v>315</v>
      </c>
      <c r="H686" t="s">
        <v>209</v>
      </c>
      <c r="I686">
        <v>0.38100000000000001</v>
      </c>
    </row>
    <row r="687" spans="1:9" x14ac:dyDescent="0.35">
      <c r="A687" t="str">
        <f t="shared" si="20"/>
        <v>wash_21_wash_inquiet_1eauAbba</v>
      </c>
      <c r="B687" t="str">
        <f t="shared" si="21"/>
        <v>wash_21_wash_inquiet_1Abba</v>
      </c>
      <c r="C687" t="s">
        <v>36</v>
      </c>
      <c r="D687" t="s">
        <v>138</v>
      </c>
      <c r="E687" t="s">
        <v>83</v>
      </c>
      <c r="F687" t="s">
        <v>314</v>
      </c>
      <c r="G687" t="s">
        <v>315</v>
      </c>
      <c r="H687" t="s">
        <v>207</v>
      </c>
      <c r="I687">
        <v>0.35599999999999998</v>
      </c>
    </row>
    <row r="688" spans="1:9" x14ac:dyDescent="0.35">
      <c r="A688" t="str">
        <f t="shared" si="20"/>
        <v>wash_21_wash_inquiet_1eauObo</v>
      </c>
      <c r="B688" t="str">
        <f t="shared" si="21"/>
        <v>wash_21_wash_inquiet_1Obo</v>
      </c>
      <c r="C688" t="s">
        <v>36</v>
      </c>
      <c r="D688" t="s">
        <v>138</v>
      </c>
      <c r="E688" t="s">
        <v>83</v>
      </c>
      <c r="F688" t="s">
        <v>314</v>
      </c>
      <c r="G688" t="s">
        <v>315</v>
      </c>
      <c r="H688" t="s">
        <v>257</v>
      </c>
      <c r="I688">
        <v>0.379</v>
      </c>
    </row>
    <row r="689" spans="1:9" x14ac:dyDescent="0.35">
      <c r="A689" t="str">
        <f t="shared" si="20"/>
        <v>wash_21_wash_inquiet_1eauKabo</v>
      </c>
      <c r="B689" t="str">
        <f t="shared" si="21"/>
        <v>wash_21_wash_inquiet_1Kabo</v>
      </c>
      <c r="C689" t="s">
        <v>36</v>
      </c>
      <c r="D689" t="s">
        <v>138</v>
      </c>
      <c r="E689" t="s">
        <v>83</v>
      </c>
      <c r="F689" t="s">
        <v>314</v>
      </c>
      <c r="G689" t="s">
        <v>315</v>
      </c>
      <c r="H689" t="s">
        <v>243</v>
      </c>
      <c r="I689">
        <v>0.32900000000000001</v>
      </c>
    </row>
    <row r="690" spans="1:9" x14ac:dyDescent="0.35">
      <c r="A690" t="str">
        <f t="shared" si="20"/>
        <v>wash_21_wash_inquiet_1eauKouango</v>
      </c>
      <c r="B690" t="str">
        <f t="shared" si="21"/>
        <v>wash_21_wash_inquiet_1Kouango</v>
      </c>
      <c r="C690" t="s">
        <v>36</v>
      </c>
      <c r="D690" t="s">
        <v>138</v>
      </c>
      <c r="E690" t="s">
        <v>83</v>
      </c>
      <c r="F690" t="s">
        <v>314</v>
      </c>
      <c r="G690" t="s">
        <v>315</v>
      </c>
      <c r="H690" t="s">
        <v>245</v>
      </c>
      <c r="I690">
        <v>0.38500000000000001</v>
      </c>
    </row>
    <row r="691" spans="1:9" x14ac:dyDescent="0.35">
      <c r="A691" t="str">
        <f t="shared" si="20"/>
        <v>wash_21_wash_inquiet_1eauOuango</v>
      </c>
      <c r="B691" t="str">
        <f t="shared" si="21"/>
        <v>wash_21_wash_inquiet_1Ouango</v>
      </c>
      <c r="C691" t="s">
        <v>36</v>
      </c>
      <c r="D691" t="s">
        <v>138</v>
      </c>
      <c r="E691" t="s">
        <v>83</v>
      </c>
      <c r="F691" t="s">
        <v>314</v>
      </c>
      <c r="G691" t="s">
        <v>315</v>
      </c>
      <c r="H691" t="s">
        <v>258</v>
      </c>
      <c r="I691">
        <v>0.36699999999999999</v>
      </c>
    </row>
    <row r="692" spans="1:9" x14ac:dyDescent="0.35">
      <c r="A692" t="str">
        <f t="shared" si="20"/>
        <v>wash_21_wash_inquiet_1eauGambo</v>
      </c>
      <c r="B692" t="str">
        <f t="shared" si="21"/>
        <v>wash_21_wash_inquiet_1Gambo</v>
      </c>
      <c r="C692" t="s">
        <v>36</v>
      </c>
      <c r="D692" t="s">
        <v>138</v>
      </c>
      <c r="E692" t="s">
        <v>83</v>
      </c>
      <c r="F692" t="s">
        <v>314</v>
      </c>
      <c r="G692" t="s">
        <v>315</v>
      </c>
      <c r="H692" t="s">
        <v>239</v>
      </c>
      <c r="I692">
        <v>0.317</v>
      </c>
    </row>
    <row r="693" spans="1:9" x14ac:dyDescent="0.35">
      <c r="A693" t="str">
        <f t="shared" si="20"/>
        <v>wash_21_wash_inquiet_1eauNangha_Boguila</v>
      </c>
      <c r="B693" t="str">
        <f t="shared" si="21"/>
        <v>wash_21_wash_inquiet_1Nangha_Boguila</v>
      </c>
      <c r="C693" t="s">
        <v>36</v>
      </c>
      <c r="D693" t="s">
        <v>138</v>
      </c>
      <c r="E693" t="s">
        <v>83</v>
      </c>
      <c r="F693" t="s">
        <v>314</v>
      </c>
      <c r="G693" t="s">
        <v>315</v>
      </c>
      <c r="H693" t="s">
        <v>295</v>
      </c>
      <c r="I693">
        <v>0.29199999999999998</v>
      </c>
    </row>
    <row r="694" spans="1:9" x14ac:dyDescent="0.35">
      <c r="A694" t="str">
        <f t="shared" si="20"/>
        <v>wash_21_wash_inquiet_1eauDamara</v>
      </c>
      <c r="B694" t="str">
        <f t="shared" si="21"/>
        <v>wash_21_wash_inquiet_1Damara</v>
      </c>
      <c r="C694" t="s">
        <v>36</v>
      </c>
      <c r="D694" t="s">
        <v>138</v>
      </c>
      <c r="E694" t="s">
        <v>83</v>
      </c>
      <c r="F694" t="s">
        <v>314</v>
      </c>
      <c r="G694" t="s">
        <v>315</v>
      </c>
      <c r="H694" t="s">
        <v>236</v>
      </c>
      <c r="I694">
        <v>0.30399999999999999</v>
      </c>
    </row>
    <row r="695" spans="1:9" x14ac:dyDescent="0.35">
      <c r="A695" t="str">
        <f t="shared" si="20"/>
        <v>wash_21_wash_inquiet_1eauBozoum</v>
      </c>
      <c r="B695" t="str">
        <f t="shared" si="21"/>
        <v>wash_21_wash_inquiet_1Bozoum</v>
      </c>
      <c r="C695" t="s">
        <v>36</v>
      </c>
      <c r="D695" t="s">
        <v>138</v>
      </c>
      <c r="E695" t="s">
        <v>83</v>
      </c>
      <c r="F695" t="s">
        <v>314</v>
      </c>
      <c r="G695" t="s">
        <v>315</v>
      </c>
      <c r="H695" t="s">
        <v>233</v>
      </c>
      <c r="I695">
        <v>0.35699999999999998</v>
      </c>
    </row>
    <row r="696" spans="1:9" x14ac:dyDescent="0.35">
      <c r="A696" t="str">
        <f t="shared" si="20"/>
        <v>wash_21_wash_inquiet_1eauBossemtele</v>
      </c>
      <c r="B696" t="str">
        <f t="shared" si="21"/>
        <v>wash_21_wash_inquiet_1Bossemtele</v>
      </c>
      <c r="C696" t="s">
        <v>36</v>
      </c>
      <c r="D696" t="s">
        <v>138</v>
      </c>
      <c r="E696" t="s">
        <v>83</v>
      </c>
      <c r="F696" t="s">
        <v>314</v>
      </c>
      <c r="G696" t="s">
        <v>315</v>
      </c>
      <c r="H696" t="s">
        <v>230</v>
      </c>
      <c r="I696">
        <v>0.318</v>
      </c>
    </row>
    <row r="697" spans="1:9" x14ac:dyDescent="0.35">
      <c r="A697" t="str">
        <f t="shared" si="20"/>
        <v>wash_21_wash_inquiet_1eauPaoua</v>
      </c>
      <c r="B697" t="str">
        <f t="shared" si="21"/>
        <v>wash_21_wash_inquiet_1Paoua</v>
      </c>
      <c r="C697" t="s">
        <v>36</v>
      </c>
      <c r="D697" t="s">
        <v>138</v>
      </c>
      <c r="E697" t="s">
        <v>83</v>
      </c>
      <c r="F697" t="s">
        <v>314</v>
      </c>
      <c r="G697" t="s">
        <v>315</v>
      </c>
      <c r="H697" t="s">
        <v>259</v>
      </c>
      <c r="I697">
        <v>0.34599999999999997</v>
      </c>
    </row>
    <row r="698" spans="1:9" x14ac:dyDescent="0.35">
      <c r="A698" t="str">
        <f t="shared" si="20"/>
        <v>wash_21_wash_inquiet_1eauDekoa</v>
      </c>
      <c r="B698" t="str">
        <f t="shared" si="21"/>
        <v>wash_21_wash_inquiet_1Dekoa</v>
      </c>
      <c r="C698" t="s">
        <v>36</v>
      </c>
      <c r="D698" t="s">
        <v>138</v>
      </c>
      <c r="E698" t="s">
        <v>83</v>
      </c>
      <c r="F698" t="s">
        <v>314</v>
      </c>
      <c r="G698" t="s">
        <v>315</v>
      </c>
      <c r="H698" t="s">
        <v>237</v>
      </c>
      <c r="I698">
        <v>0.33500000000000002</v>
      </c>
    </row>
    <row r="699" spans="1:9" x14ac:dyDescent="0.35">
      <c r="A699" t="str">
        <f t="shared" si="20"/>
        <v>wash_21_wash_inquiet_1eauMala</v>
      </c>
      <c r="B699" t="str">
        <f t="shared" si="21"/>
        <v>wash_21_wash_inquiet_1Mala</v>
      </c>
      <c r="C699" t="s">
        <v>36</v>
      </c>
      <c r="D699" t="s">
        <v>138</v>
      </c>
      <c r="E699" t="s">
        <v>83</v>
      </c>
      <c r="F699" t="s">
        <v>314</v>
      </c>
      <c r="G699" t="s">
        <v>315</v>
      </c>
      <c r="H699" t="s">
        <v>247</v>
      </c>
      <c r="I699">
        <v>0.38</v>
      </c>
    </row>
    <row r="700" spans="1:9" x14ac:dyDescent="0.35">
      <c r="A700" t="str">
        <f t="shared" si="20"/>
        <v>wash_21_wash_inquiet_1eauBria</v>
      </c>
      <c r="B700" t="str">
        <f t="shared" si="21"/>
        <v>wash_21_wash_inquiet_1Bria</v>
      </c>
      <c r="C700" t="s">
        <v>36</v>
      </c>
      <c r="D700" t="s">
        <v>138</v>
      </c>
      <c r="E700" t="s">
        <v>83</v>
      </c>
      <c r="F700" t="s">
        <v>314</v>
      </c>
      <c r="G700" t="s">
        <v>315</v>
      </c>
      <c r="H700" t="s">
        <v>234</v>
      </c>
      <c r="I700">
        <v>0.32800000000000001</v>
      </c>
    </row>
    <row r="701" spans="1:9" x14ac:dyDescent="0.35">
      <c r="A701" t="str">
        <f t="shared" si="20"/>
        <v>wash_21_wash_inquiet_1eauBakouma</v>
      </c>
      <c r="B701" t="str">
        <f t="shared" si="21"/>
        <v>wash_21_wash_inquiet_1Bakouma</v>
      </c>
      <c r="C701" t="s">
        <v>36</v>
      </c>
      <c r="D701" t="s">
        <v>138</v>
      </c>
      <c r="E701" t="s">
        <v>83</v>
      </c>
      <c r="F701" t="s">
        <v>314</v>
      </c>
      <c r="G701" t="s">
        <v>315</v>
      </c>
      <c r="H701" t="s">
        <v>211</v>
      </c>
      <c r="I701">
        <v>0.38100000000000001</v>
      </c>
    </row>
    <row r="702" spans="1:9" x14ac:dyDescent="0.35">
      <c r="A702" t="str">
        <f t="shared" si="20"/>
        <v>wash_21_wash_inquiet_1eauBoali</v>
      </c>
      <c r="B702" t="str">
        <f t="shared" si="21"/>
        <v>wash_21_wash_inquiet_1Boali</v>
      </c>
      <c r="C702" t="s">
        <v>36</v>
      </c>
      <c r="D702" t="s">
        <v>138</v>
      </c>
      <c r="E702" t="s">
        <v>83</v>
      </c>
      <c r="F702" t="s">
        <v>314</v>
      </c>
      <c r="G702" t="s">
        <v>315</v>
      </c>
      <c r="H702" t="s">
        <v>222</v>
      </c>
      <c r="I702">
        <v>0.34599999999999997</v>
      </c>
    </row>
    <row r="703" spans="1:9" x14ac:dyDescent="0.35">
      <c r="A703" t="str">
        <f t="shared" si="20"/>
        <v>wash_21_wash_inquiet_1eauBamingui</v>
      </c>
      <c r="B703" t="str">
        <f t="shared" si="21"/>
        <v>wash_21_wash_inquiet_1Bamingui</v>
      </c>
      <c r="C703" t="s">
        <v>36</v>
      </c>
      <c r="D703" t="s">
        <v>138</v>
      </c>
      <c r="E703" t="s">
        <v>83</v>
      </c>
      <c r="F703" t="s">
        <v>314</v>
      </c>
      <c r="G703" t="s">
        <v>315</v>
      </c>
      <c r="H703" t="s">
        <v>214</v>
      </c>
      <c r="I703">
        <v>0.33400000000000002</v>
      </c>
    </row>
    <row r="704" spans="1:9" x14ac:dyDescent="0.35">
      <c r="A704" t="str">
        <f t="shared" si="20"/>
        <v>wash_21_wash_inquiet_1eauBaoro</v>
      </c>
      <c r="B704" t="str">
        <f t="shared" si="21"/>
        <v>wash_21_wash_inquiet_1Baoro</v>
      </c>
      <c r="C704" t="s">
        <v>36</v>
      </c>
      <c r="D704" t="s">
        <v>138</v>
      </c>
      <c r="E704" t="s">
        <v>83</v>
      </c>
      <c r="F704" t="s">
        <v>314</v>
      </c>
      <c r="G704" t="s">
        <v>315</v>
      </c>
      <c r="H704" t="s">
        <v>216</v>
      </c>
      <c r="I704">
        <v>0.35099999999999998</v>
      </c>
    </row>
    <row r="705" spans="1:9" x14ac:dyDescent="0.35">
      <c r="A705" t="str">
        <f t="shared" si="20"/>
        <v>wash_21_wash_inquiet_1eauMbaiki</v>
      </c>
      <c r="B705" t="str">
        <f t="shared" si="21"/>
        <v>wash_21_wash_inquiet_1Mbaiki</v>
      </c>
      <c r="C705" t="s">
        <v>36</v>
      </c>
      <c r="D705" t="s">
        <v>138</v>
      </c>
      <c r="E705" t="s">
        <v>83</v>
      </c>
      <c r="F705" t="s">
        <v>314</v>
      </c>
      <c r="G705" t="s">
        <v>315</v>
      </c>
      <c r="H705" t="s">
        <v>249</v>
      </c>
      <c r="I705">
        <v>0.33700000000000002</v>
      </c>
    </row>
    <row r="706" spans="1:9" x14ac:dyDescent="0.35">
      <c r="A706" t="str">
        <f t="shared" si="20"/>
        <v>wash_21_wash_inquiet_1eauZangba</v>
      </c>
      <c r="B706" t="str">
        <f t="shared" si="21"/>
        <v>wash_21_wash_inquiet_1Zangba</v>
      </c>
      <c r="C706" t="s">
        <v>36</v>
      </c>
      <c r="D706" t="s">
        <v>138</v>
      </c>
      <c r="E706" t="s">
        <v>83</v>
      </c>
      <c r="F706" t="s">
        <v>314</v>
      </c>
      <c r="G706" t="s">
        <v>315</v>
      </c>
      <c r="H706" t="s">
        <v>264</v>
      </c>
      <c r="I706">
        <v>0.35399999999999998</v>
      </c>
    </row>
    <row r="707" spans="1:9" x14ac:dyDescent="0.35">
      <c r="A707" t="str">
        <f t="shared" ref="A707:A770" si="22">CONCATENATE(C707,D707,H707)</f>
        <v>wash_21_wash_inquiet_1eauZemio</v>
      </c>
      <c r="B707" t="str">
        <f t="shared" ref="B707:B770" si="23">CONCATENATE(C707,H707)</f>
        <v>wash_21_wash_inquiet_1Zemio</v>
      </c>
      <c r="C707" t="s">
        <v>36</v>
      </c>
      <c r="D707" t="s">
        <v>138</v>
      </c>
      <c r="E707" t="s">
        <v>83</v>
      </c>
      <c r="F707" t="s">
        <v>314</v>
      </c>
      <c r="G707" t="s">
        <v>315</v>
      </c>
      <c r="H707" t="s">
        <v>265</v>
      </c>
      <c r="I707">
        <v>0.38300000000000001</v>
      </c>
    </row>
    <row r="708" spans="1:9" x14ac:dyDescent="0.35">
      <c r="A708" t="str">
        <f t="shared" si="22"/>
        <v>wash_21_wash_inquiet_1eauBatangafo</v>
      </c>
      <c r="B708" t="str">
        <f t="shared" si="23"/>
        <v>wash_21_wash_inquiet_1Batangafo</v>
      </c>
      <c r="C708" t="s">
        <v>36</v>
      </c>
      <c r="D708" t="s">
        <v>138</v>
      </c>
      <c r="E708" t="s">
        <v>83</v>
      </c>
      <c r="F708" t="s">
        <v>314</v>
      </c>
      <c r="G708" t="s">
        <v>315</v>
      </c>
      <c r="H708" t="s">
        <v>217</v>
      </c>
      <c r="I708">
        <v>0.36299999999999999</v>
      </c>
    </row>
    <row r="709" spans="1:9" x14ac:dyDescent="0.35">
      <c r="A709" t="str">
        <f t="shared" si="22"/>
        <v>wash_21_wash_inquiet_1eauYaloke</v>
      </c>
      <c r="B709" t="str">
        <f t="shared" si="23"/>
        <v>wash_21_wash_inquiet_1Yaloke</v>
      </c>
      <c r="C709" t="s">
        <v>36</v>
      </c>
      <c r="D709" t="s">
        <v>138</v>
      </c>
      <c r="E709" t="s">
        <v>83</v>
      </c>
      <c r="F709" t="s">
        <v>314</v>
      </c>
      <c r="G709" t="s">
        <v>315</v>
      </c>
      <c r="H709" t="s">
        <v>263</v>
      </c>
      <c r="I709">
        <v>0.33400000000000002</v>
      </c>
    </row>
    <row r="710" spans="1:9" x14ac:dyDescent="0.35">
      <c r="A710" t="str">
        <f t="shared" si="22"/>
        <v>wash_21_wash_inquiet_1eauBossembele</v>
      </c>
      <c r="B710" t="str">
        <f t="shared" si="23"/>
        <v>wash_21_wash_inquiet_1Bossembele</v>
      </c>
      <c r="C710" t="s">
        <v>36</v>
      </c>
      <c r="D710" t="s">
        <v>138</v>
      </c>
      <c r="E710" t="s">
        <v>83</v>
      </c>
      <c r="F710" t="s">
        <v>314</v>
      </c>
      <c r="G710" t="s">
        <v>315</v>
      </c>
      <c r="H710" t="s">
        <v>229</v>
      </c>
      <c r="I710">
        <v>0.36099999999999999</v>
      </c>
    </row>
    <row r="711" spans="1:9" x14ac:dyDescent="0.35">
      <c r="A711" t="str">
        <f t="shared" si="22"/>
        <v>wash_21_wash_inquiet_1eauCarnot</v>
      </c>
      <c r="B711" t="str">
        <f t="shared" si="23"/>
        <v>wash_21_wash_inquiet_1Carnot</v>
      </c>
      <c r="C711" t="s">
        <v>36</v>
      </c>
      <c r="D711" t="s">
        <v>138</v>
      </c>
      <c r="E711" t="s">
        <v>83</v>
      </c>
      <c r="F711" t="s">
        <v>314</v>
      </c>
      <c r="G711" t="s">
        <v>315</v>
      </c>
      <c r="H711" t="s">
        <v>235</v>
      </c>
      <c r="I711">
        <v>0.29799999999999999</v>
      </c>
    </row>
    <row r="712" spans="1:9" x14ac:dyDescent="0.35">
      <c r="A712" t="str">
        <f t="shared" si="22"/>
        <v>wash_21_wash_inquiet_1eauGadzi</v>
      </c>
      <c r="B712" t="str">
        <f t="shared" si="23"/>
        <v>wash_21_wash_inquiet_1Gadzi</v>
      </c>
      <c r="C712" t="s">
        <v>36</v>
      </c>
      <c r="D712" t="s">
        <v>138</v>
      </c>
      <c r="E712" t="s">
        <v>83</v>
      </c>
      <c r="F712" t="s">
        <v>314</v>
      </c>
      <c r="G712" t="s">
        <v>315</v>
      </c>
      <c r="H712" t="s">
        <v>238</v>
      </c>
      <c r="I712">
        <v>0.38500000000000001</v>
      </c>
    </row>
    <row r="713" spans="1:9" x14ac:dyDescent="0.35">
      <c r="A713" t="str">
        <f t="shared" si="22"/>
        <v>wash_21_wash_inquiet_1eauGamboula</v>
      </c>
      <c r="B713" t="str">
        <f t="shared" si="23"/>
        <v>wash_21_wash_inquiet_1Gamboula</v>
      </c>
      <c r="C713" t="s">
        <v>36</v>
      </c>
      <c r="D713" t="s">
        <v>138</v>
      </c>
      <c r="E713" t="s">
        <v>83</v>
      </c>
      <c r="F713" t="s">
        <v>314</v>
      </c>
      <c r="G713" t="s">
        <v>315</v>
      </c>
      <c r="H713" t="s">
        <v>240</v>
      </c>
      <c r="I713">
        <v>0.35199999999999998</v>
      </c>
    </row>
    <row r="714" spans="1:9" x14ac:dyDescent="0.35">
      <c r="A714" t="str">
        <f t="shared" si="22"/>
        <v>wash_21_wash_inquiet_1eauBambio</v>
      </c>
      <c r="B714" t="str">
        <f t="shared" si="23"/>
        <v>wash_21_wash_inquiet_1Bambio</v>
      </c>
      <c r="C714" t="s">
        <v>36</v>
      </c>
      <c r="D714" t="s">
        <v>138</v>
      </c>
      <c r="E714" t="s">
        <v>83</v>
      </c>
      <c r="F714" t="s">
        <v>314</v>
      </c>
      <c r="G714" t="s">
        <v>315</v>
      </c>
      <c r="H714" t="s">
        <v>213</v>
      </c>
      <c r="I714">
        <v>0.39400000000000002</v>
      </c>
    </row>
    <row r="715" spans="1:9" x14ac:dyDescent="0.35">
      <c r="A715" t="str">
        <f t="shared" si="22"/>
        <v>wash_21_wash_inquiet_1eauBoganda</v>
      </c>
      <c r="B715" t="str">
        <f t="shared" si="23"/>
        <v>wash_21_wash_inquiet_1Boganda</v>
      </c>
      <c r="C715" t="s">
        <v>36</v>
      </c>
      <c r="D715" t="s">
        <v>138</v>
      </c>
      <c r="E715" t="s">
        <v>83</v>
      </c>
      <c r="F715" t="s">
        <v>314</v>
      </c>
      <c r="G715" t="s">
        <v>315</v>
      </c>
      <c r="H715" t="s">
        <v>226</v>
      </c>
      <c r="I715">
        <v>0.32600000000000001</v>
      </c>
    </row>
    <row r="716" spans="1:9" x14ac:dyDescent="0.35">
      <c r="A716" t="str">
        <f t="shared" si="22"/>
        <v>wash_21_wash_inquiet_1eauKembe</v>
      </c>
      <c r="B716" t="str">
        <f t="shared" si="23"/>
        <v>wash_21_wash_inquiet_1Kembe</v>
      </c>
      <c r="C716" t="s">
        <v>36</v>
      </c>
      <c r="D716" t="s">
        <v>138</v>
      </c>
      <c r="E716" t="s">
        <v>83</v>
      </c>
      <c r="F716" t="s">
        <v>314</v>
      </c>
      <c r="G716" t="s">
        <v>315</v>
      </c>
      <c r="H716" t="s">
        <v>244</v>
      </c>
      <c r="I716">
        <v>0.43099999999999999</v>
      </c>
    </row>
    <row r="717" spans="1:9" x14ac:dyDescent="0.35">
      <c r="A717" t="str">
        <f t="shared" si="22"/>
        <v>wash_21_wash_inquiet_1eauSatema</v>
      </c>
      <c r="B717" t="str">
        <f t="shared" si="23"/>
        <v>wash_21_wash_inquiet_1Satema</v>
      </c>
      <c r="C717" t="s">
        <v>36</v>
      </c>
      <c r="D717" t="s">
        <v>138</v>
      </c>
      <c r="E717" t="s">
        <v>83</v>
      </c>
      <c r="F717" t="s">
        <v>314</v>
      </c>
      <c r="G717" t="s">
        <v>315</v>
      </c>
      <c r="H717" t="s">
        <v>261</v>
      </c>
      <c r="I717">
        <v>0.41499999999999998</v>
      </c>
    </row>
    <row r="718" spans="1:9" x14ac:dyDescent="0.35">
      <c r="A718" t="str">
        <f t="shared" si="22"/>
        <v>wash_21_wash_inquiet_1eauMarkounda</v>
      </c>
      <c r="B718" t="str">
        <f t="shared" si="23"/>
        <v>wash_21_wash_inquiet_1Markounda</v>
      </c>
      <c r="C718" t="s">
        <v>36</v>
      </c>
      <c r="D718" t="s">
        <v>138</v>
      </c>
      <c r="E718" t="s">
        <v>83</v>
      </c>
      <c r="F718" t="s">
        <v>314</v>
      </c>
      <c r="G718" t="s">
        <v>315</v>
      </c>
      <c r="H718" t="s">
        <v>248</v>
      </c>
      <c r="I718">
        <v>0.35799999999999998</v>
      </c>
    </row>
    <row r="719" spans="1:9" x14ac:dyDescent="0.35">
      <c r="A719" t="str">
        <f t="shared" si="22"/>
        <v>wash_21_wash_inquiet_1eauMongoumba</v>
      </c>
      <c r="B719" t="str">
        <f t="shared" si="23"/>
        <v>wash_21_wash_inquiet_1Mongoumba</v>
      </c>
      <c r="C719" t="s">
        <v>36</v>
      </c>
      <c r="D719" t="s">
        <v>138</v>
      </c>
      <c r="E719" t="s">
        <v>83</v>
      </c>
      <c r="F719" t="s">
        <v>314</v>
      </c>
      <c r="G719" t="s">
        <v>315</v>
      </c>
      <c r="H719" t="s">
        <v>252</v>
      </c>
      <c r="I719">
        <v>0.33700000000000002</v>
      </c>
    </row>
    <row r="720" spans="1:9" x14ac:dyDescent="0.35">
      <c r="A720" t="str">
        <f t="shared" si="22"/>
        <v>wash_21_wash_inquiet_1eauDede_Mokouba</v>
      </c>
      <c r="B720" t="str">
        <f t="shared" si="23"/>
        <v>wash_21_wash_inquiet_1Dede_Mokouba</v>
      </c>
      <c r="C720" t="s">
        <v>36</v>
      </c>
      <c r="D720" t="s">
        <v>138</v>
      </c>
      <c r="E720" t="s">
        <v>83</v>
      </c>
      <c r="F720" t="s">
        <v>314</v>
      </c>
      <c r="G720" t="s">
        <v>315</v>
      </c>
      <c r="H720" t="s">
        <v>296</v>
      </c>
      <c r="I720">
        <v>0.35</v>
      </c>
    </row>
    <row r="721" spans="1:9" x14ac:dyDescent="0.35">
      <c r="A721" t="str">
        <f t="shared" si="22"/>
        <v>wash_21_wash_inquiet_1eauSosso_Nakombo</v>
      </c>
      <c r="B721" t="str">
        <f t="shared" si="23"/>
        <v>wash_21_wash_inquiet_1Sosso_Nakombo</v>
      </c>
      <c r="C721" t="s">
        <v>36</v>
      </c>
      <c r="D721" t="s">
        <v>138</v>
      </c>
      <c r="E721" t="s">
        <v>83</v>
      </c>
      <c r="F721" t="s">
        <v>314</v>
      </c>
      <c r="G721" t="s">
        <v>315</v>
      </c>
      <c r="H721" t="s">
        <v>297</v>
      </c>
      <c r="I721">
        <v>0.31</v>
      </c>
    </row>
    <row r="722" spans="1:9" x14ac:dyDescent="0.35">
      <c r="A722" t="str">
        <f t="shared" si="22"/>
        <v>wash_21_wash_inquiet_1eauNola</v>
      </c>
      <c r="B722" t="str">
        <f t="shared" si="23"/>
        <v>wash_21_wash_inquiet_1Nola</v>
      </c>
      <c r="C722" t="s">
        <v>36</v>
      </c>
      <c r="D722" t="s">
        <v>138</v>
      </c>
      <c r="E722" t="s">
        <v>83</v>
      </c>
      <c r="F722" t="s">
        <v>314</v>
      </c>
      <c r="G722" t="s">
        <v>315</v>
      </c>
      <c r="H722" t="s">
        <v>256</v>
      </c>
      <c r="I722">
        <v>0.31900000000000001</v>
      </c>
    </row>
    <row r="723" spans="1:9" x14ac:dyDescent="0.35">
      <c r="A723" t="str">
        <f t="shared" si="22"/>
        <v>wash_21_wash_inquiet_1eauBoganangone</v>
      </c>
      <c r="B723" t="str">
        <f t="shared" si="23"/>
        <v>wash_21_wash_inquiet_1Boganangone</v>
      </c>
      <c r="C723" t="s">
        <v>36</v>
      </c>
      <c r="D723" t="s">
        <v>138</v>
      </c>
      <c r="E723" t="s">
        <v>83</v>
      </c>
      <c r="F723" t="s">
        <v>314</v>
      </c>
      <c r="G723" t="s">
        <v>315</v>
      </c>
      <c r="H723" t="s">
        <v>225</v>
      </c>
      <c r="I723">
        <v>0.30599999999999999</v>
      </c>
    </row>
    <row r="724" spans="1:9" x14ac:dyDescent="0.35">
      <c r="A724" t="str">
        <f t="shared" si="22"/>
        <v>wash_21_wash_inquiet_1eauBoda</v>
      </c>
      <c r="B724" t="str">
        <f t="shared" si="23"/>
        <v>wash_21_wash_inquiet_1Boda</v>
      </c>
      <c r="C724" t="s">
        <v>36</v>
      </c>
      <c r="D724" t="s">
        <v>138</v>
      </c>
      <c r="E724" t="s">
        <v>83</v>
      </c>
      <c r="F724" t="s">
        <v>314</v>
      </c>
      <c r="G724" t="s">
        <v>315</v>
      </c>
      <c r="H724" t="s">
        <v>224</v>
      </c>
      <c r="I724">
        <v>0.318</v>
      </c>
    </row>
    <row r="725" spans="1:9" x14ac:dyDescent="0.35">
      <c r="A725" t="str">
        <f t="shared" si="22"/>
        <v>wash_21_wash_inquiet_1eauAmada_Gaza</v>
      </c>
      <c r="B725" t="str">
        <f t="shared" si="23"/>
        <v>wash_21_wash_inquiet_1Amada_Gaza</v>
      </c>
      <c r="C725" t="s">
        <v>36</v>
      </c>
      <c r="D725" t="s">
        <v>138</v>
      </c>
      <c r="E725" t="s">
        <v>83</v>
      </c>
      <c r="F725" t="s">
        <v>314</v>
      </c>
      <c r="G725" t="s">
        <v>315</v>
      </c>
      <c r="H725" t="s">
        <v>298</v>
      </c>
      <c r="I725">
        <v>0.33600000000000002</v>
      </c>
    </row>
    <row r="726" spans="1:9" x14ac:dyDescent="0.35">
      <c r="A726" t="str">
        <f t="shared" si="22"/>
        <v>wash_21_wash_inquiet_1eauBayanga</v>
      </c>
      <c r="B726" t="str">
        <f t="shared" si="23"/>
        <v>wash_21_wash_inquiet_1Bayanga</v>
      </c>
      <c r="C726" t="s">
        <v>36</v>
      </c>
      <c r="D726" t="s">
        <v>138</v>
      </c>
      <c r="E726" t="s">
        <v>83</v>
      </c>
      <c r="F726" t="s">
        <v>314</v>
      </c>
      <c r="G726" t="s">
        <v>315</v>
      </c>
      <c r="H726" t="s">
        <v>218</v>
      </c>
      <c r="I726">
        <v>0.308</v>
      </c>
    </row>
    <row r="727" spans="1:9" x14ac:dyDescent="0.35">
      <c r="A727" t="str">
        <f t="shared" si="22"/>
        <v>wash_21_wash_inquiet_1eauBogangolo</v>
      </c>
      <c r="B727" t="str">
        <f t="shared" si="23"/>
        <v>wash_21_wash_inquiet_1Bogangolo</v>
      </c>
      <c r="C727" t="s">
        <v>36</v>
      </c>
      <c r="D727" t="s">
        <v>138</v>
      </c>
      <c r="E727" t="s">
        <v>83</v>
      </c>
      <c r="F727" t="s">
        <v>314</v>
      </c>
      <c r="G727" t="s">
        <v>315</v>
      </c>
      <c r="H727" t="s">
        <v>227</v>
      </c>
      <c r="I727">
        <v>0.40699999999999997</v>
      </c>
    </row>
    <row r="728" spans="1:9" x14ac:dyDescent="0.35">
      <c r="A728" t="str">
        <f t="shared" si="22"/>
        <v>educ_5_ecole_acces_2logistiqueNdele</v>
      </c>
      <c r="B728" t="str">
        <f t="shared" si="23"/>
        <v>educ_5_ecole_acces_2Ndele</v>
      </c>
      <c r="C728" t="s">
        <v>38</v>
      </c>
      <c r="D728" t="s">
        <v>149</v>
      </c>
      <c r="E728" t="s">
        <v>83</v>
      </c>
      <c r="F728" t="s">
        <v>314</v>
      </c>
      <c r="G728" t="s">
        <v>315</v>
      </c>
      <c r="H728" t="s">
        <v>253</v>
      </c>
      <c r="I728">
        <v>0.155</v>
      </c>
    </row>
    <row r="729" spans="1:9" x14ac:dyDescent="0.35">
      <c r="A729" t="str">
        <f t="shared" si="22"/>
        <v>educ_5_ecole_acces_2non_fonctBouca</v>
      </c>
      <c r="B729" t="str">
        <f t="shared" si="23"/>
        <v>educ_5_ecole_acces_2Bouca</v>
      </c>
      <c r="C729" t="s">
        <v>38</v>
      </c>
      <c r="D729" t="s">
        <v>176</v>
      </c>
      <c r="E729" t="s">
        <v>83</v>
      </c>
      <c r="F729" t="s">
        <v>314</v>
      </c>
      <c r="G729" t="s">
        <v>315</v>
      </c>
      <c r="H729" t="s">
        <v>232</v>
      </c>
      <c r="I729">
        <v>0.122</v>
      </c>
    </row>
    <row r="730" spans="1:9" x14ac:dyDescent="0.35">
      <c r="A730" t="str">
        <f t="shared" si="22"/>
        <v>educ_5_ecole_acces_2acces_dangereuxAlindao</v>
      </c>
      <c r="B730" t="str">
        <f t="shared" si="23"/>
        <v>educ_5_ecole_acces_2Alindao</v>
      </c>
      <c r="C730" t="s">
        <v>38</v>
      </c>
      <c r="D730" t="s">
        <v>174</v>
      </c>
      <c r="E730" t="s">
        <v>83</v>
      </c>
      <c r="F730" t="s">
        <v>314</v>
      </c>
      <c r="G730" t="s">
        <v>315</v>
      </c>
      <c r="H730" t="s">
        <v>208</v>
      </c>
      <c r="I730">
        <v>0.12</v>
      </c>
    </row>
    <row r="731" spans="1:9" x14ac:dyDescent="0.35">
      <c r="A731" t="str">
        <f t="shared" si="22"/>
        <v>educ_5_ecole_acces_2manque_staffBirao</v>
      </c>
      <c r="B731" t="str">
        <f t="shared" si="23"/>
        <v>educ_5_ecole_acces_2Birao</v>
      </c>
      <c r="C731" t="s">
        <v>38</v>
      </c>
      <c r="D731" t="s">
        <v>175</v>
      </c>
      <c r="E731" t="s">
        <v>83</v>
      </c>
      <c r="F731" t="s">
        <v>314</v>
      </c>
      <c r="G731" t="s">
        <v>315</v>
      </c>
      <c r="H731" t="s">
        <v>221</v>
      </c>
      <c r="I731">
        <v>0.122</v>
      </c>
    </row>
    <row r="732" spans="1:9" x14ac:dyDescent="0.35">
      <c r="A732" t="str">
        <f t="shared" si="22"/>
        <v>educ_5_ecole_acces_2aucuneBangui</v>
      </c>
      <c r="B732" t="str">
        <f t="shared" si="23"/>
        <v>educ_5_ecole_acces_2Bangui</v>
      </c>
      <c r="C732" t="s">
        <v>38</v>
      </c>
      <c r="D732" t="s">
        <v>161</v>
      </c>
      <c r="E732" t="s">
        <v>83</v>
      </c>
      <c r="F732" t="s">
        <v>314</v>
      </c>
      <c r="G732" t="s">
        <v>315</v>
      </c>
      <c r="H732" t="s">
        <v>165</v>
      </c>
      <c r="I732">
        <v>0.17599999999999999</v>
      </c>
    </row>
    <row r="733" spans="1:9" x14ac:dyDescent="0.35">
      <c r="A733" t="str">
        <f t="shared" si="22"/>
        <v>educ_5_ecole_acces_2logistiqueMobaye</v>
      </c>
      <c r="B733" t="str">
        <f t="shared" si="23"/>
        <v>educ_5_ecole_acces_2Mobaye</v>
      </c>
      <c r="C733" t="s">
        <v>38</v>
      </c>
      <c r="D733" t="s">
        <v>149</v>
      </c>
      <c r="E733" t="s">
        <v>83</v>
      </c>
      <c r="F733" t="s">
        <v>314</v>
      </c>
      <c r="G733" t="s">
        <v>315</v>
      </c>
      <c r="H733" t="s">
        <v>251</v>
      </c>
      <c r="I733">
        <v>0.13600000000000001</v>
      </c>
    </row>
    <row r="734" spans="1:9" x14ac:dyDescent="0.35">
      <c r="A734" t="str">
        <f t="shared" si="22"/>
        <v>educ_5_ecole_acces_2logistiqueBambari</v>
      </c>
      <c r="B734" t="str">
        <f t="shared" si="23"/>
        <v>educ_5_ecole_acces_2Bambari</v>
      </c>
      <c r="C734" t="s">
        <v>38</v>
      </c>
      <c r="D734" t="s">
        <v>149</v>
      </c>
      <c r="E734" t="s">
        <v>83</v>
      </c>
      <c r="F734" t="s">
        <v>314</v>
      </c>
      <c r="G734" t="s">
        <v>315</v>
      </c>
      <c r="H734" t="s">
        <v>212</v>
      </c>
      <c r="I734">
        <v>0.14299999999999999</v>
      </c>
    </row>
    <row r="735" spans="1:9" x14ac:dyDescent="0.35">
      <c r="A735" t="str">
        <f t="shared" si="22"/>
        <v>educ_5_ecole_acces_2manque_interetBouar</v>
      </c>
      <c r="B735" t="str">
        <f t="shared" si="23"/>
        <v>educ_5_ecole_acces_2Bouar</v>
      </c>
      <c r="C735" t="s">
        <v>38</v>
      </c>
      <c r="D735" t="s">
        <v>201</v>
      </c>
      <c r="E735" t="s">
        <v>83</v>
      </c>
      <c r="F735" t="s">
        <v>314</v>
      </c>
      <c r="G735" t="s">
        <v>315</v>
      </c>
      <c r="H735" t="s">
        <v>231</v>
      </c>
      <c r="I735">
        <v>0.16700000000000001</v>
      </c>
    </row>
    <row r="736" spans="1:9" x14ac:dyDescent="0.35">
      <c r="A736" t="str">
        <f t="shared" si="22"/>
        <v>educ_5_ecole_acces_2logistiqueBocaranga</v>
      </c>
      <c r="B736" t="str">
        <f t="shared" si="23"/>
        <v>educ_5_ecole_acces_2Bocaranga</v>
      </c>
      <c r="C736" t="s">
        <v>38</v>
      </c>
      <c r="D736" t="s">
        <v>149</v>
      </c>
      <c r="E736" t="s">
        <v>83</v>
      </c>
      <c r="F736" t="s">
        <v>314</v>
      </c>
      <c r="G736" t="s">
        <v>315</v>
      </c>
      <c r="H736" t="s">
        <v>223</v>
      </c>
      <c r="I736">
        <v>0.15</v>
      </c>
    </row>
    <row r="737" spans="1:9" x14ac:dyDescent="0.35">
      <c r="A737" t="str">
        <f t="shared" si="22"/>
        <v>educ_5_ecole_acces_2autreBossangoa</v>
      </c>
      <c r="B737" t="str">
        <f t="shared" si="23"/>
        <v>educ_5_ecole_acces_2Bossangoa</v>
      </c>
      <c r="C737" t="s">
        <v>38</v>
      </c>
      <c r="D737" t="s">
        <v>139</v>
      </c>
      <c r="E737" t="s">
        <v>83</v>
      </c>
      <c r="F737" t="s">
        <v>314</v>
      </c>
      <c r="G737" t="s">
        <v>315</v>
      </c>
      <c r="H737" t="s">
        <v>228</v>
      </c>
      <c r="I737">
        <v>0.158</v>
      </c>
    </row>
    <row r="738" spans="1:9" x14ac:dyDescent="0.35">
      <c r="A738" t="str">
        <f t="shared" si="22"/>
        <v>educ_5_ecole_acces_2logistiqueKaga_Bandoro</v>
      </c>
      <c r="B738" t="str">
        <f t="shared" si="23"/>
        <v>educ_5_ecole_acces_2Kaga_Bandoro</v>
      </c>
      <c r="C738" t="s">
        <v>38</v>
      </c>
      <c r="D738" t="s">
        <v>149</v>
      </c>
      <c r="E738" t="s">
        <v>83</v>
      </c>
      <c r="F738" t="s">
        <v>314</v>
      </c>
      <c r="G738" t="s">
        <v>315</v>
      </c>
      <c r="H738" t="s">
        <v>293</v>
      </c>
      <c r="I738">
        <v>0.125</v>
      </c>
    </row>
    <row r="739" spans="1:9" x14ac:dyDescent="0.35">
      <c r="A739" t="str">
        <f t="shared" si="22"/>
        <v>educ_5_ecole_acces_2non_fonctKoui</v>
      </c>
      <c r="B739" t="str">
        <f t="shared" si="23"/>
        <v>educ_5_ecole_acces_2Koui</v>
      </c>
      <c r="C739" t="s">
        <v>38</v>
      </c>
      <c r="D739" t="s">
        <v>176</v>
      </c>
      <c r="E739" t="s">
        <v>83</v>
      </c>
      <c r="F739" t="s">
        <v>314</v>
      </c>
      <c r="G739" t="s">
        <v>315</v>
      </c>
      <c r="H739" t="s">
        <v>246</v>
      </c>
      <c r="I739">
        <v>0.154</v>
      </c>
    </row>
    <row r="740" spans="1:9" x14ac:dyDescent="0.35">
      <c r="A740" t="str">
        <f t="shared" si="22"/>
        <v>educ_5_ecole_acces_2aucuneBakala</v>
      </c>
      <c r="B740" t="str">
        <f t="shared" si="23"/>
        <v>educ_5_ecole_acces_2Bakala</v>
      </c>
      <c r="C740" t="s">
        <v>38</v>
      </c>
      <c r="D740" t="s">
        <v>161</v>
      </c>
      <c r="E740" t="s">
        <v>83</v>
      </c>
      <c r="F740" t="s">
        <v>314</v>
      </c>
      <c r="G740" t="s">
        <v>315</v>
      </c>
      <c r="H740" t="s">
        <v>210</v>
      </c>
      <c r="I740">
        <v>0.113</v>
      </c>
    </row>
    <row r="741" spans="1:9" x14ac:dyDescent="0.35">
      <c r="A741" t="str">
        <f t="shared" si="22"/>
        <v>educ_5_ecole_acces_2logistiqueBangassou</v>
      </c>
      <c r="B741" t="str">
        <f t="shared" si="23"/>
        <v>educ_5_ecole_acces_2Bangassou</v>
      </c>
      <c r="C741" t="s">
        <v>38</v>
      </c>
      <c r="D741" t="s">
        <v>149</v>
      </c>
      <c r="E741" t="s">
        <v>83</v>
      </c>
      <c r="F741" t="s">
        <v>314</v>
      </c>
      <c r="G741" t="s">
        <v>315</v>
      </c>
      <c r="H741" t="s">
        <v>215</v>
      </c>
      <c r="I741">
        <v>0.16700000000000001</v>
      </c>
    </row>
    <row r="742" spans="1:9" x14ac:dyDescent="0.35">
      <c r="A742" t="str">
        <f t="shared" si="22"/>
        <v>educ_5_ecole_acces_2logistiqueNana_Bakassa</v>
      </c>
      <c r="B742" t="str">
        <f t="shared" si="23"/>
        <v>educ_5_ecole_acces_2Nana_Bakassa</v>
      </c>
      <c r="C742" t="s">
        <v>38</v>
      </c>
      <c r="D742" t="s">
        <v>149</v>
      </c>
      <c r="E742" t="s">
        <v>83</v>
      </c>
      <c r="F742" t="s">
        <v>314</v>
      </c>
      <c r="G742" t="s">
        <v>315</v>
      </c>
      <c r="H742" t="s">
        <v>294</v>
      </c>
      <c r="I742">
        <v>0.13900000000000001</v>
      </c>
    </row>
    <row r="743" spans="1:9" x14ac:dyDescent="0.35">
      <c r="A743" t="str">
        <f t="shared" si="22"/>
        <v>educ_5_ecole_acces_2autreRafai</v>
      </c>
      <c r="B743" t="str">
        <f t="shared" si="23"/>
        <v>educ_5_ecole_acces_2Rafai</v>
      </c>
      <c r="C743" t="s">
        <v>38</v>
      </c>
      <c r="D743" t="s">
        <v>139</v>
      </c>
      <c r="E743" t="s">
        <v>83</v>
      </c>
      <c r="F743" t="s">
        <v>314</v>
      </c>
      <c r="G743" t="s">
        <v>315</v>
      </c>
      <c r="H743" t="s">
        <v>260</v>
      </c>
      <c r="I743">
        <v>0.17599999999999999</v>
      </c>
    </row>
    <row r="744" spans="1:9" x14ac:dyDescent="0.35">
      <c r="A744" t="str">
        <f t="shared" si="22"/>
        <v>educ_5_ecole_acces_2acces_dangereuxNgaoundaye</v>
      </c>
      <c r="B744" t="str">
        <f t="shared" si="23"/>
        <v>educ_5_ecole_acces_2Ngaoundaye</v>
      </c>
      <c r="C744" t="s">
        <v>38</v>
      </c>
      <c r="D744" t="s">
        <v>174</v>
      </c>
      <c r="E744" t="s">
        <v>83</v>
      </c>
      <c r="F744" t="s">
        <v>314</v>
      </c>
      <c r="G744" t="s">
        <v>315</v>
      </c>
      <c r="H744" t="s">
        <v>255</v>
      </c>
      <c r="I744">
        <v>0.14799999999999999</v>
      </c>
    </row>
    <row r="745" spans="1:9" x14ac:dyDescent="0.35">
      <c r="A745" t="str">
        <f t="shared" si="22"/>
        <v>educ_5_ecole_acces_2acces_dangereuxIppy</v>
      </c>
      <c r="B745" t="str">
        <f t="shared" si="23"/>
        <v>educ_5_ecole_acces_2Ippy</v>
      </c>
      <c r="C745" t="s">
        <v>38</v>
      </c>
      <c r="D745" t="s">
        <v>174</v>
      </c>
      <c r="E745" t="s">
        <v>83</v>
      </c>
      <c r="F745" t="s">
        <v>314</v>
      </c>
      <c r="G745" t="s">
        <v>315</v>
      </c>
      <c r="H745" t="s">
        <v>242</v>
      </c>
      <c r="I745">
        <v>0.248</v>
      </c>
    </row>
    <row r="746" spans="1:9" x14ac:dyDescent="0.35">
      <c r="A746" t="str">
        <f t="shared" si="22"/>
        <v>educ_5_ecole_acces_2aucuneBerberati</v>
      </c>
      <c r="B746" t="str">
        <f t="shared" si="23"/>
        <v>educ_5_ecole_acces_2Berberati</v>
      </c>
      <c r="C746" t="s">
        <v>38</v>
      </c>
      <c r="D746" t="s">
        <v>161</v>
      </c>
      <c r="E746" t="s">
        <v>83</v>
      </c>
      <c r="F746" t="s">
        <v>314</v>
      </c>
      <c r="G746" t="s">
        <v>315</v>
      </c>
      <c r="H746" t="s">
        <v>219</v>
      </c>
      <c r="I746">
        <v>0.12</v>
      </c>
    </row>
    <row r="747" spans="1:9" x14ac:dyDescent="0.35">
      <c r="A747" t="str">
        <f t="shared" si="22"/>
        <v>educ_5_ecole_acces_2autreMbres</v>
      </c>
      <c r="B747" t="str">
        <f t="shared" si="23"/>
        <v>educ_5_ecole_acces_2Mbres</v>
      </c>
      <c r="C747" t="s">
        <v>38</v>
      </c>
      <c r="D747" t="s">
        <v>139</v>
      </c>
      <c r="E747" t="s">
        <v>83</v>
      </c>
      <c r="F747" t="s">
        <v>314</v>
      </c>
      <c r="G747" t="s">
        <v>315</v>
      </c>
      <c r="H747" t="s">
        <v>250</v>
      </c>
      <c r="I747">
        <v>0.16400000000000001</v>
      </c>
    </row>
    <row r="748" spans="1:9" x14ac:dyDescent="0.35">
      <c r="A748" t="str">
        <f t="shared" si="22"/>
        <v>educ_5_ecole_acces_2financierBimbo</v>
      </c>
      <c r="B748" t="str">
        <f t="shared" si="23"/>
        <v>educ_5_ecole_acces_2Bimbo</v>
      </c>
      <c r="C748" t="s">
        <v>38</v>
      </c>
      <c r="D748" t="s">
        <v>128</v>
      </c>
      <c r="E748" t="s">
        <v>83</v>
      </c>
      <c r="F748" t="s">
        <v>314</v>
      </c>
      <c r="G748" t="s">
        <v>315</v>
      </c>
      <c r="H748" t="s">
        <v>220</v>
      </c>
      <c r="I748">
        <v>0.192</v>
      </c>
    </row>
    <row r="749" spans="1:9" x14ac:dyDescent="0.35">
      <c r="A749" t="str">
        <f t="shared" si="22"/>
        <v>educ_5_ecole_acces_2logistiqueGrimari</v>
      </c>
      <c r="B749" t="str">
        <f t="shared" si="23"/>
        <v>educ_5_ecole_acces_2Grimari</v>
      </c>
      <c r="C749" t="s">
        <v>38</v>
      </c>
      <c r="D749" t="s">
        <v>149</v>
      </c>
      <c r="E749" t="s">
        <v>83</v>
      </c>
      <c r="F749" t="s">
        <v>314</v>
      </c>
      <c r="G749" t="s">
        <v>315</v>
      </c>
      <c r="H749" t="s">
        <v>241</v>
      </c>
      <c r="I749">
        <v>0.124</v>
      </c>
    </row>
    <row r="750" spans="1:9" x14ac:dyDescent="0.35">
      <c r="A750" t="str">
        <f t="shared" si="22"/>
        <v>educ_5_ecole_acces_2autreSibut</v>
      </c>
      <c r="B750" t="str">
        <f t="shared" si="23"/>
        <v>educ_5_ecole_acces_2Sibut</v>
      </c>
      <c r="C750" t="s">
        <v>38</v>
      </c>
      <c r="D750" t="s">
        <v>139</v>
      </c>
      <c r="E750" t="s">
        <v>83</v>
      </c>
      <c r="F750" t="s">
        <v>314</v>
      </c>
      <c r="G750" t="s">
        <v>315</v>
      </c>
      <c r="H750" t="s">
        <v>262</v>
      </c>
      <c r="I750">
        <v>0.16700000000000001</v>
      </c>
    </row>
    <row r="751" spans="1:9" x14ac:dyDescent="0.35">
      <c r="A751" t="str">
        <f t="shared" si="22"/>
        <v>educ_5_ecole_acces_2manque_staffNdjoukou</v>
      </c>
      <c r="B751" t="str">
        <f t="shared" si="23"/>
        <v>educ_5_ecole_acces_2Ndjoukou</v>
      </c>
      <c r="C751" t="s">
        <v>38</v>
      </c>
      <c r="D751" t="s">
        <v>175</v>
      </c>
      <c r="E751" t="s">
        <v>83</v>
      </c>
      <c r="F751" t="s">
        <v>314</v>
      </c>
      <c r="G751" t="s">
        <v>315</v>
      </c>
      <c r="H751" t="s">
        <v>254</v>
      </c>
      <c r="I751">
        <v>0.123</v>
      </c>
    </row>
    <row r="752" spans="1:9" x14ac:dyDescent="0.35">
      <c r="A752" t="str">
        <f t="shared" si="22"/>
        <v>educ_5_ecole_acces_2acces_dangereuxBaboua</v>
      </c>
      <c r="B752" t="str">
        <f t="shared" si="23"/>
        <v>educ_5_ecole_acces_2Baboua</v>
      </c>
      <c r="C752" t="s">
        <v>38</v>
      </c>
      <c r="D752" t="s">
        <v>174</v>
      </c>
      <c r="E752" t="s">
        <v>83</v>
      </c>
      <c r="F752" t="s">
        <v>314</v>
      </c>
      <c r="G752" t="s">
        <v>315</v>
      </c>
      <c r="H752" t="s">
        <v>209</v>
      </c>
      <c r="I752">
        <v>0.14399999999999999</v>
      </c>
    </row>
    <row r="753" spans="1:9" x14ac:dyDescent="0.35">
      <c r="A753" t="str">
        <f t="shared" si="22"/>
        <v>educ_5_ecole_acces_2autreAbba</v>
      </c>
      <c r="B753" t="str">
        <f t="shared" si="23"/>
        <v>educ_5_ecole_acces_2Abba</v>
      </c>
      <c r="C753" t="s">
        <v>38</v>
      </c>
      <c r="D753" t="s">
        <v>139</v>
      </c>
      <c r="E753" t="s">
        <v>83</v>
      </c>
      <c r="F753" t="s">
        <v>314</v>
      </c>
      <c r="G753" t="s">
        <v>315</v>
      </c>
      <c r="H753" t="s">
        <v>207</v>
      </c>
      <c r="I753">
        <v>0.14899999999999999</v>
      </c>
    </row>
    <row r="754" spans="1:9" x14ac:dyDescent="0.35">
      <c r="A754" t="str">
        <f t="shared" si="22"/>
        <v>educ_5_ecole_acces_2autreObo</v>
      </c>
      <c r="B754" t="str">
        <f t="shared" si="23"/>
        <v>educ_5_ecole_acces_2Obo</v>
      </c>
      <c r="C754" t="s">
        <v>38</v>
      </c>
      <c r="D754" t="s">
        <v>139</v>
      </c>
      <c r="E754" t="s">
        <v>83</v>
      </c>
      <c r="F754" t="s">
        <v>314</v>
      </c>
      <c r="G754" t="s">
        <v>315</v>
      </c>
      <c r="H754" t="s">
        <v>257</v>
      </c>
      <c r="I754">
        <v>0.16400000000000001</v>
      </c>
    </row>
    <row r="755" spans="1:9" x14ac:dyDescent="0.35">
      <c r="A755" t="str">
        <f t="shared" si="22"/>
        <v>educ_5_ecole_acces_2logistiqueKabo</v>
      </c>
      <c r="B755" t="str">
        <f t="shared" si="23"/>
        <v>educ_5_ecole_acces_2Kabo</v>
      </c>
      <c r="C755" t="s">
        <v>38</v>
      </c>
      <c r="D755" t="s">
        <v>149</v>
      </c>
      <c r="E755" t="s">
        <v>83</v>
      </c>
      <c r="F755" t="s">
        <v>314</v>
      </c>
      <c r="G755" t="s">
        <v>315</v>
      </c>
      <c r="H755" t="s">
        <v>243</v>
      </c>
      <c r="I755">
        <v>0.12</v>
      </c>
    </row>
    <row r="756" spans="1:9" x14ac:dyDescent="0.35">
      <c r="A756" t="str">
        <f t="shared" si="22"/>
        <v>educ_5_ecole_acces_2logistiqueKouango</v>
      </c>
      <c r="B756" t="str">
        <f t="shared" si="23"/>
        <v>educ_5_ecole_acces_2Kouango</v>
      </c>
      <c r="C756" t="s">
        <v>38</v>
      </c>
      <c r="D756" t="s">
        <v>149</v>
      </c>
      <c r="E756" t="s">
        <v>83</v>
      </c>
      <c r="F756" t="s">
        <v>314</v>
      </c>
      <c r="G756" t="s">
        <v>315</v>
      </c>
      <c r="H756" t="s">
        <v>245</v>
      </c>
      <c r="I756">
        <v>0.154</v>
      </c>
    </row>
    <row r="757" spans="1:9" x14ac:dyDescent="0.35">
      <c r="A757" t="str">
        <f t="shared" si="22"/>
        <v>educ_5_ecole_acces_2aucuneOuango</v>
      </c>
      <c r="B757" t="str">
        <f t="shared" si="23"/>
        <v>educ_5_ecole_acces_2Ouango</v>
      </c>
      <c r="C757" t="s">
        <v>38</v>
      </c>
      <c r="D757" t="s">
        <v>161</v>
      </c>
      <c r="E757" t="s">
        <v>83</v>
      </c>
      <c r="F757" t="s">
        <v>314</v>
      </c>
      <c r="G757" t="s">
        <v>315</v>
      </c>
      <c r="H757" t="s">
        <v>258</v>
      </c>
      <c r="I757">
        <v>0.157</v>
      </c>
    </row>
    <row r="758" spans="1:9" x14ac:dyDescent="0.35">
      <c r="A758" t="str">
        <f t="shared" si="22"/>
        <v>educ_5_ecole_acces_2logistiqueGambo</v>
      </c>
      <c r="B758" t="str">
        <f t="shared" si="23"/>
        <v>educ_5_ecole_acces_2Gambo</v>
      </c>
      <c r="C758" t="s">
        <v>38</v>
      </c>
      <c r="D758" t="s">
        <v>149</v>
      </c>
      <c r="E758" t="s">
        <v>83</v>
      </c>
      <c r="F758" t="s">
        <v>314</v>
      </c>
      <c r="G758" t="s">
        <v>315</v>
      </c>
      <c r="H758" t="s">
        <v>239</v>
      </c>
      <c r="I758">
        <v>0.114</v>
      </c>
    </row>
    <row r="759" spans="1:9" x14ac:dyDescent="0.35">
      <c r="A759" t="str">
        <f t="shared" si="22"/>
        <v>educ_5_ecole_acces_2acces_dangereuxNangha_Boguila</v>
      </c>
      <c r="B759" t="str">
        <f t="shared" si="23"/>
        <v>educ_5_ecole_acces_2Nangha_Boguila</v>
      </c>
      <c r="C759" t="s">
        <v>38</v>
      </c>
      <c r="D759" t="s">
        <v>174</v>
      </c>
      <c r="E759" t="s">
        <v>83</v>
      </c>
      <c r="F759" t="s">
        <v>314</v>
      </c>
      <c r="G759" t="s">
        <v>315</v>
      </c>
      <c r="H759" t="s">
        <v>295</v>
      </c>
      <c r="I759">
        <v>0.14000000000000001</v>
      </c>
    </row>
    <row r="760" spans="1:9" x14ac:dyDescent="0.35">
      <c r="A760" t="str">
        <f t="shared" si="22"/>
        <v>educ_5_ecole_acces_2aucuneDamara</v>
      </c>
      <c r="B760" t="str">
        <f t="shared" si="23"/>
        <v>educ_5_ecole_acces_2Damara</v>
      </c>
      <c r="C760" t="s">
        <v>38</v>
      </c>
      <c r="D760" t="s">
        <v>161</v>
      </c>
      <c r="E760" t="s">
        <v>83</v>
      </c>
      <c r="F760" t="s">
        <v>314</v>
      </c>
      <c r="G760" t="s">
        <v>315</v>
      </c>
      <c r="H760" t="s">
        <v>236</v>
      </c>
      <c r="I760">
        <v>0.13100000000000001</v>
      </c>
    </row>
    <row r="761" spans="1:9" x14ac:dyDescent="0.35">
      <c r="A761" t="str">
        <f t="shared" si="22"/>
        <v>educ_5_ecole_acces_2logistiqueBozoum</v>
      </c>
      <c r="B761" t="str">
        <f t="shared" si="23"/>
        <v>educ_5_ecole_acces_2Bozoum</v>
      </c>
      <c r="C761" t="s">
        <v>38</v>
      </c>
      <c r="D761" t="s">
        <v>149</v>
      </c>
      <c r="E761" t="s">
        <v>83</v>
      </c>
      <c r="F761" t="s">
        <v>314</v>
      </c>
      <c r="G761" t="s">
        <v>315</v>
      </c>
      <c r="H761" t="s">
        <v>233</v>
      </c>
      <c r="I761">
        <v>0.152</v>
      </c>
    </row>
    <row r="762" spans="1:9" x14ac:dyDescent="0.35">
      <c r="A762" t="str">
        <f t="shared" si="22"/>
        <v>educ_5_ecole_acces_2logistiqueBossemtele</v>
      </c>
      <c r="B762" t="str">
        <f t="shared" si="23"/>
        <v>educ_5_ecole_acces_2Bossemtele</v>
      </c>
      <c r="C762" t="s">
        <v>38</v>
      </c>
      <c r="D762" t="s">
        <v>149</v>
      </c>
      <c r="E762" t="s">
        <v>83</v>
      </c>
      <c r="F762" t="s">
        <v>314</v>
      </c>
      <c r="G762" t="s">
        <v>315</v>
      </c>
      <c r="H762" t="s">
        <v>230</v>
      </c>
      <c r="I762">
        <v>0.17599999999999999</v>
      </c>
    </row>
    <row r="763" spans="1:9" x14ac:dyDescent="0.35">
      <c r="A763" t="str">
        <f t="shared" si="22"/>
        <v>educ_5_ecole_acces_2autrePaoua</v>
      </c>
      <c r="B763" t="str">
        <f t="shared" si="23"/>
        <v>educ_5_ecole_acces_2Paoua</v>
      </c>
      <c r="C763" t="s">
        <v>38</v>
      </c>
      <c r="D763" t="s">
        <v>139</v>
      </c>
      <c r="E763" t="s">
        <v>83</v>
      </c>
      <c r="F763" t="s">
        <v>314</v>
      </c>
      <c r="G763" t="s">
        <v>315</v>
      </c>
      <c r="H763" t="s">
        <v>259</v>
      </c>
      <c r="I763">
        <v>0.108</v>
      </c>
    </row>
    <row r="764" spans="1:9" x14ac:dyDescent="0.35">
      <c r="A764" t="str">
        <f t="shared" si="22"/>
        <v>educ_5_ecole_acces_2autreDekoa</v>
      </c>
      <c r="B764" t="str">
        <f t="shared" si="23"/>
        <v>educ_5_ecole_acces_2Dekoa</v>
      </c>
      <c r="C764" t="s">
        <v>38</v>
      </c>
      <c r="D764" t="s">
        <v>139</v>
      </c>
      <c r="E764" t="s">
        <v>83</v>
      </c>
      <c r="F764" t="s">
        <v>314</v>
      </c>
      <c r="G764" t="s">
        <v>315</v>
      </c>
      <c r="H764" t="s">
        <v>237</v>
      </c>
      <c r="I764">
        <v>0.18099999999999999</v>
      </c>
    </row>
    <row r="765" spans="1:9" x14ac:dyDescent="0.35">
      <c r="A765" t="str">
        <f t="shared" si="22"/>
        <v>educ_5_ecole_acces_2autreMala</v>
      </c>
      <c r="B765" t="str">
        <f t="shared" si="23"/>
        <v>educ_5_ecole_acces_2Mala</v>
      </c>
      <c r="C765" t="s">
        <v>38</v>
      </c>
      <c r="D765" t="s">
        <v>139</v>
      </c>
      <c r="E765" t="s">
        <v>83</v>
      </c>
      <c r="F765" t="s">
        <v>314</v>
      </c>
      <c r="G765" t="s">
        <v>315</v>
      </c>
      <c r="H765" t="s">
        <v>247</v>
      </c>
      <c r="I765">
        <v>0.126</v>
      </c>
    </row>
    <row r="766" spans="1:9" x14ac:dyDescent="0.35">
      <c r="A766" t="str">
        <f t="shared" si="22"/>
        <v>educ_5_ecole_acces_2logistiqueBria</v>
      </c>
      <c r="B766" t="str">
        <f t="shared" si="23"/>
        <v>educ_5_ecole_acces_2Bria</v>
      </c>
      <c r="C766" t="s">
        <v>38</v>
      </c>
      <c r="D766" t="s">
        <v>149</v>
      </c>
      <c r="E766" t="s">
        <v>83</v>
      </c>
      <c r="F766" t="s">
        <v>314</v>
      </c>
      <c r="G766" t="s">
        <v>315</v>
      </c>
      <c r="H766" t="s">
        <v>234</v>
      </c>
      <c r="I766">
        <v>0.13300000000000001</v>
      </c>
    </row>
    <row r="767" spans="1:9" x14ac:dyDescent="0.35">
      <c r="A767" t="str">
        <f t="shared" si="22"/>
        <v>educ_5_ecole_acces_2financierBakouma</v>
      </c>
      <c r="B767" t="str">
        <f t="shared" si="23"/>
        <v>educ_5_ecole_acces_2Bakouma</v>
      </c>
      <c r="C767" t="s">
        <v>38</v>
      </c>
      <c r="D767" t="s">
        <v>128</v>
      </c>
      <c r="E767" t="s">
        <v>83</v>
      </c>
      <c r="F767" t="s">
        <v>314</v>
      </c>
      <c r="G767" t="s">
        <v>315</v>
      </c>
      <c r="H767" t="s">
        <v>211</v>
      </c>
      <c r="I767">
        <v>0.152</v>
      </c>
    </row>
    <row r="768" spans="1:9" x14ac:dyDescent="0.35">
      <c r="A768" t="str">
        <f t="shared" si="22"/>
        <v>educ_5_ecole_acces_2autreBoali</v>
      </c>
      <c r="B768" t="str">
        <f t="shared" si="23"/>
        <v>educ_5_ecole_acces_2Boali</v>
      </c>
      <c r="C768" t="s">
        <v>38</v>
      </c>
      <c r="D768" t="s">
        <v>139</v>
      </c>
      <c r="E768" t="s">
        <v>83</v>
      </c>
      <c r="F768" t="s">
        <v>314</v>
      </c>
      <c r="G768" t="s">
        <v>315</v>
      </c>
      <c r="H768" t="s">
        <v>222</v>
      </c>
      <c r="I768">
        <v>0.159</v>
      </c>
    </row>
    <row r="769" spans="1:9" x14ac:dyDescent="0.35">
      <c r="A769" t="str">
        <f t="shared" si="22"/>
        <v>educ_5_ecole_acces_2non_fonctBamingui</v>
      </c>
      <c r="B769" t="str">
        <f t="shared" si="23"/>
        <v>educ_5_ecole_acces_2Bamingui</v>
      </c>
      <c r="C769" t="s">
        <v>38</v>
      </c>
      <c r="D769" t="s">
        <v>176</v>
      </c>
      <c r="E769" t="s">
        <v>83</v>
      </c>
      <c r="F769" t="s">
        <v>314</v>
      </c>
      <c r="G769" t="s">
        <v>315</v>
      </c>
      <c r="H769" t="s">
        <v>214</v>
      </c>
      <c r="I769">
        <v>0.19600000000000001</v>
      </c>
    </row>
    <row r="770" spans="1:9" x14ac:dyDescent="0.35">
      <c r="A770" t="str">
        <f t="shared" si="22"/>
        <v>educ_5_ecole_acces_2financierBaoro</v>
      </c>
      <c r="B770" t="str">
        <f t="shared" si="23"/>
        <v>educ_5_ecole_acces_2Baoro</v>
      </c>
      <c r="C770" t="s">
        <v>38</v>
      </c>
      <c r="D770" t="s">
        <v>128</v>
      </c>
      <c r="E770" t="s">
        <v>83</v>
      </c>
      <c r="F770" t="s">
        <v>314</v>
      </c>
      <c r="G770" t="s">
        <v>315</v>
      </c>
      <c r="H770" t="s">
        <v>216</v>
      </c>
      <c r="I770">
        <v>0.18</v>
      </c>
    </row>
    <row r="771" spans="1:9" x14ac:dyDescent="0.35">
      <c r="A771" t="str">
        <f t="shared" ref="A771:A834" si="24">CONCATENATE(C771,D771,H771)</f>
        <v>educ_5_ecole_acces_2logistiqueMbaiki</v>
      </c>
      <c r="B771" t="str">
        <f t="shared" ref="B771:B834" si="25">CONCATENATE(C771,H771)</f>
        <v>educ_5_ecole_acces_2Mbaiki</v>
      </c>
      <c r="C771" t="s">
        <v>38</v>
      </c>
      <c r="D771" t="s">
        <v>149</v>
      </c>
      <c r="E771" t="s">
        <v>83</v>
      </c>
      <c r="F771" t="s">
        <v>314</v>
      </c>
      <c r="G771" t="s">
        <v>315</v>
      </c>
      <c r="H771" t="s">
        <v>249</v>
      </c>
      <c r="I771">
        <v>0.115</v>
      </c>
    </row>
    <row r="772" spans="1:9" x14ac:dyDescent="0.35">
      <c r="A772" t="str">
        <f t="shared" si="24"/>
        <v>educ_5_ecole_acces_2aucuneZangba</v>
      </c>
      <c r="B772" t="str">
        <f t="shared" si="25"/>
        <v>educ_5_ecole_acces_2Zangba</v>
      </c>
      <c r="C772" t="s">
        <v>38</v>
      </c>
      <c r="D772" t="s">
        <v>161</v>
      </c>
      <c r="E772" t="s">
        <v>83</v>
      </c>
      <c r="F772" t="s">
        <v>314</v>
      </c>
      <c r="G772" t="s">
        <v>315</v>
      </c>
      <c r="H772" t="s">
        <v>264</v>
      </c>
      <c r="I772">
        <v>0.13900000000000001</v>
      </c>
    </row>
    <row r="773" spans="1:9" x14ac:dyDescent="0.35">
      <c r="A773" t="str">
        <f t="shared" si="24"/>
        <v>educ_5_ecole_acces_2financierZemio</v>
      </c>
      <c r="B773" t="str">
        <f t="shared" si="25"/>
        <v>educ_5_ecole_acces_2Zemio</v>
      </c>
      <c r="C773" t="s">
        <v>38</v>
      </c>
      <c r="D773" t="s">
        <v>128</v>
      </c>
      <c r="E773" t="s">
        <v>83</v>
      </c>
      <c r="F773" t="s">
        <v>314</v>
      </c>
      <c r="G773" t="s">
        <v>315</v>
      </c>
      <c r="H773" t="s">
        <v>265</v>
      </c>
      <c r="I773">
        <v>0.191</v>
      </c>
    </row>
    <row r="774" spans="1:9" x14ac:dyDescent="0.35">
      <c r="A774" t="str">
        <f t="shared" si="24"/>
        <v>educ_5_ecole_acces_2autreBatangafo</v>
      </c>
      <c r="B774" t="str">
        <f t="shared" si="25"/>
        <v>educ_5_ecole_acces_2Batangafo</v>
      </c>
      <c r="C774" t="s">
        <v>38</v>
      </c>
      <c r="D774" t="s">
        <v>139</v>
      </c>
      <c r="E774" t="s">
        <v>83</v>
      </c>
      <c r="F774" t="s">
        <v>314</v>
      </c>
      <c r="G774" t="s">
        <v>315</v>
      </c>
      <c r="H774" t="s">
        <v>217</v>
      </c>
      <c r="I774">
        <v>0.17</v>
      </c>
    </row>
    <row r="775" spans="1:9" x14ac:dyDescent="0.35">
      <c r="A775" t="str">
        <f t="shared" si="24"/>
        <v>educ_5_ecole_acces_2autreYaloke</v>
      </c>
      <c r="B775" t="str">
        <f t="shared" si="25"/>
        <v>educ_5_ecole_acces_2Yaloke</v>
      </c>
      <c r="C775" t="s">
        <v>38</v>
      </c>
      <c r="D775" t="s">
        <v>139</v>
      </c>
      <c r="E775" t="s">
        <v>83</v>
      </c>
      <c r="F775" t="s">
        <v>314</v>
      </c>
      <c r="G775" t="s">
        <v>315</v>
      </c>
      <c r="H775" t="s">
        <v>263</v>
      </c>
      <c r="I775">
        <v>0.185</v>
      </c>
    </row>
    <row r="776" spans="1:9" x14ac:dyDescent="0.35">
      <c r="A776" t="str">
        <f t="shared" si="24"/>
        <v>educ_5_ecole_acces_2autreBossembele</v>
      </c>
      <c r="B776" t="str">
        <f t="shared" si="25"/>
        <v>educ_5_ecole_acces_2Bossembele</v>
      </c>
      <c r="C776" t="s">
        <v>38</v>
      </c>
      <c r="D776" t="s">
        <v>139</v>
      </c>
      <c r="E776" t="s">
        <v>83</v>
      </c>
      <c r="F776" t="s">
        <v>314</v>
      </c>
      <c r="G776" t="s">
        <v>315</v>
      </c>
      <c r="H776" t="s">
        <v>229</v>
      </c>
      <c r="I776">
        <v>0.161</v>
      </c>
    </row>
    <row r="777" spans="1:9" x14ac:dyDescent="0.35">
      <c r="A777" t="str">
        <f t="shared" si="24"/>
        <v>educ_5_ecole_acces_2financierCarnot</v>
      </c>
      <c r="B777" t="str">
        <f t="shared" si="25"/>
        <v>educ_5_ecole_acces_2Carnot</v>
      </c>
      <c r="C777" t="s">
        <v>38</v>
      </c>
      <c r="D777" t="s">
        <v>128</v>
      </c>
      <c r="E777" t="s">
        <v>83</v>
      </c>
      <c r="F777" t="s">
        <v>314</v>
      </c>
      <c r="G777" t="s">
        <v>315</v>
      </c>
      <c r="H777" t="s">
        <v>235</v>
      </c>
      <c r="I777">
        <v>0.192</v>
      </c>
    </row>
    <row r="778" spans="1:9" x14ac:dyDescent="0.35">
      <c r="A778" t="str">
        <f t="shared" si="24"/>
        <v>educ_5_ecole_acces_2manque_staffGadzi</v>
      </c>
      <c r="B778" t="str">
        <f t="shared" si="25"/>
        <v>educ_5_ecole_acces_2Gadzi</v>
      </c>
      <c r="C778" t="s">
        <v>38</v>
      </c>
      <c r="D778" t="s">
        <v>175</v>
      </c>
      <c r="E778" t="s">
        <v>83</v>
      </c>
      <c r="F778" t="s">
        <v>314</v>
      </c>
      <c r="G778" t="s">
        <v>315</v>
      </c>
      <c r="H778" t="s">
        <v>238</v>
      </c>
      <c r="I778">
        <v>0.17199999999999999</v>
      </c>
    </row>
    <row r="779" spans="1:9" x14ac:dyDescent="0.35">
      <c r="A779" t="str">
        <f t="shared" si="24"/>
        <v>educ_5_ecole_acces_2financierGamboula</v>
      </c>
      <c r="B779" t="str">
        <f t="shared" si="25"/>
        <v>educ_5_ecole_acces_2Gamboula</v>
      </c>
      <c r="C779" t="s">
        <v>38</v>
      </c>
      <c r="D779" t="s">
        <v>128</v>
      </c>
      <c r="E779" t="s">
        <v>83</v>
      </c>
      <c r="F779" t="s">
        <v>314</v>
      </c>
      <c r="G779" t="s">
        <v>315</v>
      </c>
      <c r="H779" t="s">
        <v>240</v>
      </c>
      <c r="I779">
        <v>0.154</v>
      </c>
    </row>
    <row r="780" spans="1:9" x14ac:dyDescent="0.35">
      <c r="A780" t="str">
        <f t="shared" si="24"/>
        <v>educ_5_ecole_acces_2aucuneBambio</v>
      </c>
      <c r="B780" t="str">
        <f t="shared" si="25"/>
        <v>educ_5_ecole_acces_2Bambio</v>
      </c>
      <c r="C780" t="s">
        <v>38</v>
      </c>
      <c r="D780" t="s">
        <v>161</v>
      </c>
      <c r="E780" t="s">
        <v>83</v>
      </c>
      <c r="F780" t="s">
        <v>314</v>
      </c>
      <c r="G780" t="s">
        <v>315</v>
      </c>
      <c r="H780" t="s">
        <v>213</v>
      </c>
      <c r="I780">
        <v>0.20699999999999999</v>
      </c>
    </row>
    <row r="781" spans="1:9" x14ac:dyDescent="0.35">
      <c r="A781" t="str">
        <f t="shared" si="24"/>
        <v>educ_5_ecole_acces_2financierBoganda</v>
      </c>
      <c r="B781" t="str">
        <f t="shared" si="25"/>
        <v>educ_5_ecole_acces_2Boganda</v>
      </c>
      <c r="C781" t="s">
        <v>38</v>
      </c>
      <c r="D781" t="s">
        <v>128</v>
      </c>
      <c r="E781" t="s">
        <v>83</v>
      </c>
      <c r="F781" t="s">
        <v>314</v>
      </c>
      <c r="G781" t="s">
        <v>315</v>
      </c>
      <c r="H781" t="s">
        <v>226</v>
      </c>
      <c r="I781">
        <v>0.17</v>
      </c>
    </row>
    <row r="782" spans="1:9" x14ac:dyDescent="0.35">
      <c r="A782" t="str">
        <f t="shared" si="24"/>
        <v>educ_5_ecole_acces_2non_fonctKembe</v>
      </c>
      <c r="B782" t="str">
        <f t="shared" si="25"/>
        <v>educ_5_ecole_acces_2Kembe</v>
      </c>
      <c r="C782" t="s">
        <v>38</v>
      </c>
      <c r="D782" t="s">
        <v>176</v>
      </c>
      <c r="E782" t="s">
        <v>83</v>
      </c>
      <c r="F782" t="s">
        <v>314</v>
      </c>
      <c r="G782" t="s">
        <v>315</v>
      </c>
      <c r="H782" t="s">
        <v>244</v>
      </c>
      <c r="I782">
        <v>0.16500000000000001</v>
      </c>
    </row>
    <row r="783" spans="1:9" x14ac:dyDescent="0.35">
      <c r="A783" t="str">
        <f t="shared" si="24"/>
        <v>educ_5_ecole_acces_2financierSatema</v>
      </c>
      <c r="B783" t="str">
        <f t="shared" si="25"/>
        <v>educ_5_ecole_acces_2Satema</v>
      </c>
      <c r="C783" t="s">
        <v>38</v>
      </c>
      <c r="D783" t="s">
        <v>128</v>
      </c>
      <c r="E783" t="s">
        <v>83</v>
      </c>
      <c r="F783" t="s">
        <v>314</v>
      </c>
      <c r="G783" t="s">
        <v>315</v>
      </c>
      <c r="H783" t="s">
        <v>261</v>
      </c>
      <c r="I783">
        <v>0.21299999999999999</v>
      </c>
    </row>
    <row r="784" spans="1:9" x14ac:dyDescent="0.35">
      <c r="A784" t="str">
        <f t="shared" si="24"/>
        <v>educ_5_ecole_acces_2acces_impossibleMarkounda</v>
      </c>
      <c r="B784" t="str">
        <f t="shared" si="25"/>
        <v>educ_5_ecole_acces_2Markounda</v>
      </c>
      <c r="C784" t="s">
        <v>38</v>
      </c>
      <c r="D784" t="s">
        <v>185</v>
      </c>
      <c r="E784" t="s">
        <v>83</v>
      </c>
      <c r="F784" t="s">
        <v>314</v>
      </c>
      <c r="G784" t="s">
        <v>315</v>
      </c>
      <c r="H784" t="s">
        <v>248</v>
      </c>
      <c r="I784">
        <v>0.17399999999999999</v>
      </c>
    </row>
    <row r="785" spans="1:9" x14ac:dyDescent="0.35">
      <c r="A785" t="str">
        <f t="shared" si="24"/>
        <v>educ_5_ecole_acces_2logistiqueMongoumba</v>
      </c>
      <c r="B785" t="str">
        <f t="shared" si="25"/>
        <v>educ_5_ecole_acces_2Mongoumba</v>
      </c>
      <c r="C785" t="s">
        <v>38</v>
      </c>
      <c r="D785" t="s">
        <v>149</v>
      </c>
      <c r="E785" t="s">
        <v>83</v>
      </c>
      <c r="F785" t="s">
        <v>314</v>
      </c>
      <c r="G785" t="s">
        <v>315</v>
      </c>
      <c r="H785" t="s">
        <v>252</v>
      </c>
      <c r="I785">
        <v>0.13900000000000001</v>
      </c>
    </row>
    <row r="786" spans="1:9" x14ac:dyDescent="0.35">
      <c r="A786" t="str">
        <f t="shared" si="24"/>
        <v>educ_5_ecole_acces_2aucuneDede_Mokouba</v>
      </c>
      <c r="B786" t="str">
        <f t="shared" si="25"/>
        <v>educ_5_ecole_acces_2Dede_Mokouba</v>
      </c>
      <c r="C786" t="s">
        <v>38</v>
      </c>
      <c r="D786" t="s">
        <v>161</v>
      </c>
      <c r="E786" t="s">
        <v>83</v>
      </c>
      <c r="F786" t="s">
        <v>314</v>
      </c>
      <c r="G786" t="s">
        <v>315</v>
      </c>
      <c r="H786" t="s">
        <v>296</v>
      </c>
      <c r="I786">
        <v>0.151</v>
      </c>
    </row>
    <row r="787" spans="1:9" x14ac:dyDescent="0.35">
      <c r="A787" t="str">
        <f t="shared" si="24"/>
        <v>educ_5_ecole_acces_2financierSosso_Nakombo</v>
      </c>
      <c r="B787" t="str">
        <f t="shared" si="25"/>
        <v>educ_5_ecole_acces_2Sosso_Nakombo</v>
      </c>
      <c r="C787" t="s">
        <v>38</v>
      </c>
      <c r="D787" t="s">
        <v>128</v>
      </c>
      <c r="E787" t="s">
        <v>83</v>
      </c>
      <c r="F787" t="s">
        <v>314</v>
      </c>
      <c r="G787" t="s">
        <v>315</v>
      </c>
      <c r="H787" t="s">
        <v>297</v>
      </c>
      <c r="I787">
        <v>0.192</v>
      </c>
    </row>
    <row r="788" spans="1:9" x14ac:dyDescent="0.35">
      <c r="A788" t="str">
        <f t="shared" si="24"/>
        <v>educ_5_ecole_acces_2aucuneNola</v>
      </c>
      <c r="B788" t="str">
        <f t="shared" si="25"/>
        <v>educ_5_ecole_acces_2Nola</v>
      </c>
      <c r="C788" t="s">
        <v>38</v>
      </c>
      <c r="D788" t="s">
        <v>161</v>
      </c>
      <c r="E788" t="s">
        <v>83</v>
      </c>
      <c r="F788" t="s">
        <v>314</v>
      </c>
      <c r="G788" t="s">
        <v>315</v>
      </c>
      <c r="H788" t="s">
        <v>256</v>
      </c>
      <c r="I788">
        <v>0.182</v>
      </c>
    </row>
    <row r="789" spans="1:9" x14ac:dyDescent="0.35">
      <c r="A789" t="str">
        <f t="shared" si="24"/>
        <v>educ_5_ecole_acces_2autreBoganangone</v>
      </c>
      <c r="B789" t="str">
        <f t="shared" si="25"/>
        <v>educ_5_ecole_acces_2Boganangone</v>
      </c>
      <c r="C789" t="s">
        <v>38</v>
      </c>
      <c r="D789" t="s">
        <v>139</v>
      </c>
      <c r="E789" t="s">
        <v>83</v>
      </c>
      <c r="F789" t="s">
        <v>314</v>
      </c>
      <c r="G789" t="s">
        <v>315</v>
      </c>
      <c r="H789" t="s">
        <v>225</v>
      </c>
      <c r="I789">
        <v>0.19900000000000001</v>
      </c>
    </row>
    <row r="790" spans="1:9" x14ac:dyDescent="0.35">
      <c r="A790" t="str">
        <f t="shared" si="24"/>
        <v>educ_5_ecole_acces_2autreBoda</v>
      </c>
      <c r="B790" t="str">
        <f t="shared" si="25"/>
        <v>educ_5_ecole_acces_2Boda</v>
      </c>
      <c r="C790" t="s">
        <v>38</v>
      </c>
      <c r="D790" t="s">
        <v>139</v>
      </c>
      <c r="E790" t="s">
        <v>83</v>
      </c>
      <c r="F790" t="s">
        <v>314</v>
      </c>
      <c r="G790" t="s">
        <v>315</v>
      </c>
      <c r="H790" t="s">
        <v>224</v>
      </c>
      <c r="I790">
        <v>0.14199999999999999</v>
      </c>
    </row>
    <row r="791" spans="1:9" x14ac:dyDescent="0.35">
      <c r="A791" t="str">
        <f t="shared" si="24"/>
        <v>educ_5_ecole_acces_2autreAmada_Gaza</v>
      </c>
      <c r="B791" t="str">
        <f t="shared" si="25"/>
        <v>educ_5_ecole_acces_2Amada_Gaza</v>
      </c>
      <c r="C791" t="s">
        <v>38</v>
      </c>
      <c r="D791" t="s">
        <v>139</v>
      </c>
      <c r="E791" t="s">
        <v>83</v>
      </c>
      <c r="F791" t="s">
        <v>314</v>
      </c>
      <c r="G791" t="s">
        <v>315</v>
      </c>
      <c r="H791" t="s">
        <v>298</v>
      </c>
      <c r="I791">
        <v>0.13400000000000001</v>
      </c>
    </row>
    <row r="792" spans="1:9" x14ac:dyDescent="0.35">
      <c r="A792" t="str">
        <f t="shared" si="24"/>
        <v>educ_5_ecole_acces_2financierBayanga</v>
      </c>
      <c r="B792" t="str">
        <f t="shared" si="25"/>
        <v>educ_5_ecole_acces_2Bayanga</v>
      </c>
      <c r="C792" t="s">
        <v>38</v>
      </c>
      <c r="D792" t="s">
        <v>128</v>
      </c>
      <c r="E792" t="s">
        <v>83</v>
      </c>
      <c r="F792" t="s">
        <v>314</v>
      </c>
      <c r="G792" t="s">
        <v>315</v>
      </c>
      <c r="H792" t="s">
        <v>218</v>
      </c>
      <c r="I792">
        <v>0.186</v>
      </c>
    </row>
    <row r="793" spans="1:9" x14ac:dyDescent="0.35">
      <c r="A793" t="str">
        <f t="shared" si="24"/>
        <v>educ_5_ecole_acces_2financierBogangolo</v>
      </c>
      <c r="B793" t="str">
        <f t="shared" si="25"/>
        <v>educ_5_ecole_acces_2Bogangolo</v>
      </c>
      <c r="C793" t="s">
        <v>38</v>
      </c>
      <c r="D793" t="s">
        <v>128</v>
      </c>
      <c r="E793" t="s">
        <v>83</v>
      </c>
      <c r="F793" t="s">
        <v>314</v>
      </c>
      <c r="G793" t="s">
        <v>315</v>
      </c>
      <c r="H793" t="s">
        <v>227</v>
      </c>
      <c r="I793">
        <v>0.17699999999999999</v>
      </c>
    </row>
    <row r="794" spans="1:9" x14ac:dyDescent="0.35">
      <c r="A794" t="str">
        <f t="shared" si="24"/>
        <v>wash_22_wash_reponse_2cash_infraNdele</v>
      </c>
      <c r="B794" t="str">
        <f t="shared" si="25"/>
        <v>wash_22_wash_reponse_2Ndele</v>
      </c>
      <c r="C794" t="s">
        <v>40</v>
      </c>
      <c r="D794" t="s">
        <v>140</v>
      </c>
      <c r="E794" t="s">
        <v>83</v>
      </c>
      <c r="F794" t="s">
        <v>314</v>
      </c>
      <c r="G794" t="s">
        <v>315</v>
      </c>
      <c r="H794" t="s">
        <v>253</v>
      </c>
      <c r="I794">
        <v>0.19400000000000001</v>
      </c>
    </row>
    <row r="795" spans="1:9" x14ac:dyDescent="0.35">
      <c r="A795" t="str">
        <f t="shared" si="24"/>
        <v>wash_22_wash_reponse_2cash_infraBouca</v>
      </c>
      <c r="B795" t="str">
        <f t="shared" si="25"/>
        <v>wash_22_wash_reponse_2Bouca</v>
      </c>
      <c r="C795" t="s">
        <v>40</v>
      </c>
      <c r="D795" t="s">
        <v>140</v>
      </c>
      <c r="E795" t="s">
        <v>83</v>
      </c>
      <c r="F795" t="s">
        <v>314</v>
      </c>
      <c r="G795" t="s">
        <v>315</v>
      </c>
      <c r="H795" t="s">
        <v>232</v>
      </c>
      <c r="I795">
        <v>0.18</v>
      </c>
    </row>
    <row r="796" spans="1:9" x14ac:dyDescent="0.35">
      <c r="A796" t="str">
        <f t="shared" si="24"/>
        <v>wash_22_wash_reponse_2cash_recipient_eauAlindao</v>
      </c>
      <c r="B796" t="str">
        <f t="shared" si="25"/>
        <v>wash_22_wash_reponse_2Alindao</v>
      </c>
      <c r="C796" t="s">
        <v>40</v>
      </c>
      <c r="D796" t="s">
        <v>129</v>
      </c>
      <c r="E796" t="s">
        <v>83</v>
      </c>
      <c r="F796" t="s">
        <v>314</v>
      </c>
      <c r="G796" t="s">
        <v>315</v>
      </c>
      <c r="H796" t="s">
        <v>208</v>
      </c>
      <c r="I796">
        <v>0.2</v>
      </c>
    </row>
    <row r="797" spans="1:9" x14ac:dyDescent="0.35">
      <c r="A797" t="str">
        <f t="shared" si="24"/>
        <v>wash_22_wash_reponse_2cash_hygieneBirao</v>
      </c>
      <c r="B797" t="str">
        <f t="shared" si="25"/>
        <v>wash_22_wash_reponse_2Birao</v>
      </c>
      <c r="C797" t="s">
        <v>40</v>
      </c>
      <c r="D797" t="s">
        <v>150</v>
      </c>
      <c r="E797" t="s">
        <v>83</v>
      </c>
      <c r="F797" t="s">
        <v>314</v>
      </c>
      <c r="G797" t="s">
        <v>315</v>
      </c>
      <c r="H797" t="s">
        <v>221</v>
      </c>
      <c r="I797">
        <v>0.16700000000000001</v>
      </c>
    </row>
    <row r="798" spans="1:9" x14ac:dyDescent="0.35">
      <c r="A798" t="str">
        <f t="shared" si="24"/>
        <v>wash_22_wash_reponse_2cash_infraBangui</v>
      </c>
      <c r="B798" t="str">
        <f t="shared" si="25"/>
        <v>wash_22_wash_reponse_2Bangui</v>
      </c>
      <c r="C798" t="s">
        <v>40</v>
      </c>
      <c r="D798" t="s">
        <v>140</v>
      </c>
      <c r="E798" t="s">
        <v>83</v>
      </c>
      <c r="F798" t="s">
        <v>314</v>
      </c>
      <c r="G798" t="s">
        <v>315</v>
      </c>
      <c r="H798" t="s">
        <v>165</v>
      </c>
      <c r="I798">
        <v>0.159</v>
      </c>
    </row>
    <row r="799" spans="1:9" x14ac:dyDescent="0.35">
      <c r="A799" t="str">
        <f t="shared" si="24"/>
        <v>wash_22_wash_reponse_2cash_recipient_eauMobaye</v>
      </c>
      <c r="B799" t="str">
        <f t="shared" si="25"/>
        <v>wash_22_wash_reponse_2Mobaye</v>
      </c>
      <c r="C799" t="s">
        <v>40</v>
      </c>
      <c r="D799" t="s">
        <v>129</v>
      </c>
      <c r="E799" t="s">
        <v>83</v>
      </c>
      <c r="F799" t="s">
        <v>314</v>
      </c>
      <c r="G799" t="s">
        <v>315</v>
      </c>
      <c r="H799" t="s">
        <v>251</v>
      </c>
      <c r="I799">
        <v>0.19400000000000001</v>
      </c>
    </row>
    <row r="800" spans="1:9" x14ac:dyDescent="0.35">
      <c r="A800" t="str">
        <f t="shared" si="24"/>
        <v>wash_22_wash_reponse_2cash_recipient_eauBambari</v>
      </c>
      <c r="B800" t="str">
        <f t="shared" si="25"/>
        <v>wash_22_wash_reponse_2Bambari</v>
      </c>
      <c r="C800" t="s">
        <v>40</v>
      </c>
      <c r="D800" t="s">
        <v>129</v>
      </c>
      <c r="E800" t="s">
        <v>83</v>
      </c>
      <c r="F800" t="s">
        <v>314</v>
      </c>
      <c r="G800" t="s">
        <v>315</v>
      </c>
      <c r="H800" t="s">
        <v>212</v>
      </c>
      <c r="I800">
        <v>0.17299999999999999</v>
      </c>
    </row>
    <row r="801" spans="1:9" x14ac:dyDescent="0.35">
      <c r="A801" t="str">
        <f t="shared" si="24"/>
        <v>wash_22_wash_reponse_2cash_hygieneBouar</v>
      </c>
      <c r="B801" t="str">
        <f t="shared" si="25"/>
        <v>wash_22_wash_reponse_2Bouar</v>
      </c>
      <c r="C801" t="s">
        <v>40</v>
      </c>
      <c r="D801" t="s">
        <v>150</v>
      </c>
      <c r="E801" t="s">
        <v>83</v>
      </c>
      <c r="F801" t="s">
        <v>314</v>
      </c>
      <c r="G801" t="s">
        <v>315</v>
      </c>
      <c r="H801" t="s">
        <v>231</v>
      </c>
      <c r="I801">
        <v>0.189</v>
      </c>
    </row>
    <row r="802" spans="1:9" x14ac:dyDescent="0.35">
      <c r="A802" t="str">
        <f t="shared" si="24"/>
        <v>wash_22_wash_reponse_2prov_recipientBocaranga</v>
      </c>
      <c r="B802" t="str">
        <f t="shared" si="25"/>
        <v>wash_22_wash_reponse_2Bocaranga</v>
      </c>
      <c r="C802" t="s">
        <v>40</v>
      </c>
      <c r="D802" t="s">
        <v>162</v>
      </c>
      <c r="E802" t="s">
        <v>83</v>
      </c>
      <c r="F802" t="s">
        <v>314</v>
      </c>
      <c r="G802" t="s">
        <v>315</v>
      </c>
      <c r="H802" t="s">
        <v>223</v>
      </c>
      <c r="I802">
        <v>0.188</v>
      </c>
    </row>
    <row r="803" spans="1:9" x14ac:dyDescent="0.35">
      <c r="A803" t="str">
        <f t="shared" si="24"/>
        <v>wash_22_wash_reponse_2cash_hygieneBossangoa</v>
      </c>
      <c r="B803" t="str">
        <f t="shared" si="25"/>
        <v>wash_22_wash_reponse_2Bossangoa</v>
      </c>
      <c r="C803" t="s">
        <v>40</v>
      </c>
      <c r="D803" t="s">
        <v>150</v>
      </c>
      <c r="E803" t="s">
        <v>83</v>
      </c>
      <c r="F803" t="s">
        <v>314</v>
      </c>
      <c r="G803" t="s">
        <v>315</v>
      </c>
      <c r="H803" t="s">
        <v>228</v>
      </c>
      <c r="I803">
        <v>0.183</v>
      </c>
    </row>
    <row r="804" spans="1:9" x14ac:dyDescent="0.35">
      <c r="A804" t="str">
        <f t="shared" si="24"/>
        <v>wash_22_wash_reponse_2cash_hygieneKaga_Bandoro</v>
      </c>
      <c r="B804" t="str">
        <f t="shared" si="25"/>
        <v>wash_22_wash_reponse_2Kaga_Bandoro</v>
      </c>
      <c r="C804" t="s">
        <v>40</v>
      </c>
      <c r="D804" t="s">
        <v>150</v>
      </c>
      <c r="E804" t="s">
        <v>83</v>
      </c>
      <c r="F804" t="s">
        <v>314</v>
      </c>
      <c r="G804" t="s">
        <v>315</v>
      </c>
      <c r="H804" t="s">
        <v>293</v>
      </c>
      <c r="I804">
        <v>0.222</v>
      </c>
    </row>
    <row r="805" spans="1:9" x14ac:dyDescent="0.35">
      <c r="A805" t="str">
        <f t="shared" si="24"/>
        <v>wash_22_wash_reponse_2cash_hygieneKoui</v>
      </c>
      <c r="B805" t="str">
        <f t="shared" si="25"/>
        <v>wash_22_wash_reponse_2Koui</v>
      </c>
      <c r="C805" t="s">
        <v>40</v>
      </c>
      <c r="D805" t="s">
        <v>150</v>
      </c>
      <c r="E805" t="s">
        <v>83</v>
      </c>
      <c r="F805" t="s">
        <v>314</v>
      </c>
      <c r="G805" t="s">
        <v>315</v>
      </c>
      <c r="H805" t="s">
        <v>246</v>
      </c>
      <c r="I805">
        <v>0.186</v>
      </c>
    </row>
    <row r="806" spans="1:9" x14ac:dyDescent="0.35">
      <c r="A806" t="str">
        <f t="shared" si="24"/>
        <v>wash_22_wash_reponse_2prov_recipientBakala</v>
      </c>
      <c r="B806" t="str">
        <f t="shared" si="25"/>
        <v>wash_22_wash_reponse_2Bakala</v>
      </c>
      <c r="C806" t="s">
        <v>40</v>
      </c>
      <c r="D806" t="s">
        <v>162</v>
      </c>
      <c r="E806" t="s">
        <v>83</v>
      </c>
      <c r="F806" t="s">
        <v>314</v>
      </c>
      <c r="G806" t="s">
        <v>315</v>
      </c>
      <c r="H806" t="s">
        <v>210</v>
      </c>
      <c r="I806">
        <v>0.19700000000000001</v>
      </c>
    </row>
    <row r="807" spans="1:9" x14ac:dyDescent="0.35">
      <c r="A807" t="str">
        <f t="shared" si="24"/>
        <v>wash_22_wash_reponse_2cash_infraBangassou</v>
      </c>
      <c r="B807" t="str">
        <f t="shared" si="25"/>
        <v>wash_22_wash_reponse_2Bangassou</v>
      </c>
      <c r="C807" t="s">
        <v>40</v>
      </c>
      <c r="D807" t="s">
        <v>140</v>
      </c>
      <c r="E807" t="s">
        <v>83</v>
      </c>
      <c r="F807" t="s">
        <v>314</v>
      </c>
      <c r="G807" t="s">
        <v>315</v>
      </c>
      <c r="H807" t="s">
        <v>215</v>
      </c>
      <c r="I807">
        <v>0.22</v>
      </c>
    </row>
    <row r="808" spans="1:9" x14ac:dyDescent="0.35">
      <c r="A808" t="str">
        <f t="shared" si="24"/>
        <v>wash_22_wash_reponse_2cash_infraNana_Bakassa</v>
      </c>
      <c r="B808" t="str">
        <f t="shared" si="25"/>
        <v>wash_22_wash_reponse_2Nana_Bakassa</v>
      </c>
      <c r="C808" t="s">
        <v>40</v>
      </c>
      <c r="D808" t="s">
        <v>140</v>
      </c>
      <c r="E808" t="s">
        <v>83</v>
      </c>
      <c r="F808" t="s">
        <v>314</v>
      </c>
      <c r="G808" t="s">
        <v>315</v>
      </c>
      <c r="H808" t="s">
        <v>294</v>
      </c>
      <c r="I808">
        <v>0.219</v>
      </c>
    </row>
    <row r="809" spans="1:9" x14ac:dyDescent="0.35">
      <c r="A809" t="str">
        <f t="shared" si="24"/>
        <v>wash_22_wash_reponse_2cash_infraRafai</v>
      </c>
      <c r="B809" t="str">
        <f t="shared" si="25"/>
        <v>wash_22_wash_reponse_2Rafai</v>
      </c>
      <c r="C809" t="s">
        <v>40</v>
      </c>
      <c r="D809" t="s">
        <v>140</v>
      </c>
      <c r="E809" t="s">
        <v>83</v>
      </c>
      <c r="F809" t="s">
        <v>314</v>
      </c>
      <c r="G809" t="s">
        <v>315</v>
      </c>
      <c r="H809" t="s">
        <v>260</v>
      </c>
      <c r="I809">
        <v>0.216</v>
      </c>
    </row>
    <row r="810" spans="1:9" x14ac:dyDescent="0.35">
      <c r="A810" t="str">
        <f t="shared" si="24"/>
        <v>wash_22_wash_reponse_2cash_recipient_eauNgaoundaye</v>
      </c>
      <c r="B810" t="str">
        <f t="shared" si="25"/>
        <v>wash_22_wash_reponse_2Ngaoundaye</v>
      </c>
      <c r="C810" t="s">
        <v>40</v>
      </c>
      <c r="D810" t="s">
        <v>129</v>
      </c>
      <c r="E810" t="s">
        <v>83</v>
      </c>
      <c r="F810" t="s">
        <v>314</v>
      </c>
      <c r="G810" t="s">
        <v>315</v>
      </c>
      <c r="H810" t="s">
        <v>255</v>
      </c>
      <c r="I810">
        <v>0.20699999999999999</v>
      </c>
    </row>
    <row r="811" spans="1:9" x14ac:dyDescent="0.35">
      <c r="A811" t="str">
        <f t="shared" si="24"/>
        <v>wash_22_wash_reponse_2prov_recipientIppy</v>
      </c>
      <c r="B811" t="str">
        <f t="shared" si="25"/>
        <v>wash_22_wash_reponse_2Ippy</v>
      </c>
      <c r="C811" t="s">
        <v>40</v>
      </c>
      <c r="D811" t="s">
        <v>162</v>
      </c>
      <c r="E811" t="s">
        <v>83</v>
      </c>
      <c r="F811" t="s">
        <v>314</v>
      </c>
      <c r="G811" t="s">
        <v>315</v>
      </c>
      <c r="H811" t="s">
        <v>242</v>
      </c>
      <c r="I811">
        <v>0.17499999999999999</v>
      </c>
    </row>
    <row r="812" spans="1:9" x14ac:dyDescent="0.35">
      <c r="A812" t="str">
        <f t="shared" si="24"/>
        <v>wash_22_wash_reponse_2cash_infraBerberati</v>
      </c>
      <c r="B812" t="str">
        <f t="shared" si="25"/>
        <v>wash_22_wash_reponse_2Berberati</v>
      </c>
      <c r="C812" t="s">
        <v>40</v>
      </c>
      <c r="D812" t="s">
        <v>140</v>
      </c>
      <c r="E812" t="s">
        <v>83</v>
      </c>
      <c r="F812" t="s">
        <v>314</v>
      </c>
      <c r="G812" t="s">
        <v>315</v>
      </c>
      <c r="H812" t="s">
        <v>219</v>
      </c>
      <c r="I812">
        <v>0.23</v>
      </c>
    </row>
    <row r="813" spans="1:9" x14ac:dyDescent="0.35">
      <c r="A813" t="str">
        <f t="shared" si="24"/>
        <v>wash_22_wash_reponse_2cash_infraMbres</v>
      </c>
      <c r="B813" t="str">
        <f t="shared" si="25"/>
        <v>wash_22_wash_reponse_2Mbres</v>
      </c>
      <c r="C813" t="s">
        <v>40</v>
      </c>
      <c r="D813" t="s">
        <v>140</v>
      </c>
      <c r="E813" t="s">
        <v>83</v>
      </c>
      <c r="F813" t="s">
        <v>314</v>
      </c>
      <c r="G813" t="s">
        <v>315</v>
      </c>
      <c r="H813" t="s">
        <v>250</v>
      </c>
      <c r="I813">
        <v>0.23300000000000001</v>
      </c>
    </row>
    <row r="814" spans="1:9" x14ac:dyDescent="0.35">
      <c r="A814" t="str">
        <f t="shared" si="24"/>
        <v>wash_22_wash_reponse_2cash_infraBimbo</v>
      </c>
      <c r="B814" t="str">
        <f t="shared" si="25"/>
        <v>wash_22_wash_reponse_2Bimbo</v>
      </c>
      <c r="C814" t="s">
        <v>40</v>
      </c>
      <c r="D814" t="s">
        <v>140</v>
      </c>
      <c r="E814" t="s">
        <v>83</v>
      </c>
      <c r="F814" t="s">
        <v>314</v>
      </c>
      <c r="G814" t="s">
        <v>315</v>
      </c>
      <c r="H814" t="s">
        <v>220</v>
      </c>
      <c r="I814">
        <v>0.18099999999999999</v>
      </c>
    </row>
    <row r="815" spans="1:9" x14ac:dyDescent="0.35">
      <c r="A815" t="str">
        <f t="shared" si="24"/>
        <v>wash_22_wash_reponse_2prov_recipientGrimari</v>
      </c>
      <c r="B815" t="str">
        <f t="shared" si="25"/>
        <v>wash_22_wash_reponse_2Grimari</v>
      </c>
      <c r="C815" t="s">
        <v>40</v>
      </c>
      <c r="D815" t="s">
        <v>162</v>
      </c>
      <c r="E815" t="s">
        <v>83</v>
      </c>
      <c r="F815" t="s">
        <v>314</v>
      </c>
      <c r="G815" t="s">
        <v>315</v>
      </c>
      <c r="H815" t="s">
        <v>241</v>
      </c>
      <c r="I815">
        <v>0.19700000000000001</v>
      </c>
    </row>
    <row r="816" spans="1:9" x14ac:dyDescent="0.35">
      <c r="A816" t="str">
        <f t="shared" si="24"/>
        <v>wash_22_wash_reponse_2cash_infraSibut</v>
      </c>
      <c r="B816" t="str">
        <f t="shared" si="25"/>
        <v>wash_22_wash_reponse_2Sibut</v>
      </c>
      <c r="C816" t="s">
        <v>40</v>
      </c>
      <c r="D816" t="s">
        <v>140</v>
      </c>
      <c r="E816" t="s">
        <v>83</v>
      </c>
      <c r="F816" t="s">
        <v>314</v>
      </c>
      <c r="G816" t="s">
        <v>315</v>
      </c>
      <c r="H816" t="s">
        <v>262</v>
      </c>
      <c r="I816">
        <v>0.16200000000000001</v>
      </c>
    </row>
    <row r="817" spans="1:9" x14ac:dyDescent="0.35">
      <c r="A817" t="str">
        <f t="shared" si="24"/>
        <v>wash_22_wash_reponse_2cash_infraNdjoukou</v>
      </c>
      <c r="B817" t="str">
        <f t="shared" si="25"/>
        <v>wash_22_wash_reponse_2Ndjoukou</v>
      </c>
      <c r="C817" t="s">
        <v>40</v>
      </c>
      <c r="D817" t="s">
        <v>140</v>
      </c>
      <c r="E817" t="s">
        <v>83</v>
      </c>
      <c r="F817" t="s">
        <v>314</v>
      </c>
      <c r="G817" t="s">
        <v>315</v>
      </c>
      <c r="H817" t="s">
        <v>254</v>
      </c>
      <c r="I817">
        <v>0.19</v>
      </c>
    </row>
    <row r="818" spans="1:9" x14ac:dyDescent="0.35">
      <c r="A818" t="str">
        <f t="shared" si="24"/>
        <v>wash_22_wash_reponse_2prov_recipientBaboua</v>
      </c>
      <c r="B818" t="str">
        <f t="shared" si="25"/>
        <v>wash_22_wash_reponse_2Baboua</v>
      </c>
      <c r="C818" t="s">
        <v>40</v>
      </c>
      <c r="D818" t="s">
        <v>162</v>
      </c>
      <c r="E818" t="s">
        <v>83</v>
      </c>
      <c r="F818" t="s">
        <v>314</v>
      </c>
      <c r="G818" t="s">
        <v>315</v>
      </c>
      <c r="H818" t="s">
        <v>209</v>
      </c>
      <c r="I818">
        <v>0.16600000000000001</v>
      </c>
    </row>
    <row r="819" spans="1:9" x14ac:dyDescent="0.35">
      <c r="A819" t="str">
        <f t="shared" si="24"/>
        <v>wash_22_wash_reponse_2cash_infraAbba</v>
      </c>
      <c r="B819" t="str">
        <f t="shared" si="25"/>
        <v>wash_22_wash_reponse_2Abba</v>
      </c>
      <c r="C819" t="s">
        <v>40</v>
      </c>
      <c r="D819" t="s">
        <v>140</v>
      </c>
      <c r="E819" t="s">
        <v>83</v>
      </c>
      <c r="F819" t="s">
        <v>314</v>
      </c>
      <c r="G819" t="s">
        <v>315</v>
      </c>
      <c r="H819" t="s">
        <v>207</v>
      </c>
      <c r="I819">
        <v>0.192</v>
      </c>
    </row>
    <row r="820" spans="1:9" x14ac:dyDescent="0.35">
      <c r="A820" t="str">
        <f t="shared" si="24"/>
        <v>wash_22_wash_reponse_2cash_recipient_eauObo</v>
      </c>
      <c r="B820" t="str">
        <f t="shared" si="25"/>
        <v>wash_22_wash_reponse_2Obo</v>
      </c>
      <c r="C820" t="s">
        <v>40</v>
      </c>
      <c r="D820" t="s">
        <v>129</v>
      </c>
      <c r="E820" t="s">
        <v>83</v>
      </c>
      <c r="F820" t="s">
        <v>314</v>
      </c>
      <c r="G820" t="s">
        <v>315</v>
      </c>
      <c r="H820" t="s">
        <v>257</v>
      </c>
      <c r="I820">
        <v>0.17699999999999999</v>
      </c>
    </row>
    <row r="821" spans="1:9" x14ac:dyDescent="0.35">
      <c r="A821" t="str">
        <f t="shared" si="24"/>
        <v>wash_22_wash_reponse_2prov_recipientKabo</v>
      </c>
      <c r="B821" t="str">
        <f t="shared" si="25"/>
        <v>wash_22_wash_reponse_2Kabo</v>
      </c>
      <c r="C821" t="s">
        <v>40</v>
      </c>
      <c r="D821" t="s">
        <v>162</v>
      </c>
      <c r="E821" t="s">
        <v>83</v>
      </c>
      <c r="F821" t="s">
        <v>314</v>
      </c>
      <c r="G821" t="s">
        <v>315</v>
      </c>
      <c r="H821" t="s">
        <v>243</v>
      </c>
      <c r="I821">
        <v>0.183</v>
      </c>
    </row>
    <row r="822" spans="1:9" x14ac:dyDescent="0.35">
      <c r="A822" t="str">
        <f t="shared" si="24"/>
        <v>wash_22_wash_reponse_2prov_infra_eauKouango</v>
      </c>
      <c r="B822" t="str">
        <f t="shared" si="25"/>
        <v>wash_22_wash_reponse_2Kouango</v>
      </c>
      <c r="C822" t="s">
        <v>40</v>
      </c>
      <c r="D822" t="s">
        <v>172</v>
      </c>
      <c r="E822" t="s">
        <v>83</v>
      </c>
      <c r="F822" t="s">
        <v>314</v>
      </c>
      <c r="G822" t="s">
        <v>315</v>
      </c>
      <c r="H822" t="s">
        <v>245</v>
      </c>
      <c r="I822">
        <v>0.214</v>
      </c>
    </row>
    <row r="823" spans="1:9" x14ac:dyDescent="0.35">
      <c r="A823" t="str">
        <f t="shared" si="24"/>
        <v>wash_22_wash_reponse_2cash_infraOuango</v>
      </c>
      <c r="B823" t="str">
        <f t="shared" si="25"/>
        <v>wash_22_wash_reponse_2Ouango</v>
      </c>
      <c r="C823" t="s">
        <v>40</v>
      </c>
      <c r="D823" t="s">
        <v>140</v>
      </c>
      <c r="E823" t="s">
        <v>83</v>
      </c>
      <c r="F823" t="s">
        <v>314</v>
      </c>
      <c r="G823" t="s">
        <v>315</v>
      </c>
      <c r="H823" t="s">
        <v>258</v>
      </c>
      <c r="I823">
        <v>0.183</v>
      </c>
    </row>
    <row r="824" spans="1:9" x14ac:dyDescent="0.35">
      <c r="A824" t="str">
        <f t="shared" si="24"/>
        <v>wash_22_wash_reponse_2cash_hygieneGambo</v>
      </c>
      <c r="B824" t="str">
        <f t="shared" si="25"/>
        <v>wash_22_wash_reponse_2Gambo</v>
      </c>
      <c r="C824" t="s">
        <v>40</v>
      </c>
      <c r="D824" t="s">
        <v>150</v>
      </c>
      <c r="E824" t="s">
        <v>83</v>
      </c>
      <c r="F824" t="s">
        <v>314</v>
      </c>
      <c r="G824" t="s">
        <v>315</v>
      </c>
      <c r="H824" t="s">
        <v>239</v>
      </c>
      <c r="I824">
        <v>0.218</v>
      </c>
    </row>
    <row r="825" spans="1:9" x14ac:dyDescent="0.35">
      <c r="A825" t="str">
        <f t="shared" si="24"/>
        <v>wash_22_wash_reponse_2cash_hygieneNangha_Boguila</v>
      </c>
      <c r="B825" t="str">
        <f t="shared" si="25"/>
        <v>wash_22_wash_reponse_2Nangha_Boguila</v>
      </c>
      <c r="C825" t="s">
        <v>40</v>
      </c>
      <c r="D825" t="s">
        <v>150</v>
      </c>
      <c r="E825" t="s">
        <v>83</v>
      </c>
      <c r="F825" t="s">
        <v>314</v>
      </c>
      <c r="G825" t="s">
        <v>315</v>
      </c>
      <c r="H825" t="s">
        <v>295</v>
      </c>
      <c r="I825">
        <v>0.20699999999999999</v>
      </c>
    </row>
    <row r="826" spans="1:9" x14ac:dyDescent="0.35">
      <c r="A826" t="str">
        <f t="shared" si="24"/>
        <v>wash_22_wash_reponse_2cash_infraDamara</v>
      </c>
      <c r="B826" t="str">
        <f t="shared" si="25"/>
        <v>wash_22_wash_reponse_2Damara</v>
      </c>
      <c r="C826" t="s">
        <v>40</v>
      </c>
      <c r="D826" t="s">
        <v>140</v>
      </c>
      <c r="E826" t="s">
        <v>83</v>
      </c>
      <c r="F826" t="s">
        <v>314</v>
      </c>
      <c r="G826" t="s">
        <v>315</v>
      </c>
      <c r="H826" t="s">
        <v>236</v>
      </c>
      <c r="I826">
        <v>0.158</v>
      </c>
    </row>
    <row r="827" spans="1:9" x14ac:dyDescent="0.35">
      <c r="A827" t="str">
        <f t="shared" si="24"/>
        <v>wash_22_wash_reponse_2prov_recipientBozoum</v>
      </c>
      <c r="B827" t="str">
        <f t="shared" si="25"/>
        <v>wash_22_wash_reponse_2Bozoum</v>
      </c>
      <c r="C827" t="s">
        <v>40</v>
      </c>
      <c r="D827" t="s">
        <v>162</v>
      </c>
      <c r="E827" t="s">
        <v>83</v>
      </c>
      <c r="F827" t="s">
        <v>314</v>
      </c>
      <c r="G827" t="s">
        <v>315</v>
      </c>
      <c r="H827" t="s">
        <v>233</v>
      </c>
      <c r="I827">
        <v>0.17899999999999999</v>
      </c>
    </row>
    <row r="828" spans="1:9" x14ac:dyDescent="0.35">
      <c r="A828" t="str">
        <f t="shared" si="24"/>
        <v>wash_22_wash_reponse_2prov_recipientBossemtele</v>
      </c>
      <c r="B828" t="str">
        <f t="shared" si="25"/>
        <v>wash_22_wash_reponse_2Bossemtele</v>
      </c>
      <c r="C828" t="s">
        <v>40</v>
      </c>
      <c r="D828" t="s">
        <v>162</v>
      </c>
      <c r="E828" t="s">
        <v>83</v>
      </c>
      <c r="F828" t="s">
        <v>314</v>
      </c>
      <c r="G828" t="s">
        <v>315</v>
      </c>
      <c r="H828" t="s">
        <v>230</v>
      </c>
      <c r="I828">
        <v>0.17499999999999999</v>
      </c>
    </row>
    <row r="829" spans="1:9" x14ac:dyDescent="0.35">
      <c r="A829" t="str">
        <f t="shared" si="24"/>
        <v>wash_22_wash_reponse_2prov_recipientPaoua</v>
      </c>
      <c r="B829" t="str">
        <f t="shared" si="25"/>
        <v>wash_22_wash_reponse_2Paoua</v>
      </c>
      <c r="C829" t="s">
        <v>40</v>
      </c>
      <c r="D829" t="s">
        <v>162</v>
      </c>
      <c r="E829" t="s">
        <v>83</v>
      </c>
      <c r="F829" t="s">
        <v>314</v>
      </c>
      <c r="G829" t="s">
        <v>315</v>
      </c>
      <c r="H829" t="s">
        <v>259</v>
      </c>
      <c r="I829">
        <v>0.19900000000000001</v>
      </c>
    </row>
    <row r="830" spans="1:9" x14ac:dyDescent="0.35">
      <c r="A830" t="str">
        <f t="shared" si="24"/>
        <v>wash_22_wash_reponse_2cash_infraDekoa</v>
      </c>
      <c r="B830" t="str">
        <f t="shared" si="25"/>
        <v>wash_22_wash_reponse_2Dekoa</v>
      </c>
      <c r="C830" t="s">
        <v>40</v>
      </c>
      <c r="D830" t="s">
        <v>140</v>
      </c>
      <c r="E830" t="s">
        <v>83</v>
      </c>
      <c r="F830" t="s">
        <v>314</v>
      </c>
      <c r="G830" t="s">
        <v>315</v>
      </c>
      <c r="H830" t="s">
        <v>237</v>
      </c>
      <c r="I830">
        <v>0.157</v>
      </c>
    </row>
    <row r="831" spans="1:9" x14ac:dyDescent="0.35">
      <c r="A831" t="str">
        <f t="shared" si="24"/>
        <v>wash_22_wash_reponse_2prov_infra_eauMala</v>
      </c>
      <c r="B831" t="str">
        <f t="shared" si="25"/>
        <v>wash_22_wash_reponse_2Mala</v>
      </c>
      <c r="C831" t="s">
        <v>40</v>
      </c>
      <c r="D831" t="s">
        <v>172</v>
      </c>
      <c r="E831" t="s">
        <v>83</v>
      </c>
      <c r="F831" t="s">
        <v>314</v>
      </c>
      <c r="G831" t="s">
        <v>315</v>
      </c>
      <c r="H831" t="s">
        <v>247</v>
      </c>
      <c r="I831">
        <v>0.155</v>
      </c>
    </row>
    <row r="832" spans="1:9" x14ac:dyDescent="0.35">
      <c r="A832" t="str">
        <f t="shared" si="24"/>
        <v>wash_22_wash_reponse_2cash_infraBria</v>
      </c>
      <c r="B832" t="str">
        <f t="shared" si="25"/>
        <v>wash_22_wash_reponse_2Bria</v>
      </c>
      <c r="C832" t="s">
        <v>40</v>
      </c>
      <c r="D832" t="s">
        <v>140</v>
      </c>
      <c r="E832" t="s">
        <v>83</v>
      </c>
      <c r="F832" t="s">
        <v>314</v>
      </c>
      <c r="G832" t="s">
        <v>315</v>
      </c>
      <c r="H832" t="s">
        <v>234</v>
      </c>
      <c r="I832">
        <v>0.154</v>
      </c>
    </row>
    <row r="833" spans="1:9" x14ac:dyDescent="0.35">
      <c r="A833" t="str">
        <f t="shared" si="24"/>
        <v>wash_22_wash_reponse_2cash_hygieneBakouma</v>
      </c>
      <c r="B833" t="str">
        <f t="shared" si="25"/>
        <v>wash_22_wash_reponse_2Bakouma</v>
      </c>
      <c r="C833" t="s">
        <v>40</v>
      </c>
      <c r="D833" t="s">
        <v>150</v>
      </c>
      <c r="E833" t="s">
        <v>83</v>
      </c>
      <c r="F833" t="s">
        <v>314</v>
      </c>
      <c r="G833" t="s">
        <v>315</v>
      </c>
      <c r="H833" t="s">
        <v>211</v>
      </c>
      <c r="I833">
        <v>0.20599999999999999</v>
      </c>
    </row>
    <row r="834" spans="1:9" x14ac:dyDescent="0.35">
      <c r="A834" t="str">
        <f t="shared" si="24"/>
        <v>wash_22_wash_reponse_2cash_recipient_eauBoali</v>
      </c>
      <c r="B834" t="str">
        <f t="shared" si="25"/>
        <v>wash_22_wash_reponse_2Boali</v>
      </c>
      <c r="C834" t="s">
        <v>40</v>
      </c>
      <c r="D834" t="s">
        <v>129</v>
      </c>
      <c r="E834" t="s">
        <v>83</v>
      </c>
      <c r="F834" t="s">
        <v>314</v>
      </c>
      <c r="G834" t="s">
        <v>315</v>
      </c>
      <c r="H834" t="s">
        <v>222</v>
      </c>
      <c r="I834">
        <v>0.18</v>
      </c>
    </row>
    <row r="835" spans="1:9" x14ac:dyDescent="0.35">
      <c r="A835" t="str">
        <f t="shared" ref="A835:A898" si="26">CONCATENATE(C835,D835,H835)</f>
        <v>wash_22_wash_reponse_2cash_hygieneBamingui</v>
      </c>
      <c r="B835" t="str">
        <f t="shared" ref="B835:B898" si="27">CONCATENATE(C835,H835)</f>
        <v>wash_22_wash_reponse_2Bamingui</v>
      </c>
      <c r="C835" t="s">
        <v>40</v>
      </c>
      <c r="D835" t="s">
        <v>150</v>
      </c>
      <c r="E835" t="s">
        <v>83</v>
      </c>
      <c r="F835" t="s">
        <v>314</v>
      </c>
      <c r="G835" t="s">
        <v>315</v>
      </c>
      <c r="H835" t="s">
        <v>214</v>
      </c>
      <c r="I835">
        <v>0.25800000000000001</v>
      </c>
    </row>
    <row r="836" spans="1:9" x14ac:dyDescent="0.35">
      <c r="A836" t="str">
        <f t="shared" si="26"/>
        <v>wash_22_wash_reponse_2cash_hygieneBaoro</v>
      </c>
      <c r="B836" t="str">
        <f t="shared" si="27"/>
        <v>wash_22_wash_reponse_2Baoro</v>
      </c>
      <c r="C836" t="s">
        <v>40</v>
      </c>
      <c r="D836" t="s">
        <v>150</v>
      </c>
      <c r="E836" t="s">
        <v>83</v>
      </c>
      <c r="F836" t="s">
        <v>314</v>
      </c>
      <c r="G836" t="s">
        <v>315</v>
      </c>
      <c r="H836" t="s">
        <v>216</v>
      </c>
      <c r="I836">
        <v>0.19400000000000001</v>
      </c>
    </row>
    <row r="837" spans="1:9" x14ac:dyDescent="0.35">
      <c r="A837" t="str">
        <f t="shared" si="26"/>
        <v>wash_22_wash_reponse_2cash_infraMbaiki</v>
      </c>
      <c r="B837" t="str">
        <f t="shared" si="27"/>
        <v>wash_22_wash_reponse_2Mbaiki</v>
      </c>
      <c r="C837" t="s">
        <v>40</v>
      </c>
      <c r="D837" t="s">
        <v>140</v>
      </c>
      <c r="E837" t="s">
        <v>83</v>
      </c>
      <c r="F837" t="s">
        <v>314</v>
      </c>
      <c r="G837" t="s">
        <v>315</v>
      </c>
      <c r="H837" t="s">
        <v>249</v>
      </c>
      <c r="I837">
        <v>0.182</v>
      </c>
    </row>
    <row r="838" spans="1:9" x14ac:dyDescent="0.35">
      <c r="A838" t="str">
        <f t="shared" si="26"/>
        <v>wash_22_wash_reponse_2prov_infra_eauZangba</v>
      </c>
      <c r="B838" t="str">
        <f t="shared" si="27"/>
        <v>wash_22_wash_reponse_2Zangba</v>
      </c>
      <c r="C838" t="s">
        <v>40</v>
      </c>
      <c r="D838" t="s">
        <v>172</v>
      </c>
      <c r="E838" t="s">
        <v>83</v>
      </c>
      <c r="F838" t="s">
        <v>314</v>
      </c>
      <c r="G838" t="s">
        <v>315</v>
      </c>
      <c r="H838" t="s">
        <v>264</v>
      </c>
      <c r="I838">
        <v>0.18099999999999999</v>
      </c>
    </row>
    <row r="839" spans="1:9" x14ac:dyDescent="0.35">
      <c r="A839" t="str">
        <f t="shared" si="26"/>
        <v>wash_22_wash_reponse_2cash_infraZemio</v>
      </c>
      <c r="B839" t="str">
        <f t="shared" si="27"/>
        <v>wash_22_wash_reponse_2Zemio</v>
      </c>
      <c r="C839" t="s">
        <v>40</v>
      </c>
      <c r="D839" t="s">
        <v>140</v>
      </c>
      <c r="E839" t="s">
        <v>83</v>
      </c>
      <c r="F839" t="s">
        <v>314</v>
      </c>
      <c r="G839" t="s">
        <v>315</v>
      </c>
      <c r="H839" t="s">
        <v>265</v>
      </c>
      <c r="I839">
        <v>0.185</v>
      </c>
    </row>
    <row r="840" spans="1:9" x14ac:dyDescent="0.35">
      <c r="A840" t="str">
        <f t="shared" si="26"/>
        <v>wash_22_wash_reponse_2cash_hygieneBatangafo</v>
      </c>
      <c r="B840" t="str">
        <f t="shared" si="27"/>
        <v>wash_22_wash_reponse_2Batangafo</v>
      </c>
      <c r="C840" t="s">
        <v>40</v>
      </c>
      <c r="D840" t="s">
        <v>150</v>
      </c>
      <c r="E840" t="s">
        <v>83</v>
      </c>
      <c r="F840" t="s">
        <v>314</v>
      </c>
      <c r="G840" t="s">
        <v>315</v>
      </c>
      <c r="H840" t="s">
        <v>217</v>
      </c>
      <c r="I840">
        <v>0.19700000000000001</v>
      </c>
    </row>
    <row r="841" spans="1:9" x14ac:dyDescent="0.35">
      <c r="A841" t="str">
        <f t="shared" si="26"/>
        <v>wash_22_wash_reponse_2prov_recipientYaloke</v>
      </c>
      <c r="B841" t="str">
        <f t="shared" si="27"/>
        <v>wash_22_wash_reponse_2Yaloke</v>
      </c>
      <c r="C841" t="s">
        <v>40</v>
      </c>
      <c r="D841" t="s">
        <v>162</v>
      </c>
      <c r="E841" t="s">
        <v>83</v>
      </c>
      <c r="F841" t="s">
        <v>314</v>
      </c>
      <c r="G841" t="s">
        <v>315</v>
      </c>
      <c r="H841" t="s">
        <v>263</v>
      </c>
      <c r="I841">
        <v>0.19900000000000001</v>
      </c>
    </row>
    <row r="842" spans="1:9" x14ac:dyDescent="0.35">
      <c r="A842" t="str">
        <f t="shared" si="26"/>
        <v>wash_22_wash_reponse_2prov_infra_eauBossembele</v>
      </c>
      <c r="B842" t="str">
        <f t="shared" si="27"/>
        <v>wash_22_wash_reponse_2Bossembele</v>
      </c>
      <c r="C842" t="s">
        <v>40</v>
      </c>
      <c r="D842" t="s">
        <v>172</v>
      </c>
      <c r="E842" t="s">
        <v>83</v>
      </c>
      <c r="F842" t="s">
        <v>314</v>
      </c>
      <c r="G842" t="s">
        <v>315</v>
      </c>
      <c r="H842" t="s">
        <v>229</v>
      </c>
      <c r="I842">
        <v>0.20799999999999999</v>
      </c>
    </row>
    <row r="843" spans="1:9" x14ac:dyDescent="0.35">
      <c r="A843" t="str">
        <f t="shared" si="26"/>
        <v>wash_22_wash_reponse_2cash_hygieneCarnot</v>
      </c>
      <c r="B843" t="str">
        <f t="shared" si="27"/>
        <v>wash_22_wash_reponse_2Carnot</v>
      </c>
      <c r="C843" t="s">
        <v>40</v>
      </c>
      <c r="D843" t="s">
        <v>150</v>
      </c>
      <c r="E843" t="s">
        <v>83</v>
      </c>
      <c r="F843" t="s">
        <v>314</v>
      </c>
      <c r="G843" t="s">
        <v>315</v>
      </c>
      <c r="H843" t="s">
        <v>235</v>
      </c>
      <c r="I843">
        <v>0.223</v>
      </c>
    </row>
    <row r="844" spans="1:9" x14ac:dyDescent="0.35">
      <c r="A844" t="str">
        <f t="shared" si="26"/>
        <v>wash_22_wash_reponse_2cash_infraGadzi</v>
      </c>
      <c r="B844" t="str">
        <f t="shared" si="27"/>
        <v>wash_22_wash_reponse_2Gadzi</v>
      </c>
      <c r="C844" t="s">
        <v>40</v>
      </c>
      <c r="D844" t="s">
        <v>140</v>
      </c>
      <c r="E844" t="s">
        <v>83</v>
      </c>
      <c r="F844" t="s">
        <v>314</v>
      </c>
      <c r="G844" t="s">
        <v>315</v>
      </c>
      <c r="H844" t="s">
        <v>238</v>
      </c>
      <c r="I844">
        <v>0.17199999999999999</v>
      </c>
    </row>
    <row r="845" spans="1:9" x14ac:dyDescent="0.35">
      <c r="A845" t="str">
        <f t="shared" si="26"/>
        <v>wash_22_wash_reponse_2cash_infraGamboula</v>
      </c>
      <c r="B845" t="str">
        <f t="shared" si="27"/>
        <v>wash_22_wash_reponse_2Gamboula</v>
      </c>
      <c r="C845" t="s">
        <v>40</v>
      </c>
      <c r="D845" t="s">
        <v>140</v>
      </c>
      <c r="E845" t="s">
        <v>83</v>
      </c>
      <c r="F845" t="s">
        <v>314</v>
      </c>
      <c r="G845" t="s">
        <v>315</v>
      </c>
      <c r="H845" t="s">
        <v>240</v>
      </c>
      <c r="I845">
        <v>0.19800000000000001</v>
      </c>
    </row>
    <row r="846" spans="1:9" x14ac:dyDescent="0.35">
      <c r="A846" t="str">
        <f t="shared" si="26"/>
        <v>wash_22_wash_reponse_2cash_infraBambio</v>
      </c>
      <c r="B846" t="str">
        <f t="shared" si="27"/>
        <v>wash_22_wash_reponse_2Bambio</v>
      </c>
      <c r="C846" t="s">
        <v>40</v>
      </c>
      <c r="D846" t="s">
        <v>140</v>
      </c>
      <c r="E846" t="s">
        <v>83</v>
      </c>
      <c r="F846" t="s">
        <v>314</v>
      </c>
      <c r="G846" t="s">
        <v>315</v>
      </c>
      <c r="H846" t="s">
        <v>213</v>
      </c>
      <c r="I846">
        <v>0.16500000000000001</v>
      </c>
    </row>
    <row r="847" spans="1:9" x14ac:dyDescent="0.35">
      <c r="A847" t="str">
        <f t="shared" si="26"/>
        <v>wash_22_wash_reponse_2prov_recipientBoganda</v>
      </c>
      <c r="B847" t="str">
        <f t="shared" si="27"/>
        <v>wash_22_wash_reponse_2Boganda</v>
      </c>
      <c r="C847" t="s">
        <v>40</v>
      </c>
      <c r="D847" t="s">
        <v>162</v>
      </c>
      <c r="E847" t="s">
        <v>83</v>
      </c>
      <c r="F847" t="s">
        <v>314</v>
      </c>
      <c r="G847" t="s">
        <v>315</v>
      </c>
      <c r="H847" t="s">
        <v>226</v>
      </c>
      <c r="I847">
        <v>0.20899999999999999</v>
      </c>
    </row>
    <row r="848" spans="1:9" x14ac:dyDescent="0.35">
      <c r="A848" t="str">
        <f t="shared" si="26"/>
        <v>wash_22_wash_reponse_2prov_recipientKembe</v>
      </c>
      <c r="B848" t="str">
        <f t="shared" si="27"/>
        <v>wash_22_wash_reponse_2Kembe</v>
      </c>
      <c r="C848" t="s">
        <v>40</v>
      </c>
      <c r="D848" t="s">
        <v>162</v>
      </c>
      <c r="E848" t="s">
        <v>83</v>
      </c>
      <c r="F848" t="s">
        <v>314</v>
      </c>
      <c r="G848" t="s">
        <v>315</v>
      </c>
      <c r="H848" t="s">
        <v>244</v>
      </c>
      <c r="I848">
        <v>0.20699999999999999</v>
      </c>
    </row>
    <row r="849" spans="1:9" x14ac:dyDescent="0.35">
      <c r="A849" t="str">
        <f t="shared" si="26"/>
        <v>wash_22_wash_reponse_2prov_recipientSatema</v>
      </c>
      <c r="B849" t="str">
        <f t="shared" si="27"/>
        <v>wash_22_wash_reponse_2Satema</v>
      </c>
      <c r="C849" t="s">
        <v>40</v>
      </c>
      <c r="D849" t="s">
        <v>162</v>
      </c>
      <c r="E849" t="s">
        <v>83</v>
      </c>
      <c r="F849" t="s">
        <v>314</v>
      </c>
      <c r="G849" t="s">
        <v>315</v>
      </c>
      <c r="H849" t="s">
        <v>261</v>
      </c>
      <c r="I849">
        <v>0.16700000000000001</v>
      </c>
    </row>
    <row r="850" spans="1:9" x14ac:dyDescent="0.35">
      <c r="A850" t="str">
        <f t="shared" si="26"/>
        <v>wash_22_wash_reponse_2cash_hygieneMarkounda</v>
      </c>
      <c r="B850" t="str">
        <f t="shared" si="27"/>
        <v>wash_22_wash_reponse_2Markounda</v>
      </c>
      <c r="C850" t="s">
        <v>40</v>
      </c>
      <c r="D850" t="s">
        <v>150</v>
      </c>
      <c r="E850" t="s">
        <v>83</v>
      </c>
      <c r="F850" t="s">
        <v>314</v>
      </c>
      <c r="G850" t="s">
        <v>315</v>
      </c>
      <c r="H850" t="s">
        <v>248</v>
      </c>
      <c r="I850">
        <v>0.22</v>
      </c>
    </row>
    <row r="851" spans="1:9" x14ac:dyDescent="0.35">
      <c r="A851" t="str">
        <f t="shared" si="26"/>
        <v>wash_22_wash_reponse_2cash_recipient_eauMongoumba</v>
      </c>
      <c r="B851" t="str">
        <f t="shared" si="27"/>
        <v>wash_22_wash_reponse_2Mongoumba</v>
      </c>
      <c r="C851" t="s">
        <v>40</v>
      </c>
      <c r="D851" t="s">
        <v>129</v>
      </c>
      <c r="E851" t="s">
        <v>83</v>
      </c>
      <c r="F851" t="s">
        <v>314</v>
      </c>
      <c r="G851" t="s">
        <v>315</v>
      </c>
      <c r="H851" t="s">
        <v>252</v>
      </c>
      <c r="I851">
        <v>0.20799999999999999</v>
      </c>
    </row>
    <row r="852" spans="1:9" x14ac:dyDescent="0.35">
      <c r="A852" t="str">
        <f t="shared" si="26"/>
        <v>wash_22_wash_reponse_2cash_infraDede_Mokouba</v>
      </c>
      <c r="B852" t="str">
        <f t="shared" si="27"/>
        <v>wash_22_wash_reponse_2Dede_Mokouba</v>
      </c>
      <c r="C852" t="s">
        <v>40</v>
      </c>
      <c r="D852" t="s">
        <v>140</v>
      </c>
      <c r="E852" t="s">
        <v>83</v>
      </c>
      <c r="F852" t="s">
        <v>314</v>
      </c>
      <c r="G852" t="s">
        <v>315</v>
      </c>
      <c r="H852" t="s">
        <v>296</v>
      </c>
      <c r="I852">
        <v>0.25800000000000001</v>
      </c>
    </row>
    <row r="853" spans="1:9" x14ac:dyDescent="0.35">
      <c r="A853" t="str">
        <f t="shared" si="26"/>
        <v>wash_22_wash_reponse_2cash_infraSosso_Nakombo</v>
      </c>
      <c r="B853" t="str">
        <f t="shared" si="27"/>
        <v>wash_22_wash_reponse_2Sosso_Nakombo</v>
      </c>
      <c r="C853" t="s">
        <v>40</v>
      </c>
      <c r="D853" t="s">
        <v>140</v>
      </c>
      <c r="E853" t="s">
        <v>83</v>
      </c>
      <c r="F853" t="s">
        <v>314</v>
      </c>
      <c r="G853" t="s">
        <v>315</v>
      </c>
      <c r="H853" t="s">
        <v>297</v>
      </c>
      <c r="I853">
        <v>0.25600000000000001</v>
      </c>
    </row>
    <row r="854" spans="1:9" x14ac:dyDescent="0.35">
      <c r="A854" t="str">
        <f t="shared" si="26"/>
        <v>wash_22_wash_reponse_2cash_infraNola</v>
      </c>
      <c r="B854" t="str">
        <f t="shared" si="27"/>
        <v>wash_22_wash_reponse_2Nola</v>
      </c>
      <c r="C854" t="s">
        <v>40</v>
      </c>
      <c r="D854" t="s">
        <v>140</v>
      </c>
      <c r="E854" t="s">
        <v>83</v>
      </c>
      <c r="F854" t="s">
        <v>314</v>
      </c>
      <c r="G854" t="s">
        <v>315</v>
      </c>
      <c r="H854" t="s">
        <v>256</v>
      </c>
      <c r="I854">
        <v>0.23599999999999999</v>
      </c>
    </row>
    <row r="855" spans="1:9" x14ac:dyDescent="0.35">
      <c r="A855" t="str">
        <f t="shared" si="26"/>
        <v>wash_22_wash_reponse_2prov_recipientBoganangone</v>
      </c>
      <c r="B855" t="str">
        <f t="shared" si="27"/>
        <v>wash_22_wash_reponse_2Boganangone</v>
      </c>
      <c r="C855" t="s">
        <v>40</v>
      </c>
      <c r="D855" t="s">
        <v>162</v>
      </c>
      <c r="E855" t="s">
        <v>83</v>
      </c>
      <c r="F855" t="s">
        <v>314</v>
      </c>
      <c r="G855" t="s">
        <v>315</v>
      </c>
      <c r="H855" t="s">
        <v>225</v>
      </c>
      <c r="I855">
        <v>0.20599999999999999</v>
      </c>
    </row>
    <row r="856" spans="1:9" x14ac:dyDescent="0.35">
      <c r="A856" t="str">
        <f t="shared" si="26"/>
        <v>wash_22_wash_reponse_2prov_recipientBoda</v>
      </c>
      <c r="B856" t="str">
        <f t="shared" si="27"/>
        <v>wash_22_wash_reponse_2Boda</v>
      </c>
      <c r="C856" t="s">
        <v>40</v>
      </c>
      <c r="D856" t="s">
        <v>162</v>
      </c>
      <c r="E856" t="s">
        <v>83</v>
      </c>
      <c r="F856" t="s">
        <v>314</v>
      </c>
      <c r="G856" t="s">
        <v>315</v>
      </c>
      <c r="H856" t="s">
        <v>224</v>
      </c>
      <c r="I856">
        <v>0.16600000000000001</v>
      </c>
    </row>
    <row r="857" spans="1:9" x14ac:dyDescent="0.35">
      <c r="A857" t="str">
        <f t="shared" si="26"/>
        <v>wash_22_wash_reponse_2cash_infraAmada_Gaza</v>
      </c>
      <c r="B857" t="str">
        <f t="shared" si="27"/>
        <v>wash_22_wash_reponse_2Amada_Gaza</v>
      </c>
      <c r="C857" t="s">
        <v>40</v>
      </c>
      <c r="D857" t="s">
        <v>140</v>
      </c>
      <c r="E857" t="s">
        <v>83</v>
      </c>
      <c r="F857" t="s">
        <v>314</v>
      </c>
      <c r="G857" t="s">
        <v>315</v>
      </c>
      <c r="H857" t="s">
        <v>298</v>
      </c>
      <c r="I857">
        <v>0.247</v>
      </c>
    </row>
    <row r="858" spans="1:9" x14ac:dyDescent="0.35">
      <c r="A858" t="str">
        <f t="shared" si="26"/>
        <v>wash_22_wash_reponse_2cash_infraBayanga</v>
      </c>
      <c r="B858" t="str">
        <f t="shared" si="27"/>
        <v>wash_22_wash_reponse_2Bayanga</v>
      </c>
      <c r="C858" t="s">
        <v>40</v>
      </c>
      <c r="D858" t="s">
        <v>140</v>
      </c>
      <c r="E858" t="s">
        <v>83</v>
      </c>
      <c r="F858" t="s">
        <v>314</v>
      </c>
      <c r="G858" t="s">
        <v>315</v>
      </c>
      <c r="H858" t="s">
        <v>218</v>
      </c>
      <c r="I858">
        <v>0.222</v>
      </c>
    </row>
    <row r="859" spans="1:9" x14ac:dyDescent="0.35">
      <c r="A859" t="str">
        <f t="shared" si="26"/>
        <v>wash_22_wash_reponse_2cash_infraBogangolo</v>
      </c>
      <c r="B859" t="str">
        <f t="shared" si="27"/>
        <v>wash_22_wash_reponse_2Bogangolo</v>
      </c>
      <c r="C859" t="s">
        <v>40</v>
      </c>
      <c r="D859" t="s">
        <v>140</v>
      </c>
      <c r="E859" t="s">
        <v>83</v>
      </c>
      <c r="F859" t="s">
        <v>314</v>
      </c>
      <c r="G859" t="s">
        <v>315</v>
      </c>
      <c r="H859" t="s">
        <v>227</v>
      </c>
      <c r="I859">
        <v>0.151</v>
      </c>
    </row>
    <row r="860" spans="1:9" x14ac:dyDescent="0.35">
      <c r="A860" t="str">
        <f t="shared" si="26"/>
        <v>mssc_2_source_rev_2petit_commerceNdele</v>
      </c>
      <c r="B860" t="str">
        <f t="shared" si="27"/>
        <v>mssc_2_source_rev_2Ndele</v>
      </c>
      <c r="C860" t="s">
        <v>42</v>
      </c>
      <c r="D860" t="s">
        <v>141</v>
      </c>
      <c r="E860" t="s">
        <v>83</v>
      </c>
      <c r="F860" t="s">
        <v>314</v>
      </c>
      <c r="G860" t="s">
        <v>315</v>
      </c>
      <c r="H860" t="s">
        <v>253</v>
      </c>
      <c r="I860">
        <v>0.14199999999999999</v>
      </c>
    </row>
    <row r="861" spans="1:9" x14ac:dyDescent="0.35">
      <c r="A861" t="str">
        <f t="shared" si="26"/>
        <v>mssc_2_source_rev_2pcheBouca</v>
      </c>
      <c r="B861" t="str">
        <f t="shared" si="27"/>
        <v>mssc_2_source_rev_2Bouca</v>
      </c>
      <c r="C861" t="s">
        <v>42</v>
      </c>
      <c r="D861" t="s">
        <v>151</v>
      </c>
      <c r="E861" t="s">
        <v>83</v>
      </c>
      <c r="F861" t="s">
        <v>314</v>
      </c>
      <c r="G861" t="s">
        <v>315</v>
      </c>
      <c r="H861" t="s">
        <v>232</v>
      </c>
      <c r="I861">
        <v>0.19800000000000001</v>
      </c>
    </row>
    <row r="862" spans="1:9" x14ac:dyDescent="0.35">
      <c r="A862" t="str">
        <f t="shared" si="26"/>
        <v>mssc_2_source_rev_2petit_commerceAlindao</v>
      </c>
      <c r="B862" t="str">
        <f t="shared" si="27"/>
        <v>mssc_2_source_rev_2Alindao</v>
      </c>
      <c r="C862" t="s">
        <v>42</v>
      </c>
      <c r="D862" t="s">
        <v>141</v>
      </c>
      <c r="E862" t="s">
        <v>83</v>
      </c>
      <c r="F862" t="s">
        <v>314</v>
      </c>
      <c r="G862" t="s">
        <v>315</v>
      </c>
      <c r="H862" t="s">
        <v>208</v>
      </c>
      <c r="I862">
        <v>0.19600000000000001</v>
      </c>
    </row>
    <row r="863" spans="1:9" x14ac:dyDescent="0.35">
      <c r="A863" t="str">
        <f t="shared" si="26"/>
        <v>mssc_2_source_rev_2petit_commerceBirao</v>
      </c>
      <c r="B863" t="str">
        <f t="shared" si="27"/>
        <v>mssc_2_source_rev_2Birao</v>
      </c>
      <c r="C863" t="s">
        <v>42</v>
      </c>
      <c r="D863" t="s">
        <v>141</v>
      </c>
      <c r="E863" t="s">
        <v>83</v>
      </c>
      <c r="F863" t="s">
        <v>314</v>
      </c>
      <c r="G863" t="s">
        <v>315</v>
      </c>
      <c r="H863" t="s">
        <v>221</v>
      </c>
      <c r="I863">
        <v>0.121</v>
      </c>
    </row>
    <row r="864" spans="1:9" x14ac:dyDescent="0.35">
      <c r="A864" t="str">
        <f t="shared" si="26"/>
        <v>mssc_2_source_rev_2nspBangui</v>
      </c>
      <c r="B864" t="str">
        <f t="shared" si="27"/>
        <v>mssc_2_source_rev_2Bangui</v>
      </c>
      <c r="C864" t="s">
        <v>42</v>
      </c>
      <c r="D864" t="s">
        <v>177</v>
      </c>
      <c r="E864" t="s">
        <v>83</v>
      </c>
      <c r="F864" t="s">
        <v>314</v>
      </c>
      <c r="G864" t="s">
        <v>315</v>
      </c>
      <c r="H864" t="s">
        <v>165</v>
      </c>
      <c r="I864">
        <v>0.20399999999999999</v>
      </c>
    </row>
    <row r="865" spans="1:9" x14ac:dyDescent="0.35">
      <c r="A865" t="str">
        <f t="shared" si="26"/>
        <v>mssc_2_source_rev_2pcheMobaye</v>
      </c>
      <c r="B865" t="str">
        <f t="shared" si="27"/>
        <v>mssc_2_source_rev_2Mobaye</v>
      </c>
      <c r="C865" t="s">
        <v>42</v>
      </c>
      <c r="D865" t="s">
        <v>151</v>
      </c>
      <c r="E865" t="s">
        <v>83</v>
      </c>
      <c r="F865" t="s">
        <v>314</v>
      </c>
      <c r="G865" t="s">
        <v>315</v>
      </c>
      <c r="H865" t="s">
        <v>251</v>
      </c>
      <c r="I865">
        <v>0.17799999999999999</v>
      </c>
    </row>
    <row r="866" spans="1:9" x14ac:dyDescent="0.35">
      <c r="A866" t="str">
        <f t="shared" si="26"/>
        <v>mssc_2_source_rev_2agricBambari</v>
      </c>
      <c r="B866" t="str">
        <f t="shared" si="27"/>
        <v>mssc_2_source_rev_2Bambari</v>
      </c>
      <c r="C866" t="s">
        <v>42</v>
      </c>
      <c r="D866" t="s">
        <v>130</v>
      </c>
      <c r="E866" t="s">
        <v>83</v>
      </c>
      <c r="F866" t="s">
        <v>314</v>
      </c>
      <c r="G866" t="s">
        <v>315</v>
      </c>
      <c r="H866" t="s">
        <v>212</v>
      </c>
      <c r="I866">
        <v>0.222</v>
      </c>
    </row>
    <row r="867" spans="1:9" x14ac:dyDescent="0.35">
      <c r="A867" t="str">
        <f t="shared" si="26"/>
        <v>mssc_2_source_rev_2petit_commerceBouar</v>
      </c>
      <c r="B867" t="str">
        <f t="shared" si="27"/>
        <v>mssc_2_source_rev_2Bouar</v>
      </c>
      <c r="C867" t="s">
        <v>42</v>
      </c>
      <c r="D867" t="s">
        <v>141</v>
      </c>
      <c r="E867" t="s">
        <v>83</v>
      </c>
      <c r="F867" t="s">
        <v>314</v>
      </c>
      <c r="G867" t="s">
        <v>315</v>
      </c>
      <c r="H867" t="s">
        <v>231</v>
      </c>
      <c r="I867">
        <v>0.20300000000000001</v>
      </c>
    </row>
    <row r="868" spans="1:9" x14ac:dyDescent="0.35">
      <c r="A868" t="str">
        <f t="shared" si="26"/>
        <v>mssc_2_source_rev_2petit_commerceBocaranga</v>
      </c>
      <c r="B868" t="str">
        <f t="shared" si="27"/>
        <v>mssc_2_source_rev_2Bocaranga</v>
      </c>
      <c r="C868" t="s">
        <v>42</v>
      </c>
      <c r="D868" t="s">
        <v>141</v>
      </c>
      <c r="E868" t="s">
        <v>83</v>
      </c>
      <c r="F868" t="s">
        <v>314</v>
      </c>
      <c r="G868" t="s">
        <v>315</v>
      </c>
      <c r="H868" t="s">
        <v>223</v>
      </c>
      <c r="I868">
        <v>0.188</v>
      </c>
    </row>
    <row r="869" spans="1:9" x14ac:dyDescent="0.35">
      <c r="A869" t="str">
        <f t="shared" si="26"/>
        <v>mssc_2_source_rev_2petit_commerceBossangoa</v>
      </c>
      <c r="B869" t="str">
        <f t="shared" si="27"/>
        <v>mssc_2_source_rev_2Bossangoa</v>
      </c>
      <c r="C869" t="s">
        <v>42</v>
      </c>
      <c r="D869" t="s">
        <v>141</v>
      </c>
      <c r="E869" t="s">
        <v>83</v>
      </c>
      <c r="F869" t="s">
        <v>314</v>
      </c>
      <c r="G869" t="s">
        <v>315</v>
      </c>
      <c r="H869" t="s">
        <v>228</v>
      </c>
      <c r="I869">
        <v>0.159</v>
      </c>
    </row>
    <row r="870" spans="1:9" x14ac:dyDescent="0.35">
      <c r="A870" t="str">
        <f t="shared" si="26"/>
        <v>mssc_2_source_rev_2petit_commerceKaga_Bandoro</v>
      </c>
      <c r="B870" t="str">
        <f t="shared" si="27"/>
        <v>mssc_2_source_rev_2Kaga_Bandoro</v>
      </c>
      <c r="C870" t="s">
        <v>42</v>
      </c>
      <c r="D870" t="s">
        <v>141</v>
      </c>
      <c r="E870" t="s">
        <v>83</v>
      </c>
      <c r="F870" t="s">
        <v>314</v>
      </c>
      <c r="G870" t="s">
        <v>315</v>
      </c>
      <c r="H870" t="s">
        <v>293</v>
      </c>
      <c r="I870">
        <v>0.20499999999999999</v>
      </c>
    </row>
    <row r="871" spans="1:9" x14ac:dyDescent="0.35">
      <c r="A871" t="str">
        <f t="shared" si="26"/>
        <v>mssc_2_source_rev_2agricKoui</v>
      </c>
      <c r="B871" t="str">
        <f t="shared" si="27"/>
        <v>mssc_2_source_rev_2Koui</v>
      </c>
      <c r="C871" t="s">
        <v>42</v>
      </c>
      <c r="D871" t="s">
        <v>130</v>
      </c>
      <c r="E871" t="s">
        <v>83</v>
      </c>
      <c r="F871" t="s">
        <v>314</v>
      </c>
      <c r="G871" t="s">
        <v>315</v>
      </c>
      <c r="H871" t="s">
        <v>246</v>
      </c>
      <c r="I871">
        <v>0.22900000000000001</v>
      </c>
    </row>
    <row r="872" spans="1:9" x14ac:dyDescent="0.35">
      <c r="A872" t="str">
        <f t="shared" si="26"/>
        <v>mssc_2_source_rev_2pcheBakala</v>
      </c>
      <c r="B872" t="str">
        <f t="shared" si="27"/>
        <v>mssc_2_source_rev_2Bakala</v>
      </c>
      <c r="C872" t="s">
        <v>42</v>
      </c>
      <c r="D872" t="s">
        <v>151</v>
      </c>
      <c r="E872" t="s">
        <v>83</v>
      </c>
      <c r="F872" t="s">
        <v>314</v>
      </c>
      <c r="G872" t="s">
        <v>315</v>
      </c>
      <c r="H872" t="s">
        <v>210</v>
      </c>
      <c r="I872">
        <v>0.2</v>
      </c>
    </row>
    <row r="873" spans="1:9" x14ac:dyDescent="0.35">
      <c r="A873" t="str">
        <f t="shared" si="26"/>
        <v>mssc_2_source_rev_2petit_commerceBangassou</v>
      </c>
      <c r="B873" t="str">
        <f t="shared" si="27"/>
        <v>mssc_2_source_rev_2Bangassou</v>
      </c>
      <c r="C873" t="s">
        <v>42</v>
      </c>
      <c r="D873" t="s">
        <v>141</v>
      </c>
      <c r="E873" t="s">
        <v>83</v>
      </c>
      <c r="F873" t="s">
        <v>314</v>
      </c>
      <c r="G873" t="s">
        <v>315</v>
      </c>
      <c r="H873" t="s">
        <v>215</v>
      </c>
      <c r="I873">
        <v>0.26</v>
      </c>
    </row>
    <row r="874" spans="1:9" x14ac:dyDescent="0.35">
      <c r="A874" t="str">
        <f t="shared" si="26"/>
        <v>mssc_2_source_rev_2petit_commerceNana_Bakassa</v>
      </c>
      <c r="B874" t="str">
        <f t="shared" si="27"/>
        <v>mssc_2_source_rev_2Nana_Bakassa</v>
      </c>
      <c r="C874" t="s">
        <v>42</v>
      </c>
      <c r="D874" t="s">
        <v>141</v>
      </c>
      <c r="E874" t="s">
        <v>83</v>
      </c>
      <c r="F874" t="s">
        <v>314</v>
      </c>
      <c r="G874" t="s">
        <v>315</v>
      </c>
      <c r="H874" t="s">
        <v>294</v>
      </c>
      <c r="I874">
        <v>0.23400000000000001</v>
      </c>
    </row>
    <row r="875" spans="1:9" x14ac:dyDescent="0.35">
      <c r="A875" t="str">
        <f t="shared" si="26"/>
        <v>mssc_2_source_rev_2jtt_agricRafai</v>
      </c>
      <c r="B875" t="str">
        <f t="shared" si="27"/>
        <v>mssc_2_source_rev_2Rafai</v>
      </c>
      <c r="C875" t="s">
        <v>42</v>
      </c>
      <c r="D875" t="s">
        <v>163</v>
      </c>
      <c r="E875" t="s">
        <v>83</v>
      </c>
      <c r="F875" t="s">
        <v>314</v>
      </c>
      <c r="G875" t="s">
        <v>315</v>
      </c>
      <c r="H875" t="s">
        <v>260</v>
      </c>
      <c r="I875">
        <v>0.22500000000000001</v>
      </c>
    </row>
    <row r="876" spans="1:9" x14ac:dyDescent="0.35">
      <c r="A876" t="str">
        <f t="shared" si="26"/>
        <v>mssc_2_source_rev_2petit_commerceNgaoundaye</v>
      </c>
      <c r="B876" t="str">
        <f t="shared" si="27"/>
        <v>mssc_2_source_rev_2Ngaoundaye</v>
      </c>
      <c r="C876" t="s">
        <v>42</v>
      </c>
      <c r="D876" t="s">
        <v>141</v>
      </c>
      <c r="E876" t="s">
        <v>83</v>
      </c>
      <c r="F876" t="s">
        <v>314</v>
      </c>
      <c r="G876" t="s">
        <v>315</v>
      </c>
      <c r="H876" t="s">
        <v>255</v>
      </c>
      <c r="I876">
        <v>0.185</v>
      </c>
    </row>
    <row r="877" spans="1:9" x14ac:dyDescent="0.35">
      <c r="A877" t="str">
        <f t="shared" si="26"/>
        <v>mssc_2_source_rev_2pcheIppy</v>
      </c>
      <c r="B877" t="str">
        <f t="shared" si="27"/>
        <v>mssc_2_source_rev_2Ippy</v>
      </c>
      <c r="C877" t="s">
        <v>42</v>
      </c>
      <c r="D877" t="s">
        <v>151</v>
      </c>
      <c r="E877" t="s">
        <v>83</v>
      </c>
      <c r="F877" t="s">
        <v>314</v>
      </c>
      <c r="G877" t="s">
        <v>315</v>
      </c>
      <c r="H877" t="s">
        <v>242</v>
      </c>
      <c r="I877">
        <v>0.20799999999999999</v>
      </c>
    </row>
    <row r="878" spans="1:9" x14ac:dyDescent="0.35">
      <c r="A878" t="str">
        <f t="shared" si="26"/>
        <v>mssc_2_source_rev_2petit_commerceBerberati</v>
      </c>
      <c r="B878" t="str">
        <f t="shared" si="27"/>
        <v>mssc_2_source_rev_2Berberati</v>
      </c>
      <c r="C878" t="s">
        <v>42</v>
      </c>
      <c r="D878" t="s">
        <v>141</v>
      </c>
      <c r="E878" t="s">
        <v>83</v>
      </c>
      <c r="F878" t="s">
        <v>314</v>
      </c>
      <c r="G878" t="s">
        <v>315</v>
      </c>
      <c r="H878" t="s">
        <v>219</v>
      </c>
      <c r="I878">
        <v>0.17899999999999999</v>
      </c>
    </row>
    <row r="879" spans="1:9" x14ac:dyDescent="0.35">
      <c r="A879" t="str">
        <f t="shared" si="26"/>
        <v>mssc_2_source_rev_2petit_commerceMbres</v>
      </c>
      <c r="B879" t="str">
        <f t="shared" si="27"/>
        <v>mssc_2_source_rev_2Mbres</v>
      </c>
      <c r="C879" t="s">
        <v>42</v>
      </c>
      <c r="D879" t="s">
        <v>141</v>
      </c>
      <c r="E879" t="s">
        <v>83</v>
      </c>
      <c r="F879" t="s">
        <v>314</v>
      </c>
      <c r="G879" t="s">
        <v>315</v>
      </c>
      <c r="H879" t="s">
        <v>250</v>
      </c>
      <c r="I879">
        <v>0.187</v>
      </c>
    </row>
    <row r="880" spans="1:9" x14ac:dyDescent="0.35">
      <c r="A880" t="str">
        <f t="shared" si="26"/>
        <v>mssc_2_source_rev_2petit_commerceBimbo</v>
      </c>
      <c r="B880" t="str">
        <f t="shared" si="27"/>
        <v>mssc_2_source_rev_2Bimbo</v>
      </c>
      <c r="C880" t="s">
        <v>42</v>
      </c>
      <c r="D880" t="s">
        <v>141</v>
      </c>
      <c r="E880" t="s">
        <v>83</v>
      </c>
      <c r="F880" t="s">
        <v>314</v>
      </c>
      <c r="G880" t="s">
        <v>315</v>
      </c>
      <c r="H880" t="s">
        <v>220</v>
      </c>
      <c r="I880">
        <v>0.252</v>
      </c>
    </row>
    <row r="881" spans="1:9" x14ac:dyDescent="0.35">
      <c r="A881" t="str">
        <f t="shared" si="26"/>
        <v>mssc_2_source_rev_2petit_commerceGrimari</v>
      </c>
      <c r="B881" t="str">
        <f t="shared" si="27"/>
        <v>mssc_2_source_rev_2Grimari</v>
      </c>
      <c r="C881" t="s">
        <v>42</v>
      </c>
      <c r="D881" t="s">
        <v>141</v>
      </c>
      <c r="E881" t="s">
        <v>83</v>
      </c>
      <c r="F881" t="s">
        <v>314</v>
      </c>
      <c r="G881" t="s">
        <v>315</v>
      </c>
      <c r="H881" t="s">
        <v>241</v>
      </c>
      <c r="I881">
        <v>0.151</v>
      </c>
    </row>
    <row r="882" spans="1:9" x14ac:dyDescent="0.35">
      <c r="A882" t="str">
        <f t="shared" si="26"/>
        <v>mssc_2_source_rev_2pcheSibut</v>
      </c>
      <c r="B882" t="str">
        <f t="shared" si="27"/>
        <v>mssc_2_source_rev_2Sibut</v>
      </c>
      <c r="C882" t="s">
        <v>42</v>
      </c>
      <c r="D882" t="s">
        <v>151</v>
      </c>
      <c r="E882" t="s">
        <v>83</v>
      </c>
      <c r="F882" t="s">
        <v>314</v>
      </c>
      <c r="G882" t="s">
        <v>315</v>
      </c>
      <c r="H882" t="s">
        <v>262</v>
      </c>
      <c r="I882">
        <v>0.19600000000000001</v>
      </c>
    </row>
    <row r="883" spans="1:9" x14ac:dyDescent="0.35">
      <c r="A883" t="str">
        <f t="shared" si="26"/>
        <v>mssc_2_source_rev_2pcheNdjoukou</v>
      </c>
      <c r="B883" t="str">
        <f t="shared" si="27"/>
        <v>mssc_2_source_rev_2Ndjoukou</v>
      </c>
      <c r="C883" t="s">
        <v>42</v>
      </c>
      <c r="D883" t="s">
        <v>151</v>
      </c>
      <c r="E883" t="s">
        <v>83</v>
      </c>
      <c r="F883" t="s">
        <v>314</v>
      </c>
      <c r="G883" t="s">
        <v>315</v>
      </c>
      <c r="H883" t="s">
        <v>254</v>
      </c>
      <c r="I883">
        <v>0.23799999999999999</v>
      </c>
    </row>
    <row r="884" spans="1:9" x14ac:dyDescent="0.35">
      <c r="A884" t="str">
        <f t="shared" si="26"/>
        <v>mssc_2_source_rev_2petit_commerceBaboua</v>
      </c>
      <c r="B884" t="str">
        <f t="shared" si="27"/>
        <v>mssc_2_source_rev_2Baboua</v>
      </c>
      <c r="C884" t="s">
        <v>42</v>
      </c>
      <c r="D884" t="s">
        <v>141</v>
      </c>
      <c r="E884" t="s">
        <v>83</v>
      </c>
      <c r="F884" t="s">
        <v>314</v>
      </c>
      <c r="G884" t="s">
        <v>315</v>
      </c>
      <c r="H884" t="s">
        <v>209</v>
      </c>
      <c r="I884">
        <v>0.159</v>
      </c>
    </row>
    <row r="885" spans="1:9" x14ac:dyDescent="0.35">
      <c r="A885" t="str">
        <f t="shared" si="26"/>
        <v>mssc_2_source_rev_2petit_commerceAbba</v>
      </c>
      <c r="B885" t="str">
        <f t="shared" si="27"/>
        <v>mssc_2_source_rev_2Abba</v>
      </c>
      <c r="C885" t="s">
        <v>42</v>
      </c>
      <c r="D885" t="s">
        <v>141</v>
      </c>
      <c r="E885" t="s">
        <v>83</v>
      </c>
      <c r="F885" t="s">
        <v>314</v>
      </c>
      <c r="G885" t="s">
        <v>315</v>
      </c>
      <c r="H885" t="s">
        <v>207</v>
      </c>
      <c r="I885">
        <v>0.129</v>
      </c>
    </row>
    <row r="886" spans="1:9" x14ac:dyDescent="0.35">
      <c r="A886" t="str">
        <f t="shared" si="26"/>
        <v>mssc_2_source_rev_2petit_commerceObo</v>
      </c>
      <c r="B886" t="str">
        <f t="shared" si="27"/>
        <v>mssc_2_source_rev_2Obo</v>
      </c>
      <c r="C886" t="s">
        <v>42</v>
      </c>
      <c r="D886" t="s">
        <v>141</v>
      </c>
      <c r="E886" t="s">
        <v>83</v>
      </c>
      <c r="F886" t="s">
        <v>314</v>
      </c>
      <c r="G886" t="s">
        <v>315</v>
      </c>
      <c r="H886" t="s">
        <v>257</v>
      </c>
      <c r="I886">
        <v>0.20599999999999999</v>
      </c>
    </row>
    <row r="887" spans="1:9" x14ac:dyDescent="0.35">
      <c r="A887" t="str">
        <f t="shared" si="26"/>
        <v>mssc_2_source_rev_2jtt_agricKabo</v>
      </c>
      <c r="B887" t="str">
        <f t="shared" si="27"/>
        <v>mssc_2_source_rev_2Kabo</v>
      </c>
      <c r="C887" t="s">
        <v>42</v>
      </c>
      <c r="D887" t="s">
        <v>163</v>
      </c>
      <c r="E887" t="s">
        <v>83</v>
      </c>
      <c r="F887" t="s">
        <v>314</v>
      </c>
      <c r="G887" t="s">
        <v>315</v>
      </c>
      <c r="H887" t="s">
        <v>243</v>
      </c>
      <c r="I887">
        <v>0.19800000000000001</v>
      </c>
    </row>
    <row r="888" spans="1:9" x14ac:dyDescent="0.35">
      <c r="A888" t="str">
        <f t="shared" si="26"/>
        <v>mssc_2_source_rev_2petit_commerceKouango</v>
      </c>
      <c r="B888" t="str">
        <f t="shared" si="27"/>
        <v>mssc_2_source_rev_2Kouango</v>
      </c>
      <c r="C888" t="s">
        <v>42</v>
      </c>
      <c r="D888" t="s">
        <v>141</v>
      </c>
      <c r="E888" t="s">
        <v>83</v>
      </c>
      <c r="F888" t="s">
        <v>314</v>
      </c>
      <c r="G888" t="s">
        <v>315</v>
      </c>
      <c r="H888" t="s">
        <v>245</v>
      </c>
      <c r="I888">
        <v>0.17799999999999999</v>
      </c>
    </row>
    <row r="889" spans="1:9" x14ac:dyDescent="0.35">
      <c r="A889" t="str">
        <f t="shared" si="26"/>
        <v>mssc_2_source_rev_2petit_commerceOuango</v>
      </c>
      <c r="B889" t="str">
        <f t="shared" si="27"/>
        <v>mssc_2_source_rev_2Ouango</v>
      </c>
      <c r="C889" t="s">
        <v>42</v>
      </c>
      <c r="D889" t="s">
        <v>141</v>
      </c>
      <c r="E889" t="s">
        <v>83</v>
      </c>
      <c r="F889" t="s">
        <v>314</v>
      </c>
      <c r="G889" t="s">
        <v>315</v>
      </c>
      <c r="H889" t="s">
        <v>258</v>
      </c>
      <c r="I889">
        <v>0.16400000000000001</v>
      </c>
    </row>
    <row r="890" spans="1:9" x14ac:dyDescent="0.35">
      <c r="A890" t="str">
        <f t="shared" si="26"/>
        <v>mssc_2_source_rev_2jtt_agricGambo</v>
      </c>
      <c r="B890" t="str">
        <f t="shared" si="27"/>
        <v>mssc_2_source_rev_2Gambo</v>
      </c>
      <c r="C890" t="s">
        <v>42</v>
      </c>
      <c r="D890" t="s">
        <v>163</v>
      </c>
      <c r="E890" t="s">
        <v>83</v>
      </c>
      <c r="F890" t="s">
        <v>314</v>
      </c>
      <c r="G890" t="s">
        <v>315</v>
      </c>
      <c r="H890" t="s">
        <v>239</v>
      </c>
      <c r="I890">
        <v>0.20200000000000001</v>
      </c>
    </row>
    <row r="891" spans="1:9" x14ac:dyDescent="0.35">
      <c r="A891" t="str">
        <f t="shared" si="26"/>
        <v>mssc_2_source_rev_2pcheNangha_Boguila</v>
      </c>
      <c r="B891" t="str">
        <f t="shared" si="27"/>
        <v>mssc_2_source_rev_2Nangha_Boguila</v>
      </c>
      <c r="C891" t="s">
        <v>42</v>
      </c>
      <c r="D891" t="s">
        <v>151</v>
      </c>
      <c r="E891" t="s">
        <v>83</v>
      </c>
      <c r="F891" t="s">
        <v>314</v>
      </c>
      <c r="G891" t="s">
        <v>315</v>
      </c>
      <c r="H891" t="s">
        <v>295</v>
      </c>
      <c r="I891">
        <v>0.17199999999999999</v>
      </c>
    </row>
    <row r="892" spans="1:9" x14ac:dyDescent="0.35">
      <c r="A892" t="str">
        <f t="shared" si="26"/>
        <v>mssc_2_source_rev_2petit_commerceDamara</v>
      </c>
      <c r="B892" t="str">
        <f t="shared" si="27"/>
        <v>mssc_2_source_rev_2Damara</v>
      </c>
      <c r="C892" t="s">
        <v>42</v>
      </c>
      <c r="D892" t="s">
        <v>141</v>
      </c>
      <c r="E892" t="s">
        <v>83</v>
      </c>
      <c r="F892" t="s">
        <v>314</v>
      </c>
      <c r="G892" t="s">
        <v>315</v>
      </c>
      <c r="H892" t="s">
        <v>236</v>
      </c>
      <c r="I892">
        <v>0.19900000000000001</v>
      </c>
    </row>
    <row r="893" spans="1:9" x14ac:dyDescent="0.35">
      <c r="A893" t="str">
        <f t="shared" si="26"/>
        <v>mssc_2_source_rev_2petit_commerceBozoum</v>
      </c>
      <c r="B893" t="str">
        <f t="shared" si="27"/>
        <v>mssc_2_source_rev_2Bozoum</v>
      </c>
      <c r="C893" t="s">
        <v>42</v>
      </c>
      <c r="D893" t="s">
        <v>141</v>
      </c>
      <c r="E893" t="s">
        <v>83</v>
      </c>
      <c r="F893" t="s">
        <v>314</v>
      </c>
      <c r="G893" t="s">
        <v>315</v>
      </c>
      <c r="H893" t="s">
        <v>233</v>
      </c>
      <c r="I893">
        <v>0.20100000000000001</v>
      </c>
    </row>
    <row r="894" spans="1:9" x14ac:dyDescent="0.35">
      <c r="A894" t="str">
        <f t="shared" si="26"/>
        <v>mssc_2_source_rev_2petit_commerceBossemtele</v>
      </c>
      <c r="B894" t="str">
        <f t="shared" si="27"/>
        <v>mssc_2_source_rev_2Bossemtele</v>
      </c>
      <c r="C894" t="s">
        <v>42</v>
      </c>
      <c r="D894" t="s">
        <v>141</v>
      </c>
      <c r="E894" t="s">
        <v>83</v>
      </c>
      <c r="F894" t="s">
        <v>314</v>
      </c>
      <c r="G894" t="s">
        <v>315</v>
      </c>
      <c r="H894" t="s">
        <v>230</v>
      </c>
      <c r="I894">
        <v>0.18099999999999999</v>
      </c>
    </row>
    <row r="895" spans="1:9" x14ac:dyDescent="0.35">
      <c r="A895" t="str">
        <f t="shared" si="26"/>
        <v>mssc_2_source_rev_2petit_commercePaoua</v>
      </c>
      <c r="B895" t="str">
        <f t="shared" si="27"/>
        <v>mssc_2_source_rev_2Paoua</v>
      </c>
      <c r="C895" t="s">
        <v>42</v>
      </c>
      <c r="D895" t="s">
        <v>141</v>
      </c>
      <c r="E895" t="s">
        <v>83</v>
      </c>
      <c r="F895" t="s">
        <v>314</v>
      </c>
      <c r="G895" t="s">
        <v>315</v>
      </c>
      <c r="H895" t="s">
        <v>259</v>
      </c>
      <c r="I895">
        <v>0.17699999999999999</v>
      </c>
    </row>
    <row r="896" spans="1:9" x14ac:dyDescent="0.35">
      <c r="A896" t="str">
        <f t="shared" si="26"/>
        <v>mssc_2_source_rev_2pcheDekoa</v>
      </c>
      <c r="B896" t="str">
        <f t="shared" si="27"/>
        <v>mssc_2_source_rev_2Dekoa</v>
      </c>
      <c r="C896" t="s">
        <v>42</v>
      </c>
      <c r="D896" t="s">
        <v>151</v>
      </c>
      <c r="E896" t="s">
        <v>83</v>
      </c>
      <c r="F896" t="s">
        <v>314</v>
      </c>
      <c r="G896" t="s">
        <v>315</v>
      </c>
      <c r="H896" t="s">
        <v>237</v>
      </c>
      <c r="I896">
        <v>0.17299999999999999</v>
      </c>
    </row>
    <row r="897" spans="1:9" x14ac:dyDescent="0.35">
      <c r="A897" t="str">
        <f t="shared" si="26"/>
        <v>mssc_2_source_rev_2pcheMala</v>
      </c>
      <c r="B897" t="str">
        <f t="shared" si="27"/>
        <v>mssc_2_source_rev_2Mala</v>
      </c>
      <c r="C897" t="s">
        <v>42</v>
      </c>
      <c r="D897" t="s">
        <v>151</v>
      </c>
      <c r="E897" t="s">
        <v>83</v>
      </c>
      <c r="F897" t="s">
        <v>314</v>
      </c>
      <c r="G897" t="s">
        <v>315</v>
      </c>
      <c r="H897" t="s">
        <v>247</v>
      </c>
      <c r="I897">
        <v>0.13200000000000001</v>
      </c>
    </row>
    <row r="898" spans="1:9" x14ac:dyDescent="0.35">
      <c r="A898" t="str">
        <f t="shared" si="26"/>
        <v>mssc_2_source_rev_2petit_commerceBria</v>
      </c>
      <c r="B898" t="str">
        <f t="shared" si="27"/>
        <v>mssc_2_source_rev_2Bria</v>
      </c>
      <c r="C898" t="s">
        <v>42</v>
      </c>
      <c r="D898" t="s">
        <v>141</v>
      </c>
      <c r="E898" t="s">
        <v>83</v>
      </c>
      <c r="F898" t="s">
        <v>314</v>
      </c>
      <c r="G898" t="s">
        <v>315</v>
      </c>
      <c r="H898" t="s">
        <v>234</v>
      </c>
      <c r="I898">
        <v>0.20499999999999999</v>
      </c>
    </row>
    <row r="899" spans="1:9" x14ac:dyDescent="0.35">
      <c r="A899" t="str">
        <f t="shared" ref="A899:A962" si="28">CONCATENATE(C899,D899,H899)</f>
        <v>mssc_2_source_rev_2petit_commerceBakouma</v>
      </c>
      <c r="B899" t="str">
        <f t="shared" ref="B899:B962" si="29">CONCATENATE(C899,H899)</f>
        <v>mssc_2_source_rev_2Bakouma</v>
      </c>
      <c r="C899" t="s">
        <v>42</v>
      </c>
      <c r="D899" t="s">
        <v>141</v>
      </c>
      <c r="E899" t="s">
        <v>83</v>
      </c>
      <c r="F899" t="s">
        <v>314</v>
      </c>
      <c r="G899" t="s">
        <v>315</v>
      </c>
      <c r="H899" t="s">
        <v>211</v>
      </c>
      <c r="I899">
        <v>0.21299999999999999</v>
      </c>
    </row>
    <row r="900" spans="1:9" x14ac:dyDescent="0.35">
      <c r="A900" t="str">
        <f t="shared" si="28"/>
        <v>mssc_2_source_rev_2petit_commerceBoali</v>
      </c>
      <c r="B900" t="str">
        <f t="shared" si="29"/>
        <v>mssc_2_source_rev_2Boali</v>
      </c>
      <c r="C900" t="s">
        <v>42</v>
      </c>
      <c r="D900" t="s">
        <v>141</v>
      </c>
      <c r="E900" t="s">
        <v>83</v>
      </c>
      <c r="F900" t="s">
        <v>314</v>
      </c>
      <c r="G900" t="s">
        <v>315</v>
      </c>
      <c r="H900" t="s">
        <v>222</v>
      </c>
      <c r="I900">
        <v>0.221</v>
      </c>
    </row>
    <row r="901" spans="1:9" x14ac:dyDescent="0.35">
      <c r="A901" t="str">
        <f t="shared" si="28"/>
        <v>mssc_2_source_rev_2pcheBamingui</v>
      </c>
      <c r="B901" t="str">
        <f t="shared" si="29"/>
        <v>mssc_2_source_rev_2Bamingui</v>
      </c>
      <c r="C901" t="s">
        <v>42</v>
      </c>
      <c r="D901" t="s">
        <v>151</v>
      </c>
      <c r="E901" t="s">
        <v>83</v>
      </c>
      <c r="F901" t="s">
        <v>314</v>
      </c>
      <c r="G901" t="s">
        <v>315</v>
      </c>
      <c r="H901" t="s">
        <v>214</v>
      </c>
      <c r="I901">
        <v>0.16900000000000001</v>
      </c>
    </row>
    <row r="902" spans="1:9" x14ac:dyDescent="0.35">
      <c r="A902" t="str">
        <f t="shared" si="28"/>
        <v>mssc_2_source_rev_2petit_commerceBaoro</v>
      </c>
      <c r="B902" t="str">
        <f t="shared" si="29"/>
        <v>mssc_2_source_rev_2Baoro</v>
      </c>
      <c r="C902" t="s">
        <v>42</v>
      </c>
      <c r="D902" t="s">
        <v>141</v>
      </c>
      <c r="E902" t="s">
        <v>83</v>
      </c>
      <c r="F902" t="s">
        <v>314</v>
      </c>
      <c r="G902" t="s">
        <v>315</v>
      </c>
      <c r="H902" t="s">
        <v>216</v>
      </c>
      <c r="I902">
        <v>0.22600000000000001</v>
      </c>
    </row>
    <row r="903" spans="1:9" x14ac:dyDescent="0.35">
      <c r="A903" t="str">
        <f t="shared" si="28"/>
        <v>mssc_2_source_rev_2petit_commerceMbaiki</v>
      </c>
      <c r="B903" t="str">
        <f t="shared" si="29"/>
        <v>mssc_2_source_rev_2Mbaiki</v>
      </c>
      <c r="C903" t="s">
        <v>42</v>
      </c>
      <c r="D903" t="s">
        <v>141</v>
      </c>
      <c r="E903" t="s">
        <v>83</v>
      </c>
      <c r="F903" t="s">
        <v>314</v>
      </c>
      <c r="G903" t="s">
        <v>315</v>
      </c>
      <c r="H903" t="s">
        <v>249</v>
      </c>
      <c r="I903">
        <v>0.253</v>
      </c>
    </row>
    <row r="904" spans="1:9" x14ac:dyDescent="0.35">
      <c r="A904" t="str">
        <f t="shared" si="28"/>
        <v>mssc_2_source_rev_2pcheZangba</v>
      </c>
      <c r="B904" t="str">
        <f t="shared" si="29"/>
        <v>mssc_2_source_rev_2Zangba</v>
      </c>
      <c r="C904" t="s">
        <v>42</v>
      </c>
      <c r="D904" t="s">
        <v>151</v>
      </c>
      <c r="E904" t="s">
        <v>83</v>
      </c>
      <c r="F904" t="s">
        <v>314</v>
      </c>
      <c r="G904" t="s">
        <v>315</v>
      </c>
      <c r="H904" t="s">
        <v>264</v>
      </c>
      <c r="I904">
        <v>0.21199999999999999</v>
      </c>
    </row>
    <row r="905" spans="1:9" x14ac:dyDescent="0.35">
      <c r="A905" t="str">
        <f t="shared" si="28"/>
        <v>mssc_2_source_rev_2petit_commerceZemio</v>
      </c>
      <c r="B905" t="str">
        <f t="shared" si="29"/>
        <v>mssc_2_source_rev_2Zemio</v>
      </c>
      <c r="C905" t="s">
        <v>42</v>
      </c>
      <c r="D905" t="s">
        <v>141</v>
      </c>
      <c r="E905" t="s">
        <v>83</v>
      </c>
      <c r="F905" t="s">
        <v>314</v>
      </c>
      <c r="G905" t="s">
        <v>315</v>
      </c>
      <c r="H905" t="s">
        <v>265</v>
      </c>
      <c r="I905">
        <v>0.161</v>
      </c>
    </row>
    <row r="906" spans="1:9" x14ac:dyDescent="0.35">
      <c r="A906" t="str">
        <f t="shared" si="28"/>
        <v>mssc_2_source_rev_2agricBatangafo</v>
      </c>
      <c r="B906" t="str">
        <f t="shared" si="29"/>
        <v>mssc_2_source_rev_2Batangafo</v>
      </c>
      <c r="C906" t="s">
        <v>42</v>
      </c>
      <c r="D906" t="s">
        <v>130</v>
      </c>
      <c r="E906" t="s">
        <v>83</v>
      </c>
      <c r="F906" t="s">
        <v>314</v>
      </c>
      <c r="G906" t="s">
        <v>315</v>
      </c>
      <c r="H906" t="s">
        <v>217</v>
      </c>
      <c r="I906">
        <v>0.23200000000000001</v>
      </c>
    </row>
    <row r="907" spans="1:9" x14ac:dyDescent="0.35">
      <c r="A907" t="str">
        <f t="shared" si="28"/>
        <v>mssc_2_source_rev_2petit_commerceYaloke</v>
      </c>
      <c r="B907" t="str">
        <f t="shared" si="29"/>
        <v>mssc_2_source_rev_2Yaloke</v>
      </c>
      <c r="C907" t="s">
        <v>42</v>
      </c>
      <c r="D907" t="s">
        <v>141</v>
      </c>
      <c r="E907" t="s">
        <v>83</v>
      </c>
      <c r="F907" t="s">
        <v>314</v>
      </c>
      <c r="G907" t="s">
        <v>315</v>
      </c>
      <c r="H907" t="s">
        <v>263</v>
      </c>
      <c r="I907">
        <v>0.248</v>
      </c>
    </row>
    <row r="908" spans="1:9" x14ac:dyDescent="0.35">
      <c r="A908" t="str">
        <f t="shared" si="28"/>
        <v>mssc_2_source_rev_2petit_commerceBossembele</v>
      </c>
      <c r="B908" t="str">
        <f t="shared" si="29"/>
        <v>mssc_2_source_rev_2Bossembele</v>
      </c>
      <c r="C908" t="s">
        <v>42</v>
      </c>
      <c r="D908" t="s">
        <v>141</v>
      </c>
      <c r="E908" t="s">
        <v>83</v>
      </c>
      <c r="F908" t="s">
        <v>314</v>
      </c>
      <c r="G908" t="s">
        <v>315</v>
      </c>
      <c r="H908" t="s">
        <v>229</v>
      </c>
      <c r="I908">
        <v>0.16</v>
      </c>
    </row>
    <row r="909" spans="1:9" x14ac:dyDescent="0.35">
      <c r="A909" t="str">
        <f t="shared" si="28"/>
        <v>mssc_2_source_rev_2jtt_agricCarnot</v>
      </c>
      <c r="B909" t="str">
        <f t="shared" si="29"/>
        <v>mssc_2_source_rev_2Carnot</v>
      </c>
      <c r="C909" t="s">
        <v>42</v>
      </c>
      <c r="D909" t="s">
        <v>163</v>
      </c>
      <c r="E909" t="s">
        <v>83</v>
      </c>
      <c r="F909" t="s">
        <v>314</v>
      </c>
      <c r="G909" t="s">
        <v>315</v>
      </c>
      <c r="H909" t="s">
        <v>235</v>
      </c>
      <c r="I909">
        <v>0.17699999999999999</v>
      </c>
    </row>
    <row r="910" spans="1:9" x14ac:dyDescent="0.35">
      <c r="A910" t="str">
        <f t="shared" si="28"/>
        <v>mssc_2_source_rev_2petit_commerceGadzi</v>
      </c>
      <c r="B910" t="str">
        <f t="shared" si="29"/>
        <v>mssc_2_source_rev_2Gadzi</v>
      </c>
      <c r="C910" t="s">
        <v>42</v>
      </c>
      <c r="D910" t="s">
        <v>141</v>
      </c>
      <c r="E910" t="s">
        <v>83</v>
      </c>
      <c r="F910" t="s">
        <v>314</v>
      </c>
      <c r="G910" t="s">
        <v>315</v>
      </c>
      <c r="H910" t="s">
        <v>238</v>
      </c>
      <c r="I910">
        <v>0.16800000000000001</v>
      </c>
    </row>
    <row r="911" spans="1:9" x14ac:dyDescent="0.35">
      <c r="A911" t="str">
        <f t="shared" si="28"/>
        <v>mssc_2_source_rev_2jtt_agricGamboula</v>
      </c>
      <c r="B911" t="str">
        <f t="shared" si="29"/>
        <v>mssc_2_source_rev_2Gamboula</v>
      </c>
      <c r="C911" t="s">
        <v>42</v>
      </c>
      <c r="D911" t="s">
        <v>163</v>
      </c>
      <c r="E911" t="s">
        <v>83</v>
      </c>
      <c r="F911" t="s">
        <v>314</v>
      </c>
      <c r="G911" t="s">
        <v>315</v>
      </c>
      <c r="H911" t="s">
        <v>240</v>
      </c>
      <c r="I911">
        <v>0.17100000000000001</v>
      </c>
    </row>
    <row r="912" spans="1:9" x14ac:dyDescent="0.35">
      <c r="A912" t="str">
        <f t="shared" si="28"/>
        <v>mssc_2_source_rev_2petit_commerceBambio</v>
      </c>
      <c r="B912" t="str">
        <f t="shared" si="29"/>
        <v>mssc_2_source_rev_2Bambio</v>
      </c>
      <c r="C912" t="s">
        <v>42</v>
      </c>
      <c r="D912" t="s">
        <v>141</v>
      </c>
      <c r="E912" t="s">
        <v>83</v>
      </c>
      <c r="F912" t="s">
        <v>314</v>
      </c>
      <c r="G912" t="s">
        <v>315</v>
      </c>
      <c r="H912" t="s">
        <v>213</v>
      </c>
      <c r="I912">
        <v>0.185</v>
      </c>
    </row>
    <row r="913" spans="1:9" x14ac:dyDescent="0.35">
      <c r="A913" t="str">
        <f t="shared" si="28"/>
        <v>mssc_2_source_rev_2pcheBoganda</v>
      </c>
      <c r="B913" t="str">
        <f t="shared" si="29"/>
        <v>mssc_2_source_rev_2Boganda</v>
      </c>
      <c r="C913" t="s">
        <v>42</v>
      </c>
      <c r="D913" t="s">
        <v>151</v>
      </c>
      <c r="E913" t="s">
        <v>83</v>
      </c>
      <c r="F913" t="s">
        <v>314</v>
      </c>
      <c r="G913" t="s">
        <v>315</v>
      </c>
      <c r="H913" t="s">
        <v>226</v>
      </c>
      <c r="I913">
        <v>0.19</v>
      </c>
    </row>
    <row r="914" spans="1:9" x14ac:dyDescent="0.35">
      <c r="A914" t="str">
        <f t="shared" si="28"/>
        <v>mssc_2_source_rev_2petit_commerceKembe</v>
      </c>
      <c r="B914" t="str">
        <f t="shared" si="29"/>
        <v>mssc_2_source_rev_2Kembe</v>
      </c>
      <c r="C914" t="s">
        <v>42</v>
      </c>
      <c r="D914" t="s">
        <v>141</v>
      </c>
      <c r="E914" t="s">
        <v>83</v>
      </c>
      <c r="F914" t="s">
        <v>314</v>
      </c>
      <c r="G914" t="s">
        <v>315</v>
      </c>
      <c r="H914" t="s">
        <v>244</v>
      </c>
      <c r="I914">
        <v>0.17899999999999999</v>
      </c>
    </row>
    <row r="915" spans="1:9" x14ac:dyDescent="0.35">
      <c r="A915" t="str">
        <f t="shared" si="28"/>
        <v>mssc_2_source_rev_2petit_commerceSatema</v>
      </c>
      <c r="B915" t="str">
        <f t="shared" si="29"/>
        <v>mssc_2_source_rev_2Satema</v>
      </c>
      <c r="C915" t="s">
        <v>42</v>
      </c>
      <c r="D915" t="s">
        <v>141</v>
      </c>
      <c r="E915" t="s">
        <v>83</v>
      </c>
      <c r="F915" t="s">
        <v>314</v>
      </c>
      <c r="G915" t="s">
        <v>315</v>
      </c>
      <c r="H915" t="s">
        <v>261</v>
      </c>
      <c r="I915">
        <v>0.188</v>
      </c>
    </row>
    <row r="916" spans="1:9" x14ac:dyDescent="0.35">
      <c r="A916" t="str">
        <f t="shared" si="28"/>
        <v>mssc_2_source_rev_2petit_commerceMarkounda</v>
      </c>
      <c r="B916" t="str">
        <f t="shared" si="29"/>
        <v>mssc_2_source_rev_2Markounda</v>
      </c>
      <c r="C916" t="s">
        <v>42</v>
      </c>
      <c r="D916" t="s">
        <v>141</v>
      </c>
      <c r="E916" t="s">
        <v>83</v>
      </c>
      <c r="F916" t="s">
        <v>314</v>
      </c>
      <c r="G916" t="s">
        <v>315</v>
      </c>
      <c r="H916" t="s">
        <v>248</v>
      </c>
      <c r="I916">
        <v>0.17799999999999999</v>
      </c>
    </row>
    <row r="917" spans="1:9" x14ac:dyDescent="0.35">
      <c r="A917" t="str">
        <f t="shared" si="28"/>
        <v>mssc_2_source_rev_2pcheMongoumba</v>
      </c>
      <c r="B917" t="str">
        <f t="shared" si="29"/>
        <v>mssc_2_source_rev_2Mongoumba</v>
      </c>
      <c r="C917" t="s">
        <v>42</v>
      </c>
      <c r="D917" t="s">
        <v>151</v>
      </c>
      <c r="E917" t="s">
        <v>83</v>
      </c>
      <c r="F917" t="s">
        <v>314</v>
      </c>
      <c r="G917" t="s">
        <v>315</v>
      </c>
      <c r="H917" t="s">
        <v>252</v>
      </c>
      <c r="I917">
        <v>0.20799999999999999</v>
      </c>
    </row>
    <row r="918" spans="1:9" x14ac:dyDescent="0.35">
      <c r="A918" t="str">
        <f t="shared" si="28"/>
        <v>mssc_2_source_rev_2pcheDede_Mokouba</v>
      </c>
      <c r="B918" t="str">
        <f t="shared" si="29"/>
        <v>mssc_2_source_rev_2Dede_Mokouba</v>
      </c>
      <c r="C918" t="s">
        <v>42</v>
      </c>
      <c r="D918" t="s">
        <v>151</v>
      </c>
      <c r="E918" t="s">
        <v>83</v>
      </c>
      <c r="F918" t="s">
        <v>314</v>
      </c>
      <c r="G918" t="s">
        <v>315</v>
      </c>
      <c r="H918" t="s">
        <v>296</v>
      </c>
      <c r="I918">
        <v>0.22500000000000001</v>
      </c>
    </row>
    <row r="919" spans="1:9" x14ac:dyDescent="0.35">
      <c r="A919" t="str">
        <f t="shared" si="28"/>
        <v>mssc_2_source_rev_2pcheSosso_Nakombo</v>
      </c>
      <c r="B919" t="str">
        <f t="shared" si="29"/>
        <v>mssc_2_source_rev_2Sosso_Nakombo</v>
      </c>
      <c r="C919" t="s">
        <v>42</v>
      </c>
      <c r="D919" t="s">
        <v>151</v>
      </c>
      <c r="E919" t="s">
        <v>83</v>
      </c>
      <c r="F919" t="s">
        <v>314</v>
      </c>
      <c r="G919" t="s">
        <v>315</v>
      </c>
      <c r="H919" t="s">
        <v>297</v>
      </c>
      <c r="I919">
        <v>0.14099999999999999</v>
      </c>
    </row>
    <row r="920" spans="1:9" x14ac:dyDescent="0.35">
      <c r="A920" t="str">
        <f t="shared" si="28"/>
        <v>mssc_2_source_rev_2pcheNola</v>
      </c>
      <c r="B920" t="str">
        <f t="shared" si="29"/>
        <v>mssc_2_source_rev_2Nola</v>
      </c>
      <c r="C920" t="s">
        <v>42</v>
      </c>
      <c r="D920" t="s">
        <v>151</v>
      </c>
      <c r="E920" t="s">
        <v>83</v>
      </c>
      <c r="F920" t="s">
        <v>314</v>
      </c>
      <c r="G920" t="s">
        <v>315</v>
      </c>
      <c r="H920" t="s">
        <v>256</v>
      </c>
      <c r="I920">
        <v>0.26600000000000001</v>
      </c>
    </row>
    <row r="921" spans="1:9" x14ac:dyDescent="0.35">
      <c r="A921" t="str">
        <f t="shared" si="28"/>
        <v>mssc_2_source_rev_2pcheBoganangone</v>
      </c>
      <c r="B921" t="str">
        <f t="shared" si="29"/>
        <v>mssc_2_source_rev_2Boganangone</v>
      </c>
      <c r="C921" t="s">
        <v>42</v>
      </c>
      <c r="D921" t="s">
        <v>151</v>
      </c>
      <c r="E921" t="s">
        <v>83</v>
      </c>
      <c r="F921" t="s">
        <v>314</v>
      </c>
      <c r="G921" t="s">
        <v>315</v>
      </c>
      <c r="H921" t="s">
        <v>225</v>
      </c>
      <c r="I921">
        <v>0.14499999999999999</v>
      </c>
    </row>
    <row r="922" spans="1:9" x14ac:dyDescent="0.35">
      <c r="A922" t="str">
        <f t="shared" si="28"/>
        <v>mssc_2_source_rev_2petit_commerceBoda</v>
      </c>
      <c r="B922" t="str">
        <f t="shared" si="29"/>
        <v>mssc_2_source_rev_2Boda</v>
      </c>
      <c r="C922" t="s">
        <v>42</v>
      </c>
      <c r="D922" t="s">
        <v>141</v>
      </c>
      <c r="E922" t="s">
        <v>83</v>
      </c>
      <c r="F922" t="s">
        <v>314</v>
      </c>
      <c r="G922" t="s">
        <v>315</v>
      </c>
      <c r="H922" t="s">
        <v>224</v>
      </c>
      <c r="I922">
        <v>0.222</v>
      </c>
    </row>
    <row r="923" spans="1:9" x14ac:dyDescent="0.35">
      <c r="A923" t="str">
        <f t="shared" si="28"/>
        <v>mssc_2_source_rev_2pcheAmada_Gaza</v>
      </c>
      <c r="B923" t="str">
        <f t="shared" si="29"/>
        <v>mssc_2_source_rev_2Amada_Gaza</v>
      </c>
      <c r="C923" t="s">
        <v>42</v>
      </c>
      <c r="D923" t="s">
        <v>151</v>
      </c>
      <c r="E923" t="s">
        <v>83</v>
      </c>
      <c r="F923" t="s">
        <v>314</v>
      </c>
      <c r="G923" t="s">
        <v>315</v>
      </c>
      <c r="H923" t="s">
        <v>298</v>
      </c>
      <c r="I923">
        <v>0.24199999999999999</v>
      </c>
    </row>
    <row r="924" spans="1:9" x14ac:dyDescent="0.35">
      <c r="A924" t="str">
        <f t="shared" si="28"/>
        <v>mssc_2_source_rev_2pcheBayanga</v>
      </c>
      <c r="B924" t="str">
        <f t="shared" si="29"/>
        <v>mssc_2_source_rev_2Bayanga</v>
      </c>
      <c r="C924" t="s">
        <v>42</v>
      </c>
      <c r="D924" t="s">
        <v>151</v>
      </c>
      <c r="E924" t="s">
        <v>83</v>
      </c>
      <c r="F924" t="s">
        <v>314</v>
      </c>
      <c r="G924" t="s">
        <v>315</v>
      </c>
      <c r="H924" t="s">
        <v>218</v>
      </c>
      <c r="I924">
        <v>0.193</v>
      </c>
    </row>
    <row r="925" spans="1:9" x14ac:dyDescent="0.35">
      <c r="A925" t="str">
        <f t="shared" si="28"/>
        <v>mssc_2_source_rev_2pcheBogangolo</v>
      </c>
      <c r="B925" t="str">
        <f t="shared" si="29"/>
        <v>mssc_2_source_rev_2Bogangolo</v>
      </c>
      <c r="C925" t="s">
        <v>42</v>
      </c>
      <c r="D925" t="s">
        <v>151</v>
      </c>
      <c r="E925" t="s">
        <v>83</v>
      </c>
      <c r="F925" t="s">
        <v>314</v>
      </c>
      <c r="G925" t="s">
        <v>315</v>
      </c>
      <c r="H925" t="s">
        <v>227</v>
      </c>
      <c r="I925">
        <v>0.23100000000000001</v>
      </c>
    </row>
    <row r="926" spans="1:9" x14ac:dyDescent="0.35">
      <c r="A926" t="str">
        <f t="shared" si="28"/>
        <v>wash_9_insuff_raisons_2route_non_accessNdele</v>
      </c>
      <c r="B926" t="str">
        <f t="shared" si="29"/>
        <v>wash_9_insuff_raisons_2Ndele</v>
      </c>
      <c r="C926" t="s">
        <v>44</v>
      </c>
      <c r="D926" t="s">
        <v>178</v>
      </c>
      <c r="E926" t="s">
        <v>83</v>
      </c>
      <c r="F926" t="s">
        <v>314</v>
      </c>
      <c r="G926" t="s">
        <v>315</v>
      </c>
      <c r="H926" t="s">
        <v>253</v>
      </c>
      <c r="I926">
        <v>0.22600000000000001</v>
      </c>
    </row>
    <row r="927" spans="1:9" x14ac:dyDescent="0.35">
      <c r="A927" t="str">
        <f t="shared" si="28"/>
        <v>wash_9_insuff_raisons_2attente_longueBouca</v>
      </c>
      <c r="B927" t="str">
        <f t="shared" si="29"/>
        <v>wash_9_insuff_raisons_2Bouca</v>
      </c>
      <c r="C927" t="s">
        <v>44</v>
      </c>
      <c r="D927" t="s">
        <v>152</v>
      </c>
      <c r="E927" t="s">
        <v>83</v>
      </c>
      <c r="F927" t="s">
        <v>314</v>
      </c>
      <c r="G927" t="s">
        <v>315</v>
      </c>
      <c r="H927" t="s">
        <v>232</v>
      </c>
      <c r="I927">
        <v>0.215</v>
      </c>
    </row>
    <row r="928" spans="1:9" x14ac:dyDescent="0.35">
      <c r="A928" t="str">
        <f t="shared" si="28"/>
        <v>wash_9_insuff_raisons_2attente_longueAlindao</v>
      </c>
      <c r="B928" t="str">
        <f t="shared" si="29"/>
        <v>wash_9_insuff_raisons_2Alindao</v>
      </c>
      <c r="C928" t="s">
        <v>44</v>
      </c>
      <c r="D928" t="s">
        <v>152</v>
      </c>
      <c r="E928" t="s">
        <v>83</v>
      </c>
      <c r="F928" t="s">
        <v>314</v>
      </c>
      <c r="G928" t="s">
        <v>315</v>
      </c>
      <c r="H928" t="s">
        <v>208</v>
      </c>
      <c r="I928">
        <v>0.151</v>
      </c>
    </row>
    <row r="929" spans="1:9" x14ac:dyDescent="0.35">
      <c r="A929" t="str">
        <f t="shared" si="28"/>
        <v>wash_9_insuff_raisons_2attente_longueBirao</v>
      </c>
      <c r="B929" t="str">
        <f t="shared" si="29"/>
        <v>wash_9_insuff_raisons_2Birao</v>
      </c>
      <c r="C929" t="s">
        <v>44</v>
      </c>
      <c r="D929" t="s">
        <v>152</v>
      </c>
      <c r="E929" t="s">
        <v>83</v>
      </c>
      <c r="F929" t="s">
        <v>314</v>
      </c>
      <c r="G929" t="s">
        <v>315</v>
      </c>
      <c r="H929" t="s">
        <v>221</v>
      </c>
      <c r="I929">
        <v>0.22900000000000001</v>
      </c>
    </row>
    <row r="930" spans="1:9" x14ac:dyDescent="0.35">
      <c r="A930" t="str">
        <f t="shared" si="28"/>
        <v>wash_9_insuff_raisons_2manque_recipBangui</v>
      </c>
      <c r="B930" t="str">
        <f t="shared" si="29"/>
        <v>wash_9_insuff_raisons_2Bangui</v>
      </c>
      <c r="C930" t="s">
        <v>44</v>
      </c>
      <c r="D930" t="s">
        <v>131</v>
      </c>
      <c r="E930" t="s">
        <v>83</v>
      </c>
      <c r="F930" t="s">
        <v>314</v>
      </c>
      <c r="G930" t="s">
        <v>315</v>
      </c>
      <c r="H930" t="s">
        <v>165</v>
      </c>
      <c r="I930">
        <v>0.188</v>
      </c>
    </row>
    <row r="931" spans="1:9" x14ac:dyDescent="0.35">
      <c r="A931" t="str">
        <f t="shared" si="28"/>
        <v>wash_9_insuff_raisons_2aucuneMobaye</v>
      </c>
      <c r="B931" t="str">
        <f t="shared" si="29"/>
        <v>wash_9_insuff_raisons_2Mobaye</v>
      </c>
      <c r="C931" t="s">
        <v>44</v>
      </c>
      <c r="D931" t="s">
        <v>161</v>
      </c>
      <c r="E931" t="s">
        <v>83</v>
      </c>
      <c r="F931" t="s">
        <v>314</v>
      </c>
      <c r="G931" t="s">
        <v>315</v>
      </c>
      <c r="H931" t="s">
        <v>251</v>
      </c>
      <c r="I931">
        <v>0.13100000000000001</v>
      </c>
    </row>
    <row r="932" spans="1:9" x14ac:dyDescent="0.35">
      <c r="A932" t="str">
        <f t="shared" si="28"/>
        <v>wash_9_insuff_raisons_2attente_longueBambari</v>
      </c>
      <c r="B932" t="str">
        <f t="shared" si="29"/>
        <v>wash_9_insuff_raisons_2Bambari</v>
      </c>
      <c r="C932" t="s">
        <v>44</v>
      </c>
      <c r="D932" t="s">
        <v>152</v>
      </c>
      <c r="E932" t="s">
        <v>83</v>
      </c>
      <c r="F932" t="s">
        <v>314</v>
      </c>
      <c r="G932" t="s">
        <v>315</v>
      </c>
      <c r="H932" t="s">
        <v>212</v>
      </c>
      <c r="I932">
        <v>0.192</v>
      </c>
    </row>
    <row r="933" spans="1:9" x14ac:dyDescent="0.35">
      <c r="A933" t="str">
        <f t="shared" si="28"/>
        <v>wash_9_insuff_raisons_2manque_recipBouar</v>
      </c>
      <c r="B933" t="str">
        <f t="shared" si="29"/>
        <v>wash_9_insuff_raisons_2Bouar</v>
      </c>
      <c r="C933" t="s">
        <v>44</v>
      </c>
      <c r="D933" t="s">
        <v>131</v>
      </c>
      <c r="E933" t="s">
        <v>83</v>
      </c>
      <c r="F933" t="s">
        <v>314</v>
      </c>
      <c r="G933" t="s">
        <v>315</v>
      </c>
      <c r="H933" t="s">
        <v>231</v>
      </c>
      <c r="I933">
        <v>0.23</v>
      </c>
    </row>
    <row r="934" spans="1:9" x14ac:dyDescent="0.35">
      <c r="A934" t="str">
        <f t="shared" si="28"/>
        <v>wash_9_insuff_raisons_2manque_recipBocaranga</v>
      </c>
      <c r="B934" t="str">
        <f t="shared" si="29"/>
        <v>wash_9_insuff_raisons_2Bocaranga</v>
      </c>
      <c r="C934" t="s">
        <v>44</v>
      </c>
      <c r="D934" t="s">
        <v>131</v>
      </c>
      <c r="E934" t="s">
        <v>83</v>
      </c>
      <c r="F934" t="s">
        <v>314</v>
      </c>
      <c r="G934" t="s">
        <v>315</v>
      </c>
      <c r="H934" t="s">
        <v>223</v>
      </c>
      <c r="I934">
        <v>0.158</v>
      </c>
    </row>
    <row r="935" spans="1:9" x14ac:dyDescent="0.35">
      <c r="A935" t="str">
        <f t="shared" si="28"/>
        <v>wash_9_insuff_raisons_2attente_longueBossangoa</v>
      </c>
      <c r="B935" t="str">
        <f t="shared" si="29"/>
        <v>wash_9_insuff_raisons_2Bossangoa</v>
      </c>
      <c r="C935" t="s">
        <v>44</v>
      </c>
      <c r="D935" t="s">
        <v>152</v>
      </c>
      <c r="E935" t="s">
        <v>83</v>
      </c>
      <c r="F935" t="s">
        <v>314</v>
      </c>
      <c r="G935" t="s">
        <v>315</v>
      </c>
      <c r="H935" t="s">
        <v>228</v>
      </c>
      <c r="I935">
        <v>0.19600000000000001</v>
      </c>
    </row>
    <row r="936" spans="1:9" x14ac:dyDescent="0.35">
      <c r="A936" t="str">
        <f t="shared" si="28"/>
        <v>wash_9_insuff_raisons_2attente_longueKaga_Bandoro</v>
      </c>
      <c r="B936" t="str">
        <f t="shared" si="29"/>
        <v>wash_9_insuff_raisons_2Kaga_Bandoro</v>
      </c>
      <c r="C936" t="s">
        <v>44</v>
      </c>
      <c r="D936" t="s">
        <v>152</v>
      </c>
      <c r="E936" t="s">
        <v>83</v>
      </c>
      <c r="F936" t="s">
        <v>314</v>
      </c>
      <c r="G936" t="s">
        <v>315</v>
      </c>
      <c r="H936" t="s">
        <v>293</v>
      </c>
      <c r="I936">
        <v>0.22600000000000001</v>
      </c>
    </row>
    <row r="937" spans="1:9" x14ac:dyDescent="0.35">
      <c r="A937" t="str">
        <f t="shared" si="28"/>
        <v>wash_9_insuff_raisons_2manque_recipKoui</v>
      </c>
      <c r="B937" t="str">
        <f t="shared" si="29"/>
        <v>wash_9_insuff_raisons_2Koui</v>
      </c>
      <c r="C937" t="s">
        <v>44</v>
      </c>
      <c r="D937" t="s">
        <v>131</v>
      </c>
      <c r="E937" t="s">
        <v>83</v>
      </c>
      <c r="F937" t="s">
        <v>314</v>
      </c>
      <c r="G937" t="s">
        <v>315</v>
      </c>
      <c r="H937" t="s">
        <v>246</v>
      </c>
      <c r="I937">
        <v>0.24399999999999999</v>
      </c>
    </row>
    <row r="938" spans="1:9" x14ac:dyDescent="0.35">
      <c r="A938" t="str">
        <f t="shared" si="28"/>
        <v>wash_9_insuff_raisons_2attente_longueBakala</v>
      </c>
      <c r="B938" t="str">
        <f t="shared" si="29"/>
        <v>wash_9_insuff_raisons_2Bakala</v>
      </c>
      <c r="C938" t="s">
        <v>44</v>
      </c>
      <c r="D938" t="s">
        <v>152</v>
      </c>
      <c r="E938" t="s">
        <v>83</v>
      </c>
      <c r="F938" t="s">
        <v>314</v>
      </c>
      <c r="G938" t="s">
        <v>315</v>
      </c>
      <c r="H938" t="s">
        <v>210</v>
      </c>
      <c r="I938">
        <v>0.16200000000000001</v>
      </c>
    </row>
    <row r="939" spans="1:9" x14ac:dyDescent="0.35">
      <c r="A939" t="str">
        <f t="shared" si="28"/>
        <v>wash_9_insuff_raisons_2distanceBangassou</v>
      </c>
      <c r="B939" t="str">
        <f t="shared" si="29"/>
        <v>wash_9_insuff_raisons_2Bangassou</v>
      </c>
      <c r="C939" t="s">
        <v>44</v>
      </c>
      <c r="D939" t="s">
        <v>142</v>
      </c>
      <c r="E939" t="s">
        <v>83</v>
      </c>
      <c r="F939" t="s">
        <v>314</v>
      </c>
      <c r="G939" t="s">
        <v>315</v>
      </c>
      <c r="H939" t="s">
        <v>215</v>
      </c>
      <c r="I939">
        <v>0.22900000000000001</v>
      </c>
    </row>
    <row r="940" spans="1:9" x14ac:dyDescent="0.35">
      <c r="A940" t="str">
        <f t="shared" si="28"/>
        <v>wash_9_insuff_raisons_2distanceNana_Bakassa</v>
      </c>
      <c r="B940" t="str">
        <f t="shared" si="29"/>
        <v>wash_9_insuff_raisons_2Nana_Bakassa</v>
      </c>
      <c r="C940" t="s">
        <v>44</v>
      </c>
      <c r="D940" t="s">
        <v>142</v>
      </c>
      <c r="E940" t="s">
        <v>83</v>
      </c>
      <c r="F940" t="s">
        <v>314</v>
      </c>
      <c r="G940" t="s">
        <v>315</v>
      </c>
      <c r="H940" t="s">
        <v>294</v>
      </c>
      <c r="I940">
        <v>0.223</v>
      </c>
    </row>
    <row r="941" spans="1:9" x14ac:dyDescent="0.35">
      <c r="A941" t="str">
        <f t="shared" si="28"/>
        <v>wash_9_insuff_raisons_2distanceRafai</v>
      </c>
      <c r="B941" t="str">
        <f t="shared" si="29"/>
        <v>wash_9_insuff_raisons_2Rafai</v>
      </c>
      <c r="C941" t="s">
        <v>44</v>
      </c>
      <c r="D941" t="s">
        <v>142</v>
      </c>
      <c r="E941" t="s">
        <v>83</v>
      </c>
      <c r="F941" t="s">
        <v>314</v>
      </c>
      <c r="G941" t="s">
        <v>315</v>
      </c>
      <c r="H941" t="s">
        <v>260</v>
      </c>
      <c r="I941">
        <v>0.14499999999999999</v>
      </c>
    </row>
    <row r="942" spans="1:9" x14ac:dyDescent="0.35">
      <c r="A942" t="str">
        <f t="shared" si="28"/>
        <v>wash_9_insuff_raisons_2manque_recipNgaoundaye</v>
      </c>
      <c r="B942" t="str">
        <f t="shared" si="29"/>
        <v>wash_9_insuff_raisons_2Ngaoundaye</v>
      </c>
      <c r="C942" t="s">
        <v>44</v>
      </c>
      <c r="D942" t="s">
        <v>131</v>
      </c>
      <c r="E942" t="s">
        <v>83</v>
      </c>
      <c r="F942" t="s">
        <v>314</v>
      </c>
      <c r="G942" t="s">
        <v>315</v>
      </c>
      <c r="H942" t="s">
        <v>255</v>
      </c>
      <c r="I942">
        <v>0.187</v>
      </c>
    </row>
    <row r="943" spans="1:9" x14ac:dyDescent="0.35">
      <c r="A943" t="str">
        <f t="shared" si="28"/>
        <v>wash_9_insuff_raisons_2qualite_eauIppy</v>
      </c>
      <c r="B943" t="str">
        <f t="shared" si="29"/>
        <v>wash_9_insuff_raisons_2Ippy</v>
      </c>
      <c r="C943" t="s">
        <v>44</v>
      </c>
      <c r="D943" t="s">
        <v>189</v>
      </c>
      <c r="E943" t="s">
        <v>83</v>
      </c>
      <c r="F943" t="s">
        <v>314</v>
      </c>
      <c r="G943" t="s">
        <v>315</v>
      </c>
      <c r="H943" t="s">
        <v>242</v>
      </c>
      <c r="I943">
        <v>0.23400000000000001</v>
      </c>
    </row>
    <row r="944" spans="1:9" x14ac:dyDescent="0.35">
      <c r="A944" t="str">
        <f t="shared" si="28"/>
        <v>wash_9_insuff_raisons_2manque_recipBerberati</v>
      </c>
      <c r="B944" t="str">
        <f t="shared" si="29"/>
        <v>wash_9_insuff_raisons_2Berberati</v>
      </c>
      <c r="C944" t="s">
        <v>44</v>
      </c>
      <c r="D944" t="s">
        <v>131</v>
      </c>
      <c r="E944" t="s">
        <v>83</v>
      </c>
      <c r="F944" t="s">
        <v>314</v>
      </c>
      <c r="G944" t="s">
        <v>315</v>
      </c>
      <c r="H944" t="s">
        <v>219</v>
      </c>
      <c r="I944">
        <v>0.17</v>
      </c>
    </row>
    <row r="945" spans="1:9" x14ac:dyDescent="0.35">
      <c r="A945" t="str">
        <f t="shared" si="28"/>
        <v>wash_9_insuff_raisons_2attente_longueMbres</v>
      </c>
      <c r="B945" t="str">
        <f t="shared" si="29"/>
        <v>wash_9_insuff_raisons_2Mbres</v>
      </c>
      <c r="C945" t="s">
        <v>44</v>
      </c>
      <c r="D945" t="s">
        <v>152</v>
      </c>
      <c r="E945" t="s">
        <v>83</v>
      </c>
      <c r="F945" t="s">
        <v>314</v>
      </c>
      <c r="G945" t="s">
        <v>315</v>
      </c>
      <c r="H945" t="s">
        <v>250</v>
      </c>
      <c r="I945">
        <v>0.19</v>
      </c>
    </row>
    <row r="946" spans="1:9" x14ac:dyDescent="0.35">
      <c r="A946" t="str">
        <f t="shared" si="28"/>
        <v>wash_9_insuff_raisons_2qualite_eauBimbo</v>
      </c>
      <c r="B946" t="str">
        <f t="shared" si="29"/>
        <v>wash_9_insuff_raisons_2Bimbo</v>
      </c>
      <c r="C946" t="s">
        <v>44</v>
      </c>
      <c r="D946" t="s">
        <v>189</v>
      </c>
      <c r="E946" t="s">
        <v>83</v>
      </c>
      <c r="F946" t="s">
        <v>314</v>
      </c>
      <c r="G946" t="s">
        <v>315</v>
      </c>
      <c r="H946" t="s">
        <v>220</v>
      </c>
      <c r="I946">
        <v>0.23400000000000001</v>
      </c>
    </row>
    <row r="947" spans="1:9" x14ac:dyDescent="0.35">
      <c r="A947" t="str">
        <f t="shared" si="28"/>
        <v>wash_9_insuff_raisons_2attente_longueGrimari</v>
      </c>
      <c r="B947" t="str">
        <f t="shared" si="29"/>
        <v>wash_9_insuff_raisons_2Grimari</v>
      </c>
      <c r="C947" t="s">
        <v>44</v>
      </c>
      <c r="D947" t="s">
        <v>152</v>
      </c>
      <c r="E947" t="s">
        <v>83</v>
      </c>
      <c r="F947" t="s">
        <v>314</v>
      </c>
      <c r="G947" t="s">
        <v>315</v>
      </c>
      <c r="H947" t="s">
        <v>241</v>
      </c>
      <c r="I947">
        <v>0.17399999999999999</v>
      </c>
    </row>
    <row r="948" spans="1:9" x14ac:dyDescent="0.35">
      <c r="A948" t="str">
        <f t="shared" si="28"/>
        <v>wash_9_insuff_raisons_2attente_longueSibut</v>
      </c>
      <c r="B948" t="str">
        <f t="shared" si="29"/>
        <v>wash_9_insuff_raisons_2Sibut</v>
      </c>
      <c r="C948" t="s">
        <v>44</v>
      </c>
      <c r="D948" t="s">
        <v>152</v>
      </c>
      <c r="E948" t="s">
        <v>83</v>
      </c>
      <c r="F948" t="s">
        <v>314</v>
      </c>
      <c r="G948" t="s">
        <v>315</v>
      </c>
      <c r="H948" t="s">
        <v>262</v>
      </c>
      <c r="I948">
        <v>0.15</v>
      </c>
    </row>
    <row r="949" spans="1:9" x14ac:dyDescent="0.35">
      <c r="A949" t="str">
        <f t="shared" si="28"/>
        <v>wash_9_insuff_raisons_2attente_longueNdjoukou</v>
      </c>
      <c r="B949" t="str">
        <f t="shared" si="29"/>
        <v>wash_9_insuff_raisons_2Ndjoukou</v>
      </c>
      <c r="C949" t="s">
        <v>44</v>
      </c>
      <c r="D949" t="s">
        <v>152</v>
      </c>
      <c r="E949" t="s">
        <v>83</v>
      </c>
      <c r="F949" t="s">
        <v>314</v>
      </c>
      <c r="G949" t="s">
        <v>315</v>
      </c>
      <c r="H949" t="s">
        <v>254</v>
      </c>
      <c r="I949">
        <v>0.127</v>
      </c>
    </row>
    <row r="950" spans="1:9" x14ac:dyDescent="0.35">
      <c r="A950" t="str">
        <f t="shared" si="28"/>
        <v>wash_9_insuff_raisons_2manque_recipBaboua</v>
      </c>
      <c r="B950" t="str">
        <f t="shared" si="29"/>
        <v>wash_9_insuff_raisons_2Baboua</v>
      </c>
      <c r="C950" t="s">
        <v>44</v>
      </c>
      <c r="D950" t="s">
        <v>131</v>
      </c>
      <c r="E950" t="s">
        <v>83</v>
      </c>
      <c r="F950" t="s">
        <v>314</v>
      </c>
      <c r="G950" t="s">
        <v>315</v>
      </c>
      <c r="H950" t="s">
        <v>209</v>
      </c>
      <c r="I950">
        <v>0.17499999999999999</v>
      </c>
    </row>
    <row r="951" spans="1:9" x14ac:dyDescent="0.35">
      <c r="A951" t="str">
        <f t="shared" si="28"/>
        <v>wash_9_insuff_raisons_2route_non_accessAbba</v>
      </c>
      <c r="B951" t="str">
        <f t="shared" si="29"/>
        <v>wash_9_insuff_raisons_2Abba</v>
      </c>
      <c r="C951" t="s">
        <v>44</v>
      </c>
      <c r="D951" t="s">
        <v>178</v>
      </c>
      <c r="E951" t="s">
        <v>83</v>
      </c>
      <c r="F951" t="s">
        <v>314</v>
      </c>
      <c r="G951" t="s">
        <v>315</v>
      </c>
      <c r="H951" t="s">
        <v>207</v>
      </c>
      <c r="I951">
        <v>0.21199999999999999</v>
      </c>
    </row>
    <row r="952" spans="1:9" x14ac:dyDescent="0.35">
      <c r="A952" t="str">
        <f t="shared" si="28"/>
        <v>wash_9_insuff_raisons_2attente_longueObo</v>
      </c>
      <c r="B952" t="str">
        <f t="shared" si="29"/>
        <v>wash_9_insuff_raisons_2Obo</v>
      </c>
      <c r="C952" t="s">
        <v>44</v>
      </c>
      <c r="D952" t="s">
        <v>152</v>
      </c>
      <c r="E952" t="s">
        <v>83</v>
      </c>
      <c r="F952" t="s">
        <v>314</v>
      </c>
      <c r="G952" t="s">
        <v>315</v>
      </c>
      <c r="H952" t="s">
        <v>257</v>
      </c>
      <c r="I952">
        <v>0.23899999999999999</v>
      </c>
    </row>
    <row r="953" spans="1:9" x14ac:dyDescent="0.35">
      <c r="A953" t="str">
        <f t="shared" si="28"/>
        <v>wash_9_insuff_raisons_2attente_longueKabo</v>
      </c>
      <c r="B953" t="str">
        <f t="shared" si="29"/>
        <v>wash_9_insuff_raisons_2Kabo</v>
      </c>
      <c r="C953" t="s">
        <v>44</v>
      </c>
      <c r="D953" t="s">
        <v>152</v>
      </c>
      <c r="E953" t="s">
        <v>83</v>
      </c>
      <c r="F953" t="s">
        <v>314</v>
      </c>
      <c r="G953" t="s">
        <v>315</v>
      </c>
      <c r="H953" t="s">
        <v>243</v>
      </c>
      <c r="I953">
        <v>0.18</v>
      </c>
    </row>
    <row r="954" spans="1:9" x14ac:dyDescent="0.35">
      <c r="A954" t="str">
        <f t="shared" si="28"/>
        <v>wash_9_insuff_raisons_2distanceKouango</v>
      </c>
      <c r="B954" t="str">
        <f t="shared" si="29"/>
        <v>wash_9_insuff_raisons_2Kouango</v>
      </c>
      <c r="C954" t="s">
        <v>44</v>
      </c>
      <c r="D954" t="s">
        <v>142</v>
      </c>
      <c r="E954" t="s">
        <v>83</v>
      </c>
      <c r="F954" t="s">
        <v>314</v>
      </c>
      <c r="G954" t="s">
        <v>315</v>
      </c>
      <c r="H954" t="s">
        <v>245</v>
      </c>
      <c r="I954">
        <v>0.14699999999999999</v>
      </c>
    </row>
    <row r="955" spans="1:9" x14ac:dyDescent="0.35">
      <c r="A955" t="str">
        <f t="shared" si="28"/>
        <v>wash_9_insuff_raisons_2distanceOuango</v>
      </c>
      <c r="B955" t="str">
        <f t="shared" si="29"/>
        <v>wash_9_insuff_raisons_2Ouango</v>
      </c>
      <c r="C955" t="s">
        <v>44</v>
      </c>
      <c r="D955" t="s">
        <v>142</v>
      </c>
      <c r="E955" t="s">
        <v>83</v>
      </c>
      <c r="F955" t="s">
        <v>314</v>
      </c>
      <c r="G955" t="s">
        <v>315</v>
      </c>
      <c r="H955" t="s">
        <v>258</v>
      </c>
      <c r="I955">
        <v>0.16300000000000001</v>
      </c>
    </row>
    <row r="956" spans="1:9" x14ac:dyDescent="0.35">
      <c r="A956" t="str">
        <f t="shared" si="28"/>
        <v>wash_9_insuff_raisons_2attente_longueGambo</v>
      </c>
      <c r="B956" t="str">
        <f t="shared" si="29"/>
        <v>wash_9_insuff_raisons_2Gambo</v>
      </c>
      <c r="C956" t="s">
        <v>44</v>
      </c>
      <c r="D956" t="s">
        <v>152</v>
      </c>
      <c r="E956" t="s">
        <v>83</v>
      </c>
      <c r="F956" t="s">
        <v>314</v>
      </c>
      <c r="G956" t="s">
        <v>315</v>
      </c>
      <c r="H956" t="s">
        <v>239</v>
      </c>
      <c r="I956">
        <v>0.17299999999999999</v>
      </c>
    </row>
    <row r="957" spans="1:9" x14ac:dyDescent="0.35">
      <c r="A957" t="str">
        <f t="shared" si="28"/>
        <v>wash_9_insuff_raisons_2attente_longueNangha_Boguila</v>
      </c>
      <c r="B957" t="str">
        <f t="shared" si="29"/>
        <v>wash_9_insuff_raisons_2Nangha_Boguila</v>
      </c>
      <c r="C957" t="s">
        <v>44</v>
      </c>
      <c r="D957" t="s">
        <v>152</v>
      </c>
      <c r="E957" t="s">
        <v>83</v>
      </c>
      <c r="F957" t="s">
        <v>314</v>
      </c>
      <c r="G957" t="s">
        <v>315</v>
      </c>
      <c r="H957" t="s">
        <v>295</v>
      </c>
      <c r="I957">
        <v>0.24199999999999999</v>
      </c>
    </row>
    <row r="958" spans="1:9" x14ac:dyDescent="0.35">
      <c r="A958" t="str">
        <f t="shared" si="28"/>
        <v>wash_9_insuff_raisons_2attente_longueDamara</v>
      </c>
      <c r="B958" t="str">
        <f t="shared" si="29"/>
        <v>wash_9_insuff_raisons_2Damara</v>
      </c>
      <c r="C958" t="s">
        <v>44</v>
      </c>
      <c r="D958" t="s">
        <v>152</v>
      </c>
      <c r="E958" t="s">
        <v>83</v>
      </c>
      <c r="F958" t="s">
        <v>314</v>
      </c>
      <c r="G958" t="s">
        <v>315</v>
      </c>
      <c r="H958" t="s">
        <v>236</v>
      </c>
      <c r="I958">
        <v>0.20499999999999999</v>
      </c>
    </row>
    <row r="959" spans="1:9" x14ac:dyDescent="0.35">
      <c r="A959" t="str">
        <f t="shared" si="28"/>
        <v>wash_9_insuff_raisons_2distanceBozoum</v>
      </c>
      <c r="B959" t="str">
        <f t="shared" si="29"/>
        <v>wash_9_insuff_raisons_2Bozoum</v>
      </c>
      <c r="C959" t="s">
        <v>44</v>
      </c>
      <c r="D959" t="s">
        <v>142</v>
      </c>
      <c r="E959" t="s">
        <v>83</v>
      </c>
      <c r="F959" t="s">
        <v>314</v>
      </c>
      <c r="G959" t="s">
        <v>315</v>
      </c>
      <c r="H959" t="s">
        <v>233</v>
      </c>
      <c r="I959">
        <v>0.17</v>
      </c>
    </row>
    <row r="960" spans="1:9" x14ac:dyDescent="0.35">
      <c r="A960" t="str">
        <f t="shared" si="28"/>
        <v>wash_9_insuff_raisons_2distanceBossemtele</v>
      </c>
      <c r="B960" t="str">
        <f t="shared" si="29"/>
        <v>wash_9_insuff_raisons_2Bossemtele</v>
      </c>
      <c r="C960" t="s">
        <v>44</v>
      </c>
      <c r="D960" t="s">
        <v>142</v>
      </c>
      <c r="E960" t="s">
        <v>83</v>
      </c>
      <c r="F960" t="s">
        <v>314</v>
      </c>
      <c r="G960" t="s">
        <v>315</v>
      </c>
      <c r="H960" t="s">
        <v>230</v>
      </c>
      <c r="I960">
        <v>0.184</v>
      </c>
    </row>
    <row r="961" spans="1:9" x14ac:dyDescent="0.35">
      <c r="A961" t="str">
        <f t="shared" si="28"/>
        <v>wash_9_insuff_raisons_2attente_longuePaoua</v>
      </c>
      <c r="B961" t="str">
        <f t="shared" si="29"/>
        <v>wash_9_insuff_raisons_2Paoua</v>
      </c>
      <c r="C961" t="s">
        <v>44</v>
      </c>
      <c r="D961" t="s">
        <v>152</v>
      </c>
      <c r="E961" t="s">
        <v>83</v>
      </c>
      <c r="F961" t="s">
        <v>314</v>
      </c>
      <c r="G961" t="s">
        <v>315</v>
      </c>
      <c r="H961" t="s">
        <v>259</v>
      </c>
      <c r="I961">
        <v>0.188</v>
      </c>
    </row>
    <row r="962" spans="1:9" x14ac:dyDescent="0.35">
      <c r="A962" t="str">
        <f t="shared" si="28"/>
        <v>wash_9_insuff_raisons_2attente_longueDekoa</v>
      </c>
      <c r="B962" t="str">
        <f t="shared" si="29"/>
        <v>wash_9_insuff_raisons_2Dekoa</v>
      </c>
      <c r="C962" t="s">
        <v>44</v>
      </c>
      <c r="D962" t="s">
        <v>152</v>
      </c>
      <c r="E962" t="s">
        <v>83</v>
      </c>
      <c r="F962" t="s">
        <v>314</v>
      </c>
      <c r="G962" t="s">
        <v>315</v>
      </c>
      <c r="H962" t="s">
        <v>237</v>
      </c>
      <c r="I962">
        <v>0.155</v>
      </c>
    </row>
    <row r="963" spans="1:9" x14ac:dyDescent="0.35">
      <c r="A963" t="str">
        <f t="shared" ref="A963:A1026" si="30">CONCATENATE(C963,D963,H963)</f>
        <v>wash_9_insuff_raisons_2distanceMala</v>
      </c>
      <c r="B963" t="str">
        <f t="shared" ref="B963:B1026" si="31">CONCATENATE(C963,H963)</f>
        <v>wash_9_insuff_raisons_2Mala</v>
      </c>
      <c r="C963" t="s">
        <v>44</v>
      </c>
      <c r="D963" t="s">
        <v>142</v>
      </c>
      <c r="E963" t="s">
        <v>83</v>
      </c>
      <c r="F963" t="s">
        <v>314</v>
      </c>
      <c r="G963" t="s">
        <v>315</v>
      </c>
      <c r="H963" t="s">
        <v>247</v>
      </c>
      <c r="I963">
        <v>0.191</v>
      </c>
    </row>
    <row r="964" spans="1:9" x14ac:dyDescent="0.35">
      <c r="A964" t="str">
        <f t="shared" si="30"/>
        <v>wash_9_insuff_raisons_2distanceBria</v>
      </c>
      <c r="B964" t="str">
        <f t="shared" si="31"/>
        <v>wash_9_insuff_raisons_2Bria</v>
      </c>
      <c r="C964" t="s">
        <v>44</v>
      </c>
      <c r="D964" t="s">
        <v>142</v>
      </c>
      <c r="E964" t="s">
        <v>83</v>
      </c>
      <c r="F964" t="s">
        <v>314</v>
      </c>
      <c r="G964" t="s">
        <v>315</v>
      </c>
      <c r="H964" t="s">
        <v>234</v>
      </c>
      <c r="I964">
        <v>0.14299999999999999</v>
      </c>
    </row>
    <row r="965" spans="1:9" x14ac:dyDescent="0.35">
      <c r="A965" t="str">
        <f t="shared" si="30"/>
        <v>wash_9_insuff_raisons_2distanceBakouma</v>
      </c>
      <c r="B965" t="str">
        <f t="shared" si="31"/>
        <v>wash_9_insuff_raisons_2Bakouma</v>
      </c>
      <c r="C965" t="s">
        <v>44</v>
      </c>
      <c r="D965" t="s">
        <v>142</v>
      </c>
      <c r="E965" t="s">
        <v>83</v>
      </c>
      <c r="F965" t="s">
        <v>314</v>
      </c>
      <c r="G965" t="s">
        <v>315</v>
      </c>
      <c r="H965" t="s">
        <v>211</v>
      </c>
      <c r="I965">
        <v>0.16400000000000001</v>
      </c>
    </row>
    <row r="966" spans="1:9" x14ac:dyDescent="0.35">
      <c r="A966" t="str">
        <f t="shared" si="30"/>
        <v>wash_9_insuff_raisons_2attente_longueBoali</v>
      </c>
      <c r="B966" t="str">
        <f t="shared" si="31"/>
        <v>wash_9_insuff_raisons_2Boali</v>
      </c>
      <c r="C966" t="s">
        <v>44</v>
      </c>
      <c r="D966" t="s">
        <v>152</v>
      </c>
      <c r="E966" t="s">
        <v>83</v>
      </c>
      <c r="F966" t="s">
        <v>314</v>
      </c>
      <c r="G966" t="s">
        <v>315</v>
      </c>
      <c r="H966" t="s">
        <v>222</v>
      </c>
      <c r="I966">
        <v>0.19600000000000001</v>
      </c>
    </row>
    <row r="967" spans="1:9" x14ac:dyDescent="0.35">
      <c r="A967" t="str">
        <f t="shared" si="30"/>
        <v>wash_9_insuff_raisons_2route_non_accessBamingui</v>
      </c>
      <c r="B967" t="str">
        <f t="shared" si="31"/>
        <v>wash_9_insuff_raisons_2Bamingui</v>
      </c>
      <c r="C967" t="s">
        <v>44</v>
      </c>
      <c r="D967" t="s">
        <v>178</v>
      </c>
      <c r="E967" t="s">
        <v>83</v>
      </c>
      <c r="F967" t="s">
        <v>314</v>
      </c>
      <c r="G967" t="s">
        <v>315</v>
      </c>
      <c r="H967" t="s">
        <v>214</v>
      </c>
      <c r="I967">
        <v>0.14000000000000001</v>
      </c>
    </row>
    <row r="968" spans="1:9" x14ac:dyDescent="0.35">
      <c r="A968" t="str">
        <f t="shared" si="30"/>
        <v>wash_9_insuff_raisons_2attente_longueBaoro</v>
      </c>
      <c r="B968" t="str">
        <f t="shared" si="31"/>
        <v>wash_9_insuff_raisons_2Baoro</v>
      </c>
      <c r="C968" t="s">
        <v>44</v>
      </c>
      <c r="D968" t="s">
        <v>152</v>
      </c>
      <c r="E968" t="s">
        <v>83</v>
      </c>
      <c r="F968" t="s">
        <v>314</v>
      </c>
      <c r="G968" t="s">
        <v>315</v>
      </c>
      <c r="H968" t="s">
        <v>216</v>
      </c>
      <c r="I968">
        <v>0.16300000000000001</v>
      </c>
    </row>
    <row r="969" spans="1:9" x14ac:dyDescent="0.35">
      <c r="A969" t="str">
        <f t="shared" si="30"/>
        <v>wash_9_insuff_raisons_2manque_recipMbaiki</v>
      </c>
      <c r="B969" t="str">
        <f t="shared" si="31"/>
        <v>wash_9_insuff_raisons_2Mbaiki</v>
      </c>
      <c r="C969" t="s">
        <v>44</v>
      </c>
      <c r="D969" t="s">
        <v>131</v>
      </c>
      <c r="E969" t="s">
        <v>83</v>
      </c>
      <c r="F969" t="s">
        <v>314</v>
      </c>
      <c r="G969" t="s">
        <v>315</v>
      </c>
      <c r="H969" t="s">
        <v>249</v>
      </c>
      <c r="I969">
        <v>0.19500000000000001</v>
      </c>
    </row>
    <row r="970" spans="1:9" x14ac:dyDescent="0.35">
      <c r="A970" t="str">
        <f t="shared" si="30"/>
        <v>wash_9_insuff_raisons_2aucuneZangba</v>
      </c>
      <c r="B970" t="str">
        <f t="shared" si="31"/>
        <v>wash_9_insuff_raisons_2Zangba</v>
      </c>
      <c r="C970" t="s">
        <v>44</v>
      </c>
      <c r="D970" t="s">
        <v>161</v>
      </c>
      <c r="E970" t="s">
        <v>83</v>
      </c>
      <c r="F970" t="s">
        <v>314</v>
      </c>
      <c r="G970" t="s">
        <v>315</v>
      </c>
      <c r="H970" t="s">
        <v>264</v>
      </c>
      <c r="I970">
        <v>0.114</v>
      </c>
    </row>
    <row r="971" spans="1:9" x14ac:dyDescent="0.35">
      <c r="A971" t="str">
        <f t="shared" si="30"/>
        <v>wash_9_insuff_raisons_2distanceZemio</v>
      </c>
      <c r="B971" t="str">
        <f t="shared" si="31"/>
        <v>wash_9_insuff_raisons_2Zemio</v>
      </c>
      <c r="C971" t="s">
        <v>44</v>
      </c>
      <c r="D971" t="s">
        <v>142</v>
      </c>
      <c r="E971" t="s">
        <v>83</v>
      </c>
      <c r="F971" t="s">
        <v>314</v>
      </c>
      <c r="G971" t="s">
        <v>315</v>
      </c>
      <c r="H971" t="s">
        <v>265</v>
      </c>
      <c r="I971">
        <v>0.16500000000000001</v>
      </c>
    </row>
    <row r="972" spans="1:9" x14ac:dyDescent="0.35">
      <c r="A972" t="str">
        <f t="shared" si="30"/>
        <v>wash_9_insuff_raisons_2distanceBatangafo</v>
      </c>
      <c r="B972" t="str">
        <f t="shared" si="31"/>
        <v>wash_9_insuff_raisons_2Batangafo</v>
      </c>
      <c r="C972" t="s">
        <v>44</v>
      </c>
      <c r="D972" t="s">
        <v>142</v>
      </c>
      <c r="E972" t="s">
        <v>83</v>
      </c>
      <c r="F972" t="s">
        <v>314</v>
      </c>
      <c r="G972" t="s">
        <v>315</v>
      </c>
      <c r="H972" t="s">
        <v>217</v>
      </c>
      <c r="I972">
        <v>0.224</v>
      </c>
    </row>
    <row r="973" spans="1:9" x14ac:dyDescent="0.35">
      <c r="A973" t="str">
        <f t="shared" si="30"/>
        <v>wash_9_insuff_raisons_2distanceYaloke</v>
      </c>
      <c r="B973" t="str">
        <f t="shared" si="31"/>
        <v>wash_9_insuff_raisons_2Yaloke</v>
      </c>
      <c r="C973" t="s">
        <v>44</v>
      </c>
      <c r="D973" t="s">
        <v>142</v>
      </c>
      <c r="E973" t="s">
        <v>83</v>
      </c>
      <c r="F973" t="s">
        <v>314</v>
      </c>
      <c r="G973" t="s">
        <v>315</v>
      </c>
      <c r="H973" t="s">
        <v>263</v>
      </c>
      <c r="I973">
        <v>0.184</v>
      </c>
    </row>
    <row r="974" spans="1:9" x14ac:dyDescent="0.35">
      <c r="A974" t="str">
        <f t="shared" si="30"/>
        <v>wash_9_insuff_raisons_2distanceBossembele</v>
      </c>
      <c r="B974" t="str">
        <f t="shared" si="31"/>
        <v>wash_9_insuff_raisons_2Bossembele</v>
      </c>
      <c r="C974" t="s">
        <v>44</v>
      </c>
      <c r="D974" t="s">
        <v>142</v>
      </c>
      <c r="E974" t="s">
        <v>83</v>
      </c>
      <c r="F974" t="s">
        <v>314</v>
      </c>
      <c r="G974" t="s">
        <v>315</v>
      </c>
      <c r="H974" t="s">
        <v>229</v>
      </c>
      <c r="I974">
        <v>0.187</v>
      </c>
    </row>
    <row r="975" spans="1:9" x14ac:dyDescent="0.35">
      <c r="A975" t="str">
        <f t="shared" si="30"/>
        <v>wash_9_insuff_raisons_2distanceCarnot</v>
      </c>
      <c r="B975" t="str">
        <f t="shared" si="31"/>
        <v>wash_9_insuff_raisons_2Carnot</v>
      </c>
      <c r="C975" t="s">
        <v>44</v>
      </c>
      <c r="D975" t="s">
        <v>142</v>
      </c>
      <c r="E975" t="s">
        <v>83</v>
      </c>
      <c r="F975" t="s">
        <v>314</v>
      </c>
      <c r="G975" t="s">
        <v>315</v>
      </c>
      <c r="H975" t="s">
        <v>235</v>
      </c>
      <c r="I975">
        <v>0.2</v>
      </c>
    </row>
    <row r="976" spans="1:9" x14ac:dyDescent="0.35">
      <c r="A976" t="str">
        <f t="shared" si="30"/>
        <v>wash_9_insuff_raisons_2distanceGadzi</v>
      </c>
      <c r="B976" t="str">
        <f t="shared" si="31"/>
        <v>wash_9_insuff_raisons_2Gadzi</v>
      </c>
      <c r="C976" t="s">
        <v>44</v>
      </c>
      <c r="D976" t="s">
        <v>142</v>
      </c>
      <c r="E976" t="s">
        <v>83</v>
      </c>
      <c r="F976" t="s">
        <v>314</v>
      </c>
      <c r="G976" t="s">
        <v>315</v>
      </c>
      <c r="H976" t="s">
        <v>238</v>
      </c>
      <c r="I976">
        <v>0.20399999999999999</v>
      </c>
    </row>
    <row r="977" spans="1:9" x14ac:dyDescent="0.35">
      <c r="A977" t="str">
        <f t="shared" si="30"/>
        <v>wash_9_insuff_raisons_2attente_longueGamboula</v>
      </c>
      <c r="B977" t="str">
        <f t="shared" si="31"/>
        <v>wash_9_insuff_raisons_2Gamboula</v>
      </c>
      <c r="C977" t="s">
        <v>44</v>
      </c>
      <c r="D977" t="s">
        <v>152</v>
      </c>
      <c r="E977" t="s">
        <v>83</v>
      </c>
      <c r="F977" t="s">
        <v>314</v>
      </c>
      <c r="G977" t="s">
        <v>315</v>
      </c>
      <c r="H977" t="s">
        <v>240</v>
      </c>
      <c r="I977">
        <v>0.13700000000000001</v>
      </c>
    </row>
    <row r="978" spans="1:9" x14ac:dyDescent="0.35">
      <c r="A978" t="str">
        <f t="shared" si="30"/>
        <v>wash_9_insuff_raisons_2attente_longueBambio</v>
      </c>
      <c r="B978" t="str">
        <f t="shared" si="31"/>
        <v>wash_9_insuff_raisons_2Bambio</v>
      </c>
      <c r="C978" t="s">
        <v>44</v>
      </c>
      <c r="D978" t="s">
        <v>152</v>
      </c>
      <c r="E978" t="s">
        <v>83</v>
      </c>
      <c r="F978" t="s">
        <v>314</v>
      </c>
      <c r="G978" t="s">
        <v>315</v>
      </c>
      <c r="H978" t="s">
        <v>213</v>
      </c>
      <c r="I978">
        <v>0.218</v>
      </c>
    </row>
    <row r="979" spans="1:9" x14ac:dyDescent="0.35">
      <c r="A979" t="str">
        <f t="shared" si="30"/>
        <v>wash_9_insuff_raisons_2attente_longueBoganda</v>
      </c>
      <c r="B979" t="str">
        <f t="shared" si="31"/>
        <v>wash_9_insuff_raisons_2Boganda</v>
      </c>
      <c r="C979" t="s">
        <v>44</v>
      </c>
      <c r="D979" t="s">
        <v>152</v>
      </c>
      <c r="E979" t="s">
        <v>83</v>
      </c>
      <c r="F979" t="s">
        <v>314</v>
      </c>
      <c r="G979" t="s">
        <v>315</v>
      </c>
      <c r="H979" t="s">
        <v>226</v>
      </c>
      <c r="I979">
        <v>0.157</v>
      </c>
    </row>
    <row r="980" spans="1:9" x14ac:dyDescent="0.35">
      <c r="A980" t="str">
        <f t="shared" si="30"/>
        <v>wash_9_insuff_raisons_2distanceKembe</v>
      </c>
      <c r="B980" t="str">
        <f t="shared" si="31"/>
        <v>wash_9_insuff_raisons_2Kembe</v>
      </c>
      <c r="C980" t="s">
        <v>44</v>
      </c>
      <c r="D980" t="s">
        <v>142</v>
      </c>
      <c r="E980" t="s">
        <v>83</v>
      </c>
      <c r="F980" t="s">
        <v>314</v>
      </c>
      <c r="G980" t="s">
        <v>315</v>
      </c>
      <c r="H980" t="s">
        <v>244</v>
      </c>
      <c r="I980">
        <v>0.188</v>
      </c>
    </row>
    <row r="981" spans="1:9" x14ac:dyDescent="0.35">
      <c r="A981" t="str">
        <f t="shared" si="30"/>
        <v>wash_9_insuff_raisons_2distanceSatema</v>
      </c>
      <c r="B981" t="str">
        <f t="shared" si="31"/>
        <v>wash_9_insuff_raisons_2Satema</v>
      </c>
      <c r="C981" t="s">
        <v>44</v>
      </c>
      <c r="D981" t="s">
        <v>142</v>
      </c>
      <c r="E981" t="s">
        <v>83</v>
      </c>
      <c r="F981" t="s">
        <v>314</v>
      </c>
      <c r="G981" t="s">
        <v>315</v>
      </c>
      <c r="H981" t="s">
        <v>261</v>
      </c>
      <c r="I981">
        <v>0.28299999999999997</v>
      </c>
    </row>
    <row r="982" spans="1:9" x14ac:dyDescent="0.35">
      <c r="A982" t="str">
        <f t="shared" si="30"/>
        <v>wash_9_insuff_raisons_2attente_longueMarkounda</v>
      </c>
      <c r="B982" t="str">
        <f t="shared" si="31"/>
        <v>wash_9_insuff_raisons_2Markounda</v>
      </c>
      <c r="C982" t="s">
        <v>44</v>
      </c>
      <c r="D982" t="s">
        <v>152</v>
      </c>
      <c r="E982" t="s">
        <v>83</v>
      </c>
      <c r="F982" t="s">
        <v>314</v>
      </c>
      <c r="G982" t="s">
        <v>315</v>
      </c>
      <c r="H982" t="s">
        <v>248</v>
      </c>
      <c r="I982">
        <v>0.22900000000000001</v>
      </c>
    </row>
    <row r="983" spans="1:9" x14ac:dyDescent="0.35">
      <c r="A983" t="str">
        <f t="shared" si="30"/>
        <v>wash_9_insuff_raisons_2qualite_eauMongoumba</v>
      </c>
      <c r="B983" t="str">
        <f t="shared" si="31"/>
        <v>wash_9_insuff_raisons_2Mongoumba</v>
      </c>
      <c r="C983" t="s">
        <v>44</v>
      </c>
      <c r="D983" t="s">
        <v>189</v>
      </c>
      <c r="E983" t="s">
        <v>83</v>
      </c>
      <c r="F983" t="s">
        <v>314</v>
      </c>
      <c r="G983" t="s">
        <v>315</v>
      </c>
      <c r="H983" t="s">
        <v>252</v>
      </c>
      <c r="I983">
        <v>0.13100000000000001</v>
      </c>
    </row>
    <row r="984" spans="1:9" x14ac:dyDescent="0.35">
      <c r="A984" t="str">
        <f t="shared" si="30"/>
        <v>wash_9_insuff_raisons_2distanceDede_Mokouba</v>
      </c>
      <c r="B984" t="str">
        <f t="shared" si="31"/>
        <v>wash_9_insuff_raisons_2Dede_Mokouba</v>
      </c>
      <c r="C984" t="s">
        <v>44</v>
      </c>
      <c r="D984" t="s">
        <v>142</v>
      </c>
      <c r="E984" t="s">
        <v>83</v>
      </c>
      <c r="F984" t="s">
        <v>314</v>
      </c>
      <c r="G984" t="s">
        <v>315</v>
      </c>
      <c r="H984" t="s">
        <v>296</v>
      </c>
      <c r="I984">
        <v>0.20200000000000001</v>
      </c>
    </row>
    <row r="985" spans="1:9" x14ac:dyDescent="0.35">
      <c r="A985" t="str">
        <f t="shared" si="30"/>
        <v>wash_9_insuff_raisons_2aucuneSosso_Nakombo</v>
      </c>
      <c r="B985" t="str">
        <f t="shared" si="31"/>
        <v>wash_9_insuff_raisons_2Sosso_Nakombo</v>
      </c>
      <c r="C985" t="s">
        <v>44</v>
      </c>
      <c r="D985" t="s">
        <v>161</v>
      </c>
      <c r="E985" t="s">
        <v>83</v>
      </c>
      <c r="F985" t="s">
        <v>314</v>
      </c>
      <c r="G985" t="s">
        <v>315</v>
      </c>
      <c r="H985" t="s">
        <v>297</v>
      </c>
      <c r="I985">
        <v>0.153</v>
      </c>
    </row>
    <row r="986" spans="1:9" x14ac:dyDescent="0.35">
      <c r="A986" t="str">
        <f t="shared" si="30"/>
        <v>wash_9_insuff_raisons_2distanceNola</v>
      </c>
      <c r="B986" t="str">
        <f t="shared" si="31"/>
        <v>wash_9_insuff_raisons_2Nola</v>
      </c>
      <c r="C986" t="s">
        <v>44</v>
      </c>
      <c r="D986" t="s">
        <v>142</v>
      </c>
      <c r="E986" t="s">
        <v>83</v>
      </c>
      <c r="F986" t="s">
        <v>314</v>
      </c>
      <c r="G986" t="s">
        <v>315</v>
      </c>
      <c r="H986" t="s">
        <v>256</v>
      </c>
      <c r="I986">
        <v>0.17100000000000001</v>
      </c>
    </row>
    <row r="987" spans="1:9" x14ac:dyDescent="0.35">
      <c r="A987" t="str">
        <f t="shared" si="30"/>
        <v>wash_9_insuff_raisons_2raisons_finBoganangone</v>
      </c>
      <c r="B987" t="str">
        <f t="shared" si="31"/>
        <v>wash_9_insuff_raisons_2Boganangone</v>
      </c>
      <c r="C987" t="s">
        <v>44</v>
      </c>
      <c r="D987" t="s">
        <v>204</v>
      </c>
      <c r="E987" t="s">
        <v>83</v>
      </c>
      <c r="F987" t="s">
        <v>314</v>
      </c>
      <c r="G987" t="s">
        <v>315</v>
      </c>
      <c r="H987" t="s">
        <v>225</v>
      </c>
      <c r="I987">
        <v>0.14899999999999999</v>
      </c>
    </row>
    <row r="988" spans="1:9" x14ac:dyDescent="0.35">
      <c r="A988" t="str">
        <f t="shared" si="30"/>
        <v>wash_9_insuff_raisons_2attente_longueBoda</v>
      </c>
      <c r="B988" t="str">
        <f t="shared" si="31"/>
        <v>wash_9_insuff_raisons_2Boda</v>
      </c>
      <c r="C988" t="s">
        <v>44</v>
      </c>
      <c r="D988" t="s">
        <v>152</v>
      </c>
      <c r="E988" t="s">
        <v>83</v>
      </c>
      <c r="F988" t="s">
        <v>314</v>
      </c>
      <c r="G988" t="s">
        <v>315</v>
      </c>
      <c r="H988" t="s">
        <v>224</v>
      </c>
      <c r="I988">
        <v>0.155</v>
      </c>
    </row>
    <row r="989" spans="1:9" x14ac:dyDescent="0.35">
      <c r="A989" t="str">
        <f t="shared" si="30"/>
        <v>wash_9_insuff_raisons_2attente_longueAmada_Gaza</v>
      </c>
      <c r="B989" t="str">
        <f t="shared" si="31"/>
        <v>wash_9_insuff_raisons_2Amada_Gaza</v>
      </c>
      <c r="C989" t="s">
        <v>44</v>
      </c>
      <c r="D989" t="s">
        <v>152</v>
      </c>
      <c r="E989" t="s">
        <v>83</v>
      </c>
      <c r="F989" t="s">
        <v>314</v>
      </c>
      <c r="G989" t="s">
        <v>315</v>
      </c>
      <c r="H989" t="s">
        <v>298</v>
      </c>
      <c r="I989">
        <v>0.154</v>
      </c>
    </row>
    <row r="990" spans="1:9" x14ac:dyDescent="0.35">
      <c r="A990" t="str">
        <f t="shared" si="30"/>
        <v>wash_9_insuff_raisons_2raisons_finBayanga</v>
      </c>
      <c r="B990" t="str">
        <f t="shared" si="31"/>
        <v>wash_9_insuff_raisons_2Bayanga</v>
      </c>
      <c r="C990" t="s">
        <v>44</v>
      </c>
      <c r="D990" t="s">
        <v>204</v>
      </c>
      <c r="E990" t="s">
        <v>83</v>
      </c>
      <c r="F990" t="s">
        <v>314</v>
      </c>
      <c r="G990" t="s">
        <v>315</v>
      </c>
      <c r="H990" t="s">
        <v>218</v>
      </c>
      <c r="I990">
        <v>0.21199999999999999</v>
      </c>
    </row>
    <row r="991" spans="1:9" x14ac:dyDescent="0.35">
      <c r="A991" t="str">
        <f t="shared" si="30"/>
        <v>wash_9_insuff_raisons_2manque_recipBogangolo</v>
      </c>
      <c r="B991" t="str">
        <f t="shared" si="31"/>
        <v>wash_9_insuff_raisons_2Bogangolo</v>
      </c>
      <c r="C991" t="s">
        <v>44</v>
      </c>
      <c r="D991" t="s">
        <v>131</v>
      </c>
      <c r="E991" t="s">
        <v>83</v>
      </c>
      <c r="F991" t="s">
        <v>314</v>
      </c>
      <c r="G991" t="s">
        <v>315</v>
      </c>
      <c r="H991" t="s">
        <v>227</v>
      </c>
      <c r="I991">
        <v>0.188</v>
      </c>
    </row>
    <row r="992" spans="1:9" x14ac:dyDescent="0.35">
      <c r="A992" t="str">
        <f t="shared" si="30"/>
        <v>nfi_7_assistance_2provision_nfi_essentielsNdele</v>
      </c>
      <c r="B992" t="str">
        <f t="shared" si="31"/>
        <v>nfi_7_assistance_2Ndele</v>
      </c>
      <c r="C992" t="s">
        <v>46</v>
      </c>
      <c r="D992" t="s">
        <v>143</v>
      </c>
      <c r="E992" t="s">
        <v>83</v>
      </c>
      <c r="F992" t="s">
        <v>314</v>
      </c>
      <c r="G992" t="s">
        <v>315</v>
      </c>
      <c r="H992" t="s">
        <v>253</v>
      </c>
      <c r="I992">
        <v>0.14899999999999999</v>
      </c>
    </row>
    <row r="993" spans="1:9" x14ac:dyDescent="0.35">
      <c r="A993" t="str">
        <f t="shared" si="30"/>
        <v>nfi_7_assistance_2argent_nfi_essentielsBouca</v>
      </c>
      <c r="B993" t="str">
        <f t="shared" si="31"/>
        <v>nfi_7_assistance_2Bouca</v>
      </c>
      <c r="C993" t="s">
        <v>46</v>
      </c>
      <c r="D993" t="s">
        <v>132</v>
      </c>
      <c r="E993" t="s">
        <v>83</v>
      </c>
      <c r="F993" t="s">
        <v>314</v>
      </c>
      <c r="G993" t="s">
        <v>315</v>
      </c>
      <c r="H993" t="s">
        <v>232</v>
      </c>
      <c r="I993">
        <v>0.18099999999999999</v>
      </c>
    </row>
    <row r="994" spans="1:9" x14ac:dyDescent="0.35">
      <c r="A994" t="str">
        <f t="shared" si="30"/>
        <v>nfi_7_assistance_2provision_nfi_essentielsAlindao</v>
      </c>
      <c r="B994" t="str">
        <f t="shared" si="31"/>
        <v>nfi_7_assistance_2Alindao</v>
      </c>
      <c r="C994" t="s">
        <v>46</v>
      </c>
      <c r="D994" t="s">
        <v>143</v>
      </c>
      <c r="E994" t="s">
        <v>83</v>
      </c>
      <c r="F994" t="s">
        <v>314</v>
      </c>
      <c r="G994" t="s">
        <v>315</v>
      </c>
      <c r="H994" t="s">
        <v>208</v>
      </c>
      <c r="I994">
        <v>0.19600000000000001</v>
      </c>
    </row>
    <row r="995" spans="1:9" x14ac:dyDescent="0.35">
      <c r="A995" t="str">
        <f t="shared" si="30"/>
        <v>nfi_7_assistance_2provision_nfi_essentielsBirao</v>
      </c>
      <c r="B995" t="str">
        <f t="shared" si="31"/>
        <v>nfi_7_assistance_2Birao</v>
      </c>
      <c r="C995" t="s">
        <v>46</v>
      </c>
      <c r="D995" t="s">
        <v>143</v>
      </c>
      <c r="E995" t="s">
        <v>83</v>
      </c>
      <c r="F995" t="s">
        <v>314</v>
      </c>
      <c r="G995" t="s">
        <v>315</v>
      </c>
      <c r="H995" t="s">
        <v>221</v>
      </c>
      <c r="I995">
        <v>0.17399999999999999</v>
      </c>
    </row>
    <row r="996" spans="1:9" x14ac:dyDescent="0.35">
      <c r="A996" t="str">
        <f t="shared" si="30"/>
        <v>nfi_7_assistance_2argent_loyerBangui</v>
      </c>
      <c r="B996" t="str">
        <f t="shared" si="31"/>
        <v>nfi_7_assistance_2Bangui</v>
      </c>
      <c r="C996" t="s">
        <v>46</v>
      </c>
      <c r="D996" t="s">
        <v>179</v>
      </c>
      <c r="E996" t="s">
        <v>83</v>
      </c>
      <c r="F996" t="s">
        <v>314</v>
      </c>
      <c r="G996" t="s">
        <v>315</v>
      </c>
      <c r="H996" t="s">
        <v>165</v>
      </c>
      <c r="I996">
        <v>0.13500000000000001</v>
      </c>
    </row>
    <row r="997" spans="1:9" x14ac:dyDescent="0.35">
      <c r="A997" t="str">
        <f t="shared" si="30"/>
        <v>nfi_7_assistance_2argent_nfi_essentielsMobaye</v>
      </c>
      <c r="B997" t="str">
        <f t="shared" si="31"/>
        <v>nfi_7_assistance_2Mobaye</v>
      </c>
      <c r="C997" t="s">
        <v>46</v>
      </c>
      <c r="D997" t="s">
        <v>132</v>
      </c>
      <c r="E997" t="s">
        <v>83</v>
      </c>
      <c r="F997" t="s">
        <v>314</v>
      </c>
      <c r="G997" t="s">
        <v>315</v>
      </c>
      <c r="H997" t="s">
        <v>251</v>
      </c>
      <c r="I997">
        <v>0.17599999999999999</v>
      </c>
    </row>
    <row r="998" spans="1:9" x14ac:dyDescent="0.35">
      <c r="A998" t="str">
        <f t="shared" si="30"/>
        <v>nfi_7_assistance_2argent_nfi_essentielsBambari</v>
      </c>
      <c r="B998" t="str">
        <f t="shared" si="31"/>
        <v>nfi_7_assistance_2Bambari</v>
      </c>
      <c r="C998" t="s">
        <v>46</v>
      </c>
      <c r="D998" t="s">
        <v>132</v>
      </c>
      <c r="E998" t="s">
        <v>83</v>
      </c>
      <c r="F998" t="s">
        <v>314</v>
      </c>
      <c r="G998" t="s">
        <v>315</v>
      </c>
      <c r="H998" t="s">
        <v>212</v>
      </c>
      <c r="I998">
        <v>0.17</v>
      </c>
    </row>
    <row r="999" spans="1:9" x14ac:dyDescent="0.35">
      <c r="A999" t="str">
        <f t="shared" si="30"/>
        <v>nfi_7_assistance_2argent_nfi_essentielsBouar</v>
      </c>
      <c r="B999" t="str">
        <f t="shared" si="31"/>
        <v>nfi_7_assistance_2Bouar</v>
      </c>
      <c r="C999" t="s">
        <v>46</v>
      </c>
      <c r="D999" t="s">
        <v>132</v>
      </c>
      <c r="E999" t="s">
        <v>83</v>
      </c>
      <c r="F999" t="s">
        <v>314</v>
      </c>
      <c r="G999" t="s">
        <v>315</v>
      </c>
      <c r="H999" t="s">
        <v>231</v>
      </c>
      <c r="I999">
        <v>0.17899999999999999</v>
      </c>
    </row>
    <row r="1000" spans="1:9" x14ac:dyDescent="0.35">
      <c r="A1000" t="str">
        <f t="shared" si="30"/>
        <v>nfi_7_assistance_2argent_materielBocaranga</v>
      </c>
      <c r="B1000" t="str">
        <f t="shared" si="31"/>
        <v>nfi_7_assistance_2Bocaranga</v>
      </c>
      <c r="C1000" t="s">
        <v>46</v>
      </c>
      <c r="D1000" t="s">
        <v>160</v>
      </c>
      <c r="E1000" t="s">
        <v>83</v>
      </c>
      <c r="F1000" t="s">
        <v>314</v>
      </c>
      <c r="G1000" t="s">
        <v>315</v>
      </c>
      <c r="H1000" t="s">
        <v>223</v>
      </c>
      <c r="I1000">
        <v>0.155</v>
      </c>
    </row>
    <row r="1001" spans="1:9" x14ac:dyDescent="0.35">
      <c r="A1001" t="str">
        <f t="shared" si="30"/>
        <v>nfi_7_assistance_2argent_materielBossangoa</v>
      </c>
      <c r="B1001" t="str">
        <f t="shared" si="31"/>
        <v>nfi_7_assistance_2Bossangoa</v>
      </c>
      <c r="C1001" t="s">
        <v>46</v>
      </c>
      <c r="D1001" t="s">
        <v>160</v>
      </c>
      <c r="E1001" t="s">
        <v>83</v>
      </c>
      <c r="F1001" t="s">
        <v>314</v>
      </c>
      <c r="G1001" t="s">
        <v>315</v>
      </c>
      <c r="H1001" t="s">
        <v>228</v>
      </c>
      <c r="I1001">
        <v>0.21299999999999999</v>
      </c>
    </row>
    <row r="1002" spans="1:9" x14ac:dyDescent="0.35">
      <c r="A1002" t="str">
        <f t="shared" si="30"/>
        <v>nfi_7_assistance_2argent_materielKaga_Bandoro</v>
      </c>
      <c r="B1002" t="str">
        <f t="shared" si="31"/>
        <v>nfi_7_assistance_2Kaga_Bandoro</v>
      </c>
      <c r="C1002" t="s">
        <v>46</v>
      </c>
      <c r="D1002" t="s">
        <v>160</v>
      </c>
      <c r="E1002" t="s">
        <v>83</v>
      </c>
      <c r="F1002" t="s">
        <v>314</v>
      </c>
      <c r="G1002" t="s">
        <v>315</v>
      </c>
      <c r="H1002" t="s">
        <v>293</v>
      </c>
      <c r="I1002">
        <v>0.189</v>
      </c>
    </row>
    <row r="1003" spans="1:9" x14ac:dyDescent="0.35">
      <c r="A1003" t="str">
        <f t="shared" si="30"/>
        <v>nfi_7_assistance_2argent_materielKoui</v>
      </c>
      <c r="B1003" t="str">
        <f t="shared" si="31"/>
        <v>nfi_7_assistance_2Koui</v>
      </c>
      <c r="C1003" t="s">
        <v>46</v>
      </c>
      <c r="D1003" t="s">
        <v>160</v>
      </c>
      <c r="E1003" t="s">
        <v>83</v>
      </c>
      <c r="F1003" t="s">
        <v>314</v>
      </c>
      <c r="G1003" t="s">
        <v>315</v>
      </c>
      <c r="H1003" t="s">
        <v>246</v>
      </c>
      <c r="I1003">
        <v>0.17899999999999999</v>
      </c>
    </row>
    <row r="1004" spans="1:9" x14ac:dyDescent="0.35">
      <c r="A1004" t="str">
        <f t="shared" si="30"/>
        <v>nfi_7_assistance_2aide_securiteBakala</v>
      </c>
      <c r="B1004" t="str">
        <f t="shared" si="31"/>
        <v>nfi_7_assistance_2Bakala</v>
      </c>
      <c r="C1004" t="s">
        <v>46</v>
      </c>
      <c r="D1004" t="s">
        <v>173</v>
      </c>
      <c r="E1004" t="s">
        <v>83</v>
      </c>
      <c r="F1004" t="s">
        <v>314</v>
      </c>
      <c r="G1004" t="s">
        <v>315</v>
      </c>
      <c r="H1004" t="s">
        <v>210</v>
      </c>
      <c r="I1004">
        <v>0.14299999999999999</v>
      </c>
    </row>
    <row r="1005" spans="1:9" x14ac:dyDescent="0.35">
      <c r="A1005" t="str">
        <f t="shared" si="30"/>
        <v>nfi_7_assistance_2argent_nfi_essentielsBangassou</v>
      </c>
      <c r="B1005" t="str">
        <f t="shared" si="31"/>
        <v>nfi_7_assistance_2Bangassou</v>
      </c>
      <c r="C1005" t="s">
        <v>46</v>
      </c>
      <c r="D1005" t="s">
        <v>132</v>
      </c>
      <c r="E1005" t="s">
        <v>83</v>
      </c>
      <c r="F1005" t="s">
        <v>314</v>
      </c>
      <c r="G1005" t="s">
        <v>315</v>
      </c>
      <c r="H1005" t="s">
        <v>215</v>
      </c>
      <c r="I1005">
        <v>0.218</v>
      </c>
    </row>
    <row r="1006" spans="1:9" x14ac:dyDescent="0.35">
      <c r="A1006" t="str">
        <f t="shared" si="30"/>
        <v>nfi_7_assistance_2argent_materielNana_Bakassa</v>
      </c>
      <c r="B1006" t="str">
        <f t="shared" si="31"/>
        <v>nfi_7_assistance_2Nana_Bakassa</v>
      </c>
      <c r="C1006" t="s">
        <v>46</v>
      </c>
      <c r="D1006" t="s">
        <v>160</v>
      </c>
      <c r="E1006" t="s">
        <v>83</v>
      </c>
      <c r="F1006" t="s">
        <v>314</v>
      </c>
      <c r="G1006" t="s">
        <v>315</v>
      </c>
      <c r="H1006" t="s">
        <v>294</v>
      </c>
      <c r="I1006">
        <v>0.16800000000000001</v>
      </c>
    </row>
    <row r="1007" spans="1:9" x14ac:dyDescent="0.35">
      <c r="A1007" t="str">
        <f t="shared" si="30"/>
        <v>nfi_7_assistance_2argent_nfi_essentielsRafai</v>
      </c>
      <c r="B1007" t="str">
        <f t="shared" si="31"/>
        <v>nfi_7_assistance_2Rafai</v>
      </c>
      <c r="C1007" t="s">
        <v>46</v>
      </c>
      <c r="D1007" t="s">
        <v>132</v>
      </c>
      <c r="E1007" t="s">
        <v>83</v>
      </c>
      <c r="F1007" t="s">
        <v>314</v>
      </c>
      <c r="G1007" t="s">
        <v>315</v>
      </c>
      <c r="H1007" t="s">
        <v>260</v>
      </c>
      <c r="I1007">
        <v>0.185</v>
      </c>
    </row>
    <row r="1008" spans="1:9" x14ac:dyDescent="0.35">
      <c r="A1008" t="str">
        <f t="shared" si="30"/>
        <v>nfi_7_assistance_2provision_nfi_essentielsNgaoundaye</v>
      </c>
      <c r="B1008" t="str">
        <f t="shared" si="31"/>
        <v>nfi_7_assistance_2Ngaoundaye</v>
      </c>
      <c r="C1008" t="s">
        <v>46</v>
      </c>
      <c r="D1008" t="s">
        <v>143</v>
      </c>
      <c r="E1008" t="s">
        <v>83</v>
      </c>
      <c r="F1008" t="s">
        <v>314</v>
      </c>
      <c r="G1008" t="s">
        <v>315</v>
      </c>
      <c r="H1008" t="s">
        <v>255</v>
      </c>
      <c r="I1008">
        <v>0.192</v>
      </c>
    </row>
    <row r="1009" spans="1:9" x14ac:dyDescent="0.35">
      <c r="A1009" t="str">
        <f t="shared" si="30"/>
        <v>nfi_7_assistance_2provision_materielIppy</v>
      </c>
      <c r="B1009" t="str">
        <f t="shared" si="31"/>
        <v>nfi_7_assistance_2Ippy</v>
      </c>
      <c r="C1009" t="s">
        <v>46</v>
      </c>
      <c r="D1009" t="s">
        <v>180</v>
      </c>
      <c r="E1009" t="s">
        <v>83</v>
      </c>
      <c r="F1009" t="s">
        <v>314</v>
      </c>
      <c r="G1009" t="s">
        <v>315</v>
      </c>
      <c r="H1009" t="s">
        <v>242</v>
      </c>
      <c r="I1009">
        <v>0.20399999999999999</v>
      </c>
    </row>
    <row r="1010" spans="1:9" x14ac:dyDescent="0.35">
      <c r="A1010" t="str">
        <f t="shared" si="30"/>
        <v>nfi_7_assistance_2argent_nfi_essentielsBerberati</v>
      </c>
      <c r="B1010" t="str">
        <f t="shared" si="31"/>
        <v>nfi_7_assistance_2Berberati</v>
      </c>
      <c r="C1010" t="s">
        <v>46</v>
      </c>
      <c r="D1010" t="s">
        <v>132</v>
      </c>
      <c r="E1010" t="s">
        <v>83</v>
      </c>
      <c r="F1010" t="s">
        <v>314</v>
      </c>
      <c r="G1010" t="s">
        <v>315</v>
      </c>
      <c r="H1010" t="s">
        <v>219</v>
      </c>
      <c r="I1010">
        <v>0.188</v>
      </c>
    </row>
    <row r="1011" spans="1:9" x14ac:dyDescent="0.35">
      <c r="A1011" t="str">
        <f t="shared" si="30"/>
        <v>nfi_7_assistance_2argent_materielMbres</v>
      </c>
      <c r="B1011" t="str">
        <f t="shared" si="31"/>
        <v>nfi_7_assistance_2Mbres</v>
      </c>
      <c r="C1011" t="s">
        <v>46</v>
      </c>
      <c r="D1011" t="s">
        <v>160</v>
      </c>
      <c r="E1011" t="s">
        <v>83</v>
      </c>
      <c r="F1011" t="s">
        <v>314</v>
      </c>
      <c r="G1011" t="s">
        <v>315</v>
      </c>
      <c r="H1011" t="s">
        <v>250</v>
      </c>
      <c r="I1011">
        <v>0.192</v>
      </c>
    </row>
    <row r="1012" spans="1:9" x14ac:dyDescent="0.35">
      <c r="A1012" t="str">
        <f t="shared" si="30"/>
        <v>nfi_7_assistance_2argent_materielBimbo</v>
      </c>
      <c r="B1012" t="str">
        <f t="shared" si="31"/>
        <v>nfi_7_assistance_2Bimbo</v>
      </c>
      <c r="C1012" t="s">
        <v>46</v>
      </c>
      <c r="D1012" t="s">
        <v>160</v>
      </c>
      <c r="E1012" t="s">
        <v>83</v>
      </c>
      <c r="F1012" t="s">
        <v>314</v>
      </c>
      <c r="G1012" t="s">
        <v>315</v>
      </c>
      <c r="H1012" t="s">
        <v>220</v>
      </c>
      <c r="I1012">
        <v>0.20399999999999999</v>
      </c>
    </row>
    <row r="1013" spans="1:9" x14ac:dyDescent="0.35">
      <c r="A1013" t="str">
        <f t="shared" si="30"/>
        <v>nfi_7_assistance_2provision_materielGrimari</v>
      </c>
      <c r="B1013" t="str">
        <f t="shared" si="31"/>
        <v>nfi_7_assistance_2Grimari</v>
      </c>
      <c r="C1013" t="s">
        <v>46</v>
      </c>
      <c r="D1013" t="s">
        <v>180</v>
      </c>
      <c r="E1013" t="s">
        <v>83</v>
      </c>
      <c r="F1013" t="s">
        <v>314</v>
      </c>
      <c r="G1013" t="s">
        <v>315</v>
      </c>
      <c r="H1013" t="s">
        <v>241</v>
      </c>
      <c r="I1013">
        <v>0.16300000000000001</v>
      </c>
    </row>
    <row r="1014" spans="1:9" x14ac:dyDescent="0.35">
      <c r="A1014" t="str">
        <f t="shared" si="30"/>
        <v>nfi_7_assistance_2provision_materielSibut</v>
      </c>
      <c r="B1014" t="str">
        <f t="shared" si="31"/>
        <v>nfi_7_assistance_2Sibut</v>
      </c>
      <c r="C1014" t="s">
        <v>46</v>
      </c>
      <c r="D1014" t="s">
        <v>180</v>
      </c>
      <c r="E1014" t="s">
        <v>83</v>
      </c>
      <c r="F1014" t="s">
        <v>314</v>
      </c>
      <c r="G1014" t="s">
        <v>315</v>
      </c>
      <c r="H1014" t="s">
        <v>262</v>
      </c>
      <c r="I1014">
        <v>0.17199999999999999</v>
      </c>
    </row>
    <row r="1015" spans="1:9" x14ac:dyDescent="0.35">
      <c r="A1015" t="str">
        <f t="shared" si="30"/>
        <v>nfi_7_assistance_2aide_reparation_abrisNdjoukou</v>
      </c>
      <c r="B1015" t="str">
        <f t="shared" si="31"/>
        <v>nfi_7_assistance_2Ndjoukou</v>
      </c>
      <c r="C1015" t="s">
        <v>46</v>
      </c>
      <c r="D1015" t="s">
        <v>190</v>
      </c>
      <c r="E1015" t="s">
        <v>83</v>
      </c>
      <c r="F1015" t="s">
        <v>314</v>
      </c>
      <c r="G1015" t="s">
        <v>315</v>
      </c>
      <c r="H1015" t="s">
        <v>254</v>
      </c>
      <c r="I1015">
        <v>0.184</v>
      </c>
    </row>
    <row r="1016" spans="1:9" x14ac:dyDescent="0.35">
      <c r="A1016" t="str">
        <f t="shared" si="30"/>
        <v>nfi_7_assistance_2argent_nfi_essentielsBaboua</v>
      </c>
      <c r="B1016" t="str">
        <f t="shared" si="31"/>
        <v>nfi_7_assistance_2Baboua</v>
      </c>
      <c r="C1016" t="s">
        <v>46</v>
      </c>
      <c r="D1016" t="s">
        <v>132</v>
      </c>
      <c r="E1016" t="s">
        <v>83</v>
      </c>
      <c r="F1016" t="s">
        <v>314</v>
      </c>
      <c r="G1016" t="s">
        <v>315</v>
      </c>
      <c r="H1016" t="s">
        <v>209</v>
      </c>
      <c r="I1016">
        <v>0.19800000000000001</v>
      </c>
    </row>
    <row r="1017" spans="1:9" x14ac:dyDescent="0.35">
      <c r="A1017" t="str">
        <f t="shared" si="30"/>
        <v>nfi_7_assistance_2argent_nfi_essentielsAbba</v>
      </c>
      <c r="B1017" t="str">
        <f t="shared" si="31"/>
        <v>nfi_7_assistance_2Abba</v>
      </c>
      <c r="C1017" t="s">
        <v>46</v>
      </c>
      <c r="D1017" t="s">
        <v>132</v>
      </c>
      <c r="E1017" t="s">
        <v>83</v>
      </c>
      <c r="F1017" t="s">
        <v>314</v>
      </c>
      <c r="G1017" t="s">
        <v>315</v>
      </c>
      <c r="H1017" t="s">
        <v>207</v>
      </c>
      <c r="I1017">
        <v>0.19700000000000001</v>
      </c>
    </row>
    <row r="1018" spans="1:9" x14ac:dyDescent="0.35">
      <c r="A1018" t="str">
        <f t="shared" si="30"/>
        <v>nfi_7_assistance_2aide_securiteObo</v>
      </c>
      <c r="B1018" t="str">
        <f t="shared" si="31"/>
        <v>nfi_7_assistance_2Obo</v>
      </c>
      <c r="C1018" t="s">
        <v>46</v>
      </c>
      <c r="D1018" t="s">
        <v>173</v>
      </c>
      <c r="E1018" t="s">
        <v>83</v>
      </c>
      <c r="F1018" t="s">
        <v>314</v>
      </c>
      <c r="G1018" t="s">
        <v>315</v>
      </c>
      <c r="H1018" t="s">
        <v>257</v>
      </c>
      <c r="I1018">
        <v>0.17100000000000001</v>
      </c>
    </row>
    <row r="1019" spans="1:9" x14ac:dyDescent="0.35">
      <c r="A1019" t="str">
        <f t="shared" si="30"/>
        <v>nfi_7_assistance_2provision_nfi_essentielsKabo</v>
      </c>
      <c r="B1019" t="str">
        <f t="shared" si="31"/>
        <v>nfi_7_assistance_2Kabo</v>
      </c>
      <c r="C1019" t="s">
        <v>46</v>
      </c>
      <c r="D1019" t="s">
        <v>143</v>
      </c>
      <c r="E1019" t="s">
        <v>83</v>
      </c>
      <c r="F1019" t="s">
        <v>314</v>
      </c>
      <c r="G1019" t="s">
        <v>315</v>
      </c>
      <c r="H1019" t="s">
        <v>243</v>
      </c>
      <c r="I1019">
        <v>0.19800000000000001</v>
      </c>
    </row>
    <row r="1020" spans="1:9" x14ac:dyDescent="0.35">
      <c r="A1020" t="str">
        <f t="shared" si="30"/>
        <v>nfi_7_assistance_2argent_nfi_essentielsKouango</v>
      </c>
      <c r="B1020" t="str">
        <f t="shared" si="31"/>
        <v>nfi_7_assistance_2Kouango</v>
      </c>
      <c r="C1020" t="s">
        <v>46</v>
      </c>
      <c r="D1020" t="s">
        <v>132</v>
      </c>
      <c r="E1020" t="s">
        <v>83</v>
      </c>
      <c r="F1020" t="s">
        <v>314</v>
      </c>
      <c r="G1020" t="s">
        <v>315</v>
      </c>
      <c r="H1020" t="s">
        <v>245</v>
      </c>
      <c r="I1020">
        <v>0.191</v>
      </c>
    </row>
    <row r="1021" spans="1:9" x14ac:dyDescent="0.35">
      <c r="A1021" t="str">
        <f t="shared" si="30"/>
        <v>nfi_7_assistance_2argent_nfi_essentielsOuango</v>
      </c>
      <c r="B1021" t="str">
        <f t="shared" si="31"/>
        <v>nfi_7_assistance_2Ouango</v>
      </c>
      <c r="C1021" t="s">
        <v>46</v>
      </c>
      <c r="D1021" t="s">
        <v>132</v>
      </c>
      <c r="E1021" t="s">
        <v>83</v>
      </c>
      <c r="F1021" t="s">
        <v>314</v>
      </c>
      <c r="G1021" t="s">
        <v>315</v>
      </c>
      <c r="H1021" t="s">
        <v>258</v>
      </c>
      <c r="I1021">
        <v>0.16200000000000001</v>
      </c>
    </row>
    <row r="1022" spans="1:9" x14ac:dyDescent="0.35">
      <c r="A1022" t="str">
        <f t="shared" si="30"/>
        <v>nfi_7_assistance_2provision_abriGambo</v>
      </c>
      <c r="B1022" t="str">
        <f t="shared" si="31"/>
        <v>nfi_7_assistance_2Gambo</v>
      </c>
      <c r="C1022" t="s">
        <v>46</v>
      </c>
      <c r="D1022" t="s">
        <v>153</v>
      </c>
      <c r="E1022" t="s">
        <v>83</v>
      </c>
      <c r="F1022" t="s">
        <v>314</v>
      </c>
      <c r="G1022" t="s">
        <v>315</v>
      </c>
      <c r="H1022" t="s">
        <v>239</v>
      </c>
      <c r="I1022">
        <v>0.17899999999999999</v>
      </c>
    </row>
    <row r="1023" spans="1:9" x14ac:dyDescent="0.35">
      <c r="A1023" t="str">
        <f t="shared" si="30"/>
        <v>nfi_7_assistance_2provision_nfi_essentielsNangha_Boguila</v>
      </c>
      <c r="B1023" t="str">
        <f t="shared" si="31"/>
        <v>nfi_7_assistance_2Nangha_Boguila</v>
      </c>
      <c r="C1023" t="s">
        <v>46</v>
      </c>
      <c r="D1023" t="s">
        <v>143</v>
      </c>
      <c r="E1023" t="s">
        <v>83</v>
      </c>
      <c r="F1023" t="s">
        <v>314</v>
      </c>
      <c r="G1023" t="s">
        <v>315</v>
      </c>
      <c r="H1023" t="s">
        <v>295</v>
      </c>
      <c r="I1023">
        <v>0.23100000000000001</v>
      </c>
    </row>
    <row r="1024" spans="1:9" x14ac:dyDescent="0.35">
      <c r="A1024" t="str">
        <f t="shared" si="30"/>
        <v>nfi_7_assistance_2provision_materielDamara</v>
      </c>
      <c r="B1024" t="str">
        <f t="shared" si="31"/>
        <v>nfi_7_assistance_2Damara</v>
      </c>
      <c r="C1024" t="s">
        <v>46</v>
      </c>
      <c r="D1024" t="s">
        <v>180</v>
      </c>
      <c r="E1024" t="s">
        <v>83</v>
      </c>
      <c r="F1024" t="s">
        <v>314</v>
      </c>
      <c r="G1024" t="s">
        <v>315</v>
      </c>
      <c r="H1024" t="s">
        <v>236</v>
      </c>
      <c r="I1024">
        <v>0.22900000000000001</v>
      </c>
    </row>
    <row r="1025" spans="1:9" x14ac:dyDescent="0.35">
      <c r="A1025" t="str">
        <f t="shared" si="30"/>
        <v>nfi_7_assistance_2provision_nfi_essentielsBozoum</v>
      </c>
      <c r="B1025" t="str">
        <f t="shared" si="31"/>
        <v>nfi_7_assistance_2Bozoum</v>
      </c>
      <c r="C1025" t="s">
        <v>46</v>
      </c>
      <c r="D1025" t="s">
        <v>143</v>
      </c>
      <c r="E1025" t="s">
        <v>83</v>
      </c>
      <c r="F1025" t="s">
        <v>314</v>
      </c>
      <c r="G1025" t="s">
        <v>315</v>
      </c>
      <c r="H1025" t="s">
        <v>233</v>
      </c>
      <c r="I1025">
        <v>0.215</v>
      </c>
    </row>
    <row r="1026" spans="1:9" x14ac:dyDescent="0.35">
      <c r="A1026" t="str">
        <f t="shared" si="30"/>
        <v>nfi_7_assistance_2provision_abriBossemtele</v>
      </c>
      <c r="B1026" t="str">
        <f t="shared" si="31"/>
        <v>nfi_7_assistance_2Bossemtele</v>
      </c>
      <c r="C1026" t="s">
        <v>46</v>
      </c>
      <c r="D1026" t="s">
        <v>153</v>
      </c>
      <c r="E1026" t="s">
        <v>83</v>
      </c>
      <c r="F1026" t="s">
        <v>314</v>
      </c>
      <c r="G1026" t="s">
        <v>315</v>
      </c>
      <c r="H1026" t="s">
        <v>230</v>
      </c>
      <c r="I1026">
        <v>0.17399999999999999</v>
      </c>
    </row>
    <row r="1027" spans="1:9" x14ac:dyDescent="0.35">
      <c r="A1027" t="str">
        <f t="shared" ref="A1027:A1090" si="32">CONCATENATE(C1027,D1027,H1027)</f>
        <v>nfi_7_assistance_2provision_nfi_essentielsPaoua</v>
      </c>
      <c r="B1027" t="str">
        <f t="shared" ref="B1027:B1090" si="33">CONCATENATE(C1027,H1027)</f>
        <v>nfi_7_assistance_2Paoua</v>
      </c>
      <c r="C1027" t="s">
        <v>46</v>
      </c>
      <c r="D1027" t="s">
        <v>143</v>
      </c>
      <c r="E1027" t="s">
        <v>83</v>
      </c>
      <c r="F1027" t="s">
        <v>314</v>
      </c>
      <c r="G1027" t="s">
        <v>315</v>
      </c>
      <c r="H1027" t="s">
        <v>259</v>
      </c>
      <c r="I1027">
        <v>0.17899999999999999</v>
      </c>
    </row>
    <row r="1028" spans="1:9" x14ac:dyDescent="0.35">
      <c r="A1028" t="str">
        <f t="shared" si="32"/>
        <v>nfi_7_assistance_2provision_materielDekoa</v>
      </c>
      <c r="B1028" t="str">
        <f t="shared" si="33"/>
        <v>nfi_7_assistance_2Dekoa</v>
      </c>
      <c r="C1028" t="s">
        <v>46</v>
      </c>
      <c r="D1028" t="s">
        <v>180</v>
      </c>
      <c r="E1028" t="s">
        <v>83</v>
      </c>
      <c r="F1028" t="s">
        <v>314</v>
      </c>
      <c r="G1028" t="s">
        <v>315</v>
      </c>
      <c r="H1028" t="s">
        <v>237</v>
      </c>
      <c r="I1028">
        <v>0.17499999999999999</v>
      </c>
    </row>
    <row r="1029" spans="1:9" x14ac:dyDescent="0.35">
      <c r="A1029" t="str">
        <f t="shared" si="32"/>
        <v>nfi_7_assistance_2provision_materielMala</v>
      </c>
      <c r="B1029" t="str">
        <f t="shared" si="33"/>
        <v>nfi_7_assistance_2Mala</v>
      </c>
      <c r="C1029" t="s">
        <v>46</v>
      </c>
      <c r="D1029" t="s">
        <v>180</v>
      </c>
      <c r="E1029" t="s">
        <v>83</v>
      </c>
      <c r="F1029" t="s">
        <v>314</v>
      </c>
      <c r="G1029" t="s">
        <v>315</v>
      </c>
      <c r="H1029" t="s">
        <v>247</v>
      </c>
      <c r="I1029">
        <v>0.23300000000000001</v>
      </c>
    </row>
    <row r="1030" spans="1:9" x14ac:dyDescent="0.35">
      <c r="A1030" t="str">
        <f t="shared" si="32"/>
        <v>nfi_7_assistance_2argent_nfi_essentielsBria</v>
      </c>
      <c r="B1030" t="str">
        <f t="shared" si="33"/>
        <v>nfi_7_assistance_2Bria</v>
      </c>
      <c r="C1030" t="s">
        <v>46</v>
      </c>
      <c r="D1030" t="s">
        <v>132</v>
      </c>
      <c r="E1030" t="s">
        <v>83</v>
      </c>
      <c r="F1030" t="s">
        <v>314</v>
      </c>
      <c r="G1030" t="s">
        <v>315</v>
      </c>
      <c r="H1030" t="s">
        <v>234</v>
      </c>
      <c r="I1030">
        <v>0.17100000000000001</v>
      </c>
    </row>
    <row r="1031" spans="1:9" x14ac:dyDescent="0.35">
      <c r="A1031" t="str">
        <f t="shared" si="32"/>
        <v>nfi_7_assistance_2provision_nfi_essentielsBakouma</v>
      </c>
      <c r="B1031" t="str">
        <f t="shared" si="33"/>
        <v>nfi_7_assistance_2Bakouma</v>
      </c>
      <c r="C1031" t="s">
        <v>46</v>
      </c>
      <c r="D1031" t="s">
        <v>143</v>
      </c>
      <c r="E1031" t="s">
        <v>83</v>
      </c>
      <c r="F1031" t="s">
        <v>314</v>
      </c>
      <c r="G1031" t="s">
        <v>315</v>
      </c>
      <c r="H1031" t="s">
        <v>211</v>
      </c>
      <c r="I1031">
        <v>0.216</v>
      </c>
    </row>
    <row r="1032" spans="1:9" x14ac:dyDescent="0.35">
      <c r="A1032" t="str">
        <f t="shared" si="32"/>
        <v>nfi_7_assistance_2argent_nfi_essentielsBoali</v>
      </c>
      <c r="B1032" t="str">
        <f t="shared" si="33"/>
        <v>nfi_7_assistance_2Boali</v>
      </c>
      <c r="C1032" t="s">
        <v>46</v>
      </c>
      <c r="D1032" t="s">
        <v>132</v>
      </c>
      <c r="E1032" t="s">
        <v>83</v>
      </c>
      <c r="F1032" t="s">
        <v>314</v>
      </c>
      <c r="G1032" t="s">
        <v>315</v>
      </c>
      <c r="H1032" t="s">
        <v>222</v>
      </c>
      <c r="I1032">
        <v>0.17499999999999999</v>
      </c>
    </row>
    <row r="1033" spans="1:9" x14ac:dyDescent="0.35">
      <c r="A1033" t="str">
        <f t="shared" si="32"/>
        <v>nfi_7_assistance_2provision_abriBamingui</v>
      </c>
      <c r="B1033" t="str">
        <f t="shared" si="33"/>
        <v>nfi_7_assistance_2Bamingui</v>
      </c>
      <c r="C1033" t="s">
        <v>46</v>
      </c>
      <c r="D1033" t="s">
        <v>153</v>
      </c>
      <c r="E1033" t="s">
        <v>83</v>
      </c>
      <c r="F1033" t="s">
        <v>314</v>
      </c>
      <c r="G1033" t="s">
        <v>315</v>
      </c>
      <c r="H1033" t="s">
        <v>214</v>
      </c>
      <c r="I1033">
        <v>0.22800000000000001</v>
      </c>
    </row>
    <row r="1034" spans="1:9" x14ac:dyDescent="0.35">
      <c r="A1034" t="str">
        <f t="shared" si="32"/>
        <v>nfi_7_assistance_2provision_materielBaoro</v>
      </c>
      <c r="B1034" t="str">
        <f t="shared" si="33"/>
        <v>nfi_7_assistance_2Baoro</v>
      </c>
      <c r="C1034" t="s">
        <v>46</v>
      </c>
      <c r="D1034" t="s">
        <v>180</v>
      </c>
      <c r="E1034" t="s">
        <v>83</v>
      </c>
      <c r="F1034" t="s">
        <v>314</v>
      </c>
      <c r="G1034" t="s">
        <v>315</v>
      </c>
      <c r="H1034" t="s">
        <v>216</v>
      </c>
      <c r="I1034">
        <v>0.16700000000000001</v>
      </c>
    </row>
    <row r="1035" spans="1:9" x14ac:dyDescent="0.35">
      <c r="A1035" t="str">
        <f t="shared" si="32"/>
        <v>nfi_7_assistance_2argent_materielMbaiki</v>
      </c>
      <c r="B1035" t="str">
        <f t="shared" si="33"/>
        <v>nfi_7_assistance_2Mbaiki</v>
      </c>
      <c r="C1035" t="s">
        <v>46</v>
      </c>
      <c r="D1035" t="s">
        <v>160</v>
      </c>
      <c r="E1035" t="s">
        <v>83</v>
      </c>
      <c r="F1035" t="s">
        <v>314</v>
      </c>
      <c r="G1035" t="s">
        <v>315</v>
      </c>
      <c r="H1035" t="s">
        <v>249</v>
      </c>
      <c r="I1035">
        <v>0.16200000000000001</v>
      </c>
    </row>
    <row r="1036" spans="1:9" x14ac:dyDescent="0.35">
      <c r="A1036" t="str">
        <f t="shared" si="32"/>
        <v>nfi_7_assistance_2argent_nfi_essentielsZangba</v>
      </c>
      <c r="B1036" t="str">
        <f t="shared" si="33"/>
        <v>nfi_7_assistance_2Zangba</v>
      </c>
      <c r="C1036" t="s">
        <v>46</v>
      </c>
      <c r="D1036" t="s">
        <v>132</v>
      </c>
      <c r="E1036" t="s">
        <v>83</v>
      </c>
      <c r="F1036" t="s">
        <v>314</v>
      </c>
      <c r="G1036" t="s">
        <v>315</v>
      </c>
      <c r="H1036" t="s">
        <v>264</v>
      </c>
      <c r="I1036">
        <v>0.13600000000000001</v>
      </c>
    </row>
    <row r="1037" spans="1:9" x14ac:dyDescent="0.35">
      <c r="A1037" t="str">
        <f t="shared" si="32"/>
        <v>nfi_7_assistance_2aide_securiteZemio</v>
      </c>
      <c r="B1037" t="str">
        <f t="shared" si="33"/>
        <v>nfi_7_assistance_2Zemio</v>
      </c>
      <c r="C1037" t="s">
        <v>46</v>
      </c>
      <c r="D1037" t="s">
        <v>173</v>
      </c>
      <c r="E1037" t="s">
        <v>83</v>
      </c>
      <c r="F1037" t="s">
        <v>314</v>
      </c>
      <c r="G1037" t="s">
        <v>315</v>
      </c>
      <c r="H1037" t="s">
        <v>265</v>
      </c>
      <c r="I1037">
        <v>0.17899999999999999</v>
      </c>
    </row>
    <row r="1038" spans="1:9" x14ac:dyDescent="0.35">
      <c r="A1038" t="str">
        <f t="shared" si="32"/>
        <v>nfi_7_assistance_2argent_nfi_essentielsBatangafo</v>
      </c>
      <c r="B1038" t="str">
        <f t="shared" si="33"/>
        <v>nfi_7_assistance_2Batangafo</v>
      </c>
      <c r="C1038" t="s">
        <v>46</v>
      </c>
      <c r="D1038" t="s">
        <v>132</v>
      </c>
      <c r="E1038" t="s">
        <v>83</v>
      </c>
      <c r="F1038" t="s">
        <v>314</v>
      </c>
      <c r="G1038" t="s">
        <v>315</v>
      </c>
      <c r="H1038" t="s">
        <v>217</v>
      </c>
      <c r="I1038">
        <v>0.182</v>
      </c>
    </row>
    <row r="1039" spans="1:9" x14ac:dyDescent="0.35">
      <c r="A1039" t="str">
        <f t="shared" si="32"/>
        <v>nfi_7_assistance_2provision_nfi_essentielsYaloke</v>
      </c>
      <c r="B1039" t="str">
        <f t="shared" si="33"/>
        <v>nfi_7_assistance_2Yaloke</v>
      </c>
      <c r="C1039" t="s">
        <v>46</v>
      </c>
      <c r="D1039" t="s">
        <v>143</v>
      </c>
      <c r="E1039" t="s">
        <v>83</v>
      </c>
      <c r="F1039" t="s">
        <v>314</v>
      </c>
      <c r="G1039" t="s">
        <v>315</v>
      </c>
      <c r="H1039" t="s">
        <v>263</v>
      </c>
      <c r="I1039">
        <v>0.19800000000000001</v>
      </c>
    </row>
    <row r="1040" spans="1:9" x14ac:dyDescent="0.35">
      <c r="A1040" t="str">
        <f t="shared" si="32"/>
        <v>nfi_7_assistance_2argent_nfi_essentielsBossembele</v>
      </c>
      <c r="B1040" t="str">
        <f t="shared" si="33"/>
        <v>nfi_7_assistance_2Bossembele</v>
      </c>
      <c r="C1040" t="s">
        <v>46</v>
      </c>
      <c r="D1040" t="s">
        <v>132</v>
      </c>
      <c r="E1040" t="s">
        <v>83</v>
      </c>
      <c r="F1040" t="s">
        <v>314</v>
      </c>
      <c r="G1040" t="s">
        <v>315</v>
      </c>
      <c r="H1040" t="s">
        <v>229</v>
      </c>
      <c r="I1040">
        <v>0.14399999999999999</v>
      </c>
    </row>
    <row r="1041" spans="1:9" x14ac:dyDescent="0.35">
      <c r="A1041" t="str">
        <f t="shared" si="32"/>
        <v>nfi_7_assistance_2provision_abriCarnot</v>
      </c>
      <c r="B1041" t="str">
        <f t="shared" si="33"/>
        <v>nfi_7_assistance_2Carnot</v>
      </c>
      <c r="C1041" t="s">
        <v>46</v>
      </c>
      <c r="D1041" t="s">
        <v>153</v>
      </c>
      <c r="E1041" t="s">
        <v>83</v>
      </c>
      <c r="F1041" t="s">
        <v>314</v>
      </c>
      <c r="G1041" t="s">
        <v>315</v>
      </c>
      <c r="H1041" t="s">
        <v>235</v>
      </c>
      <c r="I1041">
        <v>0.17799999999999999</v>
      </c>
    </row>
    <row r="1042" spans="1:9" x14ac:dyDescent="0.35">
      <c r="A1042" t="str">
        <f t="shared" si="32"/>
        <v>nfi_7_assistance_2provision_materielGadzi</v>
      </c>
      <c r="B1042" t="str">
        <f t="shared" si="33"/>
        <v>nfi_7_assistance_2Gadzi</v>
      </c>
      <c r="C1042" t="s">
        <v>46</v>
      </c>
      <c r="D1042" t="s">
        <v>180</v>
      </c>
      <c r="E1042" t="s">
        <v>83</v>
      </c>
      <c r="F1042" t="s">
        <v>314</v>
      </c>
      <c r="G1042" t="s">
        <v>315</v>
      </c>
      <c r="H1042" t="s">
        <v>238</v>
      </c>
      <c r="I1042">
        <v>0.16500000000000001</v>
      </c>
    </row>
    <row r="1043" spans="1:9" x14ac:dyDescent="0.35">
      <c r="A1043" t="str">
        <f t="shared" si="32"/>
        <v>nfi_7_assistance_2provision_abriGamboula</v>
      </c>
      <c r="B1043" t="str">
        <f t="shared" si="33"/>
        <v>nfi_7_assistance_2Gamboula</v>
      </c>
      <c r="C1043" t="s">
        <v>46</v>
      </c>
      <c r="D1043" t="s">
        <v>153</v>
      </c>
      <c r="E1043" t="s">
        <v>83</v>
      </c>
      <c r="F1043" t="s">
        <v>314</v>
      </c>
      <c r="G1043" t="s">
        <v>315</v>
      </c>
      <c r="H1043" t="s">
        <v>240</v>
      </c>
      <c r="I1043">
        <v>0.17799999999999999</v>
      </c>
    </row>
    <row r="1044" spans="1:9" x14ac:dyDescent="0.35">
      <c r="A1044" t="str">
        <f t="shared" si="32"/>
        <v>nfi_7_assistance_2argent_materielBambio</v>
      </c>
      <c r="B1044" t="str">
        <f t="shared" si="33"/>
        <v>nfi_7_assistance_2Bambio</v>
      </c>
      <c r="C1044" t="s">
        <v>46</v>
      </c>
      <c r="D1044" t="s">
        <v>160</v>
      </c>
      <c r="E1044" t="s">
        <v>83</v>
      </c>
      <c r="F1044" t="s">
        <v>314</v>
      </c>
      <c r="G1044" t="s">
        <v>315</v>
      </c>
      <c r="H1044" t="s">
        <v>213</v>
      </c>
      <c r="I1044">
        <v>0.186</v>
      </c>
    </row>
    <row r="1045" spans="1:9" x14ac:dyDescent="0.35">
      <c r="A1045" t="str">
        <f t="shared" si="32"/>
        <v>nfi_7_assistance_2argent_materielBoganda</v>
      </c>
      <c r="B1045" t="str">
        <f t="shared" si="33"/>
        <v>nfi_7_assistance_2Boganda</v>
      </c>
      <c r="C1045" t="s">
        <v>46</v>
      </c>
      <c r="D1045" t="s">
        <v>160</v>
      </c>
      <c r="E1045" t="s">
        <v>83</v>
      </c>
      <c r="F1045" t="s">
        <v>314</v>
      </c>
      <c r="G1045" t="s">
        <v>315</v>
      </c>
      <c r="H1045" t="s">
        <v>226</v>
      </c>
      <c r="I1045">
        <v>0.19400000000000001</v>
      </c>
    </row>
    <row r="1046" spans="1:9" x14ac:dyDescent="0.35">
      <c r="A1046" t="str">
        <f t="shared" si="32"/>
        <v>nfi_7_assistance_2provision_nfi_essentielsKembe</v>
      </c>
      <c r="B1046" t="str">
        <f t="shared" si="33"/>
        <v>nfi_7_assistance_2Kembe</v>
      </c>
      <c r="C1046" t="s">
        <v>46</v>
      </c>
      <c r="D1046" t="s">
        <v>143</v>
      </c>
      <c r="E1046" t="s">
        <v>83</v>
      </c>
      <c r="F1046" t="s">
        <v>314</v>
      </c>
      <c r="G1046" t="s">
        <v>315</v>
      </c>
      <c r="H1046" t="s">
        <v>244</v>
      </c>
      <c r="I1046">
        <v>0.23899999999999999</v>
      </c>
    </row>
    <row r="1047" spans="1:9" x14ac:dyDescent="0.35">
      <c r="A1047" t="str">
        <f t="shared" si="32"/>
        <v>nfi_7_assistance_2provision_nfi_essentielsSatema</v>
      </c>
      <c r="B1047" t="str">
        <f t="shared" si="33"/>
        <v>nfi_7_assistance_2Satema</v>
      </c>
      <c r="C1047" t="s">
        <v>46</v>
      </c>
      <c r="D1047" t="s">
        <v>143</v>
      </c>
      <c r="E1047" t="s">
        <v>83</v>
      </c>
      <c r="F1047" t="s">
        <v>314</v>
      </c>
      <c r="G1047" t="s">
        <v>315</v>
      </c>
      <c r="H1047" t="s">
        <v>261</v>
      </c>
      <c r="I1047">
        <v>0.17399999999999999</v>
      </c>
    </row>
    <row r="1048" spans="1:9" x14ac:dyDescent="0.35">
      <c r="A1048" t="str">
        <f t="shared" si="32"/>
        <v>nfi_7_assistance_2provision_nfi_essentielsMarkounda</v>
      </c>
      <c r="B1048" t="str">
        <f t="shared" si="33"/>
        <v>nfi_7_assistance_2Markounda</v>
      </c>
      <c r="C1048" t="s">
        <v>46</v>
      </c>
      <c r="D1048" t="s">
        <v>143</v>
      </c>
      <c r="E1048" t="s">
        <v>83</v>
      </c>
      <c r="F1048" t="s">
        <v>314</v>
      </c>
      <c r="G1048" t="s">
        <v>315</v>
      </c>
      <c r="H1048" t="s">
        <v>248</v>
      </c>
      <c r="I1048">
        <v>0.152</v>
      </c>
    </row>
    <row r="1049" spans="1:9" x14ac:dyDescent="0.35">
      <c r="A1049" t="str">
        <f t="shared" si="32"/>
        <v>nfi_7_assistance_2aide_securiteMongoumba</v>
      </c>
      <c r="B1049" t="str">
        <f t="shared" si="33"/>
        <v>nfi_7_assistance_2Mongoumba</v>
      </c>
      <c r="C1049" t="s">
        <v>46</v>
      </c>
      <c r="D1049" t="s">
        <v>173</v>
      </c>
      <c r="E1049" t="s">
        <v>83</v>
      </c>
      <c r="F1049" t="s">
        <v>314</v>
      </c>
      <c r="G1049" t="s">
        <v>315</v>
      </c>
      <c r="H1049" t="s">
        <v>252</v>
      </c>
      <c r="I1049">
        <v>0.16900000000000001</v>
      </c>
    </row>
    <row r="1050" spans="1:9" x14ac:dyDescent="0.35">
      <c r="A1050" t="str">
        <f t="shared" si="32"/>
        <v>nfi_7_assistance_2argent_nfi_essentielsDede_Mokouba</v>
      </c>
      <c r="B1050" t="str">
        <f t="shared" si="33"/>
        <v>nfi_7_assistance_2Dede_Mokouba</v>
      </c>
      <c r="C1050" t="s">
        <v>46</v>
      </c>
      <c r="D1050" t="s">
        <v>132</v>
      </c>
      <c r="E1050" t="s">
        <v>83</v>
      </c>
      <c r="F1050" t="s">
        <v>314</v>
      </c>
      <c r="G1050" t="s">
        <v>315</v>
      </c>
      <c r="H1050" t="s">
        <v>296</v>
      </c>
      <c r="I1050">
        <v>0.20100000000000001</v>
      </c>
    </row>
    <row r="1051" spans="1:9" x14ac:dyDescent="0.35">
      <c r="A1051" t="str">
        <f t="shared" si="32"/>
        <v>nfi_7_assistance_2provision_abriSosso_Nakombo</v>
      </c>
      <c r="B1051" t="str">
        <f t="shared" si="33"/>
        <v>nfi_7_assistance_2Sosso_Nakombo</v>
      </c>
      <c r="C1051" t="s">
        <v>46</v>
      </c>
      <c r="D1051" t="s">
        <v>153</v>
      </c>
      <c r="E1051" t="s">
        <v>83</v>
      </c>
      <c r="F1051" t="s">
        <v>314</v>
      </c>
      <c r="G1051" t="s">
        <v>315</v>
      </c>
      <c r="H1051" t="s">
        <v>297</v>
      </c>
      <c r="I1051">
        <v>0.24199999999999999</v>
      </c>
    </row>
    <row r="1052" spans="1:9" x14ac:dyDescent="0.35">
      <c r="A1052" t="str">
        <f t="shared" si="32"/>
        <v>nfi_7_assistance_2argent_nfi_essentielsNola</v>
      </c>
      <c r="B1052" t="str">
        <f t="shared" si="33"/>
        <v>nfi_7_assistance_2Nola</v>
      </c>
      <c r="C1052" t="s">
        <v>46</v>
      </c>
      <c r="D1052" t="s">
        <v>132</v>
      </c>
      <c r="E1052" t="s">
        <v>83</v>
      </c>
      <c r="F1052" t="s">
        <v>314</v>
      </c>
      <c r="G1052" t="s">
        <v>315</v>
      </c>
      <c r="H1052" t="s">
        <v>256</v>
      </c>
      <c r="I1052">
        <v>0.19800000000000001</v>
      </c>
    </row>
    <row r="1053" spans="1:9" x14ac:dyDescent="0.35">
      <c r="A1053" t="str">
        <f t="shared" si="32"/>
        <v>nfi_7_assistance_2provision_abriBoganangone</v>
      </c>
      <c r="B1053" t="str">
        <f t="shared" si="33"/>
        <v>nfi_7_assistance_2Boganangone</v>
      </c>
      <c r="C1053" t="s">
        <v>46</v>
      </c>
      <c r="D1053" t="s">
        <v>153</v>
      </c>
      <c r="E1053" t="s">
        <v>83</v>
      </c>
      <c r="F1053" t="s">
        <v>314</v>
      </c>
      <c r="G1053" t="s">
        <v>315</v>
      </c>
      <c r="H1053" t="s">
        <v>225</v>
      </c>
      <c r="I1053">
        <v>0.19900000000000001</v>
      </c>
    </row>
    <row r="1054" spans="1:9" x14ac:dyDescent="0.35">
      <c r="A1054" t="str">
        <f t="shared" si="32"/>
        <v>nfi_7_assistance_2provision_materielBoda</v>
      </c>
      <c r="B1054" t="str">
        <f t="shared" si="33"/>
        <v>nfi_7_assistance_2Boda</v>
      </c>
      <c r="C1054" t="s">
        <v>46</v>
      </c>
      <c r="D1054" t="s">
        <v>180</v>
      </c>
      <c r="E1054" t="s">
        <v>83</v>
      </c>
      <c r="F1054" t="s">
        <v>314</v>
      </c>
      <c r="G1054" t="s">
        <v>315</v>
      </c>
      <c r="H1054" t="s">
        <v>224</v>
      </c>
      <c r="I1054">
        <v>0.161</v>
      </c>
    </row>
    <row r="1055" spans="1:9" x14ac:dyDescent="0.35">
      <c r="A1055" t="str">
        <f t="shared" si="32"/>
        <v>nfi_7_assistance_2provision_abriAmada_Gaza</v>
      </c>
      <c r="B1055" t="str">
        <f t="shared" si="33"/>
        <v>nfi_7_assistance_2Amada_Gaza</v>
      </c>
      <c r="C1055" t="s">
        <v>46</v>
      </c>
      <c r="D1055" t="s">
        <v>153</v>
      </c>
      <c r="E1055" t="s">
        <v>83</v>
      </c>
      <c r="F1055" t="s">
        <v>314</v>
      </c>
      <c r="G1055" t="s">
        <v>315</v>
      </c>
      <c r="H1055" t="s">
        <v>298</v>
      </c>
      <c r="I1055">
        <v>0.222</v>
      </c>
    </row>
    <row r="1056" spans="1:9" x14ac:dyDescent="0.35">
      <c r="A1056" t="str">
        <f t="shared" si="32"/>
        <v>nfi_7_assistance_2argent_nfi_essentielsBayanga</v>
      </c>
      <c r="B1056" t="str">
        <f t="shared" si="33"/>
        <v>nfi_7_assistance_2Bayanga</v>
      </c>
      <c r="C1056" t="s">
        <v>46</v>
      </c>
      <c r="D1056" t="s">
        <v>132</v>
      </c>
      <c r="E1056" t="s">
        <v>83</v>
      </c>
      <c r="F1056" t="s">
        <v>314</v>
      </c>
      <c r="G1056" t="s">
        <v>315</v>
      </c>
      <c r="H1056" t="s">
        <v>218</v>
      </c>
      <c r="I1056">
        <v>0.23100000000000001</v>
      </c>
    </row>
    <row r="1057" spans="1:9" x14ac:dyDescent="0.35">
      <c r="A1057" t="str">
        <f t="shared" si="32"/>
        <v>nfi_7_assistance_2provision_abriBogangolo</v>
      </c>
      <c r="B1057" t="str">
        <f t="shared" si="33"/>
        <v>nfi_7_assistance_2Bogangolo</v>
      </c>
      <c r="C1057" t="s">
        <v>46</v>
      </c>
      <c r="D1057" t="s">
        <v>153</v>
      </c>
      <c r="E1057" t="s">
        <v>83</v>
      </c>
      <c r="F1057" t="s">
        <v>314</v>
      </c>
      <c r="G1057" t="s">
        <v>315</v>
      </c>
      <c r="H1057" t="s">
        <v>227</v>
      </c>
      <c r="I1057">
        <v>0.17599999999999999</v>
      </c>
    </row>
    <row r="1058" spans="1:9" x14ac:dyDescent="0.35">
      <c r="A1058" t="str">
        <f t="shared" si="32"/>
        <v>educ_6_reponse_2cash_fournituresNdele</v>
      </c>
      <c r="B1058" t="str">
        <f t="shared" si="33"/>
        <v>educ_6_reponse_2Ndele</v>
      </c>
      <c r="C1058" t="s">
        <v>48</v>
      </c>
      <c r="D1058" t="s">
        <v>154</v>
      </c>
      <c r="E1058" t="s">
        <v>83</v>
      </c>
      <c r="F1058" t="s">
        <v>314</v>
      </c>
      <c r="G1058" t="s">
        <v>315</v>
      </c>
      <c r="H1058" t="s">
        <v>253</v>
      </c>
      <c r="I1058">
        <v>0.19600000000000001</v>
      </c>
    </row>
    <row r="1059" spans="1:9" x14ac:dyDescent="0.35">
      <c r="A1059" t="str">
        <f t="shared" si="32"/>
        <v>educ_6_reponse_2cash_fournituresBouca</v>
      </c>
      <c r="B1059" t="str">
        <f t="shared" si="33"/>
        <v>educ_6_reponse_2Bouca</v>
      </c>
      <c r="C1059" t="s">
        <v>48</v>
      </c>
      <c r="D1059" t="s">
        <v>154</v>
      </c>
      <c r="E1059" t="s">
        <v>83</v>
      </c>
      <c r="F1059" t="s">
        <v>314</v>
      </c>
      <c r="G1059" t="s">
        <v>315</v>
      </c>
      <c r="H1059" t="s">
        <v>232</v>
      </c>
      <c r="I1059">
        <v>0.185</v>
      </c>
    </row>
    <row r="1060" spans="1:9" x14ac:dyDescent="0.35">
      <c r="A1060" t="str">
        <f t="shared" si="32"/>
        <v>educ_6_reponse_2cash_fraisAlindao</v>
      </c>
      <c r="B1060" t="str">
        <f t="shared" si="33"/>
        <v>educ_6_reponse_2Alindao</v>
      </c>
      <c r="C1060" t="s">
        <v>48</v>
      </c>
      <c r="D1060" t="s">
        <v>133</v>
      </c>
      <c r="E1060" t="s">
        <v>83</v>
      </c>
      <c r="F1060" t="s">
        <v>314</v>
      </c>
      <c r="G1060" t="s">
        <v>315</v>
      </c>
      <c r="H1060" t="s">
        <v>208</v>
      </c>
      <c r="I1060">
        <v>0.19500000000000001</v>
      </c>
    </row>
    <row r="1061" spans="1:9" x14ac:dyDescent="0.35">
      <c r="A1061" t="str">
        <f t="shared" si="32"/>
        <v>educ_6_reponse_2prov_fournituresBirao</v>
      </c>
      <c r="B1061" t="str">
        <f t="shared" si="33"/>
        <v>educ_6_reponse_2Birao</v>
      </c>
      <c r="C1061" t="s">
        <v>48</v>
      </c>
      <c r="D1061" t="s">
        <v>144</v>
      </c>
      <c r="E1061" t="s">
        <v>83</v>
      </c>
      <c r="F1061" t="s">
        <v>314</v>
      </c>
      <c r="G1061" t="s">
        <v>315</v>
      </c>
      <c r="H1061" t="s">
        <v>221</v>
      </c>
      <c r="I1061">
        <v>0.156</v>
      </c>
    </row>
    <row r="1062" spans="1:9" x14ac:dyDescent="0.35">
      <c r="A1062" t="str">
        <f t="shared" si="32"/>
        <v>educ_6_reponse_2cash_fournituresBangui</v>
      </c>
      <c r="B1062" t="str">
        <f t="shared" si="33"/>
        <v>educ_6_reponse_2Bangui</v>
      </c>
      <c r="C1062" t="s">
        <v>48</v>
      </c>
      <c r="D1062" t="s">
        <v>154</v>
      </c>
      <c r="E1062" t="s">
        <v>83</v>
      </c>
      <c r="F1062" t="s">
        <v>314</v>
      </c>
      <c r="G1062" t="s">
        <v>315</v>
      </c>
      <c r="H1062" t="s">
        <v>165</v>
      </c>
      <c r="I1062">
        <v>0.17799999999999999</v>
      </c>
    </row>
    <row r="1063" spans="1:9" x14ac:dyDescent="0.35">
      <c r="A1063" t="str">
        <f t="shared" si="32"/>
        <v>educ_6_reponse_2prov_livresMobaye</v>
      </c>
      <c r="B1063" t="str">
        <f t="shared" si="33"/>
        <v>educ_6_reponse_2Mobaye</v>
      </c>
      <c r="C1063" t="s">
        <v>48</v>
      </c>
      <c r="D1063" t="s">
        <v>181</v>
      </c>
      <c r="E1063" t="s">
        <v>83</v>
      </c>
      <c r="F1063" t="s">
        <v>314</v>
      </c>
      <c r="G1063" t="s">
        <v>315</v>
      </c>
      <c r="H1063" t="s">
        <v>251</v>
      </c>
      <c r="I1063">
        <v>0.19700000000000001</v>
      </c>
    </row>
    <row r="1064" spans="1:9" x14ac:dyDescent="0.35">
      <c r="A1064" t="str">
        <f t="shared" si="32"/>
        <v>educ_6_reponse_2cash_fournituresBambari</v>
      </c>
      <c r="B1064" t="str">
        <f t="shared" si="33"/>
        <v>educ_6_reponse_2Bambari</v>
      </c>
      <c r="C1064" t="s">
        <v>48</v>
      </c>
      <c r="D1064" t="s">
        <v>154</v>
      </c>
      <c r="E1064" t="s">
        <v>83</v>
      </c>
      <c r="F1064" t="s">
        <v>314</v>
      </c>
      <c r="G1064" t="s">
        <v>315</v>
      </c>
      <c r="H1064" t="s">
        <v>212</v>
      </c>
      <c r="I1064">
        <v>0.19</v>
      </c>
    </row>
    <row r="1065" spans="1:9" x14ac:dyDescent="0.35">
      <c r="A1065" t="str">
        <f t="shared" si="32"/>
        <v>educ_6_reponse_2prov_fournituresBouar</v>
      </c>
      <c r="B1065" t="str">
        <f t="shared" si="33"/>
        <v>educ_6_reponse_2Bouar</v>
      </c>
      <c r="C1065" t="s">
        <v>48</v>
      </c>
      <c r="D1065" t="s">
        <v>144</v>
      </c>
      <c r="E1065" t="s">
        <v>83</v>
      </c>
      <c r="F1065" t="s">
        <v>314</v>
      </c>
      <c r="G1065" t="s">
        <v>315</v>
      </c>
      <c r="H1065" t="s">
        <v>231</v>
      </c>
      <c r="I1065">
        <v>0.183</v>
      </c>
    </row>
    <row r="1066" spans="1:9" x14ac:dyDescent="0.35">
      <c r="A1066" t="str">
        <f t="shared" si="32"/>
        <v>educ_6_reponse_2prov_fournituresBocaranga</v>
      </c>
      <c r="B1066" t="str">
        <f t="shared" si="33"/>
        <v>educ_6_reponse_2Bocaranga</v>
      </c>
      <c r="C1066" t="s">
        <v>48</v>
      </c>
      <c r="D1066" t="s">
        <v>144</v>
      </c>
      <c r="E1066" t="s">
        <v>83</v>
      </c>
      <c r="F1066" t="s">
        <v>314</v>
      </c>
      <c r="G1066" t="s">
        <v>315</v>
      </c>
      <c r="H1066" t="s">
        <v>223</v>
      </c>
      <c r="I1066">
        <v>0.19500000000000001</v>
      </c>
    </row>
    <row r="1067" spans="1:9" x14ac:dyDescent="0.35">
      <c r="A1067" t="str">
        <f t="shared" si="32"/>
        <v>educ_6_reponse_2cash_fournituresBossangoa</v>
      </c>
      <c r="B1067" t="str">
        <f t="shared" si="33"/>
        <v>educ_6_reponse_2Bossangoa</v>
      </c>
      <c r="C1067" t="s">
        <v>48</v>
      </c>
      <c r="D1067" t="s">
        <v>154</v>
      </c>
      <c r="E1067" t="s">
        <v>83</v>
      </c>
      <c r="F1067" t="s">
        <v>314</v>
      </c>
      <c r="G1067" t="s">
        <v>315</v>
      </c>
      <c r="H1067" t="s">
        <v>228</v>
      </c>
      <c r="I1067">
        <v>0.189</v>
      </c>
    </row>
    <row r="1068" spans="1:9" x14ac:dyDescent="0.35">
      <c r="A1068" t="str">
        <f t="shared" si="32"/>
        <v>educ_6_reponse_2cash_fournituresKaga_Bandoro</v>
      </c>
      <c r="B1068" t="str">
        <f t="shared" si="33"/>
        <v>educ_6_reponse_2Kaga_Bandoro</v>
      </c>
      <c r="C1068" t="s">
        <v>48</v>
      </c>
      <c r="D1068" t="s">
        <v>154</v>
      </c>
      <c r="E1068" t="s">
        <v>83</v>
      </c>
      <c r="F1068" t="s">
        <v>314</v>
      </c>
      <c r="G1068" t="s">
        <v>315</v>
      </c>
      <c r="H1068" t="s">
        <v>293</v>
      </c>
      <c r="I1068">
        <v>0.20899999999999999</v>
      </c>
    </row>
    <row r="1069" spans="1:9" x14ac:dyDescent="0.35">
      <c r="A1069" t="str">
        <f t="shared" si="32"/>
        <v>educ_6_reponse_2cash_fraisKoui</v>
      </c>
      <c r="B1069" t="str">
        <f t="shared" si="33"/>
        <v>educ_6_reponse_2Koui</v>
      </c>
      <c r="C1069" t="s">
        <v>48</v>
      </c>
      <c r="D1069" t="s">
        <v>133</v>
      </c>
      <c r="E1069" t="s">
        <v>83</v>
      </c>
      <c r="F1069" t="s">
        <v>314</v>
      </c>
      <c r="G1069" t="s">
        <v>315</v>
      </c>
      <c r="H1069" t="s">
        <v>246</v>
      </c>
      <c r="I1069">
        <v>0.14499999999999999</v>
      </c>
    </row>
    <row r="1070" spans="1:9" x14ac:dyDescent="0.35">
      <c r="A1070" t="str">
        <f t="shared" si="32"/>
        <v>educ_6_reponse_2acces_repasBakala</v>
      </c>
      <c r="B1070" t="str">
        <f t="shared" si="33"/>
        <v>educ_6_reponse_2Bakala</v>
      </c>
      <c r="C1070" t="s">
        <v>48</v>
      </c>
      <c r="D1070" t="s">
        <v>193</v>
      </c>
      <c r="E1070" t="s">
        <v>83</v>
      </c>
      <c r="F1070" t="s">
        <v>314</v>
      </c>
      <c r="G1070" t="s">
        <v>315</v>
      </c>
      <c r="H1070" t="s">
        <v>210</v>
      </c>
      <c r="I1070">
        <v>0.17899999999999999</v>
      </c>
    </row>
    <row r="1071" spans="1:9" x14ac:dyDescent="0.35">
      <c r="A1071" t="str">
        <f t="shared" si="32"/>
        <v>educ_6_reponse_2prov_fournituresBangassou</v>
      </c>
      <c r="B1071" t="str">
        <f t="shared" si="33"/>
        <v>educ_6_reponse_2Bangassou</v>
      </c>
      <c r="C1071" t="s">
        <v>48</v>
      </c>
      <c r="D1071" t="s">
        <v>144</v>
      </c>
      <c r="E1071" t="s">
        <v>83</v>
      </c>
      <c r="F1071" t="s">
        <v>314</v>
      </c>
      <c r="G1071" t="s">
        <v>315</v>
      </c>
      <c r="H1071" t="s">
        <v>215</v>
      </c>
      <c r="I1071">
        <v>0.191</v>
      </c>
    </row>
    <row r="1072" spans="1:9" x14ac:dyDescent="0.35">
      <c r="A1072" t="str">
        <f t="shared" si="32"/>
        <v>educ_6_reponse_2cash_fournituresNana_Bakassa</v>
      </c>
      <c r="B1072" t="str">
        <f t="shared" si="33"/>
        <v>educ_6_reponse_2Nana_Bakassa</v>
      </c>
      <c r="C1072" t="s">
        <v>48</v>
      </c>
      <c r="D1072" t="s">
        <v>154</v>
      </c>
      <c r="E1072" t="s">
        <v>83</v>
      </c>
      <c r="F1072" t="s">
        <v>314</v>
      </c>
      <c r="G1072" t="s">
        <v>315</v>
      </c>
      <c r="H1072" t="s">
        <v>294</v>
      </c>
      <c r="I1072">
        <v>0.20499999999999999</v>
      </c>
    </row>
    <row r="1073" spans="1:9" x14ac:dyDescent="0.35">
      <c r="A1073" t="str">
        <f t="shared" si="32"/>
        <v>educ_6_reponse_2cash_fournituresRafai</v>
      </c>
      <c r="B1073" t="str">
        <f t="shared" si="33"/>
        <v>educ_6_reponse_2Rafai</v>
      </c>
      <c r="C1073" t="s">
        <v>48</v>
      </c>
      <c r="D1073" t="s">
        <v>154</v>
      </c>
      <c r="E1073" t="s">
        <v>83</v>
      </c>
      <c r="F1073" t="s">
        <v>314</v>
      </c>
      <c r="G1073" t="s">
        <v>315</v>
      </c>
      <c r="H1073" t="s">
        <v>260</v>
      </c>
      <c r="I1073">
        <v>0.26700000000000002</v>
      </c>
    </row>
    <row r="1074" spans="1:9" x14ac:dyDescent="0.35">
      <c r="A1074" t="str">
        <f t="shared" si="32"/>
        <v>educ_6_reponse_2prov_livresNgaoundaye</v>
      </c>
      <c r="B1074" t="str">
        <f t="shared" si="33"/>
        <v>educ_6_reponse_2Ngaoundaye</v>
      </c>
      <c r="C1074" t="s">
        <v>48</v>
      </c>
      <c r="D1074" t="s">
        <v>181</v>
      </c>
      <c r="E1074" t="s">
        <v>83</v>
      </c>
      <c r="F1074" t="s">
        <v>314</v>
      </c>
      <c r="G1074" t="s">
        <v>315</v>
      </c>
      <c r="H1074" t="s">
        <v>255</v>
      </c>
      <c r="I1074">
        <v>0.20499999999999999</v>
      </c>
    </row>
    <row r="1075" spans="1:9" x14ac:dyDescent="0.35">
      <c r="A1075" t="str">
        <f t="shared" si="32"/>
        <v>educ_6_reponse_2cash_fraisIppy</v>
      </c>
      <c r="B1075" t="str">
        <f t="shared" si="33"/>
        <v>educ_6_reponse_2Ippy</v>
      </c>
      <c r="C1075" t="s">
        <v>48</v>
      </c>
      <c r="D1075" t="s">
        <v>133</v>
      </c>
      <c r="E1075" t="s">
        <v>83</v>
      </c>
      <c r="F1075" t="s">
        <v>314</v>
      </c>
      <c r="G1075" t="s">
        <v>315</v>
      </c>
      <c r="H1075" t="s">
        <v>242</v>
      </c>
      <c r="I1075">
        <v>0.18099999999999999</v>
      </c>
    </row>
    <row r="1076" spans="1:9" x14ac:dyDescent="0.35">
      <c r="A1076" t="str">
        <f t="shared" si="32"/>
        <v>educ_6_reponse_2cash_fournituresBerberati</v>
      </c>
      <c r="B1076" t="str">
        <f t="shared" si="33"/>
        <v>educ_6_reponse_2Berberati</v>
      </c>
      <c r="C1076" t="s">
        <v>48</v>
      </c>
      <c r="D1076" t="s">
        <v>154</v>
      </c>
      <c r="E1076" t="s">
        <v>83</v>
      </c>
      <c r="F1076" t="s">
        <v>314</v>
      </c>
      <c r="G1076" t="s">
        <v>315</v>
      </c>
      <c r="H1076" t="s">
        <v>219</v>
      </c>
      <c r="I1076">
        <v>0.19700000000000001</v>
      </c>
    </row>
    <row r="1077" spans="1:9" x14ac:dyDescent="0.35">
      <c r="A1077" t="str">
        <f t="shared" si="32"/>
        <v>educ_6_reponse_2cash_fraisMbres</v>
      </c>
      <c r="B1077" t="str">
        <f t="shared" si="33"/>
        <v>educ_6_reponse_2Mbres</v>
      </c>
      <c r="C1077" t="s">
        <v>48</v>
      </c>
      <c r="D1077" t="s">
        <v>133</v>
      </c>
      <c r="E1077" t="s">
        <v>83</v>
      </c>
      <c r="F1077" t="s">
        <v>314</v>
      </c>
      <c r="G1077" t="s">
        <v>315</v>
      </c>
      <c r="H1077" t="s">
        <v>250</v>
      </c>
      <c r="I1077">
        <v>0.20399999999999999</v>
      </c>
    </row>
    <row r="1078" spans="1:9" x14ac:dyDescent="0.35">
      <c r="A1078" t="str">
        <f t="shared" si="32"/>
        <v>educ_6_reponse_2cash_fraisBimbo</v>
      </c>
      <c r="B1078" t="str">
        <f t="shared" si="33"/>
        <v>educ_6_reponse_2Bimbo</v>
      </c>
      <c r="C1078" t="s">
        <v>48</v>
      </c>
      <c r="D1078" t="s">
        <v>133</v>
      </c>
      <c r="E1078" t="s">
        <v>83</v>
      </c>
      <c r="F1078" t="s">
        <v>314</v>
      </c>
      <c r="G1078" t="s">
        <v>315</v>
      </c>
      <c r="H1078" t="s">
        <v>220</v>
      </c>
      <c r="I1078">
        <v>0.185</v>
      </c>
    </row>
    <row r="1079" spans="1:9" x14ac:dyDescent="0.35">
      <c r="A1079" t="str">
        <f t="shared" si="32"/>
        <v>educ_6_reponse_2prov_fournituresGrimari</v>
      </c>
      <c r="B1079" t="str">
        <f t="shared" si="33"/>
        <v>educ_6_reponse_2Grimari</v>
      </c>
      <c r="C1079" t="s">
        <v>48</v>
      </c>
      <c r="D1079" t="s">
        <v>144</v>
      </c>
      <c r="E1079" t="s">
        <v>83</v>
      </c>
      <c r="F1079" t="s">
        <v>314</v>
      </c>
      <c r="G1079" t="s">
        <v>315</v>
      </c>
      <c r="H1079" t="s">
        <v>241</v>
      </c>
      <c r="I1079">
        <v>0.188</v>
      </c>
    </row>
    <row r="1080" spans="1:9" x14ac:dyDescent="0.35">
      <c r="A1080" t="str">
        <f t="shared" si="32"/>
        <v>educ_6_reponse_2cash_fraisSibut</v>
      </c>
      <c r="B1080" t="str">
        <f t="shared" si="33"/>
        <v>educ_6_reponse_2Sibut</v>
      </c>
      <c r="C1080" t="s">
        <v>48</v>
      </c>
      <c r="D1080" t="s">
        <v>133</v>
      </c>
      <c r="E1080" t="s">
        <v>83</v>
      </c>
      <c r="F1080" t="s">
        <v>314</v>
      </c>
      <c r="G1080" t="s">
        <v>315</v>
      </c>
      <c r="H1080" t="s">
        <v>262</v>
      </c>
      <c r="I1080">
        <v>0.16200000000000001</v>
      </c>
    </row>
    <row r="1081" spans="1:9" x14ac:dyDescent="0.35">
      <c r="A1081" t="str">
        <f t="shared" si="32"/>
        <v>educ_6_reponse_2prov_livresNdjoukou</v>
      </c>
      <c r="B1081" t="str">
        <f t="shared" si="33"/>
        <v>educ_6_reponse_2Ndjoukou</v>
      </c>
      <c r="C1081" t="s">
        <v>48</v>
      </c>
      <c r="D1081" t="s">
        <v>181</v>
      </c>
      <c r="E1081" t="s">
        <v>83</v>
      </c>
      <c r="F1081" t="s">
        <v>314</v>
      </c>
      <c r="G1081" t="s">
        <v>315</v>
      </c>
      <c r="H1081" t="s">
        <v>254</v>
      </c>
      <c r="I1081">
        <v>0.17299999999999999</v>
      </c>
    </row>
    <row r="1082" spans="1:9" x14ac:dyDescent="0.35">
      <c r="A1082" t="str">
        <f t="shared" si="32"/>
        <v>educ_6_reponse_2cash_fraisBaboua</v>
      </c>
      <c r="B1082" t="str">
        <f t="shared" si="33"/>
        <v>educ_6_reponse_2Baboua</v>
      </c>
      <c r="C1082" t="s">
        <v>48</v>
      </c>
      <c r="D1082" t="s">
        <v>133</v>
      </c>
      <c r="E1082" t="s">
        <v>83</v>
      </c>
      <c r="F1082" t="s">
        <v>314</v>
      </c>
      <c r="G1082" t="s">
        <v>315</v>
      </c>
      <c r="H1082" t="s">
        <v>209</v>
      </c>
      <c r="I1082">
        <v>0.16600000000000001</v>
      </c>
    </row>
    <row r="1083" spans="1:9" x14ac:dyDescent="0.35">
      <c r="A1083" t="str">
        <f t="shared" si="32"/>
        <v>educ_6_reponse_2cash_fournituresAbba</v>
      </c>
      <c r="B1083" t="str">
        <f t="shared" si="33"/>
        <v>educ_6_reponse_2Abba</v>
      </c>
      <c r="C1083" t="s">
        <v>48</v>
      </c>
      <c r="D1083" t="s">
        <v>154</v>
      </c>
      <c r="E1083" t="s">
        <v>83</v>
      </c>
      <c r="F1083" t="s">
        <v>314</v>
      </c>
      <c r="G1083" t="s">
        <v>315</v>
      </c>
      <c r="H1083" t="s">
        <v>207</v>
      </c>
      <c r="I1083">
        <v>0.183</v>
      </c>
    </row>
    <row r="1084" spans="1:9" x14ac:dyDescent="0.35">
      <c r="A1084" t="str">
        <f t="shared" si="32"/>
        <v>educ_6_reponse_2cash_fournituresObo</v>
      </c>
      <c r="B1084" t="str">
        <f t="shared" si="33"/>
        <v>educ_6_reponse_2Obo</v>
      </c>
      <c r="C1084" t="s">
        <v>48</v>
      </c>
      <c r="D1084" t="s">
        <v>154</v>
      </c>
      <c r="E1084" t="s">
        <v>83</v>
      </c>
      <c r="F1084" t="s">
        <v>314</v>
      </c>
      <c r="G1084" t="s">
        <v>315</v>
      </c>
      <c r="H1084" t="s">
        <v>257</v>
      </c>
      <c r="I1084">
        <v>0.19500000000000001</v>
      </c>
    </row>
    <row r="1085" spans="1:9" x14ac:dyDescent="0.35">
      <c r="A1085" t="str">
        <f t="shared" si="32"/>
        <v>educ_6_reponse_2cash_fraisKabo</v>
      </c>
      <c r="B1085" t="str">
        <f t="shared" si="33"/>
        <v>educ_6_reponse_2Kabo</v>
      </c>
      <c r="C1085" t="s">
        <v>48</v>
      </c>
      <c r="D1085" t="s">
        <v>133</v>
      </c>
      <c r="E1085" t="s">
        <v>83</v>
      </c>
      <c r="F1085" t="s">
        <v>314</v>
      </c>
      <c r="G1085" t="s">
        <v>315</v>
      </c>
      <c r="H1085" t="s">
        <v>243</v>
      </c>
      <c r="I1085">
        <v>0.159</v>
      </c>
    </row>
    <row r="1086" spans="1:9" x14ac:dyDescent="0.35">
      <c r="A1086" t="str">
        <f t="shared" si="32"/>
        <v>educ_6_reponse_2prov_livresKouango</v>
      </c>
      <c r="B1086" t="str">
        <f t="shared" si="33"/>
        <v>educ_6_reponse_2Kouango</v>
      </c>
      <c r="C1086" t="s">
        <v>48</v>
      </c>
      <c r="D1086" t="s">
        <v>181</v>
      </c>
      <c r="E1086" t="s">
        <v>83</v>
      </c>
      <c r="F1086" t="s">
        <v>314</v>
      </c>
      <c r="G1086" t="s">
        <v>315</v>
      </c>
      <c r="H1086" t="s">
        <v>245</v>
      </c>
      <c r="I1086">
        <v>0.19600000000000001</v>
      </c>
    </row>
    <row r="1087" spans="1:9" x14ac:dyDescent="0.35">
      <c r="A1087" t="str">
        <f t="shared" si="32"/>
        <v>educ_6_reponse_2cash_fournituresOuango</v>
      </c>
      <c r="B1087" t="str">
        <f t="shared" si="33"/>
        <v>educ_6_reponse_2Ouango</v>
      </c>
      <c r="C1087" t="s">
        <v>48</v>
      </c>
      <c r="D1087" t="s">
        <v>154</v>
      </c>
      <c r="E1087" t="s">
        <v>83</v>
      </c>
      <c r="F1087" t="s">
        <v>314</v>
      </c>
      <c r="G1087" t="s">
        <v>315</v>
      </c>
      <c r="H1087" t="s">
        <v>258</v>
      </c>
      <c r="I1087">
        <v>0.17</v>
      </c>
    </row>
    <row r="1088" spans="1:9" x14ac:dyDescent="0.35">
      <c r="A1088" t="str">
        <f t="shared" si="32"/>
        <v>educ_6_reponse_2cash_nourritureGambo</v>
      </c>
      <c r="B1088" t="str">
        <f t="shared" si="33"/>
        <v>educ_6_reponse_2Gambo</v>
      </c>
      <c r="C1088" t="s">
        <v>48</v>
      </c>
      <c r="D1088" t="s">
        <v>191</v>
      </c>
      <c r="E1088" t="s">
        <v>83</v>
      </c>
      <c r="F1088" t="s">
        <v>314</v>
      </c>
      <c r="G1088" t="s">
        <v>315</v>
      </c>
      <c r="H1088" t="s">
        <v>239</v>
      </c>
      <c r="I1088">
        <v>0.16300000000000001</v>
      </c>
    </row>
    <row r="1089" spans="1:9" x14ac:dyDescent="0.35">
      <c r="A1089" t="str">
        <f t="shared" si="32"/>
        <v>educ_6_reponse_2cash_fraisNangha_Boguila</v>
      </c>
      <c r="B1089" t="str">
        <f t="shared" si="33"/>
        <v>educ_6_reponse_2Nangha_Boguila</v>
      </c>
      <c r="C1089" t="s">
        <v>48</v>
      </c>
      <c r="D1089" t="s">
        <v>133</v>
      </c>
      <c r="E1089" t="s">
        <v>83</v>
      </c>
      <c r="F1089" t="s">
        <v>314</v>
      </c>
      <c r="G1089" t="s">
        <v>315</v>
      </c>
      <c r="H1089" t="s">
        <v>295</v>
      </c>
      <c r="I1089">
        <v>0.13800000000000001</v>
      </c>
    </row>
    <row r="1090" spans="1:9" x14ac:dyDescent="0.35">
      <c r="A1090" t="str">
        <f t="shared" si="32"/>
        <v>educ_6_reponse_2prov_fournituresDamara</v>
      </c>
      <c r="B1090" t="str">
        <f t="shared" si="33"/>
        <v>educ_6_reponse_2Damara</v>
      </c>
      <c r="C1090" t="s">
        <v>48</v>
      </c>
      <c r="D1090" t="s">
        <v>144</v>
      </c>
      <c r="E1090" t="s">
        <v>83</v>
      </c>
      <c r="F1090" t="s">
        <v>314</v>
      </c>
      <c r="G1090" t="s">
        <v>315</v>
      </c>
      <c r="H1090" t="s">
        <v>236</v>
      </c>
      <c r="I1090">
        <v>0.23699999999999999</v>
      </c>
    </row>
    <row r="1091" spans="1:9" x14ac:dyDescent="0.35">
      <c r="A1091" t="str">
        <f t="shared" ref="A1091:A1154" si="34">CONCATENATE(C1091,D1091,H1091)</f>
        <v>educ_6_reponse_2prov_uniformesBozoum</v>
      </c>
      <c r="B1091" t="str">
        <f t="shared" ref="B1091:B1154" si="35">CONCATENATE(C1091,H1091)</f>
        <v>educ_6_reponse_2Bozoum</v>
      </c>
      <c r="C1091" t="s">
        <v>48</v>
      </c>
      <c r="D1091" t="s">
        <v>266</v>
      </c>
      <c r="E1091" t="s">
        <v>83</v>
      </c>
      <c r="F1091" t="s">
        <v>314</v>
      </c>
      <c r="G1091" t="s">
        <v>315</v>
      </c>
      <c r="H1091" t="s">
        <v>233</v>
      </c>
      <c r="I1091">
        <v>0.19500000000000001</v>
      </c>
    </row>
    <row r="1092" spans="1:9" x14ac:dyDescent="0.35">
      <c r="A1092" t="str">
        <f t="shared" si="34"/>
        <v>educ_6_reponse_2cash_fraisBossemtele</v>
      </c>
      <c r="B1092" t="str">
        <f t="shared" si="35"/>
        <v>educ_6_reponse_2Bossemtele</v>
      </c>
      <c r="C1092" t="s">
        <v>48</v>
      </c>
      <c r="D1092" t="s">
        <v>133</v>
      </c>
      <c r="E1092" t="s">
        <v>83</v>
      </c>
      <c r="F1092" t="s">
        <v>314</v>
      </c>
      <c r="G1092" t="s">
        <v>315</v>
      </c>
      <c r="H1092" t="s">
        <v>230</v>
      </c>
      <c r="I1092">
        <v>0.152</v>
      </c>
    </row>
    <row r="1093" spans="1:9" x14ac:dyDescent="0.35">
      <c r="A1093" t="str">
        <f t="shared" si="34"/>
        <v>educ_6_reponse_2prov_livresPaoua</v>
      </c>
      <c r="B1093" t="str">
        <f t="shared" si="35"/>
        <v>educ_6_reponse_2Paoua</v>
      </c>
      <c r="C1093" t="s">
        <v>48</v>
      </c>
      <c r="D1093" t="s">
        <v>181</v>
      </c>
      <c r="E1093" t="s">
        <v>83</v>
      </c>
      <c r="F1093" t="s">
        <v>314</v>
      </c>
      <c r="G1093" t="s">
        <v>315</v>
      </c>
      <c r="H1093" t="s">
        <v>259</v>
      </c>
      <c r="I1093">
        <v>0.17100000000000001</v>
      </c>
    </row>
    <row r="1094" spans="1:9" x14ac:dyDescent="0.35">
      <c r="A1094" t="str">
        <f t="shared" si="34"/>
        <v>educ_6_reponse_2cash_fraisDekoa</v>
      </c>
      <c r="B1094" t="str">
        <f t="shared" si="35"/>
        <v>educ_6_reponse_2Dekoa</v>
      </c>
      <c r="C1094" t="s">
        <v>48</v>
      </c>
      <c r="D1094" t="s">
        <v>133</v>
      </c>
      <c r="E1094" t="s">
        <v>83</v>
      </c>
      <c r="F1094" t="s">
        <v>314</v>
      </c>
      <c r="G1094" t="s">
        <v>315</v>
      </c>
      <c r="H1094" t="s">
        <v>237</v>
      </c>
      <c r="I1094">
        <v>0.192</v>
      </c>
    </row>
    <row r="1095" spans="1:9" x14ac:dyDescent="0.35">
      <c r="A1095" t="str">
        <f t="shared" si="34"/>
        <v>educ_6_reponse_2prov_livresMala</v>
      </c>
      <c r="B1095" t="str">
        <f t="shared" si="35"/>
        <v>educ_6_reponse_2Mala</v>
      </c>
      <c r="C1095" t="s">
        <v>48</v>
      </c>
      <c r="D1095" t="s">
        <v>181</v>
      </c>
      <c r="E1095" t="s">
        <v>83</v>
      </c>
      <c r="F1095" t="s">
        <v>314</v>
      </c>
      <c r="G1095" t="s">
        <v>315</v>
      </c>
      <c r="H1095" t="s">
        <v>247</v>
      </c>
      <c r="I1095">
        <v>0.19</v>
      </c>
    </row>
    <row r="1096" spans="1:9" x14ac:dyDescent="0.35">
      <c r="A1096" t="str">
        <f t="shared" si="34"/>
        <v>educ_6_reponse_2cash_fraisBria</v>
      </c>
      <c r="B1096" t="str">
        <f t="shared" si="35"/>
        <v>educ_6_reponse_2Bria</v>
      </c>
      <c r="C1096" t="s">
        <v>48</v>
      </c>
      <c r="D1096" t="s">
        <v>133</v>
      </c>
      <c r="E1096" t="s">
        <v>83</v>
      </c>
      <c r="F1096" t="s">
        <v>314</v>
      </c>
      <c r="G1096" t="s">
        <v>315</v>
      </c>
      <c r="H1096" t="s">
        <v>234</v>
      </c>
      <c r="I1096">
        <v>0.20599999999999999</v>
      </c>
    </row>
    <row r="1097" spans="1:9" x14ac:dyDescent="0.35">
      <c r="A1097" t="str">
        <f t="shared" si="34"/>
        <v>educ_6_reponse_2prov_fournituresBakouma</v>
      </c>
      <c r="B1097" t="str">
        <f t="shared" si="35"/>
        <v>educ_6_reponse_2Bakouma</v>
      </c>
      <c r="C1097" t="s">
        <v>48</v>
      </c>
      <c r="D1097" t="s">
        <v>144</v>
      </c>
      <c r="E1097" t="s">
        <v>83</v>
      </c>
      <c r="F1097" t="s">
        <v>314</v>
      </c>
      <c r="G1097" t="s">
        <v>315</v>
      </c>
      <c r="H1097" t="s">
        <v>211</v>
      </c>
      <c r="I1097">
        <v>0.23300000000000001</v>
      </c>
    </row>
    <row r="1098" spans="1:9" x14ac:dyDescent="0.35">
      <c r="A1098" t="str">
        <f t="shared" si="34"/>
        <v>educ_6_reponse_2cash_fournituresBoali</v>
      </c>
      <c r="B1098" t="str">
        <f t="shared" si="35"/>
        <v>educ_6_reponse_2Boali</v>
      </c>
      <c r="C1098" t="s">
        <v>48</v>
      </c>
      <c r="D1098" t="s">
        <v>154</v>
      </c>
      <c r="E1098" t="s">
        <v>83</v>
      </c>
      <c r="F1098" t="s">
        <v>314</v>
      </c>
      <c r="G1098" t="s">
        <v>315</v>
      </c>
      <c r="H1098" t="s">
        <v>222</v>
      </c>
      <c r="I1098">
        <v>0.17899999999999999</v>
      </c>
    </row>
    <row r="1099" spans="1:9" x14ac:dyDescent="0.35">
      <c r="A1099" t="str">
        <f t="shared" si="34"/>
        <v>educ_6_reponse_2prov_fournituresBamingui</v>
      </c>
      <c r="B1099" t="str">
        <f t="shared" si="35"/>
        <v>educ_6_reponse_2Bamingui</v>
      </c>
      <c r="C1099" t="s">
        <v>48</v>
      </c>
      <c r="D1099" t="s">
        <v>144</v>
      </c>
      <c r="E1099" t="s">
        <v>83</v>
      </c>
      <c r="F1099" t="s">
        <v>314</v>
      </c>
      <c r="G1099" t="s">
        <v>315</v>
      </c>
      <c r="H1099" t="s">
        <v>214</v>
      </c>
      <c r="I1099">
        <v>0.16200000000000001</v>
      </c>
    </row>
    <row r="1100" spans="1:9" x14ac:dyDescent="0.35">
      <c r="A1100" t="str">
        <f t="shared" si="34"/>
        <v>educ_6_reponse_2cash_fraisBaoro</v>
      </c>
      <c r="B1100" t="str">
        <f t="shared" si="35"/>
        <v>educ_6_reponse_2Baoro</v>
      </c>
      <c r="C1100" t="s">
        <v>48</v>
      </c>
      <c r="D1100" t="s">
        <v>133</v>
      </c>
      <c r="E1100" t="s">
        <v>83</v>
      </c>
      <c r="F1100" t="s">
        <v>314</v>
      </c>
      <c r="G1100" t="s">
        <v>315</v>
      </c>
      <c r="H1100" t="s">
        <v>216</v>
      </c>
      <c r="I1100">
        <v>0.19500000000000001</v>
      </c>
    </row>
    <row r="1101" spans="1:9" x14ac:dyDescent="0.35">
      <c r="A1101" t="str">
        <f t="shared" si="34"/>
        <v>educ_6_reponse_2prov_fournituresMbaiki</v>
      </c>
      <c r="B1101" t="str">
        <f t="shared" si="35"/>
        <v>educ_6_reponse_2Mbaiki</v>
      </c>
      <c r="C1101" t="s">
        <v>48</v>
      </c>
      <c r="D1101" t="s">
        <v>144</v>
      </c>
      <c r="E1101" t="s">
        <v>83</v>
      </c>
      <c r="F1101" t="s">
        <v>314</v>
      </c>
      <c r="G1101" t="s">
        <v>315</v>
      </c>
      <c r="H1101" t="s">
        <v>249</v>
      </c>
      <c r="I1101">
        <v>0.17699999999999999</v>
      </c>
    </row>
    <row r="1102" spans="1:9" x14ac:dyDescent="0.35">
      <c r="A1102" t="str">
        <f t="shared" si="34"/>
        <v>educ_6_reponse_2prov_livresZangba</v>
      </c>
      <c r="B1102" t="str">
        <f t="shared" si="35"/>
        <v>educ_6_reponse_2Zangba</v>
      </c>
      <c r="C1102" t="s">
        <v>48</v>
      </c>
      <c r="D1102" t="s">
        <v>181</v>
      </c>
      <c r="E1102" t="s">
        <v>83</v>
      </c>
      <c r="F1102" t="s">
        <v>314</v>
      </c>
      <c r="G1102" t="s">
        <v>315</v>
      </c>
      <c r="H1102" t="s">
        <v>264</v>
      </c>
      <c r="I1102">
        <v>0.18</v>
      </c>
    </row>
    <row r="1103" spans="1:9" x14ac:dyDescent="0.35">
      <c r="A1103" t="str">
        <f t="shared" si="34"/>
        <v>educ_6_reponse_2cash_fournituresZemio</v>
      </c>
      <c r="B1103" t="str">
        <f t="shared" si="35"/>
        <v>educ_6_reponse_2Zemio</v>
      </c>
      <c r="C1103" t="s">
        <v>48</v>
      </c>
      <c r="D1103" t="s">
        <v>154</v>
      </c>
      <c r="E1103" t="s">
        <v>83</v>
      </c>
      <c r="F1103" t="s">
        <v>314</v>
      </c>
      <c r="G1103" t="s">
        <v>315</v>
      </c>
      <c r="H1103" t="s">
        <v>265</v>
      </c>
      <c r="I1103">
        <v>0.24399999999999999</v>
      </c>
    </row>
    <row r="1104" spans="1:9" x14ac:dyDescent="0.35">
      <c r="A1104" t="str">
        <f t="shared" si="34"/>
        <v>educ_6_reponse_2cash_nourritureBatangafo</v>
      </c>
      <c r="B1104" t="str">
        <f t="shared" si="35"/>
        <v>educ_6_reponse_2Batangafo</v>
      </c>
      <c r="C1104" t="s">
        <v>48</v>
      </c>
      <c r="D1104" t="s">
        <v>191</v>
      </c>
      <c r="E1104" t="s">
        <v>83</v>
      </c>
      <c r="F1104" t="s">
        <v>314</v>
      </c>
      <c r="G1104" t="s">
        <v>315</v>
      </c>
      <c r="H1104" t="s">
        <v>217</v>
      </c>
      <c r="I1104">
        <v>0.17299999999999999</v>
      </c>
    </row>
    <row r="1105" spans="1:9" x14ac:dyDescent="0.35">
      <c r="A1105" t="str">
        <f t="shared" si="34"/>
        <v>educ_6_reponse_2cash_fournituresYaloke</v>
      </c>
      <c r="B1105" t="str">
        <f t="shared" si="35"/>
        <v>educ_6_reponse_2Yaloke</v>
      </c>
      <c r="C1105" t="s">
        <v>48</v>
      </c>
      <c r="D1105" t="s">
        <v>154</v>
      </c>
      <c r="E1105" t="s">
        <v>83</v>
      </c>
      <c r="F1105" t="s">
        <v>314</v>
      </c>
      <c r="G1105" t="s">
        <v>315</v>
      </c>
      <c r="H1105" t="s">
        <v>263</v>
      </c>
      <c r="I1105">
        <v>0.17499999999999999</v>
      </c>
    </row>
    <row r="1106" spans="1:9" x14ac:dyDescent="0.35">
      <c r="A1106" t="str">
        <f t="shared" si="34"/>
        <v>educ_6_reponse_2prov_livresBossembele</v>
      </c>
      <c r="B1106" t="str">
        <f t="shared" si="35"/>
        <v>educ_6_reponse_2Bossembele</v>
      </c>
      <c r="C1106" t="s">
        <v>48</v>
      </c>
      <c r="D1106" t="s">
        <v>181</v>
      </c>
      <c r="E1106" t="s">
        <v>83</v>
      </c>
      <c r="F1106" t="s">
        <v>314</v>
      </c>
      <c r="G1106" t="s">
        <v>315</v>
      </c>
      <c r="H1106" t="s">
        <v>229</v>
      </c>
      <c r="I1106">
        <v>0.186</v>
      </c>
    </row>
    <row r="1107" spans="1:9" x14ac:dyDescent="0.35">
      <c r="A1107" t="str">
        <f t="shared" si="34"/>
        <v>educ_6_reponse_2cash_fournituresCarnot</v>
      </c>
      <c r="B1107" t="str">
        <f t="shared" si="35"/>
        <v>educ_6_reponse_2Carnot</v>
      </c>
      <c r="C1107" t="s">
        <v>48</v>
      </c>
      <c r="D1107" t="s">
        <v>154</v>
      </c>
      <c r="E1107" t="s">
        <v>83</v>
      </c>
      <c r="F1107" t="s">
        <v>314</v>
      </c>
      <c r="G1107" t="s">
        <v>315</v>
      </c>
      <c r="H1107" t="s">
        <v>235</v>
      </c>
      <c r="I1107">
        <v>0.22</v>
      </c>
    </row>
    <row r="1108" spans="1:9" x14ac:dyDescent="0.35">
      <c r="A1108" t="str">
        <f t="shared" si="34"/>
        <v>educ_6_reponse_2cash_fraisGadzi</v>
      </c>
      <c r="B1108" t="str">
        <f t="shared" si="35"/>
        <v>educ_6_reponse_2Gadzi</v>
      </c>
      <c r="C1108" t="s">
        <v>48</v>
      </c>
      <c r="D1108" t="s">
        <v>133</v>
      </c>
      <c r="E1108" t="s">
        <v>83</v>
      </c>
      <c r="F1108" t="s">
        <v>314</v>
      </c>
      <c r="G1108" t="s">
        <v>315</v>
      </c>
      <c r="H1108" t="s">
        <v>238</v>
      </c>
      <c r="I1108">
        <v>0.20100000000000001</v>
      </c>
    </row>
    <row r="1109" spans="1:9" x14ac:dyDescent="0.35">
      <c r="A1109" t="str">
        <f t="shared" si="34"/>
        <v>educ_6_reponse_2cash_fournituresGamboula</v>
      </c>
      <c r="B1109" t="str">
        <f t="shared" si="35"/>
        <v>educ_6_reponse_2Gamboula</v>
      </c>
      <c r="C1109" t="s">
        <v>48</v>
      </c>
      <c r="D1109" t="s">
        <v>154</v>
      </c>
      <c r="E1109" t="s">
        <v>83</v>
      </c>
      <c r="F1109" t="s">
        <v>314</v>
      </c>
      <c r="G1109" t="s">
        <v>315</v>
      </c>
      <c r="H1109" t="s">
        <v>240</v>
      </c>
      <c r="I1109">
        <v>0.19500000000000001</v>
      </c>
    </row>
    <row r="1110" spans="1:9" x14ac:dyDescent="0.35">
      <c r="A1110" t="str">
        <f t="shared" si="34"/>
        <v>educ_6_reponse_2cash_fournituresBambio</v>
      </c>
      <c r="B1110" t="str">
        <f t="shared" si="35"/>
        <v>educ_6_reponse_2Bambio</v>
      </c>
      <c r="C1110" t="s">
        <v>48</v>
      </c>
      <c r="D1110" t="s">
        <v>154</v>
      </c>
      <c r="E1110" t="s">
        <v>83</v>
      </c>
      <c r="F1110" t="s">
        <v>314</v>
      </c>
      <c r="G1110" t="s">
        <v>315</v>
      </c>
      <c r="H1110" t="s">
        <v>213</v>
      </c>
      <c r="I1110">
        <v>0.24399999999999999</v>
      </c>
    </row>
    <row r="1111" spans="1:9" x14ac:dyDescent="0.35">
      <c r="A1111" t="str">
        <f t="shared" si="34"/>
        <v>educ_6_reponse_2cash_fraisBoganda</v>
      </c>
      <c r="B1111" t="str">
        <f t="shared" si="35"/>
        <v>educ_6_reponse_2Boganda</v>
      </c>
      <c r="C1111" t="s">
        <v>48</v>
      </c>
      <c r="D1111" t="s">
        <v>133</v>
      </c>
      <c r="E1111" t="s">
        <v>83</v>
      </c>
      <c r="F1111" t="s">
        <v>314</v>
      </c>
      <c r="G1111" t="s">
        <v>315</v>
      </c>
      <c r="H1111" t="s">
        <v>226</v>
      </c>
      <c r="I1111">
        <v>0.23100000000000001</v>
      </c>
    </row>
    <row r="1112" spans="1:9" x14ac:dyDescent="0.35">
      <c r="A1112" t="str">
        <f t="shared" si="34"/>
        <v>educ_6_reponse_2cash_fraisKembe</v>
      </c>
      <c r="B1112" t="str">
        <f t="shared" si="35"/>
        <v>educ_6_reponse_2Kembe</v>
      </c>
      <c r="C1112" t="s">
        <v>48</v>
      </c>
      <c r="D1112" t="s">
        <v>133</v>
      </c>
      <c r="E1112" t="s">
        <v>83</v>
      </c>
      <c r="F1112" t="s">
        <v>314</v>
      </c>
      <c r="G1112" t="s">
        <v>315</v>
      </c>
      <c r="H1112" t="s">
        <v>244</v>
      </c>
      <c r="I1112">
        <v>0.16400000000000001</v>
      </c>
    </row>
    <row r="1113" spans="1:9" x14ac:dyDescent="0.35">
      <c r="A1113" t="str">
        <f t="shared" si="34"/>
        <v>educ_6_reponse_2cash_fraisSatema</v>
      </c>
      <c r="B1113" t="str">
        <f t="shared" si="35"/>
        <v>educ_6_reponse_2Satema</v>
      </c>
      <c r="C1113" t="s">
        <v>48</v>
      </c>
      <c r="D1113" t="s">
        <v>133</v>
      </c>
      <c r="E1113" t="s">
        <v>83</v>
      </c>
      <c r="F1113" t="s">
        <v>314</v>
      </c>
      <c r="G1113" t="s">
        <v>315</v>
      </c>
      <c r="H1113" t="s">
        <v>261</v>
      </c>
      <c r="I1113">
        <v>0.189</v>
      </c>
    </row>
    <row r="1114" spans="1:9" x14ac:dyDescent="0.35">
      <c r="A1114" t="str">
        <f t="shared" si="34"/>
        <v>educ_6_reponse_2prov_fournituresMarkounda</v>
      </c>
      <c r="B1114" t="str">
        <f t="shared" si="35"/>
        <v>educ_6_reponse_2Markounda</v>
      </c>
      <c r="C1114" t="s">
        <v>48</v>
      </c>
      <c r="D1114" t="s">
        <v>144</v>
      </c>
      <c r="E1114" t="s">
        <v>83</v>
      </c>
      <c r="F1114" t="s">
        <v>314</v>
      </c>
      <c r="G1114" t="s">
        <v>315</v>
      </c>
      <c r="H1114" t="s">
        <v>248</v>
      </c>
      <c r="I1114">
        <v>0.16700000000000001</v>
      </c>
    </row>
    <row r="1115" spans="1:9" x14ac:dyDescent="0.35">
      <c r="A1115" t="str">
        <f t="shared" si="34"/>
        <v>educ_6_reponse_2cash_fournituresMongoumba</v>
      </c>
      <c r="B1115" t="str">
        <f t="shared" si="35"/>
        <v>educ_6_reponse_2Mongoumba</v>
      </c>
      <c r="C1115" t="s">
        <v>48</v>
      </c>
      <c r="D1115" t="s">
        <v>154</v>
      </c>
      <c r="E1115" t="s">
        <v>83</v>
      </c>
      <c r="F1115" t="s">
        <v>314</v>
      </c>
      <c r="G1115" t="s">
        <v>315</v>
      </c>
      <c r="H1115" t="s">
        <v>252</v>
      </c>
      <c r="I1115">
        <v>0.151</v>
      </c>
    </row>
    <row r="1116" spans="1:9" x14ac:dyDescent="0.35">
      <c r="A1116" t="str">
        <f t="shared" si="34"/>
        <v>educ_6_reponse_2cash_fournituresDede_Mokouba</v>
      </c>
      <c r="B1116" t="str">
        <f t="shared" si="35"/>
        <v>educ_6_reponse_2Dede_Mokouba</v>
      </c>
      <c r="C1116" t="s">
        <v>48</v>
      </c>
      <c r="D1116" t="s">
        <v>154</v>
      </c>
      <c r="E1116" t="s">
        <v>83</v>
      </c>
      <c r="F1116" t="s">
        <v>314</v>
      </c>
      <c r="G1116" t="s">
        <v>315</v>
      </c>
      <c r="H1116" t="s">
        <v>296</v>
      </c>
      <c r="I1116">
        <v>0.248</v>
      </c>
    </row>
    <row r="1117" spans="1:9" x14ac:dyDescent="0.35">
      <c r="A1117" t="str">
        <f t="shared" si="34"/>
        <v>educ_6_reponse_2cash_fournituresSosso_Nakombo</v>
      </c>
      <c r="B1117" t="str">
        <f t="shared" si="35"/>
        <v>educ_6_reponse_2Sosso_Nakombo</v>
      </c>
      <c r="C1117" t="s">
        <v>48</v>
      </c>
      <c r="D1117" t="s">
        <v>154</v>
      </c>
      <c r="E1117" t="s">
        <v>83</v>
      </c>
      <c r="F1117" t="s">
        <v>314</v>
      </c>
      <c r="G1117" t="s">
        <v>315</v>
      </c>
      <c r="H1117" t="s">
        <v>297</v>
      </c>
      <c r="I1117">
        <v>0.157</v>
      </c>
    </row>
    <row r="1118" spans="1:9" x14ac:dyDescent="0.35">
      <c r="A1118" t="str">
        <f t="shared" si="34"/>
        <v>educ_6_reponse_2cash_fraisNola</v>
      </c>
      <c r="B1118" t="str">
        <f t="shared" si="35"/>
        <v>educ_6_reponse_2Nola</v>
      </c>
      <c r="C1118" t="s">
        <v>48</v>
      </c>
      <c r="D1118" t="s">
        <v>133</v>
      </c>
      <c r="E1118" t="s">
        <v>83</v>
      </c>
      <c r="F1118" t="s">
        <v>314</v>
      </c>
      <c r="G1118" t="s">
        <v>315</v>
      </c>
      <c r="H1118" t="s">
        <v>256</v>
      </c>
      <c r="I1118">
        <v>0.28199999999999997</v>
      </c>
    </row>
    <row r="1119" spans="1:9" x14ac:dyDescent="0.35">
      <c r="A1119" t="str">
        <f t="shared" si="34"/>
        <v>educ_6_reponse_2cash_fournituresBoganangone</v>
      </c>
      <c r="B1119" t="str">
        <f t="shared" si="35"/>
        <v>educ_6_reponse_2Boganangone</v>
      </c>
      <c r="C1119" t="s">
        <v>48</v>
      </c>
      <c r="D1119" t="s">
        <v>154</v>
      </c>
      <c r="E1119" t="s">
        <v>83</v>
      </c>
      <c r="F1119" t="s">
        <v>314</v>
      </c>
      <c r="G1119" t="s">
        <v>315</v>
      </c>
      <c r="H1119" t="s">
        <v>225</v>
      </c>
      <c r="I1119">
        <v>0.21</v>
      </c>
    </row>
    <row r="1120" spans="1:9" x14ac:dyDescent="0.35">
      <c r="A1120" t="str">
        <f t="shared" si="34"/>
        <v>educ_6_reponse_2prov_fournituresBoda</v>
      </c>
      <c r="B1120" t="str">
        <f t="shared" si="35"/>
        <v>educ_6_reponse_2Boda</v>
      </c>
      <c r="C1120" t="s">
        <v>48</v>
      </c>
      <c r="D1120" t="s">
        <v>144</v>
      </c>
      <c r="E1120" t="s">
        <v>83</v>
      </c>
      <c r="F1120" t="s">
        <v>314</v>
      </c>
      <c r="G1120" t="s">
        <v>315</v>
      </c>
      <c r="H1120" t="s">
        <v>224</v>
      </c>
      <c r="I1120">
        <v>0.16300000000000001</v>
      </c>
    </row>
    <row r="1121" spans="1:9" x14ac:dyDescent="0.35">
      <c r="A1121" t="str">
        <f t="shared" si="34"/>
        <v>educ_6_reponse_2cash_fraisAmada_Gaza</v>
      </c>
      <c r="B1121" t="str">
        <f t="shared" si="35"/>
        <v>educ_6_reponse_2Amada_Gaza</v>
      </c>
      <c r="C1121" t="s">
        <v>48</v>
      </c>
      <c r="D1121" t="s">
        <v>133</v>
      </c>
      <c r="E1121" t="s">
        <v>83</v>
      </c>
      <c r="F1121" t="s">
        <v>314</v>
      </c>
      <c r="G1121" t="s">
        <v>315</v>
      </c>
      <c r="H1121" t="s">
        <v>298</v>
      </c>
      <c r="I1121">
        <v>0.27100000000000002</v>
      </c>
    </row>
    <row r="1122" spans="1:9" x14ac:dyDescent="0.35">
      <c r="A1122" t="str">
        <f t="shared" si="34"/>
        <v>educ_6_reponse_2cash_fraisBayanga</v>
      </c>
      <c r="B1122" t="str">
        <f t="shared" si="35"/>
        <v>educ_6_reponse_2Bayanga</v>
      </c>
      <c r="C1122" t="s">
        <v>48</v>
      </c>
      <c r="D1122" t="s">
        <v>133</v>
      </c>
      <c r="E1122" t="s">
        <v>83</v>
      </c>
      <c r="F1122" t="s">
        <v>314</v>
      </c>
      <c r="G1122" t="s">
        <v>315</v>
      </c>
      <c r="H1122" t="s">
        <v>218</v>
      </c>
      <c r="I1122">
        <v>0.26300000000000001</v>
      </c>
    </row>
    <row r="1123" spans="1:9" x14ac:dyDescent="0.35">
      <c r="A1123" t="str">
        <f t="shared" si="34"/>
        <v>educ_6_reponse_2cash_fournituresBogangolo</v>
      </c>
      <c r="B1123" t="str">
        <f t="shared" si="35"/>
        <v>educ_6_reponse_2Bogangolo</v>
      </c>
      <c r="C1123" t="s">
        <v>48</v>
      </c>
      <c r="D1123" t="s">
        <v>154</v>
      </c>
      <c r="E1123" t="s">
        <v>83</v>
      </c>
      <c r="F1123" t="s">
        <v>314</v>
      </c>
      <c r="G1123" t="s">
        <v>315</v>
      </c>
      <c r="H1123" t="s">
        <v>227</v>
      </c>
      <c r="I1123">
        <v>0.2</v>
      </c>
    </row>
    <row r="1124" spans="1:9" x14ac:dyDescent="0.35">
      <c r="A1124" t="str">
        <f t="shared" si="34"/>
        <v>rep_souhaitee_2washNdele</v>
      </c>
      <c r="B1124" t="str">
        <f t="shared" si="35"/>
        <v>rep_souhaitee_2Ndele</v>
      </c>
      <c r="C1124" t="s">
        <v>50</v>
      </c>
      <c r="D1124" t="s">
        <v>18</v>
      </c>
      <c r="E1124" t="s">
        <v>83</v>
      </c>
      <c r="F1124" t="s">
        <v>314</v>
      </c>
      <c r="G1124" t="s">
        <v>315</v>
      </c>
      <c r="H1124" t="s">
        <v>253</v>
      </c>
      <c r="I1124">
        <v>0.24199999999999999</v>
      </c>
    </row>
    <row r="1125" spans="1:9" x14ac:dyDescent="0.35">
      <c r="A1125" t="str">
        <f t="shared" si="34"/>
        <v>rep_souhaitee_2santeBouca</v>
      </c>
      <c r="B1125" t="str">
        <f t="shared" si="35"/>
        <v>rep_souhaitee_2Bouca</v>
      </c>
      <c r="C1125" t="s">
        <v>50</v>
      </c>
      <c r="D1125" t="s">
        <v>155</v>
      </c>
      <c r="E1125" t="s">
        <v>83</v>
      </c>
      <c r="F1125" t="s">
        <v>314</v>
      </c>
      <c r="G1125" t="s">
        <v>315</v>
      </c>
      <c r="H1125" t="s">
        <v>232</v>
      </c>
      <c r="I1125">
        <v>0.246</v>
      </c>
    </row>
    <row r="1126" spans="1:9" x14ac:dyDescent="0.35">
      <c r="A1126" t="str">
        <f t="shared" si="34"/>
        <v>rep_souhaitee_2nfiAlindao</v>
      </c>
      <c r="B1126" t="str">
        <f t="shared" si="35"/>
        <v>rep_souhaitee_2Alindao</v>
      </c>
      <c r="C1126" t="s">
        <v>50</v>
      </c>
      <c r="D1126" t="s">
        <v>164</v>
      </c>
      <c r="E1126" t="s">
        <v>83</v>
      </c>
      <c r="F1126" t="s">
        <v>314</v>
      </c>
      <c r="G1126" t="s">
        <v>315</v>
      </c>
      <c r="H1126" t="s">
        <v>208</v>
      </c>
      <c r="I1126">
        <v>0.251</v>
      </c>
    </row>
    <row r="1127" spans="1:9" x14ac:dyDescent="0.35">
      <c r="A1127" t="str">
        <f t="shared" si="34"/>
        <v>rep_souhaitee_2santeBirao</v>
      </c>
      <c r="B1127" t="str">
        <f t="shared" si="35"/>
        <v>rep_souhaitee_2Birao</v>
      </c>
      <c r="C1127" t="s">
        <v>50</v>
      </c>
      <c r="D1127" t="s">
        <v>155</v>
      </c>
      <c r="E1127" t="s">
        <v>83</v>
      </c>
      <c r="F1127" t="s">
        <v>314</v>
      </c>
      <c r="G1127" t="s">
        <v>315</v>
      </c>
      <c r="H1127" t="s">
        <v>221</v>
      </c>
      <c r="I1127">
        <v>0.218</v>
      </c>
    </row>
    <row r="1128" spans="1:9" x14ac:dyDescent="0.35">
      <c r="A1128" t="str">
        <f t="shared" si="34"/>
        <v>rep_souhaitee_2santeBangui</v>
      </c>
      <c r="B1128" t="str">
        <f t="shared" si="35"/>
        <v>rep_souhaitee_2Bangui</v>
      </c>
      <c r="C1128" t="s">
        <v>50</v>
      </c>
      <c r="D1128" t="s">
        <v>155</v>
      </c>
      <c r="E1128" t="s">
        <v>83</v>
      </c>
      <c r="F1128" t="s">
        <v>314</v>
      </c>
      <c r="G1128" t="s">
        <v>315</v>
      </c>
      <c r="H1128" t="s">
        <v>165</v>
      </c>
      <c r="I1128">
        <v>0.24399999999999999</v>
      </c>
    </row>
    <row r="1129" spans="1:9" x14ac:dyDescent="0.35">
      <c r="A1129" t="str">
        <f t="shared" si="34"/>
        <v>rep_souhaitee_2nfiMobaye</v>
      </c>
      <c r="B1129" t="str">
        <f t="shared" si="35"/>
        <v>rep_souhaitee_2Mobaye</v>
      </c>
      <c r="C1129" t="s">
        <v>50</v>
      </c>
      <c r="D1129" t="s">
        <v>164</v>
      </c>
      <c r="E1129" t="s">
        <v>83</v>
      </c>
      <c r="F1129" t="s">
        <v>314</v>
      </c>
      <c r="G1129" t="s">
        <v>315</v>
      </c>
      <c r="H1129" t="s">
        <v>251</v>
      </c>
      <c r="I1129">
        <v>0.24099999999999999</v>
      </c>
    </row>
    <row r="1130" spans="1:9" x14ac:dyDescent="0.35">
      <c r="A1130" t="str">
        <f t="shared" si="34"/>
        <v>rep_souhaitee_2washBambari</v>
      </c>
      <c r="B1130" t="str">
        <f t="shared" si="35"/>
        <v>rep_souhaitee_2Bambari</v>
      </c>
      <c r="C1130" t="s">
        <v>50</v>
      </c>
      <c r="D1130" t="s">
        <v>18</v>
      </c>
      <c r="E1130" t="s">
        <v>83</v>
      </c>
      <c r="F1130" t="s">
        <v>314</v>
      </c>
      <c r="G1130" t="s">
        <v>315</v>
      </c>
      <c r="H1130" t="s">
        <v>212</v>
      </c>
      <c r="I1130">
        <v>0.193</v>
      </c>
    </row>
    <row r="1131" spans="1:9" x14ac:dyDescent="0.35">
      <c r="A1131" t="str">
        <f t="shared" si="34"/>
        <v>rep_souhaitee_2washBouar</v>
      </c>
      <c r="B1131" t="str">
        <f t="shared" si="35"/>
        <v>rep_souhaitee_2Bouar</v>
      </c>
      <c r="C1131" t="s">
        <v>50</v>
      </c>
      <c r="D1131" t="s">
        <v>18</v>
      </c>
      <c r="E1131" t="s">
        <v>83</v>
      </c>
      <c r="F1131" t="s">
        <v>314</v>
      </c>
      <c r="G1131" t="s">
        <v>315</v>
      </c>
      <c r="H1131" t="s">
        <v>231</v>
      </c>
      <c r="I1131">
        <v>0.19400000000000001</v>
      </c>
    </row>
    <row r="1132" spans="1:9" x14ac:dyDescent="0.35">
      <c r="A1132" t="str">
        <f t="shared" si="34"/>
        <v>rep_souhaitee_2washBocaranga</v>
      </c>
      <c r="B1132" t="str">
        <f t="shared" si="35"/>
        <v>rep_souhaitee_2Bocaranga</v>
      </c>
      <c r="C1132" t="s">
        <v>50</v>
      </c>
      <c r="D1132" t="s">
        <v>18</v>
      </c>
      <c r="E1132" t="s">
        <v>83</v>
      </c>
      <c r="F1132" t="s">
        <v>314</v>
      </c>
      <c r="G1132" t="s">
        <v>315</v>
      </c>
      <c r="H1132" t="s">
        <v>223</v>
      </c>
      <c r="I1132">
        <v>0.215</v>
      </c>
    </row>
    <row r="1133" spans="1:9" x14ac:dyDescent="0.35">
      <c r="A1133" t="str">
        <f t="shared" si="34"/>
        <v>rep_souhaitee_2washBossangoa</v>
      </c>
      <c r="B1133" t="str">
        <f t="shared" si="35"/>
        <v>rep_souhaitee_2Bossangoa</v>
      </c>
      <c r="C1133" t="s">
        <v>50</v>
      </c>
      <c r="D1133" t="s">
        <v>18</v>
      </c>
      <c r="E1133" t="s">
        <v>83</v>
      </c>
      <c r="F1133" t="s">
        <v>314</v>
      </c>
      <c r="G1133" t="s">
        <v>315</v>
      </c>
      <c r="H1133" t="s">
        <v>228</v>
      </c>
      <c r="I1133">
        <v>0.23200000000000001</v>
      </c>
    </row>
    <row r="1134" spans="1:9" x14ac:dyDescent="0.35">
      <c r="A1134" t="str">
        <f t="shared" si="34"/>
        <v>rep_souhaitee_2washKaga_Bandoro</v>
      </c>
      <c r="B1134" t="str">
        <f t="shared" si="35"/>
        <v>rep_souhaitee_2Kaga_Bandoro</v>
      </c>
      <c r="C1134" t="s">
        <v>50</v>
      </c>
      <c r="D1134" t="s">
        <v>18</v>
      </c>
      <c r="E1134" t="s">
        <v>83</v>
      </c>
      <c r="F1134" t="s">
        <v>314</v>
      </c>
      <c r="G1134" t="s">
        <v>315</v>
      </c>
      <c r="H1134" t="s">
        <v>293</v>
      </c>
      <c r="I1134">
        <v>0.222</v>
      </c>
    </row>
    <row r="1135" spans="1:9" x14ac:dyDescent="0.35">
      <c r="A1135" t="str">
        <f t="shared" si="34"/>
        <v>rep_souhaitee_2washKoui</v>
      </c>
      <c r="B1135" t="str">
        <f t="shared" si="35"/>
        <v>rep_souhaitee_2Koui</v>
      </c>
      <c r="C1135" t="s">
        <v>50</v>
      </c>
      <c r="D1135" t="s">
        <v>18</v>
      </c>
      <c r="E1135" t="s">
        <v>83</v>
      </c>
      <c r="F1135" t="s">
        <v>314</v>
      </c>
      <c r="G1135" t="s">
        <v>315</v>
      </c>
      <c r="H1135" t="s">
        <v>246</v>
      </c>
      <c r="I1135">
        <v>0.2</v>
      </c>
    </row>
    <row r="1136" spans="1:9" x14ac:dyDescent="0.35">
      <c r="A1136" t="str">
        <f t="shared" si="34"/>
        <v>rep_souhaitee_2santeBakala</v>
      </c>
      <c r="B1136" t="str">
        <f t="shared" si="35"/>
        <v>rep_souhaitee_2Bakala</v>
      </c>
      <c r="C1136" t="s">
        <v>50</v>
      </c>
      <c r="D1136" t="s">
        <v>155</v>
      </c>
      <c r="E1136" t="s">
        <v>83</v>
      </c>
      <c r="F1136" t="s">
        <v>314</v>
      </c>
      <c r="G1136" t="s">
        <v>315</v>
      </c>
      <c r="H1136" t="s">
        <v>210</v>
      </c>
      <c r="I1136">
        <v>0.189</v>
      </c>
    </row>
    <row r="1137" spans="1:9" x14ac:dyDescent="0.35">
      <c r="A1137" t="str">
        <f t="shared" si="34"/>
        <v>rep_souhaitee_2washBangassou</v>
      </c>
      <c r="B1137" t="str">
        <f t="shared" si="35"/>
        <v>rep_souhaitee_2Bangassou</v>
      </c>
      <c r="C1137" t="s">
        <v>50</v>
      </c>
      <c r="D1137" t="s">
        <v>18</v>
      </c>
      <c r="E1137" t="s">
        <v>83</v>
      </c>
      <c r="F1137" t="s">
        <v>314</v>
      </c>
      <c r="G1137" t="s">
        <v>315</v>
      </c>
      <c r="H1137" t="s">
        <v>215</v>
      </c>
      <c r="I1137">
        <v>0.251</v>
      </c>
    </row>
    <row r="1138" spans="1:9" x14ac:dyDescent="0.35">
      <c r="A1138" t="str">
        <f t="shared" si="34"/>
        <v>rep_souhaitee_2washNana_Bakassa</v>
      </c>
      <c r="B1138" t="str">
        <f t="shared" si="35"/>
        <v>rep_souhaitee_2Nana_Bakassa</v>
      </c>
      <c r="C1138" t="s">
        <v>50</v>
      </c>
      <c r="D1138" t="s">
        <v>18</v>
      </c>
      <c r="E1138" t="s">
        <v>83</v>
      </c>
      <c r="F1138" t="s">
        <v>314</v>
      </c>
      <c r="G1138" t="s">
        <v>315</v>
      </c>
      <c r="H1138" t="s">
        <v>294</v>
      </c>
      <c r="I1138">
        <v>0.24299999999999999</v>
      </c>
    </row>
    <row r="1139" spans="1:9" x14ac:dyDescent="0.35">
      <c r="A1139" t="str">
        <f t="shared" si="34"/>
        <v>rep_souhaitee_2santeRafai</v>
      </c>
      <c r="B1139" t="str">
        <f t="shared" si="35"/>
        <v>rep_souhaitee_2Rafai</v>
      </c>
      <c r="C1139" t="s">
        <v>50</v>
      </c>
      <c r="D1139" t="s">
        <v>155</v>
      </c>
      <c r="E1139" t="s">
        <v>83</v>
      </c>
      <c r="F1139" t="s">
        <v>314</v>
      </c>
      <c r="G1139" t="s">
        <v>315</v>
      </c>
      <c r="H1139" t="s">
        <v>260</v>
      </c>
      <c r="I1139">
        <v>0.185</v>
      </c>
    </row>
    <row r="1140" spans="1:9" x14ac:dyDescent="0.35">
      <c r="A1140" t="str">
        <f t="shared" si="34"/>
        <v>rep_souhaitee_2washNgaoundaye</v>
      </c>
      <c r="B1140" t="str">
        <f t="shared" si="35"/>
        <v>rep_souhaitee_2Ngaoundaye</v>
      </c>
      <c r="C1140" t="s">
        <v>50</v>
      </c>
      <c r="D1140" t="s">
        <v>18</v>
      </c>
      <c r="E1140" t="s">
        <v>83</v>
      </c>
      <c r="F1140" t="s">
        <v>314</v>
      </c>
      <c r="G1140" t="s">
        <v>315</v>
      </c>
      <c r="H1140" t="s">
        <v>255</v>
      </c>
      <c r="I1140">
        <v>0.22800000000000001</v>
      </c>
    </row>
    <row r="1141" spans="1:9" x14ac:dyDescent="0.35">
      <c r="A1141" t="str">
        <f t="shared" si="34"/>
        <v>rep_souhaitee_2secalIppy</v>
      </c>
      <c r="B1141" t="str">
        <f t="shared" si="35"/>
        <v>rep_souhaitee_2Ippy</v>
      </c>
      <c r="C1141" t="s">
        <v>50</v>
      </c>
      <c r="D1141" t="s">
        <v>134</v>
      </c>
      <c r="E1141" t="s">
        <v>83</v>
      </c>
      <c r="F1141" t="s">
        <v>314</v>
      </c>
      <c r="G1141" t="s">
        <v>315</v>
      </c>
      <c r="H1141" t="s">
        <v>242</v>
      </c>
      <c r="I1141">
        <v>0.217</v>
      </c>
    </row>
    <row r="1142" spans="1:9" x14ac:dyDescent="0.35">
      <c r="A1142" t="str">
        <f t="shared" si="34"/>
        <v>rep_souhaitee_2santeBerberati</v>
      </c>
      <c r="B1142" t="str">
        <f t="shared" si="35"/>
        <v>rep_souhaitee_2Berberati</v>
      </c>
      <c r="C1142" t="s">
        <v>50</v>
      </c>
      <c r="D1142" t="s">
        <v>155</v>
      </c>
      <c r="E1142" t="s">
        <v>83</v>
      </c>
      <c r="F1142" t="s">
        <v>314</v>
      </c>
      <c r="G1142" t="s">
        <v>315</v>
      </c>
      <c r="H1142" t="s">
        <v>219</v>
      </c>
      <c r="I1142">
        <v>0.219</v>
      </c>
    </row>
    <row r="1143" spans="1:9" x14ac:dyDescent="0.35">
      <c r="A1143" t="str">
        <f t="shared" si="34"/>
        <v>rep_souhaitee_2washMbres</v>
      </c>
      <c r="B1143" t="str">
        <f t="shared" si="35"/>
        <v>rep_souhaitee_2Mbres</v>
      </c>
      <c r="C1143" t="s">
        <v>50</v>
      </c>
      <c r="D1143" t="s">
        <v>18</v>
      </c>
      <c r="E1143" t="s">
        <v>83</v>
      </c>
      <c r="F1143" t="s">
        <v>314</v>
      </c>
      <c r="G1143" t="s">
        <v>315</v>
      </c>
      <c r="H1143" t="s">
        <v>250</v>
      </c>
      <c r="I1143">
        <v>0.25600000000000001</v>
      </c>
    </row>
    <row r="1144" spans="1:9" x14ac:dyDescent="0.35">
      <c r="A1144" t="str">
        <f t="shared" si="34"/>
        <v>rep_souhaitee_2santeBimbo</v>
      </c>
      <c r="B1144" t="str">
        <f t="shared" si="35"/>
        <v>rep_souhaitee_2Bimbo</v>
      </c>
      <c r="C1144" t="s">
        <v>50</v>
      </c>
      <c r="D1144" t="s">
        <v>155</v>
      </c>
      <c r="E1144" t="s">
        <v>83</v>
      </c>
      <c r="F1144" t="s">
        <v>314</v>
      </c>
      <c r="G1144" t="s">
        <v>315</v>
      </c>
      <c r="H1144" t="s">
        <v>220</v>
      </c>
      <c r="I1144">
        <v>0.28199999999999997</v>
      </c>
    </row>
    <row r="1145" spans="1:9" x14ac:dyDescent="0.35">
      <c r="A1145" t="str">
        <f t="shared" si="34"/>
        <v>rep_souhaitee_2santeGrimari</v>
      </c>
      <c r="B1145" t="str">
        <f t="shared" si="35"/>
        <v>rep_souhaitee_2Grimari</v>
      </c>
      <c r="C1145" t="s">
        <v>50</v>
      </c>
      <c r="D1145" t="s">
        <v>155</v>
      </c>
      <c r="E1145" t="s">
        <v>83</v>
      </c>
      <c r="F1145" t="s">
        <v>314</v>
      </c>
      <c r="G1145" t="s">
        <v>315</v>
      </c>
      <c r="H1145" t="s">
        <v>241</v>
      </c>
      <c r="I1145">
        <v>0.246</v>
      </c>
    </row>
    <row r="1146" spans="1:9" x14ac:dyDescent="0.35">
      <c r="A1146" t="str">
        <f t="shared" si="34"/>
        <v>rep_souhaitee_2santeSibut</v>
      </c>
      <c r="B1146" t="str">
        <f t="shared" si="35"/>
        <v>rep_souhaitee_2Sibut</v>
      </c>
      <c r="C1146" t="s">
        <v>50</v>
      </c>
      <c r="D1146" t="s">
        <v>155</v>
      </c>
      <c r="E1146" t="s">
        <v>83</v>
      </c>
      <c r="F1146" t="s">
        <v>314</v>
      </c>
      <c r="G1146" t="s">
        <v>315</v>
      </c>
      <c r="H1146" t="s">
        <v>262</v>
      </c>
      <c r="I1146">
        <v>0.21</v>
      </c>
    </row>
    <row r="1147" spans="1:9" x14ac:dyDescent="0.35">
      <c r="A1147" t="str">
        <f t="shared" si="34"/>
        <v>rep_souhaitee_2washNdjoukou</v>
      </c>
      <c r="B1147" t="str">
        <f t="shared" si="35"/>
        <v>rep_souhaitee_2Ndjoukou</v>
      </c>
      <c r="C1147" t="s">
        <v>50</v>
      </c>
      <c r="D1147" t="s">
        <v>18</v>
      </c>
      <c r="E1147" t="s">
        <v>83</v>
      </c>
      <c r="F1147" t="s">
        <v>314</v>
      </c>
      <c r="G1147" t="s">
        <v>315</v>
      </c>
      <c r="H1147" t="s">
        <v>254</v>
      </c>
      <c r="I1147">
        <v>0.215</v>
      </c>
    </row>
    <row r="1148" spans="1:9" x14ac:dyDescent="0.35">
      <c r="A1148" t="str">
        <f t="shared" si="34"/>
        <v>rep_souhaitee_2washBaboua</v>
      </c>
      <c r="B1148" t="str">
        <f t="shared" si="35"/>
        <v>rep_souhaitee_2Baboua</v>
      </c>
      <c r="C1148" t="s">
        <v>50</v>
      </c>
      <c r="D1148" t="s">
        <v>18</v>
      </c>
      <c r="E1148" t="s">
        <v>83</v>
      </c>
      <c r="F1148" t="s">
        <v>314</v>
      </c>
      <c r="G1148" t="s">
        <v>315</v>
      </c>
      <c r="H1148" t="s">
        <v>209</v>
      </c>
      <c r="I1148">
        <v>0.25700000000000001</v>
      </c>
    </row>
    <row r="1149" spans="1:9" x14ac:dyDescent="0.35">
      <c r="A1149" t="str">
        <f t="shared" si="34"/>
        <v>rep_souhaitee_2santeAbba</v>
      </c>
      <c r="B1149" t="str">
        <f t="shared" si="35"/>
        <v>rep_souhaitee_2Abba</v>
      </c>
      <c r="C1149" t="s">
        <v>50</v>
      </c>
      <c r="D1149" t="s">
        <v>155</v>
      </c>
      <c r="E1149" t="s">
        <v>83</v>
      </c>
      <c r="F1149" t="s">
        <v>314</v>
      </c>
      <c r="G1149" t="s">
        <v>315</v>
      </c>
      <c r="H1149" t="s">
        <v>207</v>
      </c>
      <c r="I1149">
        <v>0.23100000000000001</v>
      </c>
    </row>
    <row r="1150" spans="1:9" x14ac:dyDescent="0.35">
      <c r="A1150" t="str">
        <f t="shared" si="34"/>
        <v>rep_souhaitee_2santeObo</v>
      </c>
      <c r="B1150" t="str">
        <f t="shared" si="35"/>
        <v>rep_souhaitee_2Obo</v>
      </c>
      <c r="C1150" t="s">
        <v>50</v>
      </c>
      <c r="D1150" t="s">
        <v>155</v>
      </c>
      <c r="E1150" t="s">
        <v>83</v>
      </c>
      <c r="F1150" t="s">
        <v>314</v>
      </c>
      <c r="G1150" t="s">
        <v>315</v>
      </c>
      <c r="H1150" t="s">
        <v>257</v>
      </c>
      <c r="I1150">
        <v>0.26700000000000002</v>
      </c>
    </row>
    <row r="1151" spans="1:9" x14ac:dyDescent="0.35">
      <c r="A1151" t="str">
        <f t="shared" si="34"/>
        <v>rep_souhaitee_2nfiKabo</v>
      </c>
      <c r="B1151" t="str">
        <f t="shared" si="35"/>
        <v>rep_souhaitee_2Kabo</v>
      </c>
      <c r="C1151" t="s">
        <v>50</v>
      </c>
      <c r="D1151" t="s">
        <v>164</v>
      </c>
      <c r="E1151" t="s">
        <v>83</v>
      </c>
      <c r="F1151" t="s">
        <v>314</v>
      </c>
      <c r="G1151" t="s">
        <v>315</v>
      </c>
      <c r="H1151" t="s">
        <v>243</v>
      </c>
      <c r="I1151">
        <v>0.215</v>
      </c>
    </row>
    <row r="1152" spans="1:9" x14ac:dyDescent="0.35">
      <c r="A1152" t="str">
        <f t="shared" si="34"/>
        <v>rep_souhaitee_2washKouango</v>
      </c>
      <c r="B1152" t="str">
        <f t="shared" si="35"/>
        <v>rep_souhaitee_2Kouango</v>
      </c>
      <c r="C1152" t="s">
        <v>50</v>
      </c>
      <c r="D1152" t="s">
        <v>18</v>
      </c>
      <c r="E1152" t="s">
        <v>83</v>
      </c>
      <c r="F1152" t="s">
        <v>314</v>
      </c>
      <c r="G1152" t="s">
        <v>315</v>
      </c>
      <c r="H1152" t="s">
        <v>245</v>
      </c>
      <c r="I1152">
        <v>0.24099999999999999</v>
      </c>
    </row>
    <row r="1153" spans="1:9" x14ac:dyDescent="0.35">
      <c r="A1153" t="str">
        <f t="shared" si="34"/>
        <v>rep_souhaitee_2secalOuango</v>
      </c>
      <c r="B1153" t="str">
        <f t="shared" si="35"/>
        <v>rep_souhaitee_2Ouango</v>
      </c>
      <c r="C1153" t="s">
        <v>50</v>
      </c>
      <c r="D1153" t="s">
        <v>134</v>
      </c>
      <c r="E1153" t="s">
        <v>83</v>
      </c>
      <c r="F1153" t="s">
        <v>314</v>
      </c>
      <c r="G1153" t="s">
        <v>315</v>
      </c>
      <c r="H1153" t="s">
        <v>258</v>
      </c>
      <c r="I1153">
        <v>0.222</v>
      </c>
    </row>
    <row r="1154" spans="1:9" x14ac:dyDescent="0.35">
      <c r="A1154" t="str">
        <f t="shared" si="34"/>
        <v>rep_souhaitee_2santeGambo</v>
      </c>
      <c r="B1154" t="str">
        <f t="shared" si="35"/>
        <v>rep_souhaitee_2Gambo</v>
      </c>
      <c r="C1154" t="s">
        <v>50</v>
      </c>
      <c r="D1154" t="s">
        <v>155</v>
      </c>
      <c r="E1154" t="s">
        <v>83</v>
      </c>
      <c r="F1154" t="s">
        <v>314</v>
      </c>
      <c r="G1154" t="s">
        <v>315</v>
      </c>
      <c r="H1154" t="s">
        <v>239</v>
      </c>
      <c r="I1154">
        <v>0.20100000000000001</v>
      </c>
    </row>
    <row r="1155" spans="1:9" x14ac:dyDescent="0.35">
      <c r="A1155" t="str">
        <f t="shared" ref="A1155:A1218" si="36">CONCATENATE(C1155,D1155,H1155)</f>
        <v>rep_souhaitee_2washNangha_Boguila</v>
      </c>
      <c r="B1155" t="str">
        <f t="shared" ref="B1155:B1218" si="37">CONCATENATE(C1155,H1155)</f>
        <v>rep_souhaitee_2Nangha_Boguila</v>
      </c>
      <c r="C1155" t="s">
        <v>50</v>
      </c>
      <c r="D1155" t="s">
        <v>18</v>
      </c>
      <c r="E1155" t="s">
        <v>83</v>
      </c>
      <c r="F1155" t="s">
        <v>314</v>
      </c>
      <c r="G1155" t="s">
        <v>315</v>
      </c>
      <c r="H1155" t="s">
        <v>295</v>
      </c>
      <c r="I1155">
        <v>0.25900000000000001</v>
      </c>
    </row>
    <row r="1156" spans="1:9" x14ac:dyDescent="0.35">
      <c r="A1156" t="str">
        <f t="shared" si="36"/>
        <v>rep_souhaitee_2santeDamara</v>
      </c>
      <c r="B1156" t="str">
        <f t="shared" si="37"/>
        <v>rep_souhaitee_2Damara</v>
      </c>
      <c r="C1156" t="s">
        <v>50</v>
      </c>
      <c r="D1156" t="s">
        <v>155</v>
      </c>
      <c r="E1156" t="s">
        <v>83</v>
      </c>
      <c r="F1156" t="s">
        <v>314</v>
      </c>
      <c r="G1156" t="s">
        <v>315</v>
      </c>
      <c r="H1156" t="s">
        <v>236</v>
      </c>
      <c r="I1156">
        <v>0.252</v>
      </c>
    </row>
    <row r="1157" spans="1:9" x14ac:dyDescent="0.35">
      <c r="A1157" t="str">
        <f t="shared" si="36"/>
        <v>rep_souhaitee_2washBozoum</v>
      </c>
      <c r="B1157" t="str">
        <f t="shared" si="37"/>
        <v>rep_souhaitee_2Bozoum</v>
      </c>
      <c r="C1157" t="s">
        <v>50</v>
      </c>
      <c r="D1157" t="s">
        <v>18</v>
      </c>
      <c r="E1157" t="s">
        <v>83</v>
      </c>
      <c r="F1157" t="s">
        <v>314</v>
      </c>
      <c r="G1157" t="s">
        <v>315</v>
      </c>
      <c r="H1157" t="s">
        <v>233</v>
      </c>
      <c r="I1157">
        <v>0.23100000000000001</v>
      </c>
    </row>
    <row r="1158" spans="1:9" x14ac:dyDescent="0.35">
      <c r="A1158" t="str">
        <f t="shared" si="36"/>
        <v>rep_souhaitee_2santeBossemtele</v>
      </c>
      <c r="B1158" t="str">
        <f t="shared" si="37"/>
        <v>rep_souhaitee_2Bossemtele</v>
      </c>
      <c r="C1158" t="s">
        <v>50</v>
      </c>
      <c r="D1158" t="s">
        <v>155</v>
      </c>
      <c r="E1158" t="s">
        <v>83</v>
      </c>
      <c r="F1158" t="s">
        <v>314</v>
      </c>
      <c r="G1158" t="s">
        <v>315</v>
      </c>
      <c r="H1158" t="s">
        <v>230</v>
      </c>
      <c r="I1158">
        <v>0.23100000000000001</v>
      </c>
    </row>
    <row r="1159" spans="1:9" x14ac:dyDescent="0.35">
      <c r="A1159" t="str">
        <f t="shared" si="36"/>
        <v>rep_souhaitee_2washPaoua</v>
      </c>
      <c r="B1159" t="str">
        <f t="shared" si="37"/>
        <v>rep_souhaitee_2Paoua</v>
      </c>
      <c r="C1159" t="s">
        <v>50</v>
      </c>
      <c r="D1159" t="s">
        <v>18</v>
      </c>
      <c r="E1159" t="s">
        <v>83</v>
      </c>
      <c r="F1159" t="s">
        <v>314</v>
      </c>
      <c r="G1159" t="s">
        <v>315</v>
      </c>
      <c r="H1159" t="s">
        <v>259</v>
      </c>
      <c r="I1159">
        <v>0.19</v>
      </c>
    </row>
    <row r="1160" spans="1:9" x14ac:dyDescent="0.35">
      <c r="A1160" t="str">
        <f t="shared" si="36"/>
        <v>rep_souhaitee_2washDekoa</v>
      </c>
      <c r="B1160" t="str">
        <f t="shared" si="37"/>
        <v>rep_souhaitee_2Dekoa</v>
      </c>
      <c r="C1160" t="s">
        <v>50</v>
      </c>
      <c r="D1160" t="s">
        <v>18</v>
      </c>
      <c r="E1160" t="s">
        <v>83</v>
      </c>
      <c r="F1160" t="s">
        <v>314</v>
      </c>
      <c r="G1160" t="s">
        <v>315</v>
      </c>
      <c r="H1160" t="s">
        <v>237</v>
      </c>
      <c r="I1160">
        <v>0.23599999999999999</v>
      </c>
    </row>
    <row r="1161" spans="1:9" x14ac:dyDescent="0.35">
      <c r="A1161" t="str">
        <f t="shared" si="36"/>
        <v>rep_souhaitee_2secalMala</v>
      </c>
      <c r="B1161" t="str">
        <f t="shared" si="37"/>
        <v>rep_souhaitee_2Mala</v>
      </c>
      <c r="C1161" t="s">
        <v>50</v>
      </c>
      <c r="D1161" t="s">
        <v>134</v>
      </c>
      <c r="E1161" t="s">
        <v>83</v>
      </c>
      <c r="F1161" t="s">
        <v>314</v>
      </c>
      <c r="G1161" t="s">
        <v>315</v>
      </c>
      <c r="H1161" t="s">
        <v>247</v>
      </c>
      <c r="I1161">
        <v>0.26600000000000001</v>
      </c>
    </row>
    <row r="1162" spans="1:9" x14ac:dyDescent="0.35">
      <c r="A1162" t="str">
        <f t="shared" si="36"/>
        <v>rep_souhaitee_2washBria</v>
      </c>
      <c r="B1162" t="str">
        <f t="shared" si="37"/>
        <v>rep_souhaitee_2Bria</v>
      </c>
      <c r="C1162" t="s">
        <v>50</v>
      </c>
      <c r="D1162" t="s">
        <v>18</v>
      </c>
      <c r="E1162" t="s">
        <v>83</v>
      </c>
      <c r="F1162" t="s">
        <v>314</v>
      </c>
      <c r="G1162" t="s">
        <v>315</v>
      </c>
      <c r="H1162" t="s">
        <v>234</v>
      </c>
      <c r="I1162">
        <v>0.21199999999999999</v>
      </c>
    </row>
    <row r="1163" spans="1:9" x14ac:dyDescent="0.35">
      <c r="A1163" t="str">
        <f t="shared" si="36"/>
        <v>rep_souhaitee_2santeBakouma</v>
      </c>
      <c r="B1163" t="str">
        <f t="shared" si="37"/>
        <v>rep_souhaitee_2Bakouma</v>
      </c>
      <c r="C1163" t="s">
        <v>50</v>
      </c>
      <c r="D1163" t="s">
        <v>155</v>
      </c>
      <c r="E1163" t="s">
        <v>83</v>
      </c>
      <c r="F1163" t="s">
        <v>314</v>
      </c>
      <c r="G1163" t="s">
        <v>315</v>
      </c>
      <c r="H1163" t="s">
        <v>211</v>
      </c>
      <c r="I1163">
        <v>0.22900000000000001</v>
      </c>
    </row>
    <row r="1164" spans="1:9" x14ac:dyDescent="0.35">
      <c r="A1164" t="str">
        <f t="shared" si="36"/>
        <v>rep_souhaitee_2washBoali</v>
      </c>
      <c r="B1164" t="str">
        <f t="shared" si="37"/>
        <v>rep_souhaitee_2Boali</v>
      </c>
      <c r="C1164" t="s">
        <v>50</v>
      </c>
      <c r="D1164" t="s">
        <v>18</v>
      </c>
      <c r="E1164" t="s">
        <v>83</v>
      </c>
      <c r="F1164" t="s">
        <v>314</v>
      </c>
      <c r="G1164" t="s">
        <v>315</v>
      </c>
      <c r="H1164" t="s">
        <v>222</v>
      </c>
      <c r="I1164">
        <v>0.224</v>
      </c>
    </row>
    <row r="1165" spans="1:9" x14ac:dyDescent="0.35">
      <c r="A1165" t="str">
        <f t="shared" si="36"/>
        <v>rep_souhaitee_2secalBamingui</v>
      </c>
      <c r="B1165" t="str">
        <f t="shared" si="37"/>
        <v>rep_souhaitee_2Bamingui</v>
      </c>
      <c r="C1165" t="s">
        <v>50</v>
      </c>
      <c r="D1165" t="s">
        <v>134</v>
      </c>
      <c r="E1165" t="s">
        <v>83</v>
      </c>
      <c r="F1165" t="s">
        <v>314</v>
      </c>
      <c r="G1165" t="s">
        <v>315</v>
      </c>
      <c r="H1165" t="s">
        <v>214</v>
      </c>
      <c r="I1165">
        <v>0.25700000000000001</v>
      </c>
    </row>
    <row r="1166" spans="1:9" x14ac:dyDescent="0.35">
      <c r="A1166" t="str">
        <f t="shared" si="36"/>
        <v>rep_souhaitee_2santeBaoro</v>
      </c>
      <c r="B1166" t="str">
        <f t="shared" si="37"/>
        <v>rep_souhaitee_2Baoro</v>
      </c>
      <c r="C1166" t="s">
        <v>50</v>
      </c>
      <c r="D1166" t="s">
        <v>155</v>
      </c>
      <c r="E1166" t="s">
        <v>83</v>
      </c>
      <c r="F1166" t="s">
        <v>314</v>
      </c>
      <c r="G1166" t="s">
        <v>315</v>
      </c>
      <c r="H1166" t="s">
        <v>216</v>
      </c>
      <c r="I1166">
        <v>0.255</v>
      </c>
    </row>
    <row r="1167" spans="1:9" x14ac:dyDescent="0.35">
      <c r="A1167" t="str">
        <f t="shared" si="36"/>
        <v>rep_souhaitee_2washMbaiki</v>
      </c>
      <c r="B1167" t="str">
        <f t="shared" si="37"/>
        <v>rep_souhaitee_2Mbaiki</v>
      </c>
      <c r="C1167" t="s">
        <v>50</v>
      </c>
      <c r="D1167" t="s">
        <v>18</v>
      </c>
      <c r="E1167" t="s">
        <v>83</v>
      </c>
      <c r="F1167" t="s">
        <v>314</v>
      </c>
      <c r="G1167" t="s">
        <v>315</v>
      </c>
      <c r="H1167" t="s">
        <v>249</v>
      </c>
      <c r="I1167">
        <v>0.25</v>
      </c>
    </row>
    <row r="1168" spans="1:9" x14ac:dyDescent="0.35">
      <c r="A1168" t="str">
        <f t="shared" si="36"/>
        <v>rep_souhaitee_2nfiZangba</v>
      </c>
      <c r="B1168" t="str">
        <f t="shared" si="37"/>
        <v>rep_souhaitee_2Zangba</v>
      </c>
      <c r="C1168" t="s">
        <v>50</v>
      </c>
      <c r="D1168" t="s">
        <v>164</v>
      </c>
      <c r="E1168" t="s">
        <v>83</v>
      </c>
      <c r="F1168" t="s">
        <v>314</v>
      </c>
      <c r="G1168" t="s">
        <v>315</v>
      </c>
      <c r="H1168" t="s">
        <v>264</v>
      </c>
      <c r="I1168">
        <v>0.217</v>
      </c>
    </row>
    <row r="1169" spans="1:9" x14ac:dyDescent="0.35">
      <c r="A1169" t="str">
        <f t="shared" si="36"/>
        <v>rep_souhaitee_2washZemio</v>
      </c>
      <c r="B1169" t="str">
        <f t="shared" si="37"/>
        <v>rep_souhaitee_2Zemio</v>
      </c>
      <c r="C1169" t="s">
        <v>50</v>
      </c>
      <c r="D1169" t="s">
        <v>18</v>
      </c>
      <c r="E1169" t="s">
        <v>83</v>
      </c>
      <c r="F1169" t="s">
        <v>314</v>
      </c>
      <c r="G1169" t="s">
        <v>315</v>
      </c>
      <c r="H1169" t="s">
        <v>265</v>
      </c>
      <c r="I1169">
        <v>0.23699999999999999</v>
      </c>
    </row>
    <row r="1170" spans="1:9" x14ac:dyDescent="0.35">
      <c r="A1170" t="str">
        <f t="shared" si="36"/>
        <v>rep_souhaitee_2nfiBatangafo</v>
      </c>
      <c r="B1170" t="str">
        <f t="shared" si="37"/>
        <v>rep_souhaitee_2Batangafo</v>
      </c>
      <c r="C1170" t="s">
        <v>50</v>
      </c>
      <c r="D1170" t="s">
        <v>164</v>
      </c>
      <c r="E1170" t="s">
        <v>83</v>
      </c>
      <c r="F1170" t="s">
        <v>314</v>
      </c>
      <c r="G1170" t="s">
        <v>315</v>
      </c>
      <c r="H1170" t="s">
        <v>217</v>
      </c>
      <c r="I1170">
        <v>0.16300000000000001</v>
      </c>
    </row>
    <row r="1171" spans="1:9" x14ac:dyDescent="0.35">
      <c r="A1171" t="str">
        <f t="shared" si="36"/>
        <v>rep_souhaitee_2washYaloke</v>
      </c>
      <c r="B1171" t="str">
        <f t="shared" si="37"/>
        <v>rep_souhaitee_2Yaloke</v>
      </c>
      <c r="C1171" t="s">
        <v>50</v>
      </c>
      <c r="D1171" t="s">
        <v>18</v>
      </c>
      <c r="E1171" t="s">
        <v>83</v>
      </c>
      <c r="F1171" t="s">
        <v>314</v>
      </c>
      <c r="G1171" t="s">
        <v>315</v>
      </c>
      <c r="H1171" t="s">
        <v>263</v>
      </c>
      <c r="I1171">
        <v>0.20200000000000001</v>
      </c>
    </row>
    <row r="1172" spans="1:9" x14ac:dyDescent="0.35">
      <c r="A1172" t="str">
        <f t="shared" si="36"/>
        <v>rep_souhaitee_2secalBossembele</v>
      </c>
      <c r="B1172" t="str">
        <f t="shared" si="37"/>
        <v>rep_souhaitee_2Bossembele</v>
      </c>
      <c r="C1172" t="s">
        <v>50</v>
      </c>
      <c r="D1172" t="s">
        <v>134</v>
      </c>
      <c r="E1172" t="s">
        <v>83</v>
      </c>
      <c r="F1172" t="s">
        <v>314</v>
      </c>
      <c r="G1172" t="s">
        <v>315</v>
      </c>
      <c r="H1172" t="s">
        <v>229</v>
      </c>
      <c r="I1172">
        <v>0.24399999999999999</v>
      </c>
    </row>
    <row r="1173" spans="1:9" x14ac:dyDescent="0.35">
      <c r="A1173" t="str">
        <f t="shared" si="36"/>
        <v>rep_souhaitee_2washCarnot</v>
      </c>
      <c r="B1173" t="str">
        <f t="shared" si="37"/>
        <v>rep_souhaitee_2Carnot</v>
      </c>
      <c r="C1173" t="s">
        <v>50</v>
      </c>
      <c r="D1173" t="s">
        <v>18</v>
      </c>
      <c r="E1173" t="s">
        <v>83</v>
      </c>
      <c r="F1173" t="s">
        <v>314</v>
      </c>
      <c r="G1173" t="s">
        <v>315</v>
      </c>
      <c r="H1173" t="s">
        <v>235</v>
      </c>
      <c r="I1173">
        <v>0.221</v>
      </c>
    </row>
    <row r="1174" spans="1:9" x14ac:dyDescent="0.35">
      <c r="A1174" t="str">
        <f t="shared" si="36"/>
        <v>rep_souhaitee_2washGadzi</v>
      </c>
      <c r="B1174" t="str">
        <f t="shared" si="37"/>
        <v>rep_souhaitee_2Gadzi</v>
      </c>
      <c r="C1174" t="s">
        <v>50</v>
      </c>
      <c r="D1174" t="s">
        <v>18</v>
      </c>
      <c r="E1174" t="s">
        <v>83</v>
      </c>
      <c r="F1174" t="s">
        <v>314</v>
      </c>
      <c r="G1174" t="s">
        <v>315</v>
      </c>
      <c r="H1174" t="s">
        <v>238</v>
      </c>
      <c r="I1174">
        <v>0.27800000000000002</v>
      </c>
    </row>
    <row r="1175" spans="1:9" x14ac:dyDescent="0.35">
      <c r="A1175" t="str">
        <f t="shared" si="36"/>
        <v>rep_souhaitee_2santeGamboula</v>
      </c>
      <c r="B1175" t="str">
        <f t="shared" si="37"/>
        <v>rep_souhaitee_2Gamboula</v>
      </c>
      <c r="C1175" t="s">
        <v>50</v>
      </c>
      <c r="D1175" t="s">
        <v>155</v>
      </c>
      <c r="E1175" t="s">
        <v>83</v>
      </c>
      <c r="F1175" t="s">
        <v>314</v>
      </c>
      <c r="G1175" t="s">
        <v>315</v>
      </c>
      <c r="H1175" t="s">
        <v>240</v>
      </c>
      <c r="I1175">
        <v>0.24</v>
      </c>
    </row>
    <row r="1176" spans="1:9" x14ac:dyDescent="0.35">
      <c r="A1176" t="str">
        <f t="shared" si="36"/>
        <v>rep_souhaitee_2washBambio</v>
      </c>
      <c r="B1176" t="str">
        <f t="shared" si="37"/>
        <v>rep_souhaitee_2Bambio</v>
      </c>
      <c r="C1176" t="s">
        <v>50</v>
      </c>
      <c r="D1176" t="s">
        <v>18</v>
      </c>
      <c r="E1176" t="s">
        <v>83</v>
      </c>
      <c r="F1176" t="s">
        <v>314</v>
      </c>
      <c r="G1176" t="s">
        <v>315</v>
      </c>
      <c r="H1176" t="s">
        <v>213</v>
      </c>
      <c r="I1176">
        <v>0.23499999999999999</v>
      </c>
    </row>
    <row r="1177" spans="1:9" x14ac:dyDescent="0.35">
      <c r="A1177" t="str">
        <f t="shared" si="36"/>
        <v>rep_souhaitee_2santeBoganda</v>
      </c>
      <c r="B1177" t="str">
        <f t="shared" si="37"/>
        <v>rep_souhaitee_2Boganda</v>
      </c>
      <c r="C1177" t="s">
        <v>50</v>
      </c>
      <c r="D1177" t="s">
        <v>155</v>
      </c>
      <c r="E1177" t="s">
        <v>83</v>
      </c>
      <c r="F1177" t="s">
        <v>314</v>
      </c>
      <c r="G1177" t="s">
        <v>315</v>
      </c>
      <c r="H1177" t="s">
        <v>226</v>
      </c>
      <c r="I1177">
        <v>0.222</v>
      </c>
    </row>
    <row r="1178" spans="1:9" x14ac:dyDescent="0.35">
      <c r="A1178" t="str">
        <f t="shared" si="36"/>
        <v>rep_souhaitee_2santeKembe</v>
      </c>
      <c r="B1178" t="str">
        <f t="shared" si="37"/>
        <v>rep_souhaitee_2Kembe</v>
      </c>
      <c r="C1178" t="s">
        <v>50</v>
      </c>
      <c r="D1178" t="s">
        <v>155</v>
      </c>
      <c r="E1178" t="s">
        <v>83</v>
      </c>
      <c r="F1178" t="s">
        <v>314</v>
      </c>
      <c r="G1178" t="s">
        <v>315</v>
      </c>
      <c r="H1178" t="s">
        <v>244</v>
      </c>
      <c r="I1178">
        <v>0.22800000000000001</v>
      </c>
    </row>
    <row r="1179" spans="1:9" x14ac:dyDescent="0.35">
      <c r="A1179" t="str">
        <f t="shared" si="36"/>
        <v>rep_souhaitee_2washSatema</v>
      </c>
      <c r="B1179" t="str">
        <f t="shared" si="37"/>
        <v>rep_souhaitee_2Satema</v>
      </c>
      <c r="C1179" t="s">
        <v>50</v>
      </c>
      <c r="D1179" t="s">
        <v>18</v>
      </c>
      <c r="E1179" t="s">
        <v>83</v>
      </c>
      <c r="F1179" t="s">
        <v>314</v>
      </c>
      <c r="G1179" t="s">
        <v>315</v>
      </c>
      <c r="H1179" t="s">
        <v>261</v>
      </c>
      <c r="I1179">
        <v>0.22</v>
      </c>
    </row>
    <row r="1180" spans="1:9" x14ac:dyDescent="0.35">
      <c r="A1180" t="str">
        <f t="shared" si="36"/>
        <v>rep_souhaitee_2santeMarkounda</v>
      </c>
      <c r="B1180" t="str">
        <f t="shared" si="37"/>
        <v>rep_souhaitee_2Markounda</v>
      </c>
      <c r="C1180" t="s">
        <v>50</v>
      </c>
      <c r="D1180" t="s">
        <v>155</v>
      </c>
      <c r="E1180" t="s">
        <v>83</v>
      </c>
      <c r="F1180" t="s">
        <v>314</v>
      </c>
      <c r="G1180" t="s">
        <v>315</v>
      </c>
      <c r="H1180" t="s">
        <v>248</v>
      </c>
      <c r="I1180">
        <v>0.254</v>
      </c>
    </row>
    <row r="1181" spans="1:9" x14ac:dyDescent="0.35">
      <c r="A1181" t="str">
        <f t="shared" si="36"/>
        <v>rep_souhaitee_2washMongoumba</v>
      </c>
      <c r="B1181" t="str">
        <f t="shared" si="37"/>
        <v>rep_souhaitee_2Mongoumba</v>
      </c>
      <c r="C1181" t="s">
        <v>50</v>
      </c>
      <c r="D1181" t="s">
        <v>18</v>
      </c>
      <c r="E1181" t="s">
        <v>83</v>
      </c>
      <c r="F1181" t="s">
        <v>314</v>
      </c>
      <c r="G1181" t="s">
        <v>315</v>
      </c>
      <c r="H1181" t="s">
        <v>252</v>
      </c>
      <c r="I1181">
        <v>0.251</v>
      </c>
    </row>
    <row r="1182" spans="1:9" x14ac:dyDescent="0.35">
      <c r="A1182" t="str">
        <f t="shared" si="36"/>
        <v>rep_souhaitee_2washDede_Mokouba</v>
      </c>
      <c r="B1182" t="str">
        <f t="shared" si="37"/>
        <v>rep_souhaitee_2Dede_Mokouba</v>
      </c>
      <c r="C1182" t="s">
        <v>50</v>
      </c>
      <c r="D1182" t="s">
        <v>18</v>
      </c>
      <c r="E1182" t="s">
        <v>83</v>
      </c>
      <c r="F1182" t="s">
        <v>314</v>
      </c>
      <c r="G1182" t="s">
        <v>315</v>
      </c>
      <c r="H1182" t="s">
        <v>296</v>
      </c>
      <c r="I1182">
        <v>0.26500000000000001</v>
      </c>
    </row>
    <row r="1183" spans="1:9" x14ac:dyDescent="0.35">
      <c r="A1183" t="str">
        <f t="shared" si="36"/>
        <v>rep_souhaitee_2washSosso_Nakombo</v>
      </c>
      <c r="B1183" t="str">
        <f t="shared" si="37"/>
        <v>rep_souhaitee_2Sosso_Nakombo</v>
      </c>
      <c r="C1183" t="s">
        <v>50</v>
      </c>
      <c r="D1183" t="s">
        <v>18</v>
      </c>
      <c r="E1183" t="s">
        <v>83</v>
      </c>
      <c r="F1183" t="s">
        <v>314</v>
      </c>
      <c r="G1183" t="s">
        <v>315</v>
      </c>
      <c r="H1183" t="s">
        <v>297</v>
      </c>
      <c r="I1183">
        <v>0.224</v>
      </c>
    </row>
    <row r="1184" spans="1:9" x14ac:dyDescent="0.35">
      <c r="A1184" t="str">
        <f t="shared" si="36"/>
        <v>rep_souhaitee_2santeNola</v>
      </c>
      <c r="B1184" t="str">
        <f t="shared" si="37"/>
        <v>rep_souhaitee_2Nola</v>
      </c>
      <c r="C1184" t="s">
        <v>50</v>
      </c>
      <c r="D1184" t="s">
        <v>155</v>
      </c>
      <c r="E1184" t="s">
        <v>83</v>
      </c>
      <c r="F1184" t="s">
        <v>314</v>
      </c>
      <c r="G1184" t="s">
        <v>315</v>
      </c>
      <c r="H1184" t="s">
        <v>256</v>
      </c>
      <c r="I1184">
        <v>0.22600000000000001</v>
      </c>
    </row>
    <row r="1185" spans="1:9" x14ac:dyDescent="0.35">
      <c r="A1185" t="str">
        <f t="shared" si="36"/>
        <v>rep_souhaitee_2santeBoganangone</v>
      </c>
      <c r="B1185" t="str">
        <f t="shared" si="37"/>
        <v>rep_souhaitee_2Boganangone</v>
      </c>
      <c r="C1185" t="s">
        <v>50</v>
      </c>
      <c r="D1185" t="s">
        <v>155</v>
      </c>
      <c r="E1185" t="s">
        <v>83</v>
      </c>
      <c r="F1185" t="s">
        <v>314</v>
      </c>
      <c r="G1185" t="s">
        <v>315</v>
      </c>
      <c r="H1185" t="s">
        <v>225</v>
      </c>
      <c r="I1185">
        <v>0.22900000000000001</v>
      </c>
    </row>
    <row r="1186" spans="1:9" x14ac:dyDescent="0.35">
      <c r="A1186" t="str">
        <f t="shared" si="36"/>
        <v>rep_souhaitee_2washBoda</v>
      </c>
      <c r="B1186" t="str">
        <f t="shared" si="37"/>
        <v>rep_souhaitee_2Boda</v>
      </c>
      <c r="C1186" t="s">
        <v>50</v>
      </c>
      <c r="D1186" t="s">
        <v>18</v>
      </c>
      <c r="E1186" t="s">
        <v>83</v>
      </c>
      <c r="F1186" t="s">
        <v>314</v>
      </c>
      <c r="G1186" t="s">
        <v>315</v>
      </c>
      <c r="H1186" t="s">
        <v>224</v>
      </c>
      <c r="I1186">
        <v>0.22</v>
      </c>
    </row>
    <row r="1187" spans="1:9" x14ac:dyDescent="0.35">
      <c r="A1187" t="str">
        <f t="shared" si="36"/>
        <v>rep_souhaitee_2washAmada_Gaza</v>
      </c>
      <c r="B1187" t="str">
        <f t="shared" si="37"/>
        <v>rep_souhaitee_2Amada_Gaza</v>
      </c>
      <c r="C1187" t="s">
        <v>50</v>
      </c>
      <c r="D1187" t="s">
        <v>18</v>
      </c>
      <c r="E1187" t="s">
        <v>83</v>
      </c>
      <c r="F1187" t="s">
        <v>314</v>
      </c>
      <c r="G1187" t="s">
        <v>315</v>
      </c>
      <c r="H1187" t="s">
        <v>298</v>
      </c>
      <c r="I1187">
        <v>0.27900000000000003</v>
      </c>
    </row>
    <row r="1188" spans="1:9" x14ac:dyDescent="0.35">
      <c r="A1188" t="str">
        <f t="shared" si="36"/>
        <v>rep_souhaitee_2washBayanga</v>
      </c>
      <c r="B1188" t="str">
        <f t="shared" si="37"/>
        <v>rep_souhaitee_2Bayanga</v>
      </c>
      <c r="C1188" t="s">
        <v>50</v>
      </c>
      <c r="D1188" t="s">
        <v>18</v>
      </c>
      <c r="E1188" t="s">
        <v>83</v>
      </c>
      <c r="F1188" t="s">
        <v>314</v>
      </c>
      <c r="G1188" t="s">
        <v>315</v>
      </c>
      <c r="H1188" t="s">
        <v>218</v>
      </c>
      <c r="I1188">
        <v>0.19900000000000001</v>
      </c>
    </row>
    <row r="1189" spans="1:9" x14ac:dyDescent="0.35">
      <c r="A1189" t="str">
        <f t="shared" si="36"/>
        <v>rep_souhaitee_2washBogangolo</v>
      </c>
      <c r="B1189" t="str">
        <f t="shared" si="37"/>
        <v>rep_souhaitee_2Bogangolo</v>
      </c>
      <c r="C1189" t="s">
        <v>50</v>
      </c>
      <c r="D1189" t="s">
        <v>18</v>
      </c>
      <c r="E1189" t="s">
        <v>83</v>
      </c>
      <c r="F1189" t="s">
        <v>314</v>
      </c>
      <c r="G1189" t="s">
        <v>315</v>
      </c>
      <c r="H1189" t="s">
        <v>227</v>
      </c>
      <c r="I1189">
        <v>0.253</v>
      </c>
    </row>
    <row r="1190" spans="1:9" x14ac:dyDescent="0.35">
      <c r="A1190" t="str">
        <f t="shared" si="36"/>
        <v>secal_13_reponse_2cash_nourritNdele</v>
      </c>
      <c r="B1190" t="str">
        <f t="shared" si="37"/>
        <v>secal_13_reponse_2Ndele</v>
      </c>
      <c r="C1190" t="s">
        <v>52</v>
      </c>
      <c r="D1190" t="s">
        <v>135</v>
      </c>
      <c r="E1190" t="s">
        <v>83</v>
      </c>
      <c r="F1190" t="s">
        <v>314</v>
      </c>
      <c r="G1190" t="s">
        <v>315</v>
      </c>
      <c r="H1190" t="s">
        <v>253</v>
      </c>
      <c r="I1190">
        <v>0.21099999999999999</v>
      </c>
    </row>
    <row r="1191" spans="1:9" x14ac:dyDescent="0.35">
      <c r="A1191" t="str">
        <f t="shared" si="36"/>
        <v>secal_13_reponse_2cash_nourritBouca</v>
      </c>
      <c r="B1191" t="str">
        <f t="shared" si="37"/>
        <v>secal_13_reponse_2Bouca</v>
      </c>
      <c r="C1191" t="s">
        <v>52</v>
      </c>
      <c r="D1191" t="s">
        <v>135</v>
      </c>
      <c r="E1191" t="s">
        <v>83</v>
      </c>
      <c r="F1191" t="s">
        <v>314</v>
      </c>
      <c r="G1191" t="s">
        <v>315</v>
      </c>
      <c r="H1191" t="s">
        <v>232</v>
      </c>
      <c r="I1191">
        <v>0.183</v>
      </c>
    </row>
    <row r="1192" spans="1:9" x14ac:dyDescent="0.35">
      <c r="A1192" t="str">
        <f t="shared" si="36"/>
        <v>secal_13_reponse_2cash_intrant_agriAlindao</v>
      </c>
      <c r="B1192" t="str">
        <f t="shared" si="37"/>
        <v>secal_13_reponse_2Alindao</v>
      </c>
      <c r="C1192" t="s">
        <v>52</v>
      </c>
      <c r="D1192" t="s">
        <v>145</v>
      </c>
      <c r="E1192" t="s">
        <v>83</v>
      </c>
      <c r="F1192" t="s">
        <v>314</v>
      </c>
      <c r="G1192" t="s">
        <v>315</v>
      </c>
      <c r="H1192" t="s">
        <v>208</v>
      </c>
      <c r="I1192">
        <v>0.191</v>
      </c>
    </row>
    <row r="1193" spans="1:9" x14ac:dyDescent="0.35">
      <c r="A1193" t="str">
        <f t="shared" si="36"/>
        <v>secal_13_reponse_2cash_intrant_agriBirao</v>
      </c>
      <c r="B1193" t="str">
        <f t="shared" si="37"/>
        <v>secal_13_reponse_2Birao</v>
      </c>
      <c r="C1193" t="s">
        <v>52</v>
      </c>
      <c r="D1193" t="s">
        <v>145</v>
      </c>
      <c r="E1193" t="s">
        <v>83</v>
      </c>
      <c r="F1193" t="s">
        <v>314</v>
      </c>
      <c r="G1193" t="s">
        <v>315</v>
      </c>
      <c r="H1193" t="s">
        <v>221</v>
      </c>
      <c r="I1193">
        <v>0.223</v>
      </c>
    </row>
    <row r="1194" spans="1:9" x14ac:dyDescent="0.35">
      <c r="A1194" t="str">
        <f t="shared" si="36"/>
        <v>secal_13_reponse_2prov_nourritBangui</v>
      </c>
      <c r="B1194" t="str">
        <f t="shared" si="37"/>
        <v>secal_13_reponse_2Bangui</v>
      </c>
      <c r="C1194" t="s">
        <v>52</v>
      </c>
      <c r="D1194" t="s">
        <v>182</v>
      </c>
      <c r="E1194" t="s">
        <v>83</v>
      </c>
      <c r="F1194" t="s">
        <v>314</v>
      </c>
      <c r="G1194" t="s">
        <v>315</v>
      </c>
      <c r="H1194" t="s">
        <v>165</v>
      </c>
      <c r="I1194">
        <v>0.19400000000000001</v>
      </c>
    </row>
    <row r="1195" spans="1:9" x14ac:dyDescent="0.35">
      <c r="A1195" t="str">
        <f t="shared" si="36"/>
        <v>secal_13_reponse_2prov_intrant_agriMobaye</v>
      </c>
      <c r="B1195" t="str">
        <f t="shared" si="37"/>
        <v>secal_13_reponse_2Mobaye</v>
      </c>
      <c r="C1195" t="s">
        <v>52</v>
      </c>
      <c r="D1195" t="s">
        <v>195</v>
      </c>
      <c r="E1195" t="s">
        <v>83</v>
      </c>
      <c r="F1195" t="s">
        <v>314</v>
      </c>
      <c r="G1195" t="s">
        <v>315</v>
      </c>
      <c r="H1195" t="s">
        <v>251</v>
      </c>
      <c r="I1195">
        <v>0.18099999999999999</v>
      </c>
    </row>
    <row r="1196" spans="1:9" x14ac:dyDescent="0.35">
      <c r="A1196" t="str">
        <f t="shared" si="36"/>
        <v>secal_13_reponse_2cash_nfiBambari</v>
      </c>
      <c r="B1196" t="str">
        <f t="shared" si="37"/>
        <v>secal_13_reponse_2Bambari</v>
      </c>
      <c r="C1196" t="s">
        <v>52</v>
      </c>
      <c r="D1196" t="s">
        <v>156</v>
      </c>
      <c r="E1196" t="s">
        <v>83</v>
      </c>
      <c r="F1196" t="s">
        <v>314</v>
      </c>
      <c r="G1196" t="s">
        <v>315</v>
      </c>
      <c r="H1196" t="s">
        <v>212</v>
      </c>
      <c r="I1196">
        <v>0.16600000000000001</v>
      </c>
    </row>
    <row r="1197" spans="1:9" x14ac:dyDescent="0.35">
      <c r="A1197" t="str">
        <f t="shared" si="36"/>
        <v>secal_13_reponse_2cash_intrant_agriBouar</v>
      </c>
      <c r="B1197" t="str">
        <f t="shared" si="37"/>
        <v>secal_13_reponse_2Bouar</v>
      </c>
      <c r="C1197" t="s">
        <v>52</v>
      </c>
      <c r="D1197" t="s">
        <v>145</v>
      </c>
      <c r="E1197" t="s">
        <v>83</v>
      </c>
      <c r="F1197" t="s">
        <v>314</v>
      </c>
      <c r="G1197" t="s">
        <v>315</v>
      </c>
      <c r="H1197" t="s">
        <v>231</v>
      </c>
      <c r="I1197">
        <v>0.22900000000000001</v>
      </c>
    </row>
    <row r="1198" spans="1:9" x14ac:dyDescent="0.35">
      <c r="A1198" t="str">
        <f t="shared" si="36"/>
        <v>secal_13_reponse_2cash_intrant_agriBocaranga</v>
      </c>
      <c r="B1198" t="str">
        <f t="shared" si="37"/>
        <v>secal_13_reponse_2Bocaranga</v>
      </c>
      <c r="C1198" t="s">
        <v>52</v>
      </c>
      <c r="D1198" t="s">
        <v>145</v>
      </c>
      <c r="E1198" t="s">
        <v>83</v>
      </c>
      <c r="F1198" t="s">
        <v>314</v>
      </c>
      <c r="G1198" t="s">
        <v>315</v>
      </c>
      <c r="H1198" t="s">
        <v>223</v>
      </c>
      <c r="I1198">
        <v>0.19800000000000001</v>
      </c>
    </row>
    <row r="1199" spans="1:9" x14ac:dyDescent="0.35">
      <c r="A1199" t="str">
        <f t="shared" si="36"/>
        <v>secal_13_reponse_2cash_nfiBossangoa</v>
      </c>
      <c r="B1199" t="str">
        <f t="shared" si="37"/>
        <v>secal_13_reponse_2Bossangoa</v>
      </c>
      <c r="C1199" t="s">
        <v>52</v>
      </c>
      <c r="D1199" t="s">
        <v>156</v>
      </c>
      <c r="E1199" t="s">
        <v>83</v>
      </c>
      <c r="F1199" t="s">
        <v>314</v>
      </c>
      <c r="G1199" t="s">
        <v>315</v>
      </c>
      <c r="H1199" t="s">
        <v>228</v>
      </c>
      <c r="I1199">
        <v>0.20399999999999999</v>
      </c>
    </row>
    <row r="1200" spans="1:9" x14ac:dyDescent="0.35">
      <c r="A1200" t="str">
        <f t="shared" si="36"/>
        <v>secal_13_reponse_2cash_intrant_agriKaga_Bandoro</v>
      </c>
      <c r="B1200" t="str">
        <f t="shared" si="37"/>
        <v>secal_13_reponse_2Kaga_Bandoro</v>
      </c>
      <c r="C1200" t="s">
        <v>52</v>
      </c>
      <c r="D1200" t="s">
        <v>145</v>
      </c>
      <c r="E1200" t="s">
        <v>83</v>
      </c>
      <c r="F1200" t="s">
        <v>314</v>
      </c>
      <c r="G1200" t="s">
        <v>315</v>
      </c>
      <c r="H1200" t="s">
        <v>293</v>
      </c>
      <c r="I1200">
        <v>0.253</v>
      </c>
    </row>
    <row r="1201" spans="1:9" x14ac:dyDescent="0.35">
      <c r="A1201" t="str">
        <f t="shared" si="36"/>
        <v>secal_13_reponse_2cash_intrant_agriKoui</v>
      </c>
      <c r="B1201" t="str">
        <f t="shared" si="37"/>
        <v>secal_13_reponse_2Koui</v>
      </c>
      <c r="C1201" t="s">
        <v>52</v>
      </c>
      <c r="D1201" t="s">
        <v>145</v>
      </c>
      <c r="E1201" t="s">
        <v>83</v>
      </c>
      <c r="F1201" t="s">
        <v>314</v>
      </c>
      <c r="G1201" t="s">
        <v>315</v>
      </c>
      <c r="H1201" t="s">
        <v>246</v>
      </c>
      <c r="I1201">
        <v>0.182</v>
      </c>
    </row>
    <row r="1202" spans="1:9" x14ac:dyDescent="0.35">
      <c r="A1202" t="str">
        <f t="shared" si="36"/>
        <v>secal_13_reponse_2cash_nourritBakala</v>
      </c>
      <c r="B1202" t="str">
        <f t="shared" si="37"/>
        <v>secal_13_reponse_2Bakala</v>
      </c>
      <c r="C1202" t="s">
        <v>52</v>
      </c>
      <c r="D1202" t="s">
        <v>135</v>
      </c>
      <c r="E1202" t="s">
        <v>83</v>
      </c>
      <c r="F1202" t="s">
        <v>314</v>
      </c>
      <c r="G1202" t="s">
        <v>315</v>
      </c>
      <c r="H1202" t="s">
        <v>210</v>
      </c>
      <c r="I1202">
        <v>0.17699999999999999</v>
      </c>
    </row>
    <row r="1203" spans="1:9" x14ac:dyDescent="0.35">
      <c r="A1203" t="str">
        <f t="shared" si="36"/>
        <v>secal_13_reponse_2cash_nfiBangassou</v>
      </c>
      <c r="B1203" t="str">
        <f t="shared" si="37"/>
        <v>secal_13_reponse_2Bangassou</v>
      </c>
      <c r="C1203" t="s">
        <v>52</v>
      </c>
      <c r="D1203" t="s">
        <v>156</v>
      </c>
      <c r="E1203" t="s">
        <v>83</v>
      </c>
      <c r="F1203" t="s">
        <v>314</v>
      </c>
      <c r="G1203" t="s">
        <v>315</v>
      </c>
      <c r="H1203" t="s">
        <v>215</v>
      </c>
      <c r="I1203">
        <v>0.23899999999999999</v>
      </c>
    </row>
    <row r="1204" spans="1:9" x14ac:dyDescent="0.35">
      <c r="A1204" t="str">
        <f t="shared" si="36"/>
        <v>secal_13_reponse_2cash_intrant_agriNana_Bakassa</v>
      </c>
      <c r="B1204" t="str">
        <f t="shared" si="37"/>
        <v>secal_13_reponse_2Nana_Bakassa</v>
      </c>
      <c r="C1204" t="s">
        <v>52</v>
      </c>
      <c r="D1204" t="s">
        <v>145</v>
      </c>
      <c r="E1204" t="s">
        <v>83</v>
      </c>
      <c r="F1204" t="s">
        <v>314</v>
      </c>
      <c r="G1204" t="s">
        <v>315</v>
      </c>
      <c r="H1204" t="s">
        <v>294</v>
      </c>
      <c r="I1204">
        <v>0.20899999999999999</v>
      </c>
    </row>
    <row r="1205" spans="1:9" x14ac:dyDescent="0.35">
      <c r="A1205" t="str">
        <f t="shared" si="36"/>
        <v>secal_13_reponse_2cash_intrant_agriRafai</v>
      </c>
      <c r="B1205" t="str">
        <f t="shared" si="37"/>
        <v>secal_13_reponse_2Rafai</v>
      </c>
      <c r="C1205" t="s">
        <v>52</v>
      </c>
      <c r="D1205" t="s">
        <v>145</v>
      </c>
      <c r="E1205" t="s">
        <v>83</v>
      </c>
      <c r="F1205" t="s">
        <v>314</v>
      </c>
      <c r="G1205" t="s">
        <v>315</v>
      </c>
      <c r="H1205" t="s">
        <v>260</v>
      </c>
      <c r="I1205">
        <v>0.20799999999999999</v>
      </c>
    </row>
    <row r="1206" spans="1:9" x14ac:dyDescent="0.35">
      <c r="A1206" t="str">
        <f t="shared" si="36"/>
        <v>secal_13_reponse_2cash_nourritNgaoundaye</v>
      </c>
      <c r="B1206" t="str">
        <f t="shared" si="37"/>
        <v>secal_13_reponse_2Ngaoundaye</v>
      </c>
      <c r="C1206" t="s">
        <v>52</v>
      </c>
      <c r="D1206" t="s">
        <v>135</v>
      </c>
      <c r="E1206" t="s">
        <v>83</v>
      </c>
      <c r="F1206" t="s">
        <v>314</v>
      </c>
      <c r="G1206" t="s">
        <v>315</v>
      </c>
      <c r="H1206" t="s">
        <v>255</v>
      </c>
      <c r="I1206">
        <v>0.17199999999999999</v>
      </c>
    </row>
    <row r="1207" spans="1:9" x14ac:dyDescent="0.35">
      <c r="A1207" t="str">
        <f t="shared" si="36"/>
        <v>secal_13_reponse_2cash_intrant_agriIppy</v>
      </c>
      <c r="B1207" t="str">
        <f t="shared" si="37"/>
        <v>secal_13_reponse_2Ippy</v>
      </c>
      <c r="C1207" t="s">
        <v>52</v>
      </c>
      <c r="D1207" t="s">
        <v>145</v>
      </c>
      <c r="E1207" t="s">
        <v>83</v>
      </c>
      <c r="F1207" t="s">
        <v>314</v>
      </c>
      <c r="G1207" t="s">
        <v>315</v>
      </c>
      <c r="H1207" t="s">
        <v>242</v>
      </c>
      <c r="I1207">
        <v>0.16900000000000001</v>
      </c>
    </row>
    <row r="1208" spans="1:9" x14ac:dyDescent="0.35">
      <c r="A1208" t="str">
        <f t="shared" si="36"/>
        <v>secal_13_reponse_2cash_intrant_agriBerberati</v>
      </c>
      <c r="B1208" t="str">
        <f t="shared" si="37"/>
        <v>secal_13_reponse_2Berberati</v>
      </c>
      <c r="C1208" t="s">
        <v>52</v>
      </c>
      <c r="D1208" t="s">
        <v>145</v>
      </c>
      <c r="E1208" t="s">
        <v>83</v>
      </c>
      <c r="F1208" t="s">
        <v>314</v>
      </c>
      <c r="G1208" t="s">
        <v>315</v>
      </c>
      <c r="H1208" t="s">
        <v>219</v>
      </c>
      <c r="I1208">
        <v>0.19600000000000001</v>
      </c>
    </row>
    <row r="1209" spans="1:9" x14ac:dyDescent="0.35">
      <c r="A1209" t="str">
        <f t="shared" si="36"/>
        <v>secal_13_reponse_2cash_nourritMbres</v>
      </c>
      <c r="B1209" t="str">
        <f t="shared" si="37"/>
        <v>secal_13_reponse_2Mbres</v>
      </c>
      <c r="C1209" t="s">
        <v>52</v>
      </c>
      <c r="D1209" t="s">
        <v>135</v>
      </c>
      <c r="E1209" t="s">
        <v>83</v>
      </c>
      <c r="F1209" t="s">
        <v>314</v>
      </c>
      <c r="G1209" t="s">
        <v>315</v>
      </c>
      <c r="H1209" t="s">
        <v>250</v>
      </c>
      <c r="I1209">
        <v>0.28100000000000003</v>
      </c>
    </row>
    <row r="1210" spans="1:9" x14ac:dyDescent="0.35">
      <c r="A1210" t="str">
        <f t="shared" si="36"/>
        <v>secal_13_reponse_2cash_nourritBimbo</v>
      </c>
      <c r="B1210" t="str">
        <f t="shared" si="37"/>
        <v>secal_13_reponse_2Bimbo</v>
      </c>
      <c r="C1210" t="s">
        <v>52</v>
      </c>
      <c r="D1210" t="s">
        <v>135</v>
      </c>
      <c r="E1210" t="s">
        <v>83</v>
      </c>
      <c r="F1210" t="s">
        <v>314</v>
      </c>
      <c r="G1210" t="s">
        <v>315</v>
      </c>
      <c r="H1210" t="s">
        <v>220</v>
      </c>
      <c r="I1210">
        <v>0.191</v>
      </c>
    </row>
    <row r="1211" spans="1:9" x14ac:dyDescent="0.35">
      <c r="A1211" t="str">
        <f t="shared" si="36"/>
        <v>secal_13_reponse_2prov_nourritGrimari</v>
      </c>
      <c r="B1211" t="str">
        <f t="shared" si="37"/>
        <v>secal_13_reponse_2Grimari</v>
      </c>
      <c r="C1211" t="s">
        <v>52</v>
      </c>
      <c r="D1211" t="s">
        <v>182</v>
      </c>
      <c r="E1211" t="s">
        <v>83</v>
      </c>
      <c r="F1211" t="s">
        <v>314</v>
      </c>
      <c r="G1211" t="s">
        <v>315</v>
      </c>
      <c r="H1211" t="s">
        <v>241</v>
      </c>
      <c r="I1211">
        <v>0.18099999999999999</v>
      </c>
    </row>
    <row r="1212" spans="1:9" x14ac:dyDescent="0.35">
      <c r="A1212" t="str">
        <f t="shared" si="36"/>
        <v>secal_13_reponse_2cash_intrant_agriSibut</v>
      </c>
      <c r="B1212" t="str">
        <f t="shared" si="37"/>
        <v>secal_13_reponse_2Sibut</v>
      </c>
      <c r="C1212" t="s">
        <v>52</v>
      </c>
      <c r="D1212" t="s">
        <v>145</v>
      </c>
      <c r="E1212" t="s">
        <v>83</v>
      </c>
      <c r="F1212" t="s">
        <v>314</v>
      </c>
      <c r="G1212" t="s">
        <v>315</v>
      </c>
      <c r="H1212" t="s">
        <v>262</v>
      </c>
      <c r="I1212">
        <v>0.18099999999999999</v>
      </c>
    </row>
    <row r="1213" spans="1:9" x14ac:dyDescent="0.35">
      <c r="A1213" t="str">
        <f t="shared" si="36"/>
        <v>secal_13_reponse_2cash_intrant_agriNdjoukou</v>
      </c>
      <c r="B1213" t="str">
        <f t="shared" si="37"/>
        <v>secal_13_reponse_2Ndjoukou</v>
      </c>
      <c r="C1213" t="s">
        <v>52</v>
      </c>
      <c r="D1213" t="s">
        <v>145</v>
      </c>
      <c r="E1213" t="s">
        <v>83</v>
      </c>
      <c r="F1213" t="s">
        <v>314</v>
      </c>
      <c r="G1213" t="s">
        <v>315</v>
      </c>
      <c r="H1213" t="s">
        <v>254</v>
      </c>
      <c r="I1213">
        <v>0.18099999999999999</v>
      </c>
    </row>
    <row r="1214" spans="1:9" x14ac:dyDescent="0.35">
      <c r="A1214" t="str">
        <f t="shared" si="36"/>
        <v>secal_13_reponse_2cash_nourritBaboua</v>
      </c>
      <c r="B1214" t="str">
        <f t="shared" si="37"/>
        <v>secal_13_reponse_2Baboua</v>
      </c>
      <c r="C1214" t="s">
        <v>52</v>
      </c>
      <c r="D1214" t="s">
        <v>135</v>
      </c>
      <c r="E1214" t="s">
        <v>83</v>
      </c>
      <c r="F1214" t="s">
        <v>314</v>
      </c>
      <c r="G1214" t="s">
        <v>315</v>
      </c>
      <c r="H1214" t="s">
        <v>209</v>
      </c>
      <c r="I1214">
        <v>0.20300000000000001</v>
      </c>
    </row>
    <row r="1215" spans="1:9" x14ac:dyDescent="0.35">
      <c r="A1215" t="str">
        <f t="shared" si="36"/>
        <v>secal_13_reponse_2cash_intrant_agriAbba</v>
      </c>
      <c r="B1215" t="str">
        <f t="shared" si="37"/>
        <v>secal_13_reponse_2Abba</v>
      </c>
      <c r="C1215" t="s">
        <v>52</v>
      </c>
      <c r="D1215" t="s">
        <v>145</v>
      </c>
      <c r="E1215" t="s">
        <v>83</v>
      </c>
      <c r="F1215" t="s">
        <v>314</v>
      </c>
      <c r="G1215" t="s">
        <v>315</v>
      </c>
      <c r="H1215" t="s">
        <v>207</v>
      </c>
      <c r="I1215">
        <v>0.19</v>
      </c>
    </row>
    <row r="1216" spans="1:9" x14ac:dyDescent="0.35">
      <c r="A1216" t="str">
        <f t="shared" si="36"/>
        <v>secal_13_reponse_2cash_nourritObo</v>
      </c>
      <c r="B1216" t="str">
        <f t="shared" si="37"/>
        <v>secal_13_reponse_2Obo</v>
      </c>
      <c r="C1216" t="s">
        <v>52</v>
      </c>
      <c r="D1216" t="s">
        <v>135</v>
      </c>
      <c r="E1216" t="s">
        <v>83</v>
      </c>
      <c r="F1216" t="s">
        <v>314</v>
      </c>
      <c r="G1216" t="s">
        <v>315</v>
      </c>
      <c r="H1216" t="s">
        <v>257</v>
      </c>
      <c r="I1216">
        <v>0.17599999999999999</v>
      </c>
    </row>
    <row r="1217" spans="1:9" x14ac:dyDescent="0.35">
      <c r="A1217" t="str">
        <f t="shared" si="36"/>
        <v>secal_13_reponse_2cash_nfiKabo</v>
      </c>
      <c r="B1217" t="str">
        <f t="shared" si="37"/>
        <v>secal_13_reponse_2Kabo</v>
      </c>
      <c r="C1217" t="s">
        <v>52</v>
      </c>
      <c r="D1217" t="s">
        <v>156</v>
      </c>
      <c r="E1217" t="s">
        <v>83</v>
      </c>
      <c r="F1217" t="s">
        <v>314</v>
      </c>
      <c r="G1217" t="s">
        <v>315</v>
      </c>
      <c r="H1217" t="s">
        <v>243</v>
      </c>
      <c r="I1217">
        <v>0.223</v>
      </c>
    </row>
    <row r="1218" spans="1:9" x14ac:dyDescent="0.35">
      <c r="A1218" t="str">
        <f t="shared" si="36"/>
        <v>secal_13_reponse_2prov_nourritKouango</v>
      </c>
      <c r="B1218" t="str">
        <f t="shared" si="37"/>
        <v>secal_13_reponse_2Kouango</v>
      </c>
      <c r="C1218" t="s">
        <v>52</v>
      </c>
      <c r="D1218" t="s">
        <v>182</v>
      </c>
      <c r="E1218" t="s">
        <v>83</v>
      </c>
      <c r="F1218" t="s">
        <v>314</v>
      </c>
      <c r="G1218" t="s">
        <v>315</v>
      </c>
      <c r="H1218" t="s">
        <v>245</v>
      </c>
      <c r="I1218">
        <v>0.17699999999999999</v>
      </c>
    </row>
    <row r="1219" spans="1:9" x14ac:dyDescent="0.35">
      <c r="A1219" t="str">
        <f t="shared" ref="A1219:A1282" si="38">CONCATENATE(C1219,D1219,H1219)</f>
        <v>secal_13_reponse_2cash_nourritOuango</v>
      </c>
      <c r="B1219" t="str">
        <f t="shared" ref="B1219:B1282" si="39">CONCATENATE(C1219,H1219)</f>
        <v>secal_13_reponse_2Ouango</v>
      </c>
      <c r="C1219" t="s">
        <v>52</v>
      </c>
      <c r="D1219" t="s">
        <v>135</v>
      </c>
      <c r="E1219" t="s">
        <v>83</v>
      </c>
      <c r="F1219" t="s">
        <v>314</v>
      </c>
      <c r="G1219" t="s">
        <v>315</v>
      </c>
      <c r="H1219" t="s">
        <v>258</v>
      </c>
      <c r="I1219">
        <v>0.192</v>
      </c>
    </row>
    <row r="1220" spans="1:9" x14ac:dyDescent="0.35">
      <c r="A1220" t="str">
        <f t="shared" si="38"/>
        <v>secal_13_reponse_2cash_intrant_elevGambo</v>
      </c>
      <c r="B1220" t="str">
        <f t="shared" si="39"/>
        <v>secal_13_reponse_2Gambo</v>
      </c>
      <c r="C1220" t="s">
        <v>52</v>
      </c>
      <c r="D1220" t="s">
        <v>194</v>
      </c>
      <c r="E1220" t="s">
        <v>83</v>
      </c>
      <c r="F1220" t="s">
        <v>314</v>
      </c>
      <c r="G1220" t="s">
        <v>315</v>
      </c>
      <c r="H1220" t="s">
        <v>239</v>
      </c>
      <c r="I1220">
        <v>0.16400000000000001</v>
      </c>
    </row>
    <row r="1221" spans="1:9" x14ac:dyDescent="0.35">
      <c r="A1221" t="str">
        <f t="shared" si="38"/>
        <v>secal_13_reponse_2cash_nourritNangha_Boguila</v>
      </c>
      <c r="B1221" t="str">
        <f t="shared" si="39"/>
        <v>secal_13_reponse_2Nangha_Boguila</v>
      </c>
      <c r="C1221" t="s">
        <v>52</v>
      </c>
      <c r="D1221" t="s">
        <v>135</v>
      </c>
      <c r="E1221" t="s">
        <v>83</v>
      </c>
      <c r="F1221" t="s">
        <v>314</v>
      </c>
      <c r="G1221" t="s">
        <v>315</v>
      </c>
      <c r="H1221" t="s">
        <v>295</v>
      </c>
      <c r="I1221">
        <v>0.21199999999999999</v>
      </c>
    </row>
    <row r="1222" spans="1:9" x14ac:dyDescent="0.35">
      <c r="A1222" t="str">
        <f t="shared" si="38"/>
        <v>secal_13_reponse_2cash_nourritDamara</v>
      </c>
      <c r="B1222" t="str">
        <f t="shared" si="39"/>
        <v>secal_13_reponse_2Damara</v>
      </c>
      <c r="C1222" t="s">
        <v>52</v>
      </c>
      <c r="D1222" t="s">
        <v>135</v>
      </c>
      <c r="E1222" t="s">
        <v>83</v>
      </c>
      <c r="F1222" t="s">
        <v>314</v>
      </c>
      <c r="G1222" t="s">
        <v>315</v>
      </c>
      <c r="H1222" t="s">
        <v>236</v>
      </c>
      <c r="I1222">
        <v>0.2</v>
      </c>
    </row>
    <row r="1223" spans="1:9" x14ac:dyDescent="0.35">
      <c r="A1223" t="str">
        <f t="shared" si="38"/>
        <v>secal_13_reponse_2prov_nourritBozoum</v>
      </c>
      <c r="B1223" t="str">
        <f t="shared" si="39"/>
        <v>secal_13_reponse_2Bozoum</v>
      </c>
      <c r="C1223" t="s">
        <v>52</v>
      </c>
      <c r="D1223" t="s">
        <v>182</v>
      </c>
      <c r="E1223" t="s">
        <v>83</v>
      </c>
      <c r="F1223" t="s">
        <v>314</v>
      </c>
      <c r="G1223" t="s">
        <v>315</v>
      </c>
      <c r="H1223" t="s">
        <v>233</v>
      </c>
      <c r="I1223">
        <v>0.17</v>
      </c>
    </row>
    <row r="1224" spans="1:9" x14ac:dyDescent="0.35">
      <c r="A1224" t="str">
        <f t="shared" si="38"/>
        <v>secal_13_reponse_2prov_intrant_agriBossemtele</v>
      </c>
      <c r="B1224" t="str">
        <f t="shared" si="39"/>
        <v>secal_13_reponse_2Bossemtele</v>
      </c>
      <c r="C1224" t="s">
        <v>52</v>
      </c>
      <c r="D1224" t="s">
        <v>195</v>
      </c>
      <c r="E1224" t="s">
        <v>83</v>
      </c>
      <c r="F1224" t="s">
        <v>314</v>
      </c>
      <c r="G1224" t="s">
        <v>315</v>
      </c>
      <c r="H1224" t="s">
        <v>230</v>
      </c>
      <c r="I1224">
        <v>0.184</v>
      </c>
    </row>
    <row r="1225" spans="1:9" x14ac:dyDescent="0.35">
      <c r="A1225" t="str">
        <f t="shared" si="38"/>
        <v>secal_13_reponse_2prov_intrant_agriPaoua</v>
      </c>
      <c r="B1225" t="str">
        <f t="shared" si="39"/>
        <v>secal_13_reponse_2Paoua</v>
      </c>
      <c r="C1225" t="s">
        <v>52</v>
      </c>
      <c r="D1225" t="s">
        <v>195</v>
      </c>
      <c r="E1225" t="s">
        <v>83</v>
      </c>
      <c r="F1225" t="s">
        <v>314</v>
      </c>
      <c r="G1225" t="s">
        <v>315</v>
      </c>
      <c r="H1225" t="s">
        <v>259</v>
      </c>
      <c r="I1225">
        <v>0.17299999999999999</v>
      </c>
    </row>
    <row r="1226" spans="1:9" x14ac:dyDescent="0.35">
      <c r="A1226" t="str">
        <f t="shared" si="38"/>
        <v>secal_13_reponse_2cash_intrant_agriDekoa</v>
      </c>
      <c r="B1226" t="str">
        <f t="shared" si="39"/>
        <v>secal_13_reponse_2Dekoa</v>
      </c>
      <c r="C1226" t="s">
        <v>52</v>
      </c>
      <c r="D1226" t="s">
        <v>145</v>
      </c>
      <c r="E1226" t="s">
        <v>83</v>
      </c>
      <c r="F1226" t="s">
        <v>314</v>
      </c>
      <c r="G1226" t="s">
        <v>315</v>
      </c>
      <c r="H1226" t="s">
        <v>237</v>
      </c>
      <c r="I1226">
        <v>0.185</v>
      </c>
    </row>
    <row r="1227" spans="1:9" x14ac:dyDescent="0.35">
      <c r="A1227" t="str">
        <f t="shared" si="38"/>
        <v>secal_13_reponse_2cash_nourritMala</v>
      </c>
      <c r="B1227" t="str">
        <f t="shared" si="39"/>
        <v>secal_13_reponse_2Mala</v>
      </c>
      <c r="C1227" t="s">
        <v>52</v>
      </c>
      <c r="D1227" t="s">
        <v>135</v>
      </c>
      <c r="E1227" t="s">
        <v>83</v>
      </c>
      <c r="F1227" t="s">
        <v>314</v>
      </c>
      <c r="G1227" t="s">
        <v>315</v>
      </c>
      <c r="H1227" t="s">
        <v>247</v>
      </c>
      <c r="I1227">
        <v>0.158</v>
      </c>
    </row>
    <row r="1228" spans="1:9" x14ac:dyDescent="0.35">
      <c r="A1228" t="str">
        <f t="shared" si="38"/>
        <v>secal_13_reponse_2cash_intrant_agriBria</v>
      </c>
      <c r="B1228" t="str">
        <f t="shared" si="39"/>
        <v>secal_13_reponse_2Bria</v>
      </c>
      <c r="C1228" t="s">
        <v>52</v>
      </c>
      <c r="D1228" t="s">
        <v>145</v>
      </c>
      <c r="E1228" t="s">
        <v>83</v>
      </c>
      <c r="F1228" t="s">
        <v>314</v>
      </c>
      <c r="G1228" t="s">
        <v>315</v>
      </c>
      <c r="H1228" t="s">
        <v>234</v>
      </c>
      <c r="I1228">
        <v>0.18099999999999999</v>
      </c>
    </row>
    <row r="1229" spans="1:9" x14ac:dyDescent="0.35">
      <c r="A1229" t="str">
        <f t="shared" si="38"/>
        <v>secal_13_reponse_2cash_nourritBakouma</v>
      </c>
      <c r="B1229" t="str">
        <f t="shared" si="39"/>
        <v>secal_13_reponse_2Bakouma</v>
      </c>
      <c r="C1229" t="s">
        <v>52</v>
      </c>
      <c r="D1229" t="s">
        <v>135</v>
      </c>
      <c r="E1229" t="s">
        <v>83</v>
      </c>
      <c r="F1229" t="s">
        <v>314</v>
      </c>
      <c r="G1229" t="s">
        <v>315</v>
      </c>
      <c r="H1229" t="s">
        <v>211</v>
      </c>
      <c r="I1229">
        <v>0.186</v>
      </c>
    </row>
    <row r="1230" spans="1:9" x14ac:dyDescent="0.35">
      <c r="A1230" t="str">
        <f t="shared" si="38"/>
        <v>secal_13_reponse_2prov_intrant_agriBoali</v>
      </c>
      <c r="B1230" t="str">
        <f t="shared" si="39"/>
        <v>secal_13_reponse_2Boali</v>
      </c>
      <c r="C1230" t="s">
        <v>52</v>
      </c>
      <c r="D1230" t="s">
        <v>195</v>
      </c>
      <c r="E1230" t="s">
        <v>83</v>
      </c>
      <c r="F1230" t="s">
        <v>314</v>
      </c>
      <c r="G1230" t="s">
        <v>315</v>
      </c>
      <c r="H1230" t="s">
        <v>222</v>
      </c>
      <c r="I1230">
        <v>0.17199999999999999</v>
      </c>
    </row>
    <row r="1231" spans="1:9" x14ac:dyDescent="0.35">
      <c r="A1231" t="str">
        <f t="shared" si="38"/>
        <v>secal_13_reponse_2cash_nourritBamingui</v>
      </c>
      <c r="B1231" t="str">
        <f t="shared" si="39"/>
        <v>secal_13_reponse_2Bamingui</v>
      </c>
      <c r="C1231" t="s">
        <v>52</v>
      </c>
      <c r="D1231" t="s">
        <v>135</v>
      </c>
      <c r="E1231" t="s">
        <v>83</v>
      </c>
      <c r="F1231" t="s">
        <v>314</v>
      </c>
      <c r="G1231" t="s">
        <v>315</v>
      </c>
      <c r="H1231" t="s">
        <v>214</v>
      </c>
      <c r="I1231">
        <v>0.19</v>
      </c>
    </row>
    <row r="1232" spans="1:9" x14ac:dyDescent="0.35">
      <c r="A1232" t="str">
        <f t="shared" si="38"/>
        <v>secal_13_reponse_2prov_intrant_agriBaoro</v>
      </c>
      <c r="B1232" t="str">
        <f t="shared" si="39"/>
        <v>secal_13_reponse_2Baoro</v>
      </c>
      <c r="C1232" t="s">
        <v>52</v>
      </c>
      <c r="D1232" t="s">
        <v>195</v>
      </c>
      <c r="E1232" t="s">
        <v>83</v>
      </c>
      <c r="F1232" t="s">
        <v>314</v>
      </c>
      <c r="G1232" t="s">
        <v>315</v>
      </c>
      <c r="H1232" t="s">
        <v>216</v>
      </c>
      <c r="I1232">
        <v>0.20200000000000001</v>
      </c>
    </row>
    <row r="1233" spans="1:9" x14ac:dyDescent="0.35">
      <c r="A1233" t="str">
        <f t="shared" si="38"/>
        <v>secal_13_reponse_2cash_intrant_agriMbaiki</v>
      </c>
      <c r="B1233" t="str">
        <f t="shared" si="39"/>
        <v>secal_13_reponse_2Mbaiki</v>
      </c>
      <c r="C1233" t="s">
        <v>52</v>
      </c>
      <c r="D1233" t="s">
        <v>145</v>
      </c>
      <c r="E1233" t="s">
        <v>83</v>
      </c>
      <c r="F1233" t="s">
        <v>314</v>
      </c>
      <c r="G1233" t="s">
        <v>315</v>
      </c>
      <c r="H1233" t="s">
        <v>249</v>
      </c>
      <c r="I1233">
        <v>0.20399999999999999</v>
      </c>
    </row>
    <row r="1234" spans="1:9" x14ac:dyDescent="0.35">
      <c r="A1234" t="str">
        <f t="shared" si="38"/>
        <v>secal_13_reponse_2prov_nourritZangba</v>
      </c>
      <c r="B1234" t="str">
        <f t="shared" si="39"/>
        <v>secal_13_reponse_2Zangba</v>
      </c>
      <c r="C1234" t="s">
        <v>52</v>
      </c>
      <c r="D1234" t="s">
        <v>182</v>
      </c>
      <c r="E1234" t="s">
        <v>83</v>
      </c>
      <c r="F1234" t="s">
        <v>314</v>
      </c>
      <c r="G1234" t="s">
        <v>315</v>
      </c>
      <c r="H1234" t="s">
        <v>264</v>
      </c>
      <c r="I1234">
        <v>0.20899999999999999</v>
      </c>
    </row>
    <row r="1235" spans="1:9" x14ac:dyDescent="0.35">
      <c r="A1235" t="str">
        <f t="shared" si="38"/>
        <v>secal_13_reponse_2cash_intrant_agriZemio</v>
      </c>
      <c r="B1235" t="str">
        <f t="shared" si="39"/>
        <v>secal_13_reponse_2Zemio</v>
      </c>
      <c r="C1235" t="s">
        <v>52</v>
      </c>
      <c r="D1235" t="s">
        <v>145</v>
      </c>
      <c r="E1235" t="s">
        <v>83</v>
      </c>
      <c r="F1235" t="s">
        <v>314</v>
      </c>
      <c r="G1235" t="s">
        <v>315</v>
      </c>
      <c r="H1235" t="s">
        <v>265</v>
      </c>
      <c r="I1235">
        <v>0.186</v>
      </c>
    </row>
    <row r="1236" spans="1:9" x14ac:dyDescent="0.35">
      <c r="A1236" t="str">
        <f t="shared" si="38"/>
        <v>secal_13_reponse_2cash_intrant_agriBatangafo</v>
      </c>
      <c r="B1236" t="str">
        <f t="shared" si="39"/>
        <v>secal_13_reponse_2Batangafo</v>
      </c>
      <c r="C1236" t="s">
        <v>52</v>
      </c>
      <c r="D1236" t="s">
        <v>145</v>
      </c>
      <c r="E1236" t="s">
        <v>83</v>
      </c>
      <c r="F1236" t="s">
        <v>314</v>
      </c>
      <c r="G1236" t="s">
        <v>315</v>
      </c>
      <c r="H1236" t="s">
        <v>217</v>
      </c>
      <c r="I1236">
        <v>0.185</v>
      </c>
    </row>
    <row r="1237" spans="1:9" x14ac:dyDescent="0.35">
      <c r="A1237" t="str">
        <f t="shared" si="38"/>
        <v>secal_13_reponse_2prov_nourritYaloke</v>
      </c>
      <c r="B1237" t="str">
        <f t="shared" si="39"/>
        <v>secal_13_reponse_2Yaloke</v>
      </c>
      <c r="C1237" t="s">
        <v>52</v>
      </c>
      <c r="D1237" t="s">
        <v>182</v>
      </c>
      <c r="E1237" t="s">
        <v>83</v>
      </c>
      <c r="F1237" t="s">
        <v>314</v>
      </c>
      <c r="G1237" t="s">
        <v>315</v>
      </c>
      <c r="H1237" t="s">
        <v>263</v>
      </c>
      <c r="I1237">
        <v>0.17299999999999999</v>
      </c>
    </row>
    <row r="1238" spans="1:9" x14ac:dyDescent="0.35">
      <c r="A1238" t="str">
        <f t="shared" si="38"/>
        <v>secal_13_reponse_2prov_nourritBossembele</v>
      </c>
      <c r="B1238" t="str">
        <f t="shared" si="39"/>
        <v>secal_13_reponse_2Bossembele</v>
      </c>
      <c r="C1238" t="s">
        <v>52</v>
      </c>
      <c r="D1238" t="s">
        <v>182</v>
      </c>
      <c r="E1238" t="s">
        <v>83</v>
      </c>
      <c r="F1238" t="s">
        <v>314</v>
      </c>
      <c r="G1238" t="s">
        <v>315</v>
      </c>
      <c r="H1238" t="s">
        <v>229</v>
      </c>
      <c r="I1238">
        <v>0.17199999999999999</v>
      </c>
    </row>
    <row r="1239" spans="1:9" x14ac:dyDescent="0.35">
      <c r="A1239" t="str">
        <f t="shared" si="38"/>
        <v>secal_13_reponse_2cash_intrant_agriCarnot</v>
      </c>
      <c r="B1239" t="str">
        <f t="shared" si="39"/>
        <v>secal_13_reponse_2Carnot</v>
      </c>
      <c r="C1239" t="s">
        <v>52</v>
      </c>
      <c r="D1239" t="s">
        <v>145</v>
      </c>
      <c r="E1239" t="s">
        <v>83</v>
      </c>
      <c r="F1239" t="s">
        <v>314</v>
      </c>
      <c r="G1239" t="s">
        <v>315</v>
      </c>
      <c r="H1239" t="s">
        <v>235</v>
      </c>
      <c r="I1239">
        <v>0.218</v>
      </c>
    </row>
    <row r="1240" spans="1:9" x14ac:dyDescent="0.35">
      <c r="A1240" t="str">
        <f t="shared" si="38"/>
        <v>secal_13_reponse_2cash_intrant_agriGadzi</v>
      </c>
      <c r="B1240" t="str">
        <f t="shared" si="39"/>
        <v>secal_13_reponse_2Gadzi</v>
      </c>
      <c r="C1240" t="s">
        <v>52</v>
      </c>
      <c r="D1240" t="s">
        <v>145</v>
      </c>
      <c r="E1240" t="s">
        <v>83</v>
      </c>
      <c r="F1240" t="s">
        <v>314</v>
      </c>
      <c r="G1240" t="s">
        <v>315</v>
      </c>
      <c r="H1240" t="s">
        <v>238</v>
      </c>
      <c r="I1240">
        <v>0.251</v>
      </c>
    </row>
    <row r="1241" spans="1:9" x14ac:dyDescent="0.35">
      <c r="A1241" t="str">
        <f t="shared" si="38"/>
        <v>secal_13_reponse_2cash_nourritGamboula</v>
      </c>
      <c r="B1241" t="str">
        <f t="shared" si="39"/>
        <v>secal_13_reponse_2Gamboula</v>
      </c>
      <c r="C1241" t="s">
        <v>52</v>
      </c>
      <c r="D1241" t="s">
        <v>135</v>
      </c>
      <c r="E1241" t="s">
        <v>83</v>
      </c>
      <c r="F1241" t="s">
        <v>314</v>
      </c>
      <c r="G1241" t="s">
        <v>315</v>
      </c>
      <c r="H1241" t="s">
        <v>240</v>
      </c>
      <c r="I1241">
        <v>0.249</v>
      </c>
    </row>
    <row r="1242" spans="1:9" x14ac:dyDescent="0.35">
      <c r="A1242" t="str">
        <f t="shared" si="38"/>
        <v>secal_13_reponse_2cash_nourritBambio</v>
      </c>
      <c r="B1242" t="str">
        <f t="shared" si="39"/>
        <v>secal_13_reponse_2Bambio</v>
      </c>
      <c r="C1242" t="s">
        <v>52</v>
      </c>
      <c r="D1242" t="s">
        <v>135</v>
      </c>
      <c r="E1242" t="s">
        <v>83</v>
      </c>
      <c r="F1242" t="s">
        <v>314</v>
      </c>
      <c r="G1242" t="s">
        <v>315</v>
      </c>
      <c r="H1242" t="s">
        <v>213</v>
      </c>
      <c r="I1242">
        <v>0.17799999999999999</v>
      </c>
    </row>
    <row r="1243" spans="1:9" x14ac:dyDescent="0.35">
      <c r="A1243" t="str">
        <f t="shared" si="38"/>
        <v>secal_13_reponse_2cash_intrant_agriBoganda</v>
      </c>
      <c r="B1243" t="str">
        <f t="shared" si="39"/>
        <v>secal_13_reponse_2Boganda</v>
      </c>
      <c r="C1243" t="s">
        <v>52</v>
      </c>
      <c r="D1243" t="s">
        <v>145</v>
      </c>
      <c r="E1243" t="s">
        <v>83</v>
      </c>
      <c r="F1243" t="s">
        <v>314</v>
      </c>
      <c r="G1243" t="s">
        <v>315</v>
      </c>
      <c r="H1243" t="s">
        <v>226</v>
      </c>
      <c r="I1243">
        <v>0.193</v>
      </c>
    </row>
    <row r="1244" spans="1:9" x14ac:dyDescent="0.35">
      <c r="A1244" t="str">
        <f t="shared" si="38"/>
        <v>secal_13_reponse_2cash_nourritKembe</v>
      </c>
      <c r="B1244" t="str">
        <f t="shared" si="39"/>
        <v>secal_13_reponse_2Kembe</v>
      </c>
      <c r="C1244" t="s">
        <v>52</v>
      </c>
      <c r="D1244" t="s">
        <v>135</v>
      </c>
      <c r="E1244" t="s">
        <v>83</v>
      </c>
      <c r="F1244" t="s">
        <v>314</v>
      </c>
      <c r="G1244" t="s">
        <v>315</v>
      </c>
      <c r="H1244" t="s">
        <v>244</v>
      </c>
      <c r="I1244">
        <v>0.189</v>
      </c>
    </row>
    <row r="1245" spans="1:9" x14ac:dyDescent="0.35">
      <c r="A1245" t="str">
        <f t="shared" si="38"/>
        <v>secal_13_reponse_2cash_nourritSatema</v>
      </c>
      <c r="B1245" t="str">
        <f t="shared" si="39"/>
        <v>secal_13_reponse_2Satema</v>
      </c>
      <c r="C1245" t="s">
        <v>52</v>
      </c>
      <c r="D1245" t="s">
        <v>135</v>
      </c>
      <c r="E1245" t="s">
        <v>83</v>
      </c>
      <c r="F1245" t="s">
        <v>314</v>
      </c>
      <c r="G1245" t="s">
        <v>315</v>
      </c>
      <c r="H1245" t="s">
        <v>261</v>
      </c>
      <c r="I1245">
        <v>0.17199999999999999</v>
      </c>
    </row>
    <row r="1246" spans="1:9" x14ac:dyDescent="0.35">
      <c r="A1246" t="str">
        <f t="shared" si="38"/>
        <v>secal_13_reponse_2cash_nourritMarkounda</v>
      </c>
      <c r="B1246" t="str">
        <f t="shared" si="39"/>
        <v>secal_13_reponse_2Markounda</v>
      </c>
      <c r="C1246" t="s">
        <v>52</v>
      </c>
      <c r="D1246" t="s">
        <v>135</v>
      </c>
      <c r="E1246" t="s">
        <v>83</v>
      </c>
      <c r="F1246" t="s">
        <v>314</v>
      </c>
      <c r="G1246" t="s">
        <v>315</v>
      </c>
      <c r="H1246" t="s">
        <v>248</v>
      </c>
      <c r="I1246">
        <v>0.24299999999999999</v>
      </c>
    </row>
    <row r="1247" spans="1:9" x14ac:dyDescent="0.35">
      <c r="A1247" t="str">
        <f t="shared" si="38"/>
        <v>secal_13_reponse_2cash_nourritMongoumba</v>
      </c>
      <c r="B1247" t="str">
        <f t="shared" si="39"/>
        <v>secal_13_reponse_2Mongoumba</v>
      </c>
      <c r="C1247" t="s">
        <v>52</v>
      </c>
      <c r="D1247" t="s">
        <v>135</v>
      </c>
      <c r="E1247" t="s">
        <v>83</v>
      </c>
      <c r="F1247" t="s">
        <v>314</v>
      </c>
      <c r="G1247" t="s">
        <v>315</v>
      </c>
      <c r="H1247" t="s">
        <v>252</v>
      </c>
      <c r="I1247">
        <v>0.222</v>
      </c>
    </row>
    <row r="1248" spans="1:9" x14ac:dyDescent="0.35">
      <c r="A1248" t="str">
        <f t="shared" si="38"/>
        <v>secal_13_reponse_2cash_intrant_agriDede_Mokouba</v>
      </c>
      <c r="B1248" t="str">
        <f t="shared" si="39"/>
        <v>secal_13_reponse_2Dede_Mokouba</v>
      </c>
      <c r="C1248" t="s">
        <v>52</v>
      </c>
      <c r="D1248" t="s">
        <v>145</v>
      </c>
      <c r="E1248" t="s">
        <v>83</v>
      </c>
      <c r="F1248" t="s">
        <v>314</v>
      </c>
      <c r="G1248" t="s">
        <v>315</v>
      </c>
      <c r="H1248" t="s">
        <v>296</v>
      </c>
      <c r="I1248">
        <v>0.23200000000000001</v>
      </c>
    </row>
    <row r="1249" spans="1:9" x14ac:dyDescent="0.35">
      <c r="A1249" t="str">
        <f t="shared" si="38"/>
        <v>secal_13_reponse_2cash_nfiSosso_Nakombo</v>
      </c>
      <c r="B1249" t="str">
        <f t="shared" si="39"/>
        <v>secal_13_reponse_2Sosso_Nakombo</v>
      </c>
      <c r="C1249" t="s">
        <v>52</v>
      </c>
      <c r="D1249" t="s">
        <v>156</v>
      </c>
      <c r="E1249" t="s">
        <v>83</v>
      </c>
      <c r="F1249" t="s">
        <v>314</v>
      </c>
      <c r="G1249" t="s">
        <v>315</v>
      </c>
      <c r="H1249" t="s">
        <v>297</v>
      </c>
      <c r="I1249">
        <v>0.21199999999999999</v>
      </c>
    </row>
    <row r="1250" spans="1:9" x14ac:dyDescent="0.35">
      <c r="A1250" t="str">
        <f t="shared" si="38"/>
        <v>secal_13_reponse_2cash_nfiNola</v>
      </c>
      <c r="B1250" t="str">
        <f t="shared" si="39"/>
        <v>secal_13_reponse_2Nola</v>
      </c>
      <c r="C1250" t="s">
        <v>52</v>
      </c>
      <c r="D1250" t="s">
        <v>156</v>
      </c>
      <c r="E1250" t="s">
        <v>83</v>
      </c>
      <c r="F1250" t="s">
        <v>314</v>
      </c>
      <c r="G1250" t="s">
        <v>315</v>
      </c>
      <c r="H1250" t="s">
        <v>256</v>
      </c>
      <c r="I1250">
        <v>0.187</v>
      </c>
    </row>
    <row r="1251" spans="1:9" x14ac:dyDescent="0.35">
      <c r="A1251" t="str">
        <f t="shared" si="38"/>
        <v>secal_13_reponse_2cash_nfiBoganangone</v>
      </c>
      <c r="B1251" t="str">
        <f t="shared" si="39"/>
        <v>secal_13_reponse_2Boganangone</v>
      </c>
      <c r="C1251" t="s">
        <v>52</v>
      </c>
      <c r="D1251" t="s">
        <v>156</v>
      </c>
      <c r="E1251" t="s">
        <v>83</v>
      </c>
      <c r="F1251" t="s">
        <v>314</v>
      </c>
      <c r="G1251" t="s">
        <v>315</v>
      </c>
      <c r="H1251" t="s">
        <v>225</v>
      </c>
      <c r="I1251">
        <v>0.19800000000000001</v>
      </c>
    </row>
    <row r="1252" spans="1:9" x14ac:dyDescent="0.35">
      <c r="A1252" t="str">
        <f t="shared" si="38"/>
        <v>secal_13_reponse_2cash_nourritBoda</v>
      </c>
      <c r="B1252" t="str">
        <f t="shared" si="39"/>
        <v>secal_13_reponse_2Boda</v>
      </c>
      <c r="C1252" t="s">
        <v>52</v>
      </c>
      <c r="D1252" t="s">
        <v>135</v>
      </c>
      <c r="E1252" t="s">
        <v>83</v>
      </c>
      <c r="F1252" t="s">
        <v>314</v>
      </c>
      <c r="G1252" t="s">
        <v>315</v>
      </c>
      <c r="H1252" t="s">
        <v>224</v>
      </c>
      <c r="I1252">
        <v>0.21199999999999999</v>
      </c>
    </row>
    <row r="1253" spans="1:9" x14ac:dyDescent="0.35">
      <c r="A1253" t="str">
        <f t="shared" si="38"/>
        <v>secal_13_reponse_2cash_intrant_agriAmada_Gaza</v>
      </c>
      <c r="B1253" t="str">
        <f t="shared" si="39"/>
        <v>secal_13_reponse_2Amada_Gaza</v>
      </c>
      <c r="C1253" t="s">
        <v>52</v>
      </c>
      <c r="D1253" t="s">
        <v>145</v>
      </c>
      <c r="E1253" t="s">
        <v>83</v>
      </c>
      <c r="F1253" t="s">
        <v>314</v>
      </c>
      <c r="G1253" t="s">
        <v>315</v>
      </c>
      <c r="H1253" t="s">
        <v>298</v>
      </c>
      <c r="I1253">
        <v>0.22600000000000001</v>
      </c>
    </row>
    <row r="1254" spans="1:9" x14ac:dyDescent="0.35">
      <c r="A1254" t="str">
        <f t="shared" si="38"/>
        <v>secal_13_reponse_2cash_nfiBayanga</v>
      </c>
      <c r="B1254" t="str">
        <f t="shared" si="39"/>
        <v>secal_13_reponse_2Bayanga</v>
      </c>
      <c r="C1254" t="s">
        <v>52</v>
      </c>
      <c r="D1254" t="s">
        <v>156</v>
      </c>
      <c r="E1254" t="s">
        <v>83</v>
      </c>
      <c r="F1254" t="s">
        <v>314</v>
      </c>
      <c r="G1254" t="s">
        <v>315</v>
      </c>
      <c r="H1254" t="s">
        <v>218</v>
      </c>
      <c r="I1254">
        <v>0.185</v>
      </c>
    </row>
    <row r="1255" spans="1:9" x14ac:dyDescent="0.35">
      <c r="A1255" t="str">
        <f t="shared" si="38"/>
        <v>secal_13_reponse_2cash_intrant_agriBogangolo</v>
      </c>
      <c r="B1255" t="str">
        <f t="shared" si="39"/>
        <v>secal_13_reponse_2Bogangolo</v>
      </c>
      <c r="C1255" t="s">
        <v>52</v>
      </c>
      <c r="D1255" t="s">
        <v>145</v>
      </c>
      <c r="E1255" t="s">
        <v>83</v>
      </c>
      <c r="F1255" t="s">
        <v>314</v>
      </c>
      <c r="G1255" t="s">
        <v>315</v>
      </c>
      <c r="H1255" t="s">
        <v>227</v>
      </c>
      <c r="I1255">
        <v>0.17</v>
      </c>
    </row>
    <row r="1256" spans="1:9" x14ac:dyDescent="0.35">
      <c r="A1256" t="str">
        <f t="shared" si="38"/>
        <v>sante_7_reponse_2acces_staff_csNdele</v>
      </c>
      <c r="B1256" t="str">
        <f t="shared" si="39"/>
        <v>sante_7_reponse_2Ndele</v>
      </c>
      <c r="C1256" t="s">
        <v>54</v>
      </c>
      <c r="D1256" t="s">
        <v>157</v>
      </c>
      <c r="E1256" t="s">
        <v>83</v>
      </c>
      <c r="F1256" t="s">
        <v>314</v>
      </c>
      <c r="G1256" t="s">
        <v>315</v>
      </c>
      <c r="H1256" t="s">
        <v>253</v>
      </c>
      <c r="I1256">
        <v>0.14899999999999999</v>
      </c>
    </row>
    <row r="1257" spans="1:9" x14ac:dyDescent="0.35">
      <c r="A1257" t="str">
        <f t="shared" si="38"/>
        <v>sante_7_reponse_2prov_medicamentBouca</v>
      </c>
      <c r="B1257" t="str">
        <f t="shared" si="39"/>
        <v>sante_7_reponse_2Bouca</v>
      </c>
      <c r="C1257" t="s">
        <v>54</v>
      </c>
      <c r="D1257" t="s">
        <v>136</v>
      </c>
      <c r="E1257" t="s">
        <v>83</v>
      </c>
      <c r="F1257" t="s">
        <v>314</v>
      </c>
      <c r="G1257" t="s">
        <v>315</v>
      </c>
      <c r="H1257" t="s">
        <v>232</v>
      </c>
      <c r="I1257">
        <v>0.16300000000000001</v>
      </c>
    </row>
    <row r="1258" spans="1:9" x14ac:dyDescent="0.35">
      <c r="A1258" t="str">
        <f t="shared" si="38"/>
        <v>sante_7_reponse_2cash_frais_medAlindao</v>
      </c>
      <c r="B1258" t="str">
        <f t="shared" si="39"/>
        <v>sante_7_reponse_2Alindao</v>
      </c>
      <c r="C1258" t="s">
        <v>54</v>
      </c>
      <c r="D1258" t="s">
        <v>146</v>
      </c>
      <c r="E1258" t="s">
        <v>83</v>
      </c>
      <c r="F1258" t="s">
        <v>314</v>
      </c>
      <c r="G1258" t="s">
        <v>315</v>
      </c>
      <c r="H1258" t="s">
        <v>208</v>
      </c>
      <c r="I1258">
        <v>0.17699999999999999</v>
      </c>
    </row>
    <row r="1259" spans="1:9" x14ac:dyDescent="0.35">
      <c r="A1259" t="str">
        <f t="shared" si="38"/>
        <v>sante_7_reponse_2acces_staff_csBirao</v>
      </c>
      <c r="B1259" t="str">
        <f t="shared" si="39"/>
        <v>sante_7_reponse_2Birao</v>
      </c>
      <c r="C1259" t="s">
        <v>54</v>
      </c>
      <c r="D1259" t="s">
        <v>157</v>
      </c>
      <c r="E1259" t="s">
        <v>83</v>
      </c>
      <c r="F1259" t="s">
        <v>314</v>
      </c>
      <c r="G1259" t="s">
        <v>315</v>
      </c>
      <c r="H1259" t="s">
        <v>221</v>
      </c>
      <c r="I1259">
        <v>0.187</v>
      </c>
    </row>
    <row r="1260" spans="1:9" x14ac:dyDescent="0.35">
      <c r="A1260" t="str">
        <f t="shared" si="38"/>
        <v>sante_7_reponse_2acces_staff_csBangui</v>
      </c>
      <c r="B1260" t="str">
        <f t="shared" si="39"/>
        <v>sante_7_reponse_2Bangui</v>
      </c>
      <c r="C1260" t="s">
        <v>54</v>
      </c>
      <c r="D1260" t="s">
        <v>157</v>
      </c>
      <c r="E1260" t="s">
        <v>83</v>
      </c>
      <c r="F1260" t="s">
        <v>314</v>
      </c>
      <c r="G1260" t="s">
        <v>315</v>
      </c>
      <c r="H1260" t="s">
        <v>165</v>
      </c>
      <c r="I1260">
        <v>0.16200000000000001</v>
      </c>
    </row>
    <row r="1261" spans="1:9" x14ac:dyDescent="0.35">
      <c r="A1261" t="str">
        <f t="shared" si="38"/>
        <v>sante_7_reponse_2acces_staff_csMobaye</v>
      </c>
      <c r="B1261" t="str">
        <f t="shared" si="39"/>
        <v>sante_7_reponse_2Mobaye</v>
      </c>
      <c r="C1261" t="s">
        <v>54</v>
      </c>
      <c r="D1261" t="s">
        <v>157</v>
      </c>
      <c r="E1261" t="s">
        <v>83</v>
      </c>
      <c r="F1261" t="s">
        <v>314</v>
      </c>
      <c r="G1261" t="s">
        <v>315</v>
      </c>
      <c r="H1261" t="s">
        <v>251</v>
      </c>
      <c r="I1261">
        <v>0.14000000000000001</v>
      </c>
    </row>
    <row r="1262" spans="1:9" x14ac:dyDescent="0.35">
      <c r="A1262" t="str">
        <f t="shared" si="38"/>
        <v>sante_7_reponse_2cash_frais_medBambari</v>
      </c>
      <c r="B1262" t="str">
        <f t="shared" si="39"/>
        <v>sante_7_reponse_2Bambari</v>
      </c>
      <c r="C1262" t="s">
        <v>54</v>
      </c>
      <c r="D1262" t="s">
        <v>146</v>
      </c>
      <c r="E1262" t="s">
        <v>83</v>
      </c>
      <c r="F1262" t="s">
        <v>314</v>
      </c>
      <c r="G1262" t="s">
        <v>315</v>
      </c>
      <c r="H1262" t="s">
        <v>212</v>
      </c>
      <c r="I1262">
        <v>0.19600000000000001</v>
      </c>
    </row>
    <row r="1263" spans="1:9" x14ac:dyDescent="0.35">
      <c r="A1263" t="str">
        <f t="shared" si="38"/>
        <v>sante_7_reponse_2prov_medicamentBouar</v>
      </c>
      <c r="B1263" t="str">
        <f t="shared" si="39"/>
        <v>sante_7_reponse_2Bouar</v>
      </c>
      <c r="C1263" t="s">
        <v>54</v>
      </c>
      <c r="D1263" t="s">
        <v>136</v>
      </c>
      <c r="E1263" t="s">
        <v>83</v>
      </c>
      <c r="F1263" t="s">
        <v>314</v>
      </c>
      <c r="G1263" t="s">
        <v>315</v>
      </c>
      <c r="H1263" t="s">
        <v>231</v>
      </c>
      <c r="I1263">
        <v>0.17799999999999999</v>
      </c>
    </row>
    <row r="1264" spans="1:9" x14ac:dyDescent="0.35">
      <c r="A1264" t="str">
        <f t="shared" si="38"/>
        <v>sante_7_reponse_2prov_medicamentBocaranga</v>
      </c>
      <c r="B1264" t="str">
        <f t="shared" si="39"/>
        <v>sante_7_reponse_2Bocaranga</v>
      </c>
      <c r="C1264" t="s">
        <v>54</v>
      </c>
      <c r="D1264" t="s">
        <v>136</v>
      </c>
      <c r="E1264" t="s">
        <v>83</v>
      </c>
      <c r="F1264" t="s">
        <v>314</v>
      </c>
      <c r="G1264" t="s">
        <v>315</v>
      </c>
      <c r="H1264" t="s">
        <v>223</v>
      </c>
      <c r="I1264">
        <v>0.184</v>
      </c>
    </row>
    <row r="1265" spans="1:9" x14ac:dyDescent="0.35">
      <c r="A1265" t="str">
        <f t="shared" si="38"/>
        <v>sante_7_reponse_2acces_staff_csBossangoa</v>
      </c>
      <c r="B1265" t="str">
        <f t="shared" si="39"/>
        <v>sante_7_reponse_2Bossangoa</v>
      </c>
      <c r="C1265" t="s">
        <v>54</v>
      </c>
      <c r="D1265" t="s">
        <v>157</v>
      </c>
      <c r="E1265" t="s">
        <v>83</v>
      </c>
      <c r="F1265" t="s">
        <v>314</v>
      </c>
      <c r="G1265" t="s">
        <v>315</v>
      </c>
      <c r="H1265" t="s">
        <v>228</v>
      </c>
      <c r="I1265">
        <v>0.17899999999999999</v>
      </c>
    </row>
    <row r="1266" spans="1:9" x14ac:dyDescent="0.35">
      <c r="A1266" t="str">
        <f t="shared" si="38"/>
        <v>sante_7_reponse_2prov_medicamentKaga_Bandoro</v>
      </c>
      <c r="B1266" t="str">
        <f t="shared" si="39"/>
        <v>sante_7_reponse_2Kaga_Bandoro</v>
      </c>
      <c r="C1266" t="s">
        <v>54</v>
      </c>
      <c r="D1266" t="s">
        <v>136</v>
      </c>
      <c r="E1266" t="s">
        <v>83</v>
      </c>
      <c r="F1266" t="s">
        <v>314</v>
      </c>
      <c r="G1266" t="s">
        <v>315</v>
      </c>
      <c r="H1266" t="s">
        <v>293</v>
      </c>
      <c r="I1266">
        <v>0.16</v>
      </c>
    </row>
    <row r="1267" spans="1:9" x14ac:dyDescent="0.35">
      <c r="A1267" t="str">
        <f t="shared" si="38"/>
        <v>sante_7_reponse_2cash_frais_medKoui</v>
      </c>
      <c r="B1267" t="str">
        <f t="shared" si="39"/>
        <v>sante_7_reponse_2Koui</v>
      </c>
      <c r="C1267" t="s">
        <v>54</v>
      </c>
      <c r="D1267" t="s">
        <v>146</v>
      </c>
      <c r="E1267" t="s">
        <v>83</v>
      </c>
      <c r="F1267" t="s">
        <v>314</v>
      </c>
      <c r="G1267" t="s">
        <v>315</v>
      </c>
      <c r="H1267" t="s">
        <v>246</v>
      </c>
      <c r="I1267">
        <v>0.19600000000000001</v>
      </c>
    </row>
    <row r="1268" spans="1:9" x14ac:dyDescent="0.35">
      <c r="A1268" t="str">
        <f t="shared" si="38"/>
        <v>sante_7_reponse_2acces_staff_csBakala</v>
      </c>
      <c r="B1268" t="str">
        <f t="shared" si="39"/>
        <v>sante_7_reponse_2Bakala</v>
      </c>
      <c r="C1268" t="s">
        <v>54</v>
      </c>
      <c r="D1268" t="s">
        <v>157</v>
      </c>
      <c r="E1268" t="s">
        <v>83</v>
      </c>
      <c r="F1268" t="s">
        <v>314</v>
      </c>
      <c r="G1268" t="s">
        <v>315</v>
      </c>
      <c r="H1268" t="s">
        <v>210</v>
      </c>
      <c r="I1268">
        <v>0.193</v>
      </c>
    </row>
    <row r="1269" spans="1:9" x14ac:dyDescent="0.35">
      <c r="A1269" t="str">
        <f t="shared" si="38"/>
        <v>sante_7_reponse_2acces_staff_csBangassou</v>
      </c>
      <c r="B1269" t="str">
        <f t="shared" si="39"/>
        <v>sante_7_reponse_2Bangassou</v>
      </c>
      <c r="C1269" t="s">
        <v>54</v>
      </c>
      <c r="D1269" t="s">
        <v>157</v>
      </c>
      <c r="E1269" t="s">
        <v>83</v>
      </c>
      <c r="F1269" t="s">
        <v>314</v>
      </c>
      <c r="G1269" t="s">
        <v>315</v>
      </c>
      <c r="H1269" t="s">
        <v>215</v>
      </c>
      <c r="I1269">
        <v>0.17100000000000001</v>
      </c>
    </row>
    <row r="1270" spans="1:9" x14ac:dyDescent="0.35">
      <c r="A1270" t="str">
        <f t="shared" si="38"/>
        <v>sante_7_reponse_2acces_staff_csNana_Bakassa</v>
      </c>
      <c r="B1270" t="str">
        <f t="shared" si="39"/>
        <v>sante_7_reponse_2Nana_Bakassa</v>
      </c>
      <c r="C1270" t="s">
        <v>54</v>
      </c>
      <c r="D1270" t="s">
        <v>157</v>
      </c>
      <c r="E1270" t="s">
        <v>83</v>
      </c>
      <c r="F1270" t="s">
        <v>314</v>
      </c>
      <c r="G1270" t="s">
        <v>315</v>
      </c>
      <c r="H1270" t="s">
        <v>294</v>
      </c>
      <c r="I1270">
        <v>0.15</v>
      </c>
    </row>
    <row r="1271" spans="1:9" x14ac:dyDescent="0.35">
      <c r="A1271" t="str">
        <f t="shared" si="38"/>
        <v>sante_7_reponse_2acces_staff_csRafai</v>
      </c>
      <c r="B1271" t="str">
        <f t="shared" si="39"/>
        <v>sante_7_reponse_2Rafai</v>
      </c>
      <c r="C1271" t="s">
        <v>54</v>
      </c>
      <c r="D1271" t="s">
        <v>157</v>
      </c>
      <c r="E1271" t="s">
        <v>83</v>
      </c>
      <c r="F1271" t="s">
        <v>314</v>
      </c>
      <c r="G1271" t="s">
        <v>315</v>
      </c>
      <c r="H1271" t="s">
        <v>260</v>
      </c>
      <c r="I1271">
        <v>0.191</v>
      </c>
    </row>
    <row r="1272" spans="1:9" x14ac:dyDescent="0.35">
      <c r="A1272" t="str">
        <f t="shared" si="38"/>
        <v>sante_7_reponse_2prov_medicamentNgaoundaye</v>
      </c>
      <c r="B1272" t="str">
        <f t="shared" si="39"/>
        <v>sante_7_reponse_2Ngaoundaye</v>
      </c>
      <c r="C1272" t="s">
        <v>54</v>
      </c>
      <c r="D1272" t="s">
        <v>136</v>
      </c>
      <c r="E1272" t="s">
        <v>83</v>
      </c>
      <c r="F1272" t="s">
        <v>314</v>
      </c>
      <c r="G1272" t="s">
        <v>315</v>
      </c>
      <c r="H1272" t="s">
        <v>255</v>
      </c>
      <c r="I1272">
        <v>0.159</v>
      </c>
    </row>
    <row r="1273" spans="1:9" x14ac:dyDescent="0.35">
      <c r="A1273" t="str">
        <f t="shared" si="38"/>
        <v>sante_7_reponse_2acces_staff_csIppy</v>
      </c>
      <c r="B1273" t="str">
        <f t="shared" si="39"/>
        <v>sante_7_reponse_2Ippy</v>
      </c>
      <c r="C1273" t="s">
        <v>54</v>
      </c>
      <c r="D1273" t="s">
        <v>157</v>
      </c>
      <c r="E1273" t="s">
        <v>83</v>
      </c>
      <c r="F1273" t="s">
        <v>314</v>
      </c>
      <c r="G1273" t="s">
        <v>315</v>
      </c>
      <c r="H1273" t="s">
        <v>242</v>
      </c>
      <c r="I1273">
        <v>0.17799999999999999</v>
      </c>
    </row>
    <row r="1274" spans="1:9" x14ac:dyDescent="0.35">
      <c r="A1274" t="str">
        <f t="shared" si="38"/>
        <v>sante_7_reponse_2prov_medicamentBerberati</v>
      </c>
      <c r="B1274" t="str">
        <f t="shared" si="39"/>
        <v>sante_7_reponse_2Berberati</v>
      </c>
      <c r="C1274" t="s">
        <v>54</v>
      </c>
      <c r="D1274" t="s">
        <v>136</v>
      </c>
      <c r="E1274" t="s">
        <v>83</v>
      </c>
      <c r="F1274" t="s">
        <v>314</v>
      </c>
      <c r="G1274" t="s">
        <v>315</v>
      </c>
      <c r="H1274" t="s">
        <v>219</v>
      </c>
      <c r="I1274">
        <v>0.183</v>
      </c>
    </row>
    <row r="1275" spans="1:9" x14ac:dyDescent="0.35">
      <c r="A1275" t="str">
        <f t="shared" si="38"/>
        <v>sante_7_reponse_2acces_staff_csMbres</v>
      </c>
      <c r="B1275" t="str">
        <f t="shared" si="39"/>
        <v>sante_7_reponse_2Mbres</v>
      </c>
      <c r="C1275" t="s">
        <v>54</v>
      </c>
      <c r="D1275" t="s">
        <v>157</v>
      </c>
      <c r="E1275" t="s">
        <v>83</v>
      </c>
      <c r="F1275" t="s">
        <v>314</v>
      </c>
      <c r="G1275" t="s">
        <v>315</v>
      </c>
      <c r="H1275" t="s">
        <v>250</v>
      </c>
      <c r="I1275">
        <v>0.20100000000000001</v>
      </c>
    </row>
    <row r="1276" spans="1:9" x14ac:dyDescent="0.35">
      <c r="A1276" t="str">
        <f t="shared" si="38"/>
        <v>sante_7_reponse_2prov_medicamentBimbo</v>
      </c>
      <c r="B1276" t="str">
        <f t="shared" si="39"/>
        <v>sante_7_reponse_2Bimbo</v>
      </c>
      <c r="C1276" t="s">
        <v>54</v>
      </c>
      <c r="D1276" t="s">
        <v>136</v>
      </c>
      <c r="E1276" t="s">
        <v>83</v>
      </c>
      <c r="F1276" t="s">
        <v>314</v>
      </c>
      <c r="G1276" t="s">
        <v>315</v>
      </c>
      <c r="H1276" t="s">
        <v>220</v>
      </c>
      <c r="I1276">
        <v>0.20499999999999999</v>
      </c>
    </row>
    <row r="1277" spans="1:9" x14ac:dyDescent="0.35">
      <c r="A1277" t="str">
        <f t="shared" si="38"/>
        <v>sante_7_reponse_2prov_csGrimari</v>
      </c>
      <c r="B1277" t="str">
        <f t="shared" si="39"/>
        <v>sante_7_reponse_2Grimari</v>
      </c>
      <c r="C1277" t="s">
        <v>54</v>
      </c>
      <c r="D1277" t="s">
        <v>198</v>
      </c>
      <c r="E1277" t="s">
        <v>83</v>
      </c>
      <c r="F1277" t="s">
        <v>314</v>
      </c>
      <c r="G1277" t="s">
        <v>315</v>
      </c>
      <c r="H1277" t="s">
        <v>241</v>
      </c>
      <c r="I1277">
        <v>0.15</v>
      </c>
    </row>
    <row r="1278" spans="1:9" x14ac:dyDescent="0.35">
      <c r="A1278" t="str">
        <f t="shared" si="38"/>
        <v>sante_7_reponse_2acces_staff_csSibut</v>
      </c>
      <c r="B1278" t="str">
        <f t="shared" si="39"/>
        <v>sante_7_reponse_2Sibut</v>
      </c>
      <c r="C1278" t="s">
        <v>54</v>
      </c>
      <c r="D1278" t="s">
        <v>157</v>
      </c>
      <c r="E1278" t="s">
        <v>83</v>
      </c>
      <c r="F1278" t="s">
        <v>314</v>
      </c>
      <c r="G1278" t="s">
        <v>315</v>
      </c>
      <c r="H1278" t="s">
        <v>262</v>
      </c>
      <c r="I1278">
        <v>0.158</v>
      </c>
    </row>
    <row r="1279" spans="1:9" x14ac:dyDescent="0.35">
      <c r="A1279" t="str">
        <f t="shared" si="38"/>
        <v>sante_7_reponse_2acces_staff_csNdjoukou</v>
      </c>
      <c r="B1279" t="str">
        <f t="shared" si="39"/>
        <v>sante_7_reponse_2Ndjoukou</v>
      </c>
      <c r="C1279" t="s">
        <v>54</v>
      </c>
      <c r="D1279" t="s">
        <v>157</v>
      </c>
      <c r="E1279" t="s">
        <v>83</v>
      </c>
      <c r="F1279" t="s">
        <v>314</v>
      </c>
      <c r="G1279" t="s">
        <v>315</v>
      </c>
      <c r="H1279" t="s">
        <v>254</v>
      </c>
      <c r="I1279">
        <v>0.17699999999999999</v>
      </c>
    </row>
    <row r="1280" spans="1:9" x14ac:dyDescent="0.35">
      <c r="A1280" t="str">
        <f t="shared" si="38"/>
        <v>sante_7_reponse_2cash_frais_medBaboua</v>
      </c>
      <c r="B1280" t="str">
        <f t="shared" si="39"/>
        <v>sante_7_reponse_2Baboua</v>
      </c>
      <c r="C1280" t="s">
        <v>54</v>
      </c>
      <c r="D1280" t="s">
        <v>146</v>
      </c>
      <c r="E1280" t="s">
        <v>83</v>
      </c>
      <c r="F1280" t="s">
        <v>314</v>
      </c>
      <c r="G1280" t="s">
        <v>315</v>
      </c>
      <c r="H1280" t="s">
        <v>209</v>
      </c>
      <c r="I1280">
        <v>0.16600000000000001</v>
      </c>
    </row>
    <row r="1281" spans="1:9" x14ac:dyDescent="0.35">
      <c r="A1281" t="str">
        <f t="shared" si="38"/>
        <v>sante_7_reponse_2prov_csAbba</v>
      </c>
      <c r="B1281" t="str">
        <f t="shared" si="39"/>
        <v>sante_7_reponse_2Abba</v>
      </c>
      <c r="C1281" t="s">
        <v>54</v>
      </c>
      <c r="D1281" t="s">
        <v>198</v>
      </c>
      <c r="E1281" t="s">
        <v>83</v>
      </c>
      <c r="F1281" t="s">
        <v>314</v>
      </c>
      <c r="G1281" t="s">
        <v>315</v>
      </c>
      <c r="H1281" t="s">
        <v>207</v>
      </c>
      <c r="I1281">
        <v>0.158</v>
      </c>
    </row>
    <row r="1282" spans="1:9" x14ac:dyDescent="0.35">
      <c r="A1282" t="str">
        <f t="shared" si="38"/>
        <v>sante_7_reponse_2cash_frais_medObo</v>
      </c>
      <c r="B1282" t="str">
        <f t="shared" si="39"/>
        <v>sante_7_reponse_2Obo</v>
      </c>
      <c r="C1282" t="s">
        <v>54</v>
      </c>
      <c r="D1282" t="s">
        <v>146</v>
      </c>
      <c r="E1282" t="s">
        <v>83</v>
      </c>
      <c r="F1282" t="s">
        <v>314</v>
      </c>
      <c r="G1282" t="s">
        <v>315</v>
      </c>
      <c r="H1282" t="s">
        <v>257</v>
      </c>
      <c r="I1282">
        <v>0.16</v>
      </c>
    </row>
    <row r="1283" spans="1:9" x14ac:dyDescent="0.35">
      <c r="A1283" t="str">
        <f t="shared" ref="A1283:A1346" si="40">CONCATENATE(C1283,D1283,H1283)</f>
        <v>sante_7_reponse_2prov_vaccinsKabo</v>
      </c>
      <c r="B1283" t="str">
        <f t="shared" ref="B1283:B1346" si="41">CONCATENATE(C1283,H1283)</f>
        <v>sante_7_reponse_2Kabo</v>
      </c>
      <c r="C1283" t="s">
        <v>54</v>
      </c>
      <c r="D1283" t="s">
        <v>196</v>
      </c>
      <c r="E1283" t="s">
        <v>83</v>
      </c>
      <c r="F1283" t="s">
        <v>314</v>
      </c>
      <c r="G1283" t="s">
        <v>315</v>
      </c>
      <c r="H1283" t="s">
        <v>243</v>
      </c>
      <c r="I1283">
        <v>0.159</v>
      </c>
    </row>
    <row r="1284" spans="1:9" x14ac:dyDescent="0.35">
      <c r="A1284" t="str">
        <f t="shared" si="40"/>
        <v>sante_7_reponse_2acces_staff_csKouango</v>
      </c>
      <c r="B1284" t="str">
        <f t="shared" si="41"/>
        <v>sante_7_reponse_2Kouango</v>
      </c>
      <c r="C1284" t="s">
        <v>54</v>
      </c>
      <c r="D1284" t="s">
        <v>157</v>
      </c>
      <c r="E1284" t="s">
        <v>83</v>
      </c>
      <c r="F1284" t="s">
        <v>314</v>
      </c>
      <c r="G1284" t="s">
        <v>315</v>
      </c>
      <c r="H1284" t="s">
        <v>245</v>
      </c>
      <c r="I1284">
        <v>0.153</v>
      </c>
    </row>
    <row r="1285" spans="1:9" x14ac:dyDescent="0.35">
      <c r="A1285" t="str">
        <f t="shared" si="40"/>
        <v>sante_7_reponse_2prov_medicamentOuango</v>
      </c>
      <c r="B1285" t="str">
        <f t="shared" si="41"/>
        <v>sante_7_reponse_2Ouango</v>
      </c>
      <c r="C1285" t="s">
        <v>54</v>
      </c>
      <c r="D1285" t="s">
        <v>136</v>
      </c>
      <c r="E1285" t="s">
        <v>83</v>
      </c>
      <c r="F1285" t="s">
        <v>314</v>
      </c>
      <c r="G1285" t="s">
        <v>315</v>
      </c>
      <c r="H1285" t="s">
        <v>258</v>
      </c>
      <c r="I1285">
        <v>0.224</v>
      </c>
    </row>
    <row r="1286" spans="1:9" x14ac:dyDescent="0.35">
      <c r="A1286" t="str">
        <f t="shared" si="40"/>
        <v>sante_7_reponse_2acces_staff_csGambo</v>
      </c>
      <c r="B1286" t="str">
        <f t="shared" si="41"/>
        <v>sante_7_reponse_2Gambo</v>
      </c>
      <c r="C1286" t="s">
        <v>54</v>
      </c>
      <c r="D1286" t="s">
        <v>157</v>
      </c>
      <c r="E1286" t="s">
        <v>83</v>
      </c>
      <c r="F1286" t="s">
        <v>314</v>
      </c>
      <c r="G1286" t="s">
        <v>315</v>
      </c>
      <c r="H1286" t="s">
        <v>239</v>
      </c>
      <c r="I1286">
        <v>0.26700000000000002</v>
      </c>
    </row>
    <row r="1287" spans="1:9" x14ac:dyDescent="0.35">
      <c r="A1287" t="str">
        <f t="shared" si="40"/>
        <v>sante_7_reponse_2acces_staff_csNangha_Boguila</v>
      </c>
      <c r="B1287" t="str">
        <f t="shared" si="41"/>
        <v>sante_7_reponse_2Nangha_Boguila</v>
      </c>
      <c r="C1287" t="s">
        <v>54</v>
      </c>
      <c r="D1287" t="s">
        <v>157</v>
      </c>
      <c r="E1287" t="s">
        <v>83</v>
      </c>
      <c r="F1287" t="s">
        <v>314</v>
      </c>
      <c r="G1287" t="s">
        <v>315</v>
      </c>
      <c r="H1287" t="s">
        <v>295</v>
      </c>
      <c r="I1287">
        <v>0.16500000000000001</v>
      </c>
    </row>
    <row r="1288" spans="1:9" x14ac:dyDescent="0.35">
      <c r="A1288" t="str">
        <f t="shared" si="40"/>
        <v>sante_7_reponse_2acces_staff_csDamara</v>
      </c>
      <c r="B1288" t="str">
        <f t="shared" si="41"/>
        <v>sante_7_reponse_2Damara</v>
      </c>
      <c r="C1288" t="s">
        <v>54</v>
      </c>
      <c r="D1288" t="s">
        <v>157</v>
      </c>
      <c r="E1288" t="s">
        <v>83</v>
      </c>
      <c r="F1288" t="s">
        <v>314</v>
      </c>
      <c r="G1288" t="s">
        <v>315</v>
      </c>
      <c r="H1288" t="s">
        <v>236</v>
      </c>
      <c r="I1288">
        <v>0.159</v>
      </c>
    </row>
    <row r="1289" spans="1:9" x14ac:dyDescent="0.35">
      <c r="A1289" t="str">
        <f t="shared" si="40"/>
        <v>sante_7_reponse_2cash_frais_medBozoum</v>
      </c>
      <c r="B1289" t="str">
        <f t="shared" si="41"/>
        <v>sante_7_reponse_2Bozoum</v>
      </c>
      <c r="C1289" t="s">
        <v>54</v>
      </c>
      <c r="D1289" t="s">
        <v>146</v>
      </c>
      <c r="E1289" t="s">
        <v>83</v>
      </c>
      <c r="F1289" t="s">
        <v>314</v>
      </c>
      <c r="G1289" t="s">
        <v>315</v>
      </c>
      <c r="H1289" t="s">
        <v>233</v>
      </c>
      <c r="I1289">
        <v>0.16500000000000001</v>
      </c>
    </row>
    <row r="1290" spans="1:9" x14ac:dyDescent="0.35">
      <c r="A1290" t="str">
        <f t="shared" si="40"/>
        <v>sante_7_reponse_2cash_frais_medBossemtele</v>
      </c>
      <c r="B1290" t="str">
        <f t="shared" si="41"/>
        <v>sante_7_reponse_2Bossemtele</v>
      </c>
      <c r="C1290" t="s">
        <v>54</v>
      </c>
      <c r="D1290" t="s">
        <v>146</v>
      </c>
      <c r="E1290" t="s">
        <v>83</v>
      </c>
      <c r="F1290" t="s">
        <v>314</v>
      </c>
      <c r="G1290" t="s">
        <v>315</v>
      </c>
      <c r="H1290" t="s">
        <v>230</v>
      </c>
      <c r="I1290">
        <v>0.221</v>
      </c>
    </row>
    <row r="1291" spans="1:9" x14ac:dyDescent="0.35">
      <c r="A1291" t="str">
        <f t="shared" si="40"/>
        <v>sante_7_reponse_2acces_transportPaoua</v>
      </c>
      <c r="B1291" t="str">
        <f t="shared" si="41"/>
        <v>sante_7_reponse_2Paoua</v>
      </c>
      <c r="C1291" t="s">
        <v>54</v>
      </c>
      <c r="D1291" t="s">
        <v>183</v>
      </c>
      <c r="E1291" t="s">
        <v>83</v>
      </c>
      <c r="F1291" t="s">
        <v>314</v>
      </c>
      <c r="G1291" t="s">
        <v>315</v>
      </c>
      <c r="H1291" t="s">
        <v>259</v>
      </c>
      <c r="I1291">
        <v>0.14000000000000001</v>
      </c>
    </row>
    <row r="1292" spans="1:9" x14ac:dyDescent="0.35">
      <c r="A1292" t="str">
        <f t="shared" si="40"/>
        <v>sante_7_reponse_2prov_medicamentDekoa</v>
      </c>
      <c r="B1292" t="str">
        <f t="shared" si="41"/>
        <v>sante_7_reponse_2Dekoa</v>
      </c>
      <c r="C1292" t="s">
        <v>54</v>
      </c>
      <c r="D1292" t="s">
        <v>136</v>
      </c>
      <c r="E1292" t="s">
        <v>83</v>
      </c>
      <c r="F1292" t="s">
        <v>314</v>
      </c>
      <c r="G1292" t="s">
        <v>315</v>
      </c>
      <c r="H1292" t="s">
        <v>237</v>
      </c>
      <c r="I1292">
        <v>0.13800000000000001</v>
      </c>
    </row>
    <row r="1293" spans="1:9" x14ac:dyDescent="0.35">
      <c r="A1293" t="str">
        <f t="shared" si="40"/>
        <v>sante_7_reponse_2acces_staff_csMala</v>
      </c>
      <c r="B1293" t="str">
        <f t="shared" si="41"/>
        <v>sante_7_reponse_2Mala</v>
      </c>
      <c r="C1293" t="s">
        <v>54</v>
      </c>
      <c r="D1293" t="s">
        <v>157</v>
      </c>
      <c r="E1293" t="s">
        <v>83</v>
      </c>
      <c r="F1293" t="s">
        <v>314</v>
      </c>
      <c r="G1293" t="s">
        <v>315</v>
      </c>
      <c r="H1293" t="s">
        <v>247</v>
      </c>
      <c r="I1293">
        <v>0.14099999999999999</v>
      </c>
    </row>
    <row r="1294" spans="1:9" x14ac:dyDescent="0.35">
      <c r="A1294" t="str">
        <f t="shared" si="40"/>
        <v>sante_7_reponse_2cash_frais_medBria</v>
      </c>
      <c r="B1294" t="str">
        <f t="shared" si="41"/>
        <v>sante_7_reponse_2Bria</v>
      </c>
      <c r="C1294" t="s">
        <v>54</v>
      </c>
      <c r="D1294" t="s">
        <v>146</v>
      </c>
      <c r="E1294" t="s">
        <v>83</v>
      </c>
      <c r="F1294" t="s">
        <v>314</v>
      </c>
      <c r="G1294" t="s">
        <v>315</v>
      </c>
      <c r="H1294" t="s">
        <v>234</v>
      </c>
      <c r="I1294">
        <v>0.17199999999999999</v>
      </c>
    </row>
    <row r="1295" spans="1:9" x14ac:dyDescent="0.35">
      <c r="A1295" t="str">
        <f t="shared" si="40"/>
        <v>sante_7_reponse_2acces_staff_csBakouma</v>
      </c>
      <c r="B1295" t="str">
        <f t="shared" si="41"/>
        <v>sante_7_reponse_2Bakouma</v>
      </c>
      <c r="C1295" t="s">
        <v>54</v>
      </c>
      <c r="D1295" t="s">
        <v>157</v>
      </c>
      <c r="E1295" t="s">
        <v>83</v>
      </c>
      <c r="F1295" t="s">
        <v>314</v>
      </c>
      <c r="G1295" t="s">
        <v>315</v>
      </c>
      <c r="H1295" t="s">
        <v>211</v>
      </c>
      <c r="I1295">
        <v>0.19600000000000001</v>
      </c>
    </row>
    <row r="1296" spans="1:9" x14ac:dyDescent="0.35">
      <c r="A1296" t="str">
        <f t="shared" si="40"/>
        <v>sante_7_reponse_2acces_staff_csBoali</v>
      </c>
      <c r="B1296" t="str">
        <f t="shared" si="41"/>
        <v>sante_7_reponse_2Boali</v>
      </c>
      <c r="C1296" t="s">
        <v>54</v>
      </c>
      <c r="D1296" t="s">
        <v>157</v>
      </c>
      <c r="E1296" t="s">
        <v>83</v>
      </c>
      <c r="F1296" t="s">
        <v>314</v>
      </c>
      <c r="G1296" t="s">
        <v>315</v>
      </c>
      <c r="H1296" t="s">
        <v>222</v>
      </c>
      <c r="I1296">
        <v>0.17</v>
      </c>
    </row>
    <row r="1297" spans="1:9" x14ac:dyDescent="0.35">
      <c r="A1297" t="str">
        <f t="shared" si="40"/>
        <v>sante_7_reponse_2acces_staff_csBamingui</v>
      </c>
      <c r="B1297" t="str">
        <f t="shared" si="41"/>
        <v>sante_7_reponse_2Bamingui</v>
      </c>
      <c r="C1297" t="s">
        <v>54</v>
      </c>
      <c r="D1297" t="s">
        <v>157</v>
      </c>
      <c r="E1297" t="s">
        <v>83</v>
      </c>
      <c r="F1297" t="s">
        <v>314</v>
      </c>
      <c r="G1297" t="s">
        <v>315</v>
      </c>
      <c r="H1297" t="s">
        <v>214</v>
      </c>
      <c r="I1297">
        <v>0.189</v>
      </c>
    </row>
    <row r="1298" spans="1:9" x14ac:dyDescent="0.35">
      <c r="A1298" t="str">
        <f t="shared" si="40"/>
        <v>sante_7_reponse_2prov_csBaoro</v>
      </c>
      <c r="B1298" t="str">
        <f t="shared" si="41"/>
        <v>sante_7_reponse_2Baoro</v>
      </c>
      <c r="C1298" t="s">
        <v>54</v>
      </c>
      <c r="D1298" t="s">
        <v>198</v>
      </c>
      <c r="E1298" t="s">
        <v>83</v>
      </c>
      <c r="F1298" t="s">
        <v>314</v>
      </c>
      <c r="G1298" t="s">
        <v>315</v>
      </c>
      <c r="H1298" t="s">
        <v>216</v>
      </c>
      <c r="I1298">
        <v>0.16900000000000001</v>
      </c>
    </row>
    <row r="1299" spans="1:9" x14ac:dyDescent="0.35">
      <c r="A1299" t="str">
        <f t="shared" si="40"/>
        <v>sante_7_reponse_2cash_frais_medMbaiki</v>
      </c>
      <c r="B1299" t="str">
        <f t="shared" si="41"/>
        <v>sante_7_reponse_2Mbaiki</v>
      </c>
      <c r="C1299" t="s">
        <v>54</v>
      </c>
      <c r="D1299" t="s">
        <v>146</v>
      </c>
      <c r="E1299" t="s">
        <v>83</v>
      </c>
      <c r="F1299" t="s">
        <v>314</v>
      </c>
      <c r="G1299" t="s">
        <v>315</v>
      </c>
      <c r="H1299" t="s">
        <v>249</v>
      </c>
      <c r="I1299">
        <v>0.16400000000000001</v>
      </c>
    </row>
    <row r="1300" spans="1:9" x14ac:dyDescent="0.35">
      <c r="A1300" t="str">
        <f t="shared" si="40"/>
        <v>sante_7_reponse_2acces_staff_csZangba</v>
      </c>
      <c r="B1300" t="str">
        <f t="shared" si="41"/>
        <v>sante_7_reponse_2Zangba</v>
      </c>
      <c r="C1300" t="s">
        <v>54</v>
      </c>
      <c r="D1300" t="s">
        <v>157</v>
      </c>
      <c r="E1300" t="s">
        <v>83</v>
      </c>
      <c r="F1300" t="s">
        <v>314</v>
      </c>
      <c r="G1300" t="s">
        <v>315</v>
      </c>
      <c r="H1300" t="s">
        <v>264</v>
      </c>
      <c r="I1300">
        <v>0.158</v>
      </c>
    </row>
    <row r="1301" spans="1:9" x14ac:dyDescent="0.35">
      <c r="A1301" t="str">
        <f t="shared" si="40"/>
        <v>sante_7_reponse_2cash_frais_medZemio</v>
      </c>
      <c r="B1301" t="str">
        <f t="shared" si="41"/>
        <v>sante_7_reponse_2Zemio</v>
      </c>
      <c r="C1301" t="s">
        <v>54</v>
      </c>
      <c r="D1301" t="s">
        <v>146</v>
      </c>
      <c r="E1301" t="s">
        <v>83</v>
      </c>
      <c r="F1301" t="s">
        <v>314</v>
      </c>
      <c r="G1301" t="s">
        <v>315</v>
      </c>
      <c r="H1301" t="s">
        <v>265</v>
      </c>
      <c r="I1301">
        <v>0.21</v>
      </c>
    </row>
    <row r="1302" spans="1:9" x14ac:dyDescent="0.35">
      <c r="A1302" t="str">
        <f t="shared" si="40"/>
        <v>sante_7_reponse_2prov_medicamentBatangafo</v>
      </c>
      <c r="B1302" t="str">
        <f t="shared" si="41"/>
        <v>sante_7_reponse_2Batangafo</v>
      </c>
      <c r="C1302" t="s">
        <v>54</v>
      </c>
      <c r="D1302" t="s">
        <v>136</v>
      </c>
      <c r="E1302" t="s">
        <v>83</v>
      </c>
      <c r="F1302" t="s">
        <v>314</v>
      </c>
      <c r="G1302" t="s">
        <v>315</v>
      </c>
      <c r="H1302" t="s">
        <v>217</v>
      </c>
      <c r="I1302">
        <v>0.17100000000000001</v>
      </c>
    </row>
    <row r="1303" spans="1:9" x14ac:dyDescent="0.35">
      <c r="A1303" t="str">
        <f t="shared" si="40"/>
        <v>sante_7_reponse_2prov_cs_proximiteYaloke</v>
      </c>
      <c r="B1303" t="str">
        <f t="shared" si="41"/>
        <v>sante_7_reponse_2Yaloke</v>
      </c>
      <c r="C1303" t="s">
        <v>54</v>
      </c>
      <c r="D1303" t="s">
        <v>197</v>
      </c>
      <c r="E1303" t="s">
        <v>83</v>
      </c>
      <c r="F1303" t="s">
        <v>314</v>
      </c>
      <c r="G1303" t="s">
        <v>315</v>
      </c>
      <c r="H1303" t="s">
        <v>263</v>
      </c>
      <c r="I1303">
        <v>0.157</v>
      </c>
    </row>
    <row r="1304" spans="1:9" x14ac:dyDescent="0.35">
      <c r="A1304" t="str">
        <f t="shared" si="40"/>
        <v>sante_7_reponse_2cash_frais_medBossembele</v>
      </c>
      <c r="B1304" t="str">
        <f t="shared" si="41"/>
        <v>sante_7_reponse_2Bossembele</v>
      </c>
      <c r="C1304" t="s">
        <v>54</v>
      </c>
      <c r="D1304" t="s">
        <v>146</v>
      </c>
      <c r="E1304" t="s">
        <v>83</v>
      </c>
      <c r="F1304" t="s">
        <v>314</v>
      </c>
      <c r="G1304" t="s">
        <v>315</v>
      </c>
      <c r="H1304" t="s">
        <v>229</v>
      </c>
      <c r="I1304">
        <v>0.13600000000000001</v>
      </c>
    </row>
    <row r="1305" spans="1:9" x14ac:dyDescent="0.35">
      <c r="A1305" t="str">
        <f t="shared" si="40"/>
        <v>sante_7_reponse_2prov_medicamentCarnot</v>
      </c>
      <c r="B1305" t="str">
        <f t="shared" si="41"/>
        <v>sante_7_reponse_2Carnot</v>
      </c>
      <c r="C1305" t="s">
        <v>54</v>
      </c>
      <c r="D1305" t="s">
        <v>136</v>
      </c>
      <c r="E1305" t="s">
        <v>83</v>
      </c>
      <c r="F1305" t="s">
        <v>314</v>
      </c>
      <c r="G1305" t="s">
        <v>315</v>
      </c>
      <c r="H1305" t="s">
        <v>235</v>
      </c>
      <c r="I1305">
        <v>0.16500000000000001</v>
      </c>
    </row>
    <row r="1306" spans="1:9" x14ac:dyDescent="0.35">
      <c r="A1306" t="str">
        <f t="shared" si="40"/>
        <v>sante_7_reponse_2prov_medicamentGadzi</v>
      </c>
      <c r="B1306" t="str">
        <f t="shared" si="41"/>
        <v>sante_7_reponse_2Gadzi</v>
      </c>
      <c r="C1306" t="s">
        <v>54</v>
      </c>
      <c r="D1306" t="s">
        <v>136</v>
      </c>
      <c r="E1306" t="s">
        <v>83</v>
      </c>
      <c r="F1306" t="s">
        <v>314</v>
      </c>
      <c r="G1306" t="s">
        <v>315</v>
      </c>
      <c r="H1306" t="s">
        <v>238</v>
      </c>
      <c r="I1306">
        <v>0.189</v>
      </c>
    </row>
    <row r="1307" spans="1:9" x14ac:dyDescent="0.35">
      <c r="A1307" t="str">
        <f t="shared" si="40"/>
        <v>sante_7_reponse_2prov_medicamentGamboula</v>
      </c>
      <c r="B1307" t="str">
        <f t="shared" si="41"/>
        <v>sante_7_reponse_2Gamboula</v>
      </c>
      <c r="C1307" t="s">
        <v>54</v>
      </c>
      <c r="D1307" t="s">
        <v>136</v>
      </c>
      <c r="E1307" t="s">
        <v>83</v>
      </c>
      <c r="F1307" t="s">
        <v>314</v>
      </c>
      <c r="G1307" t="s">
        <v>315</v>
      </c>
      <c r="H1307" t="s">
        <v>240</v>
      </c>
      <c r="I1307">
        <v>0.19500000000000001</v>
      </c>
    </row>
    <row r="1308" spans="1:9" x14ac:dyDescent="0.35">
      <c r="A1308" t="str">
        <f t="shared" si="40"/>
        <v>sante_7_reponse_2cash_frais_medBambio</v>
      </c>
      <c r="B1308" t="str">
        <f t="shared" si="41"/>
        <v>sante_7_reponse_2Bambio</v>
      </c>
      <c r="C1308" t="s">
        <v>54</v>
      </c>
      <c r="D1308" t="s">
        <v>146</v>
      </c>
      <c r="E1308" t="s">
        <v>83</v>
      </c>
      <c r="F1308" t="s">
        <v>314</v>
      </c>
      <c r="G1308" t="s">
        <v>315</v>
      </c>
      <c r="H1308" t="s">
        <v>213</v>
      </c>
      <c r="I1308">
        <v>0.20300000000000001</v>
      </c>
    </row>
    <row r="1309" spans="1:9" x14ac:dyDescent="0.35">
      <c r="A1309" t="str">
        <f t="shared" si="40"/>
        <v>sante_7_reponse_2prov_medicamentBoganda</v>
      </c>
      <c r="B1309" t="str">
        <f t="shared" si="41"/>
        <v>sante_7_reponse_2Boganda</v>
      </c>
      <c r="C1309" t="s">
        <v>54</v>
      </c>
      <c r="D1309" t="s">
        <v>136</v>
      </c>
      <c r="E1309" t="s">
        <v>83</v>
      </c>
      <c r="F1309" t="s">
        <v>314</v>
      </c>
      <c r="G1309" t="s">
        <v>315</v>
      </c>
      <c r="H1309" t="s">
        <v>226</v>
      </c>
      <c r="I1309">
        <v>0.16300000000000001</v>
      </c>
    </row>
    <row r="1310" spans="1:9" x14ac:dyDescent="0.35">
      <c r="A1310" t="str">
        <f t="shared" si="40"/>
        <v>sante_7_reponse_2cash_frais_medKembe</v>
      </c>
      <c r="B1310" t="str">
        <f t="shared" si="41"/>
        <v>sante_7_reponse_2Kembe</v>
      </c>
      <c r="C1310" t="s">
        <v>54</v>
      </c>
      <c r="D1310" t="s">
        <v>146</v>
      </c>
      <c r="E1310" t="s">
        <v>83</v>
      </c>
      <c r="F1310" t="s">
        <v>314</v>
      </c>
      <c r="G1310" t="s">
        <v>315</v>
      </c>
      <c r="H1310" t="s">
        <v>244</v>
      </c>
      <c r="I1310">
        <v>0.16600000000000001</v>
      </c>
    </row>
    <row r="1311" spans="1:9" x14ac:dyDescent="0.35">
      <c r="A1311" t="str">
        <f t="shared" si="40"/>
        <v>sante_7_reponse_2acces_staff_csSatema</v>
      </c>
      <c r="B1311" t="str">
        <f t="shared" si="41"/>
        <v>sante_7_reponse_2Satema</v>
      </c>
      <c r="C1311" t="s">
        <v>54</v>
      </c>
      <c r="D1311" t="s">
        <v>157</v>
      </c>
      <c r="E1311" t="s">
        <v>83</v>
      </c>
      <c r="F1311" t="s">
        <v>314</v>
      </c>
      <c r="G1311" t="s">
        <v>315</v>
      </c>
      <c r="H1311" t="s">
        <v>261</v>
      </c>
      <c r="I1311">
        <v>0.154</v>
      </c>
    </row>
    <row r="1312" spans="1:9" x14ac:dyDescent="0.35">
      <c r="A1312" t="str">
        <f t="shared" si="40"/>
        <v>sante_7_reponse_2cash_frais_medMarkounda</v>
      </c>
      <c r="B1312" t="str">
        <f t="shared" si="41"/>
        <v>sante_7_reponse_2Markounda</v>
      </c>
      <c r="C1312" t="s">
        <v>54</v>
      </c>
      <c r="D1312" t="s">
        <v>146</v>
      </c>
      <c r="E1312" t="s">
        <v>83</v>
      </c>
      <c r="F1312" t="s">
        <v>314</v>
      </c>
      <c r="G1312" t="s">
        <v>315</v>
      </c>
      <c r="H1312" t="s">
        <v>248</v>
      </c>
      <c r="I1312">
        <v>0.188</v>
      </c>
    </row>
    <row r="1313" spans="1:9" x14ac:dyDescent="0.35">
      <c r="A1313" t="str">
        <f t="shared" si="40"/>
        <v>sante_7_reponse_2cash_frais_medMongoumba</v>
      </c>
      <c r="B1313" t="str">
        <f t="shared" si="41"/>
        <v>sante_7_reponse_2Mongoumba</v>
      </c>
      <c r="C1313" t="s">
        <v>54</v>
      </c>
      <c r="D1313" t="s">
        <v>146</v>
      </c>
      <c r="E1313" t="s">
        <v>83</v>
      </c>
      <c r="F1313" t="s">
        <v>314</v>
      </c>
      <c r="G1313" t="s">
        <v>315</v>
      </c>
      <c r="H1313" t="s">
        <v>252</v>
      </c>
      <c r="I1313">
        <v>0.155</v>
      </c>
    </row>
    <row r="1314" spans="1:9" x14ac:dyDescent="0.35">
      <c r="A1314" t="str">
        <f t="shared" si="40"/>
        <v>sante_7_reponse_2prov_medicamentDede_Mokouba</v>
      </c>
      <c r="B1314" t="str">
        <f t="shared" si="41"/>
        <v>sante_7_reponse_2Dede_Mokouba</v>
      </c>
      <c r="C1314" t="s">
        <v>54</v>
      </c>
      <c r="D1314" t="s">
        <v>136</v>
      </c>
      <c r="E1314" t="s">
        <v>83</v>
      </c>
      <c r="F1314" t="s">
        <v>314</v>
      </c>
      <c r="G1314" t="s">
        <v>315</v>
      </c>
      <c r="H1314" t="s">
        <v>296</v>
      </c>
      <c r="I1314">
        <v>0.19400000000000001</v>
      </c>
    </row>
    <row r="1315" spans="1:9" x14ac:dyDescent="0.35">
      <c r="A1315" t="str">
        <f t="shared" si="40"/>
        <v>sante_7_reponse_2prov_medicamentSosso_Nakombo</v>
      </c>
      <c r="B1315" t="str">
        <f t="shared" si="41"/>
        <v>sante_7_reponse_2Sosso_Nakombo</v>
      </c>
      <c r="C1315" t="s">
        <v>54</v>
      </c>
      <c r="D1315" t="s">
        <v>136</v>
      </c>
      <c r="E1315" t="s">
        <v>83</v>
      </c>
      <c r="F1315" t="s">
        <v>314</v>
      </c>
      <c r="G1315" t="s">
        <v>315</v>
      </c>
      <c r="H1315" t="s">
        <v>297</v>
      </c>
      <c r="I1315">
        <v>0.16</v>
      </c>
    </row>
    <row r="1316" spans="1:9" x14ac:dyDescent="0.35">
      <c r="A1316" t="str">
        <f t="shared" si="40"/>
        <v>sante_7_reponse_2prov_medicamentNola</v>
      </c>
      <c r="B1316" t="str">
        <f t="shared" si="41"/>
        <v>sante_7_reponse_2Nola</v>
      </c>
      <c r="C1316" t="s">
        <v>54</v>
      </c>
      <c r="D1316" t="s">
        <v>136</v>
      </c>
      <c r="E1316" t="s">
        <v>83</v>
      </c>
      <c r="F1316" t="s">
        <v>314</v>
      </c>
      <c r="G1316" t="s">
        <v>315</v>
      </c>
      <c r="H1316" t="s">
        <v>256</v>
      </c>
      <c r="I1316">
        <v>0.153</v>
      </c>
    </row>
    <row r="1317" spans="1:9" x14ac:dyDescent="0.35">
      <c r="A1317" t="str">
        <f t="shared" si="40"/>
        <v>sante_7_reponse_2acces_staff_csBoganangone</v>
      </c>
      <c r="B1317" t="str">
        <f t="shared" si="41"/>
        <v>sante_7_reponse_2Boganangone</v>
      </c>
      <c r="C1317" t="s">
        <v>54</v>
      </c>
      <c r="D1317" t="s">
        <v>157</v>
      </c>
      <c r="E1317" t="s">
        <v>83</v>
      </c>
      <c r="F1317" t="s">
        <v>314</v>
      </c>
      <c r="G1317" t="s">
        <v>315</v>
      </c>
      <c r="H1317" t="s">
        <v>225</v>
      </c>
      <c r="I1317">
        <v>0.188</v>
      </c>
    </row>
    <row r="1318" spans="1:9" x14ac:dyDescent="0.35">
      <c r="A1318" t="str">
        <f t="shared" si="40"/>
        <v>sante_7_reponse_2cash_frais_medBoda</v>
      </c>
      <c r="B1318" t="str">
        <f t="shared" si="41"/>
        <v>sante_7_reponse_2Boda</v>
      </c>
      <c r="C1318" t="s">
        <v>54</v>
      </c>
      <c r="D1318" t="s">
        <v>146</v>
      </c>
      <c r="E1318" t="s">
        <v>83</v>
      </c>
      <c r="F1318" t="s">
        <v>314</v>
      </c>
      <c r="G1318" t="s">
        <v>315</v>
      </c>
      <c r="H1318" t="s">
        <v>224</v>
      </c>
      <c r="I1318">
        <v>0.158</v>
      </c>
    </row>
    <row r="1319" spans="1:9" x14ac:dyDescent="0.35">
      <c r="A1319" t="str">
        <f t="shared" si="40"/>
        <v>sante_7_reponse_2prov_medicamentAmada_Gaza</v>
      </c>
      <c r="B1319" t="str">
        <f t="shared" si="41"/>
        <v>sante_7_reponse_2Amada_Gaza</v>
      </c>
      <c r="C1319" t="s">
        <v>54</v>
      </c>
      <c r="D1319" t="s">
        <v>136</v>
      </c>
      <c r="E1319" t="s">
        <v>83</v>
      </c>
      <c r="F1319" t="s">
        <v>314</v>
      </c>
      <c r="G1319" t="s">
        <v>315</v>
      </c>
      <c r="H1319" t="s">
        <v>298</v>
      </c>
      <c r="I1319">
        <v>0.21199999999999999</v>
      </c>
    </row>
    <row r="1320" spans="1:9" x14ac:dyDescent="0.35">
      <c r="A1320" t="str">
        <f t="shared" si="40"/>
        <v>sante_7_reponse_2acces_transportBayanga</v>
      </c>
      <c r="B1320" t="str">
        <f t="shared" si="41"/>
        <v>sante_7_reponse_2Bayanga</v>
      </c>
      <c r="C1320" t="s">
        <v>54</v>
      </c>
      <c r="D1320" t="s">
        <v>183</v>
      </c>
      <c r="E1320" t="s">
        <v>83</v>
      </c>
      <c r="F1320" t="s">
        <v>314</v>
      </c>
      <c r="G1320" t="s">
        <v>315</v>
      </c>
      <c r="H1320" t="s">
        <v>218</v>
      </c>
      <c r="I1320">
        <v>0.14899999999999999</v>
      </c>
    </row>
    <row r="1321" spans="1:9" x14ac:dyDescent="0.35">
      <c r="A1321" t="str">
        <f t="shared" si="40"/>
        <v>sante_7_reponse_2acces_staff_csBogangolo</v>
      </c>
      <c r="B1321" t="str">
        <f t="shared" si="41"/>
        <v>sante_7_reponse_2Bogangolo</v>
      </c>
      <c r="C1321" t="s">
        <v>54</v>
      </c>
      <c r="D1321" t="s">
        <v>157</v>
      </c>
      <c r="E1321" t="s">
        <v>83</v>
      </c>
      <c r="F1321" t="s">
        <v>314</v>
      </c>
      <c r="G1321" t="s">
        <v>315</v>
      </c>
      <c r="H1321" t="s">
        <v>227</v>
      </c>
      <c r="I1321">
        <v>0.17599999999999999</v>
      </c>
    </row>
    <row r="1322" spans="1:9" x14ac:dyDescent="0.35">
      <c r="A1322" t="str">
        <f t="shared" si="40"/>
        <v>wash_15_insuff_raisons_2hygiene_insuffNdele</v>
      </c>
      <c r="B1322" t="str">
        <f t="shared" si="41"/>
        <v>wash_15_insuff_raisons_2Ndele</v>
      </c>
      <c r="C1322" t="s">
        <v>56</v>
      </c>
      <c r="D1322" t="s">
        <v>147</v>
      </c>
      <c r="E1322" t="s">
        <v>83</v>
      </c>
      <c r="F1322" t="s">
        <v>314</v>
      </c>
      <c r="G1322" t="s">
        <v>315</v>
      </c>
      <c r="H1322" t="s">
        <v>253</v>
      </c>
      <c r="I1322">
        <v>0.18099999999999999</v>
      </c>
    </row>
    <row r="1323" spans="1:9" x14ac:dyDescent="0.35">
      <c r="A1323" t="str">
        <f t="shared" si="40"/>
        <v>wash_15_insuff_raisons_2hygiene_insuffBouca</v>
      </c>
      <c r="B1323" t="str">
        <f t="shared" si="41"/>
        <v>wash_15_insuff_raisons_2Bouca</v>
      </c>
      <c r="C1323" t="s">
        <v>56</v>
      </c>
      <c r="D1323" t="s">
        <v>147</v>
      </c>
      <c r="E1323" t="s">
        <v>83</v>
      </c>
      <c r="F1323" t="s">
        <v>314</v>
      </c>
      <c r="G1323" t="s">
        <v>315</v>
      </c>
      <c r="H1323" t="s">
        <v>232</v>
      </c>
      <c r="I1323">
        <v>0.224</v>
      </c>
    </row>
    <row r="1324" spans="1:9" x14ac:dyDescent="0.35">
      <c r="A1324" t="str">
        <f t="shared" si="40"/>
        <v>wash_15_insuff_raisons_2qualite_insuffAlindao</v>
      </c>
      <c r="B1324" t="str">
        <f t="shared" si="41"/>
        <v>wash_15_insuff_raisons_2Alindao</v>
      </c>
      <c r="C1324" t="s">
        <v>56</v>
      </c>
      <c r="D1324" t="s">
        <v>158</v>
      </c>
      <c r="E1324" t="s">
        <v>83</v>
      </c>
      <c r="F1324" t="s">
        <v>314</v>
      </c>
      <c r="G1324" t="s">
        <v>315</v>
      </c>
      <c r="H1324" t="s">
        <v>208</v>
      </c>
      <c r="I1324">
        <v>0.19600000000000001</v>
      </c>
    </row>
    <row r="1325" spans="1:9" x14ac:dyDescent="0.35">
      <c r="A1325" t="str">
        <f t="shared" si="40"/>
        <v>wash_15_insuff_raisons_2qualite_insuffBirao</v>
      </c>
      <c r="B1325" t="str">
        <f t="shared" si="41"/>
        <v>wash_15_insuff_raisons_2Birao</v>
      </c>
      <c r="C1325" t="s">
        <v>56</v>
      </c>
      <c r="D1325" t="s">
        <v>158</v>
      </c>
      <c r="E1325" t="s">
        <v>83</v>
      </c>
      <c r="F1325" t="s">
        <v>314</v>
      </c>
      <c r="G1325" t="s">
        <v>315</v>
      </c>
      <c r="H1325" t="s">
        <v>221</v>
      </c>
      <c r="I1325">
        <v>0.21</v>
      </c>
    </row>
    <row r="1326" spans="1:9" x14ac:dyDescent="0.35">
      <c r="A1326" t="str">
        <f t="shared" si="40"/>
        <v>wash_15_insuff_raisons_2quantite_insuffBangui</v>
      </c>
      <c r="B1326" t="str">
        <f t="shared" si="41"/>
        <v>wash_15_insuff_raisons_2Bangui</v>
      </c>
      <c r="C1326" t="s">
        <v>56</v>
      </c>
      <c r="D1326" t="s">
        <v>137</v>
      </c>
      <c r="E1326" t="s">
        <v>83</v>
      </c>
      <c r="F1326" t="s">
        <v>314</v>
      </c>
      <c r="G1326" t="s">
        <v>315</v>
      </c>
      <c r="H1326" t="s">
        <v>165</v>
      </c>
      <c r="I1326">
        <v>0.246</v>
      </c>
    </row>
    <row r="1327" spans="1:9" x14ac:dyDescent="0.35">
      <c r="A1327" t="str">
        <f t="shared" si="40"/>
        <v>wash_15_insuff_raisons_2qualite_insuffMobaye</v>
      </c>
      <c r="B1327" t="str">
        <f t="shared" si="41"/>
        <v>wash_15_insuff_raisons_2Mobaye</v>
      </c>
      <c r="C1327" t="s">
        <v>56</v>
      </c>
      <c r="D1327" t="s">
        <v>158</v>
      </c>
      <c r="E1327" t="s">
        <v>83</v>
      </c>
      <c r="F1327" t="s">
        <v>314</v>
      </c>
      <c r="G1327" t="s">
        <v>315</v>
      </c>
      <c r="H1327" t="s">
        <v>251</v>
      </c>
      <c r="I1327">
        <v>0.19900000000000001</v>
      </c>
    </row>
    <row r="1328" spans="1:9" x14ac:dyDescent="0.35">
      <c r="A1328" t="str">
        <f t="shared" si="40"/>
        <v>wash_15_insuff_raisons_2hygiene_insuffBambari</v>
      </c>
      <c r="B1328" t="str">
        <f t="shared" si="41"/>
        <v>wash_15_insuff_raisons_2Bambari</v>
      </c>
      <c r="C1328" t="s">
        <v>56</v>
      </c>
      <c r="D1328" t="s">
        <v>147</v>
      </c>
      <c r="E1328" t="s">
        <v>83</v>
      </c>
      <c r="F1328" t="s">
        <v>314</v>
      </c>
      <c r="G1328" t="s">
        <v>315</v>
      </c>
      <c r="H1328" t="s">
        <v>212</v>
      </c>
      <c r="I1328">
        <v>0.20799999999999999</v>
      </c>
    </row>
    <row r="1329" spans="1:9" x14ac:dyDescent="0.35">
      <c r="A1329" t="str">
        <f t="shared" si="40"/>
        <v>wash_15_insuff_raisons_2hygiene_insuffBouar</v>
      </c>
      <c r="B1329" t="str">
        <f t="shared" si="41"/>
        <v>wash_15_insuff_raisons_2Bouar</v>
      </c>
      <c r="C1329" t="s">
        <v>56</v>
      </c>
      <c r="D1329" t="s">
        <v>147</v>
      </c>
      <c r="E1329" t="s">
        <v>83</v>
      </c>
      <c r="F1329" t="s">
        <v>314</v>
      </c>
      <c r="G1329" t="s">
        <v>315</v>
      </c>
      <c r="H1329" t="s">
        <v>231</v>
      </c>
      <c r="I1329">
        <v>0.20200000000000001</v>
      </c>
    </row>
    <row r="1330" spans="1:9" x14ac:dyDescent="0.35">
      <c r="A1330" t="str">
        <f t="shared" si="40"/>
        <v>wash_15_insuff_raisons_2hygiene_insuffBocaranga</v>
      </c>
      <c r="B1330" t="str">
        <f t="shared" si="41"/>
        <v>wash_15_insuff_raisons_2Bocaranga</v>
      </c>
      <c r="C1330" t="s">
        <v>56</v>
      </c>
      <c r="D1330" t="s">
        <v>147</v>
      </c>
      <c r="E1330" t="s">
        <v>83</v>
      </c>
      <c r="F1330" t="s">
        <v>314</v>
      </c>
      <c r="G1330" t="s">
        <v>315</v>
      </c>
      <c r="H1330" t="s">
        <v>223</v>
      </c>
      <c r="I1330">
        <v>0.24099999999999999</v>
      </c>
    </row>
    <row r="1331" spans="1:9" x14ac:dyDescent="0.35">
      <c r="A1331" t="str">
        <f t="shared" si="40"/>
        <v>wash_15_insuff_raisons_2hygiene_insuffBossangoa</v>
      </c>
      <c r="B1331" t="str">
        <f t="shared" si="41"/>
        <v>wash_15_insuff_raisons_2Bossangoa</v>
      </c>
      <c r="C1331" t="s">
        <v>56</v>
      </c>
      <c r="D1331" t="s">
        <v>147</v>
      </c>
      <c r="E1331" t="s">
        <v>83</v>
      </c>
      <c r="F1331" t="s">
        <v>314</v>
      </c>
      <c r="G1331" t="s">
        <v>315</v>
      </c>
      <c r="H1331" t="s">
        <v>228</v>
      </c>
      <c r="I1331">
        <v>0.17799999999999999</v>
      </c>
    </row>
    <row r="1332" spans="1:9" x14ac:dyDescent="0.35">
      <c r="A1332" t="str">
        <f t="shared" si="40"/>
        <v>wash_15_insuff_raisons_2qualite_insuffKaga_Bandoro</v>
      </c>
      <c r="B1332" t="str">
        <f t="shared" si="41"/>
        <v>wash_15_insuff_raisons_2Kaga_Bandoro</v>
      </c>
      <c r="C1332" t="s">
        <v>56</v>
      </c>
      <c r="D1332" t="s">
        <v>158</v>
      </c>
      <c r="E1332" t="s">
        <v>83</v>
      </c>
      <c r="F1332" t="s">
        <v>314</v>
      </c>
      <c r="G1332" t="s">
        <v>315</v>
      </c>
      <c r="H1332" t="s">
        <v>293</v>
      </c>
      <c r="I1332">
        <v>0.19800000000000001</v>
      </c>
    </row>
    <row r="1333" spans="1:9" x14ac:dyDescent="0.35">
      <c r="A1333" t="str">
        <f t="shared" si="40"/>
        <v>wash_15_insuff_raisons_2hygiene_insuffKoui</v>
      </c>
      <c r="B1333" t="str">
        <f t="shared" si="41"/>
        <v>wash_15_insuff_raisons_2Koui</v>
      </c>
      <c r="C1333" t="s">
        <v>56</v>
      </c>
      <c r="D1333" t="s">
        <v>147</v>
      </c>
      <c r="E1333" t="s">
        <v>83</v>
      </c>
      <c r="F1333" t="s">
        <v>314</v>
      </c>
      <c r="G1333" t="s">
        <v>315</v>
      </c>
      <c r="H1333" t="s">
        <v>246</v>
      </c>
      <c r="I1333">
        <v>0.187</v>
      </c>
    </row>
    <row r="1334" spans="1:9" x14ac:dyDescent="0.35">
      <c r="A1334" t="str">
        <f t="shared" si="40"/>
        <v>wash_15_insuff_raisons_2hygiene_insuffBakala</v>
      </c>
      <c r="B1334" t="str">
        <f t="shared" si="41"/>
        <v>wash_15_insuff_raisons_2Bakala</v>
      </c>
      <c r="C1334" t="s">
        <v>56</v>
      </c>
      <c r="D1334" t="s">
        <v>147</v>
      </c>
      <c r="E1334" t="s">
        <v>83</v>
      </c>
      <c r="F1334" t="s">
        <v>314</v>
      </c>
      <c r="G1334" t="s">
        <v>315</v>
      </c>
      <c r="H1334" t="s">
        <v>210</v>
      </c>
      <c r="I1334">
        <v>0.17799999999999999</v>
      </c>
    </row>
    <row r="1335" spans="1:9" x14ac:dyDescent="0.35">
      <c r="A1335" t="str">
        <f t="shared" si="40"/>
        <v>wash_15_insuff_raisons_2hygiene_insuffBangassou</v>
      </c>
      <c r="B1335" t="str">
        <f t="shared" si="41"/>
        <v>wash_15_insuff_raisons_2Bangassou</v>
      </c>
      <c r="C1335" t="s">
        <v>56</v>
      </c>
      <c r="D1335" t="s">
        <v>147</v>
      </c>
      <c r="E1335" t="s">
        <v>83</v>
      </c>
      <c r="F1335" t="s">
        <v>314</v>
      </c>
      <c r="G1335" t="s">
        <v>315</v>
      </c>
      <c r="H1335" t="s">
        <v>215</v>
      </c>
      <c r="I1335">
        <v>0.219</v>
      </c>
    </row>
    <row r="1336" spans="1:9" x14ac:dyDescent="0.35">
      <c r="A1336" t="str">
        <f t="shared" si="40"/>
        <v>wash_15_insuff_raisons_2hygiene_insuffNana_Bakassa</v>
      </c>
      <c r="B1336" t="str">
        <f t="shared" si="41"/>
        <v>wash_15_insuff_raisons_2Nana_Bakassa</v>
      </c>
      <c r="C1336" t="s">
        <v>56</v>
      </c>
      <c r="D1336" t="s">
        <v>147</v>
      </c>
      <c r="E1336" t="s">
        <v>83</v>
      </c>
      <c r="F1336" t="s">
        <v>314</v>
      </c>
      <c r="G1336" t="s">
        <v>315</v>
      </c>
      <c r="H1336" t="s">
        <v>294</v>
      </c>
      <c r="I1336">
        <v>0.2</v>
      </c>
    </row>
    <row r="1337" spans="1:9" x14ac:dyDescent="0.35">
      <c r="A1337" t="str">
        <f t="shared" si="40"/>
        <v>wash_15_insuff_raisons_2hygiene_insuffRafai</v>
      </c>
      <c r="B1337" t="str">
        <f t="shared" si="41"/>
        <v>wash_15_insuff_raisons_2Rafai</v>
      </c>
      <c r="C1337" t="s">
        <v>56</v>
      </c>
      <c r="D1337" t="s">
        <v>147</v>
      </c>
      <c r="E1337" t="s">
        <v>83</v>
      </c>
      <c r="F1337" t="s">
        <v>314</v>
      </c>
      <c r="G1337" t="s">
        <v>315</v>
      </c>
      <c r="H1337" t="s">
        <v>260</v>
      </c>
      <c r="I1337">
        <v>0.224</v>
      </c>
    </row>
    <row r="1338" spans="1:9" x14ac:dyDescent="0.35">
      <c r="A1338" t="str">
        <f t="shared" si="40"/>
        <v>wash_15_insuff_raisons_2hygiene_insuffNgaoundaye</v>
      </c>
      <c r="B1338" t="str">
        <f t="shared" si="41"/>
        <v>wash_15_insuff_raisons_2Ngaoundaye</v>
      </c>
      <c r="C1338" t="s">
        <v>56</v>
      </c>
      <c r="D1338" t="s">
        <v>147</v>
      </c>
      <c r="E1338" t="s">
        <v>83</v>
      </c>
      <c r="F1338" t="s">
        <v>314</v>
      </c>
      <c r="G1338" t="s">
        <v>315</v>
      </c>
      <c r="H1338" t="s">
        <v>255</v>
      </c>
      <c r="I1338">
        <v>0.21099999999999999</v>
      </c>
    </row>
    <row r="1339" spans="1:9" x14ac:dyDescent="0.35">
      <c r="A1339" t="str">
        <f t="shared" si="40"/>
        <v>wash_15_insuff_raisons_2qualite_insuffIppy</v>
      </c>
      <c r="B1339" t="str">
        <f t="shared" si="41"/>
        <v>wash_15_insuff_raisons_2Ippy</v>
      </c>
      <c r="C1339" t="s">
        <v>56</v>
      </c>
      <c r="D1339" t="s">
        <v>158</v>
      </c>
      <c r="E1339" t="s">
        <v>83</v>
      </c>
      <c r="F1339" t="s">
        <v>314</v>
      </c>
      <c r="G1339" t="s">
        <v>315</v>
      </c>
      <c r="H1339" t="s">
        <v>242</v>
      </c>
      <c r="I1339">
        <v>0.24</v>
      </c>
    </row>
    <row r="1340" spans="1:9" x14ac:dyDescent="0.35">
      <c r="A1340" t="str">
        <f t="shared" si="40"/>
        <v>wash_15_insuff_raisons_2hygiene_insuffBerberati</v>
      </c>
      <c r="B1340" t="str">
        <f t="shared" si="41"/>
        <v>wash_15_insuff_raisons_2Berberati</v>
      </c>
      <c r="C1340" t="s">
        <v>56</v>
      </c>
      <c r="D1340" t="s">
        <v>147</v>
      </c>
      <c r="E1340" t="s">
        <v>83</v>
      </c>
      <c r="F1340" t="s">
        <v>314</v>
      </c>
      <c r="G1340" t="s">
        <v>315</v>
      </c>
      <c r="H1340" t="s">
        <v>219</v>
      </c>
      <c r="I1340">
        <v>0.22800000000000001</v>
      </c>
    </row>
    <row r="1341" spans="1:9" x14ac:dyDescent="0.35">
      <c r="A1341" t="str">
        <f t="shared" si="40"/>
        <v>wash_15_insuff_raisons_2mixteMbres</v>
      </c>
      <c r="B1341" t="str">
        <f t="shared" si="41"/>
        <v>wash_15_insuff_raisons_2Mbres</v>
      </c>
      <c r="C1341" t="s">
        <v>56</v>
      </c>
      <c r="D1341" t="s">
        <v>184</v>
      </c>
      <c r="E1341" t="s">
        <v>83</v>
      </c>
      <c r="F1341" t="s">
        <v>314</v>
      </c>
      <c r="G1341" t="s">
        <v>315</v>
      </c>
      <c r="H1341" t="s">
        <v>250</v>
      </c>
      <c r="I1341">
        <v>0.2</v>
      </c>
    </row>
    <row r="1342" spans="1:9" x14ac:dyDescent="0.35">
      <c r="A1342" t="str">
        <f t="shared" si="40"/>
        <v>wash_15_insuff_raisons_2mixteBimbo</v>
      </c>
      <c r="B1342" t="str">
        <f t="shared" si="41"/>
        <v>wash_15_insuff_raisons_2Bimbo</v>
      </c>
      <c r="C1342" t="s">
        <v>56</v>
      </c>
      <c r="D1342" t="s">
        <v>184</v>
      </c>
      <c r="E1342" t="s">
        <v>83</v>
      </c>
      <c r="F1342" t="s">
        <v>314</v>
      </c>
      <c r="G1342" t="s">
        <v>315</v>
      </c>
      <c r="H1342" t="s">
        <v>220</v>
      </c>
      <c r="I1342">
        <v>0.22500000000000001</v>
      </c>
    </row>
    <row r="1343" spans="1:9" x14ac:dyDescent="0.35">
      <c r="A1343" t="str">
        <f t="shared" si="40"/>
        <v>wash_15_insuff_raisons_2qualite_insuffGrimari</v>
      </c>
      <c r="B1343" t="str">
        <f t="shared" si="41"/>
        <v>wash_15_insuff_raisons_2Grimari</v>
      </c>
      <c r="C1343" t="s">
        <v>56</v>
      </c>
      <c r="D1343" t="s">
        <v>158</v>
      </c>
      <c r="E1343" t="s">
        <v>83</v>
      </c>
      <c r="F1343" t="s">
        <v>314</v>
      </c>
      <c r="G1343" t="s">
        <v>315</v>
      </c>
      <c r="H1343" t="s">
        <v>241</v>
      </c>
      <c r="I1343">
        <v>0.186</v>
      </c>
    </row>
    <row r="1344" spans="1:9" x14ac:dyDescent="0.35">
      <c r="A1344" t="str">
        <f t="shared" si="40"/>
        <v>wash_15_insuff_raisons_2hygiene_insuffSibut</v>
      </c>
      <c r="B1344" t="str">
        <f t="shared" si="41"/>
        <v>wash_15_insuff_raisons_2Sibut</v>
      </c>
      <c r="C1344" t="s">
        <v>56</v>
      </c>
      <c r="D1344" t="s">
        <v>147</v>
      </c>
      <c r="E1344" t="s">
        <v>83</v>
      </c>
      <c r="F1344" t="s">
        <v>314</v>
      </c>
      <c r="G1344" t="s">
        <v>315</v>
      </c>
      <c r="H1344" t="s">
        <v>262</v>
      </c>
      <c r="I1344">
        <v>0.23300000000000001</v>
      </c>
    </row>
    <row r="1345" spans="1:9" x14ac:dyDescent="0.35">
      <c r="A1345" t="str">
        <f t="shared" si="40"/>
        <v>wash_15_insuff_raisons_2hygiene_insuffNdjoukou</v>
      </c>
      <c r="B1345" t="str">
        <f t="shared" si="41"/>
        <v>wash_15_insuff_raisons_2Ndjoukou</v>
      </c>
      <c r="C1345" t="s">
        <v>56</v>
      </c>
      <c r="D1345" t="s">
        <v>147</v>
      </c>
      <c r="E1345" t="s">
        <v>83</v>
      </c>
      <c r="F1345" t="s">
        <v>314</v>
      </c>
      <c r="G1345" t="s">
        <v>315</v>
      </c>
      <c r="H1345" t="s">
        <v>254</v>
      </c>
      <c r="I1345">
        <v>0.19800000000000001</v>
      </c>
    </row>
    <row r="1346" spans="1:9" x14ac:dyDescent="0.35">
      <c r="A1346" t="str">
        <f t="shared" si="40"/>
        <v>wash_15_insuff_raisons_2quantite_insuffBaboua</v>
      </c>
      <c r="B1346" t="str">
        <f t="shared" si="41"/>
        <v>wash_15_insuff_raisons_2Baboua</v>
      </c>
      <c r="C1346" t="s">
        <v>56</v>
      </c>
      <c r="D1346" t="s">
        <v>137</v>
      </c>
      <c r="E1346" t="s">
        <v>83</v>
      </c>
      <c r="F1346" t="s">
        <v>314</v>
      </c>
      <c r="G1346" t="s">
        <v>315</v>
      </c>
      <c r="H1346" t="s">
        <v>209</v>
      </c>
      <c r="I1346">
        <v>0.16700000000000001</v>
      </c>
    </row>
    <row r="1347" spans="1:9" x14ac:dyDescent="0.35">
      <c r="A1347" t="str">
        <f t="shared" ref="A1347:A1410" si="42">CONCATENATE(C1347,D1347,H1347)</f>
        <v>wash_15_insuff_raisons_2hygiene_insuffAbba</v>
      </c>
      <c r="B1347" t="str">
        <f t="shared" ref="B1347:B1410" si="43">CONCATENATE(C1347,H1347)</f>
        <v>wash_15_insuff_raisons_2Abba</v>
      </c>
      <c r="C1347" t="s">
        <v>56</v>
      </c>
      <c r="D1347" t="s">
        <v>147</v>
      </c>
      <c r="E1347" t="s">
        <v>83</v>
      </c>
      <c r="F1347" t="s">
        <v>314</v>
      </c>
      <c r="G1347" t="s">
        <v>315</v>
      </c>
      <c r="H1347" t="s">
        <v>207</v>
      </c>
      <c r="I1347">
        <v>0.16800000000000001</v>
      </c>
    </row>
    <row r="1348" spans="1:9" x14ac:dyDescent="0.35">
      <c r="A1348" t="str">
        <f t="shared" si="42"/>
        <v>wash_15_insuff_raisons_2hygiene_insuffObo</v>
      </c>
      <c r="B1348" t="str">
        <f t="shared" si="43"/>
        <v>wash_15_insuff_raisons_2Obo</v>
      </c>
      <c r="C1348" t="s">
        <v>56</v>
      </c>
      <c r="D1348" t="s">
        <v>147</v>
      </c>
      <c r="E1348" t="s">
        <v>83</v>
      </c>
      <c r="F1348" t="s">
        <v>314</v>
      </c>
      <c r="G1348" t="s">
        <v>315</v>
      </c>
      <c r="H1348" t="s">
        <v>257</v>
      </c>
      <c r="I1348">
        <v>0.191</v>
      </c>
    </row>
    <row r="1349" spans="1:9" x14ac:dyDescent="0.35">
      <c r="A1349" t="str">
        <f t="shared" si="42"/>
        <v>wash_15_insuff_raisons_2quantite_insuffKabo</v>
      </c>
      <c r="B1349" t="str">
        <f t="shared" si="43"/>
        <v>wash_15_insuff_raisons_2Kabo</v>
      </c>
      <c r="C1349" t="s">
        <v>56</v>
      </c>
      <c r="D1349" t="s">
        <v>137</v>
      </c>
      <c r="E1349" t="s">
        <v>83</v>
      </c>
      <c r="F1349" t="s">
        <v>314</v>
      </c>
      <c r="G1349" t="s">
        <v>315</v>
      </c>
      <c r="H1349" t="s">
        <v>243</v>
      </c>
      <c r="I1349">
        <v>0.23400000000000001</v>
      </c>
    </row>
    <row r="1350" spans="1:9" x14ac:dyDescent="0.35">
      <c r="A1350" t="str">
        <f t="shared" si="42"/>
        <v>wash_15_insuff_raisons_2qualite_insuffKouango</v>
      </c>
      <c r="B1350" t="str">
        <f t="shared" si="43"/>
        <v>wash_15_insuff_raisons_2Kouango</v>
      </c>
      <c r="C1350" t="s">
        <v>56</v>
      </c>
      <c r="D1350" t="s">
        <v>158</v>
      </c>
      <c r="E1350" t="s">
        <v>83</v>
      </c>
      <c r="F1350" t="s">
        <v>314</v>
      </c>
      <c r="G1350" t="s">
        <v>315</v>
      </c>
      <c r="H1350" t="s">
        <v>245</v>
      </c>
      <c r="I1350">
        <v>0.17699999999999999</v>
      </c>
    </row>
    <row r="1351" spans="1:9" x14ac:dyDescent="0.35">
      <c r="A1351" t="str">
        <f t="shared" si="42"/>
        <v>wash_15_insuff_raisons_2hygiene_insuffOuango</v>
      </c>
      <c r="B1351" t="str">
        <f t="shared" si="43"/>
        <v>wash_15_insuff_raisons_2Ouango</v>
      </c>
      <c r="C1351" t="s">
        <v>56</v>
      </c>
      <c r="D1351" t="s">
        <v>147</v>
      </c>
      <c r="E1351" t="s">
        <v>83</v>
      </c>
      <c r="F1351" t="s">
        <v>314</v>
      </c>
      <c r="G1351" t="s">
        <v>315</v>
      </c>
      <c r="H1351" t="s">
        <v>258</v>
      </c>
      <c r="I1351">
        <v>0.218</v>
      </c>
    </row>
    <row r="1352" spans="1:9" x14ac:dyDescent="0.35">
      <c r="A1352" t="str">
        <f t="shared" si="42"/>
        <v>wash_15_insuff_raisons_2hygiene_insuffGambo</v>
      </c>
      <c r="B1352" t="str">
        <f t="shared" si="43"/>
        <v>wash_15_insuff_raisons_2Gambo</v>
      </c>
      <c r="C1352" t="s">
        <v>56</v>
      </c>
      <c r="D1352" t="s">
        <v>147</v>
      </c>
      <c r="E1352" t="s">
        <v>83</v>
      </c>
      <c r="F1352" t="s">
        <v>314</v>
      </c>
      <c r="G1352" t="s">
        <v>315</v>
      </c>
      <c r="H1352" t="s">
        <v>239</v>
      </c>
      <c r="I1352">
        <v>0.192</v>
      </c>
    </row>
    <row r="1353" spans="1:9" x14ac:dyDescent="0.35">
      <c r="A1353" t="str">
        <f t="shared" si="42"/>
        <v>wash_15_insuff_raisons_2qualite_insuffNangha_Boguila</v>
      </c>
      <c r="B1353" t="str">
        <f t="shared" si="43"/>
        <v>wash_15_insuff_raisons_2Nangha_Boguila</v>
      </c>
      <c r="C1353" t="s">
        <v>56</v>
      </c>
      <c r="D1353" t="s">
        <v>158</v>
      </c>
      <c r="E1353" t="s">
        <v>83</v>
      </c>
      <c r="F1353" t="s">
        <v>314</v>
      </c>
      <c r="G1353" t="s">
        <v>315</v>
      </c>
      <c r="H1353" t="s">
        <v>295</v>
      </c>
      <c r="I1353">
        <v>0.16900000000000001</v>
      </c>
    </row>
    <row r="1354" spans="1:9" x14ac:dyDescent="0.35">
      <c r="A1354" t="str">
        <f t="shared" si="42"/>
        <v>wash_15_insuff_raisons_2qualite_insuffDamara</v>
      </c>
      <c r="B1354" t="str">
        <f t="shared" si="43"/>
        <v>wash_15_insuff_raisons_2Damara</v>
      </c>
      <c r="C1354" t="s">
        <v>56</v>
      </c>
      <c r="D1354" t="s">
        <v>158</v>
      </c>
      <c r="E1354" t="s">
        <v>83</v>
      </c>
      <c r="F1354" t="s">
        <v>314</v>
      </c>
      <c r="G1354" t="s">
        <v>315</v>
      </c>
      <c r="H1354" t="s">
        <v>236</v>
      </c>
      <c r="I1354">
        <v>0.21</v>
      </c>
    </row>
    <row r="1355" spans="1:9" x14ac:dyDescent="0.35">
      <c r="A1355" t="str">
        <f t="shared" si="42"/>
        <v>wash_15_insuff_raisons_2hygiene_insuffBozoum</v>
      </c>
      <c r="B1355" t="str">
        <f t="shared" si="43"/>
        <v>wash_15_insuff_raisons_2Bozoum</v>
      </c>
      <c r="C1355" t="s">
        <v>56</v>
      </c>
      <c r="D1355" t="s">
        <v>147</v>
      </c>
      <c r="E1355" t="s">
        <v>83</v>
      </c>
      <c r="F1355" t="s">
        <v>314</v>
      </c>
      <c r="G1355" t="s">
        <v>315</v>
      </c>
      <c r="H1355" t="s">
        <v>233</v>
      </c>
      <c r="I1355">
        <v>0.218</v>
      </c>
    </row>
    <row r="1356" spans="1:9" x14ac:dyDescent="0.35">
      <c r="A1356" t="str">
        <f t="shared" si="42"/>
        <v>wash_15_insuff_raisons_2quantite_insuffBossemtele</v>
      </c>
      <c r="B1356" t="str">
        <f t="shared" si="43"/>
        <v>wash_15_insuff_raisons_2Bossemtele</v>
      </c>
      <c r="C1356" t="s">
        <v>56</v>
      </c>
      <c r="D1356" t="s">
        <v>137</v>
      </c>
      <c r="E1356" t="s">
        <v>83</v>
      </c>
      <c r="F1356" t="s">
        <v>314</v>
      </c>
      <c r="G1356" t="s">
        <v>315</v>
      </c>
      <c r="H1356" t="s">
        <v>230</v>
      </c>
      <c r="I1356">
        <v>0.215</v>
      </c>
    </row>
    <row r="1357" spans="1:9" x14ac:dyDescent="0.35">
      <c r="A1357" t="str">
        <f t="shared" si="42"/>
        <v>wash_15_insuff_raisons_2hygiene_insuffPaoua</v>
      </c>
      <c r="B1357" t="str">
        <f t="shared" si="43"/>
        <v>wash_15_insuff_raisons_2Paoua</v>
      </c>
      <c r="C1357" t="s">
        <v>56</v>
      </c>
      <c r="D1357" t="s">
        <v>147</v>
      </c>
      <c r="E1357" t="s">
        <v>83</v>
      </c>
      <c r="F1357" t="s">
        <v>314</v>
      </c>
      <c r="G1357" t="s">
        <v>315</v>
      </c>
      <c r="H1357" t="s">
        <v>259</v>
      </c>
      <c r="I1357">
        <v>0.215</v>
      </c>
    </row>
    <row r="1358" spans="1:9" x14ac:dyDescent="0.35">
      <c r="A1358" t="str">
        <f t="shared" si="42"/>
        <v>wash_15_insuff_raisons_2quantite_insuffDekoa</v>
      </c>
      <c r="B1358" t="str">
        <f t="shared" si="43"/>
        <v>wash_15_insuff_raisons_2Dekoa</v>
      </c>
      <c r="C1358" t="s">
        <v>56</v>
      </c>
      <c r="D1358" t="s">
        <v>137</v>
      </c>
      <c r="E1358" t="s">
        <v>83</v>
      </c>
      <c r="F1358" t="s">
        <v>314</v>
      </c>
      <c r="G1358" t="s">
        <v>315</v>
      </c>
      <c r="H1358" t="s">
        <v>237</v>
      </c>
      <c r="I1358">
        <v>0.23300000000000001</v>
      </c>
    </row>
    <row r="1359" spans="1:9" x14ac:dyDescent="0.35">
      <c r="A1359" t="str">
        <f t="shared" si="42"/>
        <v>wash_15_insuff_raisons_2hygiene_insuffMala</v>
      </c>
      <c r="B1359" t="str">
        <f t="shared" si="43"/>
        <v>wash_15_insuff_raisons_2Mala</v>
      </c>
      <c r="C1359" t="s">
        <v>56</v>
      </c>
      <c r="D1359" t="s">
        <v>147</v>
      </c>
      <c r="E1359" t="s">
        <v>83</v>
      </c>
      <c r="F1359" t="s">
        <v>314</v>
      </c>
      <c r="G1359" t="s">
        <v>315</v>
      </c>
      <c r="H1359" t="s">
        <v>247</v>
      </c>
      <c r="I1359">
        <v>0.23400000000000001</v>
      </c>
    </row>
    <row r="1360" spans="1:9" x14ac:dyDescent="0.35">
      <c r="A1360" t="str">
        <f t="shared" si="42"/>
        <v>wash_15_insuff_raisons_2hygiene_insuffBria</v>
      </c>
      <c r="B1360" t="str">
        <f t="shared" si="43"/>
        <v>wash_15_insuff_raisons_2Bria</v>
      </c>
      <c r="C1360" t="s">
        <v>56</v>
      </c>
      <c r="D1360" t="s">
        <v>147</v>
      </c>
      <c r="E1360" t="s">
        <v>83</v>
      </c>
      <c r="F1360" t="s">
        <v>314</v>
      </c>
      <c r="G1360" t="s">
        <v>315</v>
      </c>
      <c r="H1360" t="s">
        <v>234</v>
      </c>
      <c r="I1360">
        <v>0.22700000000000001</v>
      </c>
    </row>
    <row r="1361" spans="1:9" x14ac:dyDescent="0.35">
      <c r="A1361" t="str">
        <f t="shared" si="42"/>
        <v>wash_15_insuff_raisons_2hygiene_insuffBakouma</v>
      </c>
      <c r="B1361" t="str">
        <f t="shared" si="43"/>
        <v>wash_15_insuff_raisons_2Bakouma</v>
      </c>
      <c r="C1361" t="s">
        <v>56</v>
      </c>
      <c r="D1361" t="s">
        <v>147</v>
      </c>
      <c r="E1361" t="s">
        <v>83</v>
      </c>
      <c r="F1361" t="s">
        <v>314</v>
      </c>
      <c r="G1361" t="s">
        <v>315</v>
      </c>
      <c r="H1361" t="s">
        <v>211</v>
      </c>
      <c r="I1361">
        <v>0.24199999999999999</v>
      </c>
    </row>
    <row r="1362" spans="1:9" x14ac:dyDescent="0.35">
      <c r="A1362" t="str">
        <f t="shared" si="42"/>
        <v>wash_15_insuff_raisons_2quantite_insuffBoali</v>
      </c>
      <c r="B1362" t="str">
        <f t="shared" si="43"/>
        <v>wash_15_insuff_raisons_2Boali</v>
      </c>
      <c r="C1362" t="s">
        <v>56</v>
      </c>
      <c r="D1362" t="s">
        <v>137</v>
      </c>
      <c r="E1362" t="s">
        <v>83</v>
      </c>
      <c r="F1362" t="s">
        <v>314</v>
      </c>
      <c r="G1362" t="s">
        <v>315</v>
      </c>
      <c r="H1362" t="s">
        <v>222</v>
      </c>
      <c r="I1362">
        <v>0.221</v>
      </c>
    </row>
    <row r="1363" spans="1:9" x14ac:dyDescent="0.35">
      <c r="A1363" t="str">
        <f t="shared" si="42"/>
        <v>wash_15_insuff_raisons_2hygiene_insuffBamingui</v>
      </c>
      <c r="B1363" t="str">
        <f t="shared" si="43"/>
        <v>wash_15_insuff_raisons_2Bamingui</v>
      </c>
      <c r="C1363" t="s">
        <v>56</v>
      </c>
      <c r="D1363" t="s">
        <v>147</v>
      </c>
      <c r="E1363" t="s">
        <v>83</v>
      </c>
      <c r="F1363" t="s">
        <v>314</v>
      </c>
      <c r="G1363" t="s">
        <v>315</v>
      </c>
      <c r="H1363" t="s">
        <v>214</v>
      </c>
      <c r="I1363">
        <v>0.255</v>
      </c>
    </row>
    <row r="1364" spans="1:9" x14ac:dyDescent="0.35">
      <c r="A1364" t="str">
        <f t="shared" si="42"/>
        <v>wash_15_insuff_raisons_2hygiene_insuffBaoro</v>
      </c>
      <c r="B1364" t="str">
        <f t="shared" si="43"/>
        <v>wash_15_insuff_raisons_2Baoro</v>
      </c>
      <c r="C1364" t="s">
        <v>56</v>
      </c>
      <c r="D1364" t="s">
        <v>147</v>
      </c>
      <c r="E1364" t="s">
        <v>83</v>
      </c>
      <c r="F1364" t="s">
        <v>314</v>
      </c>
      <c r="G1364" t="s">
        <v>315</v>
      </c>
      <c r="H1364" t="s">
        <v>216</v>
      </c>
      <c r="I1364">
        <v>0.247</v>
      </c>
    </row>
    <row r="1365" spans="1:9" x14ac:dyDescent="0.35">
      <c r="A1365" t="str">
        <f t="shared" si="42"/>
        <v>wash_15_insuff_raisons_2hygiene_insuffMbaiki</v>
      </c>
      <c r="B1365" t="str">
        <f t="shared" si="43"/>
        <v>wash_15_insuff_raisons_2Mbaiki</v>
      </c>
      <c r="C1365" t="s">
        <v>56</v>
      </c>
      <c r="D1365" t="s">
        <v>147</v>
      </c>
      <c r="E1365" t="s">
        <v>83</v>
      </c>
      <c r="F1365" t="s">
        <v>314</v>
      </c>
      <c r="G1365" t="s">
        <v>315</v>
      </c>
      <c r="H1365" t="s">
        <v>249</v>
      </c>
      <c r="I1365">
        <v>0.24399999999999999</v>
      </c>
    </row>
    <row r="1366" spans="1:9" x14ac:dyDescent="0.35">
      <c r="A1366" t="str">
        <f t="shared" si="42"/>
        <v>wash_15_insuff_raisons_2hygiene_insuffZangba</v>
      </c>
      <c r="B1366" t="str">
        <f t="shared" si="43"/>
        <v>wash_15_insuff_raisons_2Zangba</v>
      </c>
      <c r="C1366" t="s">
        <v>56</v>
      </c>
      <c r="D1366" t="s">
        <v>147</v>
      </c>
      <c r="E1366" t="s">
        <v>83</v>
      </c>
      <c r="F1366" t="s">
        <v>314</v>
      </c>
      <c r="G1366" t="s">
        <v>315</v>
      </c>
      <c r="H1366" t="s">
        <v>264</v>
      </c>
      <c r="I1366">
        <v>0.17599999999999999</v>
      </c>
    </row>
    <row r="1367" spans="1:9" x14ac:dyDescent="0.35">
      <c r="A1367" t="str">
        <f t="shared" si="42"/>
        <v>wash_15_insuff_raisons_2hygiene_insuffZemio</v>
      </c>
      <c r="B1367" t="str">
        <f t="shared" si="43"/>
        <v>wash_15_insuff_raisons_2Zemio</v>
      </c>
      <c r="C1367" t="s">
        <v>56</v>
      </c>
      <c r="D1367" t="s">
        <v>147</v>
      </c>
      <c r="E1367" t="s">
        <v>83</v>
      </c>
      <c r="F1367" t="s">
        <v>314</v>
      </c>
      <c r="G1367" t="s">
        <v>315</v>
      </c>
      <c r="H1367" t="s">
        <v>265</v>
      </c>
      <c r="I1367">
        <v>0.246</v>
      </c>
    </row>
    <row r="1368" spans="1:9" x14ac:dyDescent="0.35">
      <c r="A1368" t="str">
        <f t="shared" si="42"/>
        <v>wash_15_insuff_raisons_2hygiene_insuffBatangafo</v>
      </c>
      <c r="B1368" t="str">
        <f t="shared" si="43"/>
        <v>wash_15_insuff_raisons_2Batangafo</v>
      </c>
      <c r="C1368" t="s">
        <v>56</v>
      </c>
      <c r="D1368" t="s">
        <v>147</v>
      </c>
      <c r="E1368" t="s">
        <v>83</v>
      </c>
      <c r="F1368" t="s">
        <v>314</v>
      </c>
      <c r="G1368" t="s">
        <v>315</v>
      </c>
      <c r="H1368" t="s">
        <v>217</v>
      </c>
      <c r="I1368">
        <v>0.151</v>
      </c>
    </row>
    <row r="1369" spans="1:9" x14ac:dyDescent="0.35">
      <c r="A1369" t="str">
        <f t="shared" si="42"/>
        <v>wash_15_insuff_raisons_2quantite_insuffYaloke</v>
      </c>
      <c r="B1369" t="str">
        <f t="shared" si="43"/>
        <v>wash_15_insuff_raisons_2Yaloke</v>
      </c>
      <c r="C1369" t="s">
        <v>56</v>
      </c>
      <c r="D1369" t="s">
        <v>137</v>
      </c>
      <c r="E1369" t="s">
        <v>83</v>
      </c>
      <c r="F1369" t="s">
        <v>314</v>
      </c>
      <c r="G1369" t="s">
        <v>315</v>
      </c>
      <c r="H1369" t="s">
        <v>263</v>
      </c>
      <c r="I1369">
        <v>0.26600000000000001</v>
      </c>
    </row>
    <row r="1370" spans="1:9" x14ac:dyDescent="0.35">
      <c r="A1370" t="str">
        <f t="shared" si="42"/>
        <v>wash_15_insuff_raisons_2quantite_insuffBossembele</v>
      </c>
      <c r="B1370" t="str">
        <f t="shared" si="43"/>
        <v>wash_15_insuff_raisons_2Bossembele</v>
      </c>
      <c r="C1370" t="s">
        <v>56</v>
      </c>
      <c r="D1370" t="s">
        <v>137</v>
      </c>
      <c r="E1370" t="s">
        <v>83</v>
      </c>
      <c r="F1370" t="s">
        <v>314</v>
      </c>
      <c r="G1370" t="s">
        <v>315</v>
      </c>
      <c r="H1370" t="s">
        <v>229</v>
      </c>
      <c r="I1370">
        <v>0.23300000000000001</v>
      </c>
    </row>
    <row r="1371" spans="1:9" x14ac:dyDescent="0.35">
      <c r="A1371" t="str">
        <f t="shared" si="42"/>
        <v>wash_15_insuff_raisons_2quantite_insuffCarnot</v>
      </c>
      <c r="B1371" t="str">
        <f t="shared" si="43"/>
        <v>wash_15_insuff_raisons_2Carnot</v>
      </c>
      <c r="C1371" t="s">
        <v>56</v>
      </c>
      <c r="D1371" t="s">
        <v>137</v>
      </c>
      <c r="E1371" t="s">
        <v>83</v>
      </c>
      <c r="F1371" t="s">
        <v>314</v>
      </c>
      <c r="G1371" t="s">
        <v>315</v>
      </c>
      <c r="H1371" t="s">
        <v>235</v>
      </c>
      <c r="I1371">
        <v>0.19700000000000001</v>
      </c>
    </row>
    <row r="1372" spans="1:9" x14ac:dyDescent="0.35">
      <c r="A1372" t="str">
        <f t="shared" si="42"/>
        <v>wash_15_insuff_raisons_2mixteGadzi</v>
      </c>
      <c r="B1372" t="str">
        <f t="shared" si="43"/>
        <v>wash_15_insuff_raisons_2Gadzi</v>
      </c>
      <c r="C1372" t="s">
        <v>56</v>
      </c>
      <c r="D1372" t="s">
        <v>184</v>
      </c>
      <c r="E1372" t="s">
        <v>83</v>
      </c>
      <c r="F1372" t="s">
        <v>314</v>
      </c>
      <c r="G1372" t="s">
        <v>315</v>
      </c>
      <c r="H1372" t="s">
        <v>238</v>
      </c>
      <c r="I1372">
        <v>0.20499999999999999</v>
      </c>
    </row>
    <row r="1373" spans="1:9" x14ac:dyDescent="0.35">
      <c r="A1373" t="str">
        <f t="shared" si="42"/>
        <v>wash_15_insuff_raisons_2mixteGamboula</v>
      </c>
      <c r="B1373" t="str">
        <f t="shared" si="43"/>
        <v>wash_15_insuff_raisons_2Gamboula</v>
      </c>
      <c r="C1373" t="s">
        <v>56</v>
      </c>
      <c r="D1373" t="s">
        <v>184</v>
      </c>
      <c r="E1373" t="s">
        <v>83</v>
      </c>
      <c r="F1373" t="s">
        <v>314</v>
      </c>
      <c r="G1373" t="s">
        <v>315</v>
      </c>
      <c r="H1373" t="s">
        <v>240</v>
      </c>
      <c r="I1373">
        <v>0.214</v>
      </c>
    </row>
    <row r="1374" spans="1:9" x14ac:dyDescent="0.35">
      <c r="A1374" t="str">
        <f t="shared" si="42"/>
        <v>wash_15_insuff_raisons_2mixteBambio</v>
      </c>
      <c r="B1374" t="str">
        <f t="shared" si="43"/>
        <v>wash_15_insuff_raisons_2Bambio</v>
      </c>
      <c r="C1374" t="s">
        <v>56</v>
      </c>
      <c r="D1374" t="s">
        <v>184</v>
      </c>
      <c r="E1374" t="s">
        <v>83</v>
      </c>
      <c r="F1374" t="s">
        <v>314</v>
      </c>
      <c r="G1374" t="s">
        <v>315</v>
      </c>
      <c r="H1374" t="s">
        <v>213</v>
      </c>
      <c r="I1374">
        <v>0.24099999999999999</v>
      </c>
    </row>
    <row r="1375" spans="1:9" x14ac:dyDescent="0.35">
      <c r="A1375" t="str">
        <f t="shared" si="42"/>
        <v>wash_15_insuff_raisons_2mixteBoganda</v>
      </c>
      <c r="B1375" t="str">
        <f t="shared" si="43"/>
        <v>wash_15_insuff_raisons_2Boganda</v>
      </c>
      <c r="C1375" t="s">
        <v>56</v>
      </c>
      <c r="D1375" t="s">
        <v>184</v>
      </c>
      <c r="E1375" t="s">
        <v>83</v>
      </c>
      <c r="F1375" t="s">
        <v>314</v>
      </c>
      <c r="G1375" t="s">
        <v>315</v>
      </c>
      <c r="H1375" t="s">
        <v>226</v>
      </c>
      <c r="I1375">
        <v>0.23</v>
      </c>
    </row>
    <row r="1376" spans="1:9" x14ac:dyDescent="0.35">
      <c r="A1376" t="str">
        <f t="shared" si="42"/>
        <v>wash_15_insuff_raisons_2mixteKembe</v>
      </c>
      <c r="B1376" t="str">
        <f t="shared" si="43"/>
        <v>wash_15_insuff_raisons_2Kembe</v>
      </c>
      <c r="C1376" t="s">
        <v>56</v>
      </c>
      <c r="D1376" t="s">
        <v>184</v>
      </c>
      <c r="E1376" t="s">
        <v>83</v>
      </c>
      <c r="F1376" t="s">
        <v>314</v>
      </c>
      <c r="G1376" t="s">
        <v>315</v>
      </c>
      <c r="H1376" t="s">
        <v>244</v>
      </c>
      <c r="I1376">
        <v>0.19900000000000001</v>
      </c>
    </row>
    <row r="1377" spans="1:9" x14ac:dyDescent="0.35">
      <c r="A1377" t="str">
        <f t="shared" si="42"/>
        <v>wash_15_insuff_raisons_2quantite_insuffSatema</v>
      </c>
      <c r="B1377" t="str">
        <f t="shared" si="43"/>
        <v>wash_15_insuff_raisons_2Satema</v>
      </c>
      <c r="C1377" t="s">
        <v>56</v>
      </c>
      <c r="D1377" t="s">
        <v>137</v>
      </c>
      <c r="E1377" t="s">
        <v>83</v>
      </c>
      <c r="F1377" t="s">
        <v>314</v>
      </c>
      <c r="G1377" t="s">
        <v>315</v>
      </c>
      <c r="H1377" t="s">
        <v>261</v>
      </c>
      <c r="I1377">
        <v>0.20399999999999999</v>
      </c>
    </row>
    <row r="1378" spans="1:9" x14ac:dyDescent="0.35">
      <c r="A1378" t="str">
        <f t="shared" si="42"/>
        <v>wash_15_insuff_raisons_2qualite_insuffMarkounda</v>
      </c>
      <c r="B1378" t="str">
        <f t="shared" si="43"/>
        <v>wash_15_insuff_raisons_2Markounda</v>
      </c>
      <c r="C1378" t="s">
        <v>56</v>
      </c>
      <c r="D1378" t="s">
        <v>158</v>
      </c>
      <c r="E1378" t="s">
        <v>83</v>
      </c>
      <c r="F1378" t="s">
        <v>314</v>
      </c>
      <c r="G1378" t="s">
        <v>315</v>
      </c>
      <c r="H1378" t="s">
        <v>248</v>
      </c>
      <c r="I1378">
        <v>0.186</v>
      </c>
    </row>
    <row r="1379" spans="1:9" x14ac:dyDescent="0.35">
      <c r="A1379" t="str">
        <f t="shared" si="42"/>
        <v>wash_15_insuff_raisons_2quantite_insuffMongoumba</v>
      </c>
      <c r="B1379" t="str">
        <f t="shared" si="43"/>
        <v>wash_15_insuff_raisons_2Mongoumba</v>
      </c>
      <c r="C1379" t="s">
        <v>56</v>
      </c>
      <c r="D1379" t="s">
        <v>137</v>
      </c>
      <c r="E1379" t="s">
        <v>83</v>
      </c>
      <c r="F1379" t="s">
        <v>314</v>
      </c>
      <c r="G1379" t="s">
        <v>315</v>
      </c>
      <c r="H1379" t="s">
        <v>252</v>
      </c>
      <c r="I1379">
        <v>0.22</v>
      </c>
    </row>
    <row r="1380" spans="1:9" x14ac:dyDescent="0.35">
      <c r="A1380" t="str">
        <f t="shared" si="42"/>
        <v>wash_15_insuff_raisons_2quantite_insuffDede_Mokouba</v>
      </c>
      <c r="B1380" t="str">
        <f t="shared" si="43"/>
        <v>wash_15_insuff_raisons_2Dede_Mokouba</v>
      </c>
      <c r="C1380" t="s">
        <v>56</v>
      </c>
      <c r="D1380" t="s">
        <v>137</v>
      </c>
      <c r="E1380" t="s">
        <v>83</v>
      </c>
      <c r="F1380" t="s">
        <v>314</v>
      </c>
      <c r="G1380" t="s">
        <v>315</v>
      </c>
      <c r="H1380" t="s">
        <v>296</v>
      </c>
      <c r="I1380">
        <v>0.249</v>
      </c>
    </row>
    <row r="1381" spans="1:9" x14ac:dyDescent="0.35">
      <c r="A1381" t="str">
        <f t="shared" si="42"/>
        <v>wash_15_insuff_raisons_2quantite_insuffSosso_Nakombo</v>
      </c>
      <c r="B1381" t="str">
        <f t="shared" si="43"/>
        <v>wash_15_insuff_raisons_2Sosso_Nakombo</v>
      </c>
      <c r="C1381" t="s">
        <v>56</v>
      </c>
      <c r="D1381" t="s">
        <v>137</v>
      </c>
      <c r="E1381" t="s">
        <v>83</v>
      </c>
      <c r="F1381" t="s">
        <v>314</v>
      </c>
      <c r="G1381" t="s">
        <v>315</v>
      </c>
      <c r="H1381" t="s">
        <v>297</v>
      </c>
      <c r="I1381">
        <v>0.23200000000000001</v>
      </c>
    </row>
    <row r="1382" spans="1:9" x14ac:dyDescent="0.35">
      <c r="A1382" t="str">
        <f t="shared" si="42"/>
        <v>wash_15_insuff_raisons_2mixteNola</v>
      </c>
      <c r="B1382" t="str">
        <f t="shared" si="43"/>
        <v>wash_15_insuff_raisons_2Nola</v>
      </c>
      <c r="C1382" t="s">
        <v>56</v>
      </c>
      <c r="D1382" t="s">
        <v>184</v>
      </c>
      <c r="E1382" t="s">
        <v>83</v>
      </c>
      <c r="F1382" t="s">
        <v>314</v>
      </c>
      <c r="G1382" t="s">
        <v>315</v>
      </c>
      <c r="H1382" t="s">
        <v>256</v>
      </c>
      <c r="I1382">
        <v>0.219</v>
      </c>
    </row>
    <row r="1383" spans="1:9" x14ac:dyDescent="0.35">
      <c r="A1383" t="str">
        <f t="shared" si="42"/>
        <v>wash_15_insuff_raisons_2mixteBoganangone</v>
      </c>
      <c r="B1383" t="str">
        <f t="shared" si="43"/>
        <v>wash_15_insuff_raisons_2Boganangone</v>
      </c>
      <c r="C1383" t="s">
        <v>56</v>
      </c>
      <c r="D1383" t="s">
        <v>184</v>
      </c>
      <c r="E1383" t="s">
        <v>83</v>
      </c>
      <c r="F1383" t="s">
        <v>314</v>
      </c>
      <c r="G1383" t="s">
        <v>315</v>
      </c>
      <c r="H1383" t="s">
        <v>225</v>
      </c>
      <c r="I1383">
        <v>0.25</v>
      </c>
    </row>
    <row r="1384" spans="1:9" x14ac:dyDescent="0.35">
      <c r="A1384" t="str">
        <f t="shared" si="42"/>
        <v>wash_15_insuff_raisons_2quantite_insuffBoda</v>
      </c>
      <c r="B1384" t="str">
        <f t="shared" si="43"/>
        <v>wash_15_insuff_raisons_2Boda</v>
      </c>
      <c r="C1384" t="s">
        <v>56</v>
      </c>
      <c r="D1384" t="s">
        <v>137</v>
      </c>
      <c r="E1384" t="s">
        <v>83</v>
      </c>
      <c r="F1384" t="s">
        <v>314</v>
      </c>
      <c r="G1384" t="s">
        <v>315</v>
      </c>
      <c r="H1384" t="s">
        <v>224</v>
      </c>
      <c r="I1384">
        <v>0.23899999999999999</v>
      </c>
    </row>
    <row r="1385" spans="1:9" x14ac:dyDescent="0.35">
      <c r="A1385" t="str">
        <f t="shared" si="42"/>
        <v>wash_15_insuff_raisons_2hygiene_insuffAmada_Gaza</v>
      </c>
      <c r="B1385" t="str">
        <f t="shared" si="43"/>
        <v>wash_15_insuff_raisons_2Amada_Gaza</v>
      </c>
      <c r="C1385" t="s">
        <v>56</v>
      </c>
      <c r="D1385" t="s">
        <v>147</v>
      </c>
      <c r="E1385" t="s">
        <v>83</v>
      </c>
      <c r="F1385" t="s">
        <v>314</v>
      </c>
      <c r="G1385" t="s">
        <v>315</v>
      </c>
      <c r="H1385" t="s">
        <v>298</v>
      </c>
      <c r="I1385">
        <v>0.23100000000000001</v>
      </c>
    </row>
    <row r="1386" spans="1:9" x14ac:dyDescent="0.35">
      <c r="A1386" t="str">
        <f t="shared" si="42"/>
        <v>wash_15_insuff_raisons_2mixteBayanga</v>
      </c>
      <c r="B1386" t="str">
        <f t="shared" si="43"/>
        <v>wash_15_insuff_raisons_2Bayanga</v>
      </c>
      <c r="C1386" t="s">
        <v>56</v>
      </c>
      <c r="D1386" t="s">
        <v>184</v>
      </c>
      <c r="E1386" t="s">
        <v>83</v>
      </c>
      <c r="F1386" t="s">
        <v>314</v>
      </c>
      <c r="G1386" t="s">
        <v>315</v>
      </c>
      <c r="H1386" t="s">
        <v>218</v>
      </c>
      <c r="I1386">
        <v>0.22600000000000001</v>
      </c>
    </row>
    <row r="1387" spans="1:9" x14ac:dyDescent="0.35">
      <c r="A1387" t="str">
        <f t="shared" si="42"/>
        <v>wash_15_insuff_raisons_2quantite_insuffBogangolo</v>
      </c>
      <c r="B1387" t="str">
        <f t="shared" si="43"/>
        <v>wash_15_insuff_raisons_2Bogangolo</v>
      </c>
      <c r="C1387" t="s">
        <v>56</v>
      </c>
      <c r="D1387" t="s">
        <v>137</v>
      </c>
      <c r="E1387" t="s">
        <v>83</v>
      </c>
      <c r="F1387" t="s">
        <v>314</v>
      </c>
      <c r="G1387" t="s">
        <v>315</v>
      </c>
      <c r="H1387" t="s">
        <v>227</v>
      </c>
      <c r="I1387">
        <v>0.23</v>
      </c>
    </row>
    <row r="1388" spans="1:9" x14ac:dyDescent="0.35">
      <c r="A1388" t="str">
        <f t="shared" si="42"/>
        <v>wash_21_wash_inquiet_2sanitaireNdele</v>
      </c>
      <c r="B1388" t="str">
        <f t="shared" si="43"/>
        <v>wash_21_wash_inquiet_2Ndele</v>
      </c>
      <c r="C1388" t="s">
        <v>58</v>
      </c>
      <c r="D1388" t="s">
        <v>148</v>
      </c>
      <c r="E1388" t="s">
        <v>83</v>
      </c>
      <c r="F1388" t="s">
        <v>314</v>
      </c>
      <c r="G1388" t="s">
        <v>315</v>
      </c>
      <c r="H1388" t="s">
        <v>253</v>
      </c>
      <c r="I1388">
        <v>0.219</v>
      </c>
    </row>
    <row r="1389" spans="1:9" x14ac:dyDescent="0.35">
      <c r="A1389" t="str">
        <f t="shared" si="42"/>
        <v>wash_21_wash_inquiet_2sanitaireBouca</v>
      </c>
      <c r="B1389" t="str">
        <f t="shared" si="43"/>
        <v>wash_21_wash_inquiet_2Bouca</v>
      </c>
      <c r="C1389" t="s">
        <v>58</v>
      </c>
      <c r="D1389" t="s">
        <v>148</v>
      </c>
      <c r="E1389" t="s">
        <v>83</v>
      </c>
      <c r="F1389" t="s">
        <v>314</v>
      </c>
      <c r="G1389" t="s">
        <v>315</v>
      </c>
      <c r="H1389" t="s">
        <v>232</v>
      </c>
      <c r="I1389">
        <v>0.27900000000000003</v>
      </c>
    </row>
    <row r="1390" spans="1:9" x14ac:dyDescent="0.35">
      <c r="A1390" t="str">
        <f t="shared" si="42"/>
        <v>wash_21_wash_inquiet_2sanitaireAlindao</v>
      </c>
      <c r="B1390" t="str">
        <f t="shared" si="43"/>
        <v>wash_21_wash_inquiet_2Alindao</v>
      </c>
      <c r="C1390" t="s">
        <v>58</v>
      </c>
      <c r="D1390" t="s">
        <v>148</v>
      </c>
      <c r="E1390" t="s">
        <v>83</v>
      </c>
      <c r="F1390" t="s">
        <v>314</v>
      </c>
      <c r="G1390" t="s">
        <v>315</v>
      </c>
      <c r="H1390" t="s">
        <v>208</v>
      </c>
      <c r="I1390">
        <v>0.25</v>
      </c>
    </row>
    <row r="1391" spans="1:9" x14ac:dyDescent="0.35">
      <c r="A1391" t="str">
        <f t="shared" si="42"/>
        <v>wash_21_wash_inquiet_2environmentBirao</v>
      </c>
      <c r="B1391" t="str">
        <f t="shared" si="43"/>
        <v>wash_21_wash_inquiet_2Birao</v>
      </c>
      <c r="C1391" t="s">
        <v>58</v>
      </c>
      <c r="D1391" t="s">
        <v>159</v>
      </c>
      <c r="E1391" t="s">
        <v>83</v>
      </c>
      <c r="F1391" t="s">
        <v>314</v>
      </c>
      <c r="G1391" t="s">
        <v>315</v>
      </c>
      <c r="H1391" t="s">
        <v>221</v>
      </c>
      <c r="I1391">
        <v>0.24199999999999999</v>
      </c>
    </row>
    <row r="1392" spans="1:9" x14ac:dyDescent="0.35">
      <c r="A1392" t="str">
        <f t="shared" si="42"/>
        <v>wash_21_wash_inquiet_2environmentBangui</v>
      </c>
      <c r="B1392" t="str">
        <f t="shared" si="43"/>
        <v>wash_21_wash_inquiet_2Bangui</v>
      </c>
      <c r="C1392" t="s">
        <v>58</v>
      </c>
      <c r="D1392" t="s">
        <v>159</v>
      </c>
      <c r="E1392" t="s">
        <v>83</v>
      </c>
      <c r="F1392" t="s">
        <v>314</v>
      </c>
      <c r="G1392" t="s">
        <v>315</v>
      </c>
      <c r="H1392" t="s">
        <v>165</v>
      </c>
      <c r="I1392">
        <v>0.20899999999999999</v>
      </c>
    </row>
    <row r="1393" spans="1:9" x14ac:dyDescent="0.35">
      <c r="A1393" t="str">
        <f t="shared" si="42"/>
        <v>wash_21_wash_inquiet_2sanitaireMobaye</v>
      </c>
      <c r="B1393" t="str">
        <f t="shared" si="43"/>
        <v>wash_21_wash_inquiet_2Mobaye</v>
      </c>
      <c r="C1393" t="s">
        <v>58</v>
      </c>
      <c r="D1393" t="s">
        <v>148</v>
      </c>
      <c r="E1393" t="s">
        <v>83</v>
      </c>
      <c r="F1393" t="s">
        <v>314</v>
      </c>
      <c r="G1393" t="s">
        <v>315</v>
      </c>
      <c r="H1393" t="s">
        <v>251</v>
      </c>
      <c r="I1393">
        <v>0.247</v>
      </c>
    </row>
    <row r="1394" spans="1:9" x14ac:dyDescent="0.35">
      <c r="A1394" t="str">
        <f t="shared" si="42"/>
        <v>wash_21_wash_inquiet_2environmentBambari</v>
      </c>
      <c r="B1394" t="str">
        <f t="shared" si="43"/>
        <v>wash_21_wash_inquiet_2Bambari</v>
      </c>
      <c r="C1394" t="s">
        <v>58</v>
      </c>
      <c r="D1394" t="s">
        <v>159</v>
      </c>
      <c r="E1394" t="s">
        <v>83</v>
      </c>
      <c r="F1394" t="s">
        <v>314</v>
      </c>
      <c r="G1394" t="s">
        <v>315</v>
      </c>
      <c r="H1394" t="s">
        <v>212</v>
      </c>
      <c r="I1394">
        <v>0.23200000000000001</v>
      </c>
    </row>
    <row r="1395" spans="1:9" x14ac:dyDescent="0.35">
      <c r="A1395" t="str">
        <f t="shared" si="42"/>
        <v>wash_21_wash_inquiet_2sanitaireBouar</v>
      </c>
      <c r="B1395" t="str">
        <f t="shared" si="43"/>
        <v>wash_21_wash_inquiet_2Bouar</v>
      </c>
      <c r="C1395" t="s">
        <v>58</v>
      </c>
      <c r="D1395" t="s">
        <v>148</v>
      </c>
      <c r="E1395" t="s">
        <v>83</v>
      </c>
      <c r="F1395" t="s">
        <v>314</v>
      </c>
      <c r="G1395" t="s">
        <v>315</v>
      </c>
      <c r="H1395" t="s">
        <v>231</v>
      </c>
      <c r="I1395">
        <v>0.20699999999999999</v>
      </c>
    </row>
    <row r="1396" spans="1:9" x14ac:dyDescent="0.35">
      <c r="A1396" t="str">
        <f t="shared" si="42"/>
        <v>wash_21_wash_inquiet_2sanitaireBocaranga</v>
      </c>
      <c r="B1396" t="str">
        <f t="shared" si="43"/>
        <v>wash_21_wash_inquiet_2Bocaranga</v>
      </c>
      <c r="C1396" t="s">
        <v>58</v>
      </c>
      <c r="D1396" t="s">
        <v>148</v>
      </c>
      <c r="E1396" t="s">
        <v>83</v>
      </c>
      <c r="F1396" t="s">
        <v>314</v>
      </c>
      <c r="G1396" t="s">
        <v>315</v>
      </c>
      <c r="H1396" t="s">
        <v>223</v>
      </c>
      <c r="I1396">
        <v>0.21</v>
      </c>
    </row>
    <row r="1397" spans="1:9" x14ac:dyDescent="0.35">
      <c r="A1397" t="str">
        <f t="shared" si="42"/>
        <v>wash_21_wash_inquiet_2hygieneBossangoa</v>
      </c>
      <c r="B1397" t="str">
        <f t="shared" si="43"/>
        <v>wash_21_wash_inquiet_2Bossangoa</v>
      </c>
      <c r="C1397" t="s">
        <v>58</v>
      </c>
      <c r="D1397" t="s">
        <v>199</v>
      </c>
      <c r="E1397" t="s">
        <v>83</v>
      </c>
      <c r="F1397" t="s">
        <v>314</v>
      </c>
      <c r="G1397" t="s">
        <v>315</v>
      </c>
      <c r="H1397" t="s">
        <v>228</v>
      </c>
      <c r="I1397">
        <v>0.20399999999999999</v>
      </c>
    </row>
    <row r="1398" spans="1:9" x14ac:dyDescent="0.35">
      <c r="A1398" t="str">
        <f t="shared" si="42"/>
        <v>wash_21_wash_inquiet_2sanitaireKaga_Bandoro</v>
      </c>
      <c r="B1398" t="str">
        <f t="shared" si="43"/>
        <v>wash_21_wash_inquiet_2Kaga_Bandoro</v>
      </c>
      <c r="C1398" t="s">
        <v>58</v>
      </c>
      <c r="D1398" t="s">
        <v>148</v>
      </c>
      <c r="E1398" t="s">
        <v>83</v>
      </c>
      <c r="F1398" t="s">
        <v>314</v>
      </c>
      <c r="G1398" t="s">
        <v>315</v>
      </c>
      <c r="H1398" t="s">
        <v>293</v>
      </c>
      <c r="I1398">
        <v>0.28199999999999997</v>
      </c>
    </row>
    <row r="1399" spans="1:9" x14ac:dyDescent="0.35">
      <c r="A1399" t="str">
        <f t="shared" si="42"/>
        <v>wash_21_wash_inquiet_2environmentKoui</v>
      </c>
      <c r="B1399" t="str">
        <f t="shared" si="43"/>
        <v>wash_21_wash_inquiet_2Koui</v>
      </c>
      <c r="C1399" t="s">
        <v>58</v>
      </c>
      <c r="D1399" t="s">
        <v>159</v>
      </c>
      <c r="E1399" t="s">
        <v>83</v>
      </c>
      <c r="F1399" t="s">
        <v>314</v>
      </c>
      <c r="G1399" t="s">
        <v>315</v>
      </c>
      <c r="H1399" t="s">
        <v>246</v>
      </c>
      <c r="I1399">
        <v>0.20300000000000001</v>
      </c>
    </row>
    <row r="1400" spans="1:9" x14ac:dyDescent="0.35">
      <c r="A1400" t="str">
        <f t="shared" si="42"/>
        <v>wash_21_wash_inquiet_2sanitaireBakala</v>
      </c>
      <c r="B1400" t="str">
        <f t="shared" si="43"/>
        <v>wash_21_wash_inquiet_2Bakala</v>
      </c>
      <c r="C1400" t="s">
        <v>58</v>
      </c>
      <c r="D1400" t="s">
        <v>148</v>
      </c>
      <c r="E1400" t="s">
        <v>83</v>
      </c>
      <c r="F1400" t="s">
        <v>314</v>
      </c>
      <c r="G1400" t="s">
        <v>315</v>
      </c>
      <c r="H1400" t="s">
        <v>210</v>
      </c>
      <c r="I1400">
        <v>0.23699999999999999</v>
      </c>
    </row>
    <row r="1401" spans="1:9" x14ac:dyDescent="0.35">
      <c r="A1401" t="str">
        <f t="shared" si="42"/>
        <v>wash_21_wash_inquiet_2sanitaireBangassou</v>
      </c>
      <c r="B1401" t="str">
        <f t="shared" si="43"/>
        <v>wash_21_wash_inquiet_2Bangassou</v>
      </c>
      <c r="C1401" t="s">
        <v>58</v>
      </c>
      <c r="D1401" t="s">
        <v>148</v>
      </c>
      <c r="E1401" t="s">
        <v>83</v>
      </c>
      <c r="F1401" t="s">
        <v>314</v>
      </c>
      <c r="G1401" t="s">
        <v>315</v>
      </c>
      <c r="H1401" t="s">
        <v>215</v>
      </c>
      <c r="I1401">
        <v>0.23699999999999999</v>
      </c>
    </row>
    <row r="1402" spans="1:9" x14ac:dyDescent="0.35">
      <c r="A1402" t="str">
        <f t="shared" si="42"/>
        <v>wash_21_wash_inquiet_2hygieneNana_Bakassa</v>
      </c>
      <c r="B1402" t="str">
        <f t="shared" si="43"/>
        <v>wash_21_wash_inquiet_2Nana_Bakassa</v>
      </c>
      <c r="C1402" t="s">
        <v>58</v>
      </c>
      <c r="D1402" t="s">
        <v>199</v>
      </c>
      <c r="E1402" t="s">
        <v>83</v>
      </c>
      <c r="F1402" t="s">
        <v>314</v>
      </c>
      <c r="G1402" t="s">
        <v>315</v>
      </c>
      <c r="H1402" t="s">
        <v>294</v>
      </c>
      <c r="I1402">
        <v>0.222</v>
      </c>
    </row>
    <row r="1403" spans="1:9" x14ac:dyDescent="0.35">
      <c r="A1403" t="str">
        <f t="shared" si="42"/>
        <v>wash_21_wash_inquiet_2sanitaireRafai</v>
      </c>
      <c r="B1403" t="str">
        <f t="shared" si="43"/>
        <v>wash_21_wash_inquiet_2Rafai</v>
      </c>
      <c r="C1403" t="s">
        <v>58</v>
      </c>
      <c r="D1403" t="s">
        <v>148</v>
      </c>
      <c r="E1403" t="s">
        <v>83</v>
      </c>
      <c r="F1403" t="s">
        <v>314</v>
      </c>
      <c r="G1403" t="s">
        <v>315</v>
      </c>
      <c r="H1403" t="s">
        <v>260</v>
      </c>
      <c r="I1403">
        <v>0.28899999999999998</v>
      </c>
    </row>
    <row r="1404" spans="1:9" x14ac:dyDescent="0.35">
      <c r="A1404" t="str">
        <f t="shared" si="42"/>
        <v>wash_21_wash_inquiet_2sanitaireNgaoundaye</v>
      </c>
      <c r="B1404" t="str">
        <f t="shared" si="43"/>
        <v>wash_21_wash_inquiet_2Ngaoundaye</v>
      </c>
      <c r="C1404" t="s">
        <v>58</v>
      </c>
      <c r="D1404" t="s">
        <v>148</v>
      </c>
      <c r="E1404" t="s">
        <v>83</v>
      </c>
      <c r="F1404" t="s">
        <v>314</v>
      </c>
      <c r="G1404" t="s">
        <v>315</v>
      </c>
      <c r="H1404" t="s">
        <v>255</v>
      </c>
      <c r="I1404">
        <v>0.221</v>
      </c>
    </row>
    <row r="1405" spans="1:9" x14ac:dyDescent="0.35">
      <c r="A1405" t="str">
        <f t="shared" si="42"/>
        <v>wash_21_wash_inquiet_2sanitaireIppy</v>
      </c>
      <c r="B1405" t="str">
        <f t="shared" si="43"/>
        <v>wash_21_wash_inquiet_2Ippy</v>
      </c>
      <c r="C1405" t="s">
        <v>58</v>
      </c>
      <c r="D1405" t="s">
        <v>148</v>
      </c>
      <c r="E1405" t="s">
        <v>83</v>
      </c>
      <c r="F1405" t="s">
        <v>314</v>
      </c>
      <c r="G1405" t="s">
        <v>315</v>
      </c>
      <c r="H1405" t="s">
        <v>242</v>
      </c>
      <c r="I1405">
        <v>0.255</v>
      </c>
    </row>
    <row r="1406" spans="1:9" x14ac:dyDescent="0.35">
      <c r="A1406" t="str">
        <f t="shared" si="42"/>
        <v>wash_21_wash_inquiet_2sanitaireBerberati</v>
      </c>
      <c r="B1406" t="str">
        <f t="shared" si="43"/>
        <v>wash_21_wash_inquiet_2Berberati</v>
      </c>
      <c r="C1406" t="s">
        <v>58</v>
      </c>
      <c r="D1406" t="s">
        <v>148</v>
      </c>
      <c r="E1406" t="s">
        <v>83</v>
      </c>
      <c r="F1406" t="s">
        <v>314</v>
      </c>
      <c r="G1406" t="s">
        <v>315</v>
      </c>
      <c r="H1406" t="s">
        <v>219</v>
      </c>
      <c r="I1406">
        <v>0.22600000000000001</v>
      </c>
    </row>
    <row r="1407" spans="1:9" x14ac:dyDescent="0.35">
      <c r="A1407" t="str">
        <f t="shared" si="42"/>
        <v>wash_21_wash_inquiet_2sanitaireMbres</v>
      </c>
      <c r="B1407" t="str">
        <f t="shared" si="43"/>
        <v>wash_21_wash_inquiet_2Mbres</v>
      </c>
      <c r="C1407" t="s">
        <v>58</v>
      </c>
      <c r="D1407" t="s">
        <v>148</v>
      </c>
      <c r="E1407" t="s">
        <v>83</v>
      </c>
      <c r="F1407" t="s">
        <v>314</v>
      </c>
      <c r="G1407" t="s">
        <v>315</v>
      </c>
      <c r="H1407" t="s">
        <v>250</v>
      </c>
      <c r="I1407">
        <v>0.29599999999999999</v>
      </c>
    </row>
    <row r="1408" spans="1:9" x14ac:dyDescent="0.35">
      <c r="A1408" t="str">
        <f t="shared" si="42"/>
        <v>wash_21_wash_inquiet_2environmentBimbo</v>
      </c>
      <c r="B1408" t="str">
        <f t="shared" si="43"/>
        <v>wash_21_wash_inquiet_2Bimbo</v>
      </c>
      <c r="C1408" t="s">
        <v>58</v>
      </c>
      <c r="D1408" t="s">
        <v>159</v>
      </c>
      <c r="E1408" t="s">
        <v>83</v>
      </c>
      <c r="F1408" t="s">
        <v>314</v>
      </c>
      <c r="G1408" t="s">
        <v>315</v>
      </c>
      <c r="H1408" t="s">
        <v>220</v>
      </c>
      <c r="I1408">
        <v>0.23200000000000001</v>
      </c>
    </row>
    <row r="1409" spans="1:9" x14ac:dyDescent="0.35">
      <c r="A1409" t="str">
        <f t="shared" si="42"/>
        <v>wash_21_wash_inquiet_2sanitaireGrimari</v>
      </c>
      <c r="B1409" t="str">
        <f t="shared" si="43"/>
        <v>wash_21_wash_inquiet_2Grimari</v>
      </c>
      <c r="C1409" t="s">
        <v>58</v>
      </c>
      <c r="D1409" t="s">
        <v>148</v>
      </c>
      <c r="E1409" t="s">
        <v>83</v>
      </c>
      <c r="F1409" t="s">
        <v>314</v>
      </c>
      <c r="G1409" t="s">
        <v>315</v>
      </c>
      <c r="H1409" t="s">
        <v>241</v>
      </c>
      <c r="I1409">
        <v>0.27100000000000002</v>
      </c>
    </row>
    <row r="1410" spans="1:9" x14ac:dyDescent="0.35">
      <c r="A1410" t="str">
        <f t="shared" si="42"/>
        <v>wash_21_wash_inquiet_2sanitaireSibut</v>
      </c>
      <c r="B1410" t="str">
        <f t="shared" si="43"/>
        <v>wash_21_wash_inquiet_2Sibut</v>
      </c>
      <c r="C1410" t="s">
        <v>58</v>
      </c>
      <c r="D1410" t="s">
        <v>148</v>
      </c>
      <c r="E1410" t="s">
        <v>83</v>
      </c>
      <c r="F1410" t="s">
        <v>314</v>
      </c>
      <c r="G1410" t="s">
        <v>315</v>
      </c>
      <c r="H1410" t="s">
        <v>262</v>
      </c>
      <c r="I1410">
        <v>0.26900000000000002</v>
      </c>
    </row>
    <row r="1411" spans="1:9" x14ac:dyDescent="0.35">
      <c r="A1411" t="str">
        <f t="shared" ref="A1411:A1474" si="44">CONCATENATE(C1411,D1411,H1411)</f>
        <v>wash_21_wash_inquiet_2sanitaireNdjoukou</v>
      </c>
      <c r="B1411" t="str">
        <f t="shared" ref="B1411:B1474" si="45">CONCATENATE(C1411,H1411)</f>
        <v>wash_21_wash_inquiet_2Ndjoukou</v>
      </c>
      <c r="C1411" t="s">
        <v>58</v>
      </c>
      <c r="D1411" t="s">
        <v>148</v>
      </c>
      <c r="E1411" t="s">
        <v>83</v>
      </c>
      <c r="F1411" t="s">
        <v>314</v>
      </c>
      <c r="G1411" t="s">
        <v>315</v>
      </c>
      <c r="H1411" t="s">
        <v>254</v>
      </c>
      <c r="I1411">
        <v>0.25900000000000001</v>
      </c>
    </row>
    <row r="1412" spans="1:9" x14ac:dyDescent="0.35">
      <c r="A1412" t="str">
        <f t="shared" si="44"/>
        <v>wash_21_wash_inquiet_2sanitaireBaboua</v>
      </c>
      <c r="B1412" t="str">
        <f t="shared" si="45"/>
        <v>wash_21_wash_inquiet_2Baboua</v>
      </c>
      <c r="C1412" t="s">
        <v>58</v>
      </c>
      <c r="D1412" t="s">
        <v>148</v>
      </c>
      <c r="E1412" t="s">
        <v>83</v>
      </c>
      <c r="F1412" t="s">
        <v>314</v>
      </c>
      <c r="G1412" t="s">
        <v>315</v>
      </c>
      <c r="H1412" t="s">
        <v>209</v>
      </c>
      <c r="I1412">
        <v>0.249</v>
      </c>
    </row>
    <row r="1413" spans="1:9" x14ac:dyDescent="0.35">
      <c r="A1413" t="str">
        <f t="shared" si="44"/>
        <v>wash_21_wash_inquiet_2sanitaireAbba</v>
      </c>
      <c r="B1413" t="str">
        <f t="shared" si="45"/>
        <v>wash_21_wash_inquiet_2Abba</v>
      </c>
      <c r="C1413" t="s">
        <v>58</v>
      </c>
      <c r="D1413" t="s">
        <v>148</v>
      </c>
      <c r="E1413" t="s">
        <v>83</v>
      </c>
      <c r="F1413" t="s">
        <v>314</v>
      </c>
      <c r="G1413" t="s">
        <v>315</v>
      </c>
      <c r="H1413" t="s">
        <v>207</v>
      </c>
      <c r="I1413">
        <v>0.28000000000000003</v>
      </c>
    </row>
    <row r="1414" spans="1:9" x14ac:dyDescent="0.35">
      <c r="A1414" t="str">
        <f t="shared" si="44"/>
        <v>wash_21_wash_inquiet_2hygieneObo</v>
      </c>
      <c r="B1414" t="str">
        <f t="shared" si="45"/>
        <v>wash_21_wash_inquiet_2Obo</v>
      </c>
      <c r="C1414" t="s">
        <v>58</v>
      </c>
      <c r="D1414" t="s">
        <v>199</v>
      </c>
      <c r="E1414" t="s">
        <v>83</v>
      </c>
      <c r="F1414" t="s">
        <v>314</v>
      </c>
      <c r="G1414" t="s">
        <v>315</v>
      </c>
      <c r="H1414" t="s">
        <v>257</v>
      </c>
      <c r="I1414">
        <v>0.19800000000000001</v>
      </c>
    </row>
    <row r="1415" spans="1:9" x14ac:dyDescent="0.35">
      <c r="A1415" t="str">
        <f t="shared" si="44"/>
        <v>wash_21_wash_inquiet_2sanitaireKabo</v>
      </c>
      <c r="B1415" t="str">
        <f t="shared" si="45"/>
        <v>wash_21_wash_inquiet_2Kabo</v>
      </c>
      <c r="C1415" t="s">
        <v>58</v>
      </c>
      <c r="D1415" t="s">
        <v>148</v>
      </c>
      <c r="E1415" t="s">
        <v>83</v>
      </c>
      <c r="F1415" t="s">
        <v>314</v>
      </c>
      <c r="G1415" t="s">
        <v>315</v>
      </c>
      <c r="H1415" t="s">
        <v>243</v>
      </c>
      <c r="I1415">
        <v>0.26100000000000001</v>
      </c>
    </row>
    <row r="1416" spans="1:9" x14ac:dyDescent="0.35">
      <c r="A1416" t="str">
        <f t="shared" si="44"/>
        <v>wash_21_wash_inquiet_2environmentKouango</v>
      </c>
      <c r="B1416" t="str">
        <f t="shared" si="45"/>
        <v>wash_21_wash_inquiet_2Kouango</v>
      </c>
      <c r="C1416" t="s">
        <v>58</v>
      </c>
      <c r="D1416" t="s">
        <v>159</v>
      </c>
      <c r="E1416" t="s">
        <v>83</v>
      </c>
      <c r="F1416" t="s">
        <v>314</v>
      </c>
      <c r="G1416" t="s">
        <v>315</v>
      </c>
      <c r="H1416" t="s">
        <v>245</v>
      </c>
      <c r="I1416">
        <v>0.23300000000000001</v>
      </c>
    </row>
    <row r="1417" spans="1:9" x14ac:dyDescent="0.35">
      <c r="A1417" t="str">
        <f t="shared" si="44"/>
        <v>wash_21_wash_inquiet_2environmentOuango</v>
      </c>
      <c r="B1417" t="str">
        <f t="shared" si="45"/>
        <v>wash_21_wash_inquiet_2Ouango</v>
      </c>
      <c r="C1417" t="s">
        <v>58</v>
      </c>
      <c r="D1417" t="s">
        <v>159</v>
      </c>
      <c r="E1417" t="s">
        <v>83</v>
      </c>
      <c r="F1417" t="s">
        <v>314</v>
      </c>
      <c r="G1417" t="s">
        <v>315</v>
      </c>
      <c r="H1417" t="s">
        <v>258</v>
      </c>
      <c r="I1417">
        <v>0.245</v>
      </c>
    </row>
    <row r="1418" spans="1:9" x14ac:dyDescent="0.35">
      <c r="A1418" t="str">
        <f t="shared" si="44"/>
        <v>wash_21_wash_inquiet_2sanitaireGambo</v>
      </c>
      <c r="B1418" t="str">
        <f t="shared" si="45"/>
        <v>wash_21_wash_inquiet_2Gambo</v>
      </c>
      <c r="C1418" t="s">
        <v>58</v>
      </c>
      <c r="D1418" t="s">
        <v>148</v>
      </c>
      <c r="E1418" t="s">
        <v>83</v>
      </c>
      <c r="F1418" t="s">
        <v>314</v>
      </c>
      <c r="G1418" t="s">
        <v>315</v>
      </c>
      <c r="H1418" t="s">
        <v>239</v>
      </c>
      <c r="I1418">
        <v>0.26600000000000001</v>
      </c>
    </row>
    <row r="1419" spans="1:9" x14ac:dyDescent="0.35">
      <c r="A1419" t="str">
        <f t="shared" si="44"/>
        <v>wash_21_wash_inquiet_2sanitaireNangha_Boguila</v>
      </c>
      <c r="B1419" t="str">
        <f t="shared" si="45"/>
        <v>wash_21_wash_inquiet_2Nangha_Boguila</v>
      </c>
      <c r="C1419" t="s">
        <v>58</v>
      </c>
      <c r="D1419" t="s">
        <v>148</v>
      </c>
      <c r="E1419" t="s">
        <v>83</v>
      </c>
      <c r="F1419" t="s">
        <v>314</v>
      </c>
      <c r="G1419" t="s">
        <v>315</v>
      </c>
      <c r="H1419" t="s">
        <v>295</v>
      </c>
      <c r="I1419">
        <v>0.23499999999999999</v>
      </c>
    </row>
    <row r="1420" spans="1:9" x14ac:dyDescent="0.35">
      <c r="A1420" t="str">
        <f t="shared" si="44"/>
        <v>wash_21_wash_inquiet_2sanitaireDamara</v>
      </c>
      <c r="B1420" t="str">
        <f t="shared" si="45"/>
        <v>wash_21_wash_inquiet_2Damara</v>
      </c>
      <c r="C1420" t="s">
        <v>58</v>
      </c>
      <c r="D1420" t="s">
        <v>148</v>
      </c>
      <c r="E1420" t="s">
        <v>83</v>
      </c>
      <c r="F1420" t="s">
        <v>314</v>
      </c>
      <c r="G1420" t="s">
        <v>315</v>
      </c>
      <c r="H1420" t="s">
        <v>236</v>
      </c>
      <c r="I1420">
        <v>0.252</v>
      </c>
    </row>
    <row r="1421" spans="1:9" x14ac:dyDescent="0.35">
      <c r="A1421" t="str">
        <f t="shared" si="44"/>
        <v>wash_21_wash_inquiet_2hygieneBozoum</v>
      </c>
      <c r="B1421" t="str">
        <f t="shared" si="45"/>
        <v>wash_21_wash_inquiet_2Bozoum</v>
      </c>
      <c r="C1421" t="s">
        <v>58</v>
      </c>
      <c r="D1421" t="s">
        <v>199</v>
      </c>
      <c r="E1421" t="s">
        <v>83</v>
      </c>
      <c r="F1421" t="s">
        <v>314</v>
      </c>
      <c r="G1421" t="s">
        <v>315</v>
      </c>
      <c r="H1421" t="s">
        <v>233</v>
      </c>
      <c r="I1421">
        <v>0.215</v>
      </c>
    </row>
    <row r="1422" spans="1:9" x14ac:dyDescent="0.35">
      <c r="A1422" t="str">
        <f t="shared" si="44"/>
        <v>wash_21_wash_inquiet_2sanitaireBossemtele</v>
      </c>
      <c r="B1422" t="str">
        <f t="shared" si="45"/>
        <v>wash_21_wash_inquiet_2Bossemtele</v>
      </c>
      <c r="C1422" t="s">
        <v>58</v>
      </c>
      <c r="D1422" t="s">
        <v>148</v>
      </c>
      <c r="E1422" t="s">
        <v>83</v>
      </c>
      <c r="F1422" t="s">
        <v>314</v>
      </c>
      <c r="G1422" t="s">
        <v>315</v>
      </c>
      <c r="H1422" t="s">
        <v>230</v>
      </c>
      <c r="I1422">
        <v>0.25700000000000001</v>
      </c>
    </row>
    <row r="1423" spans="1:9" x14ac:dyDescent="0.35">
      <c r="A1423" t="str">
        <f t="shared" si="44"/>
        <v>wash_21_wash_inquiet_2sanitairePaoua</v>
      </c>
      <c r="B1423" t="str">
        <f t="shared" si="45"/>
        <v>wash_21_wash_inquiet_2Paoua</v>
      </c>
      <c r="C1423" t="s">
        <v>58</v>
      </c>
      <c r="D1423" t="s">
        <v>148</v>
      </c>
      <c r="E1423" t="s">
        <v>83</v>
      </c>
      <c r="F1423" t="s">
        <v>314</v>
      </c>
      <c r="G1423" t="s">
        <v>315</v>
      </c>
      <c r="H1423" t="s">
        <v>259</v>
      </c>
      <c r="I1423">
        <v>0.24199999999999999</v>
      </c>
    </row>
    <row r="1424" spans="1:9" x14ac:dyDescent="0.35">
      <c r="A1424" t="str">
        <f t="shared" si="44"/>
        <v>wash_21_wash_inquiet_2sanitaireDekoa</v>
      </c>
      <c r="B1424" t="str">
        <f t="shared" si="45"/>
        <v>wash_21_wash_inquiet_2Dekoa</v>
      </c>
      <c r="C1424" t="s">
        <v>58</v>
      </c>
      <c r="D1424" t="s">
        <v>148</v>
      </c>
      <c r="E1424" t="s">
        <v>83</v>
      </c>
      <c r="F1424" t="s">
        <v>314</v>
      </c>
      <c r="G1424" t="s">
        <v>315</v>
      </c>
      <c r="H1424" t="s">
        <v>237</v>
      </c>
      <c r="I1424">
        <v>0.25800000000000001</v>
      </c>
    </row>
    <row r="1425" spans="1:9" x14ac:dyDescent="0.35">
      <c r="A1425" t="str">
        <f t="shared" si="44"/>
        <v>wash_21_wash_inquiet_2sanitaireMala</v>
      </c>
      <c r="B1425" t="str">
        <f t="shared" si="45"/>
        <v>wash_21_wash_inquiet_2Mala</v>
      </c>
      <c r="C1425" t="s">
        <v>58</v>
      </c>
      <c r="D1425" t="s">
        <v>148</v>
      </c>
      <c r="E1425" t="s">
        <v>83</v>
      </c>
      <c r="F1425" t="s">
        <v>314</v>
      </c>
      <c r="G1425" t="s">
        <v>315</v>
      </c>
      <c r="H1425" t="s">
        <v>247</v>
      </c>
      <c r="I1425">
        <v>0.25800000000000001</v>
      </c>
    </row>
    <row r="1426" spans="1:9" x14ac:dyDescent="0.35">
      <c r="A1426" t="str">
        <f t="shared" si="44"/>
        <v>wash_21_wash_inquiet_2sanitaireBria</v>
      </c>
      <c r="B1426" t="str">
        <f t="shared" si="45"/>
        <v>wash_21_wash_inquiet_2Bria</v>
      </c>
      <c r="C1426" t="s">
        <v>58</v>
      </c>
      <c r="D1426" t="s">
        <v>148</v>
      </c>
      <c r="E1426" t="s">
        <v>83</v>
      </c>
      <c r="F1426" t="s">
        <v>314</v>
      </c>
      <c r="G1426" t="s">
        <v>315</v>
      </c>
      <c r="H1426" t="s">
        <v>234</v>
      </c>
      <c r="I1426">
        <v>0.20599999999999999</v>
      </c>
    </row>
    <row r="1427" spans="1:9" x14ac:dyDescent="0.35">
      <c r="A1427" t="str">
        <f t="shared" si="44"/>
        <v>wash_21_wash_inquiet_2environmentBakouma</v>
      </c>
      <c r="B1427" t="str">
        <f t="shared" si="45"/>
        <v>wash_21_wash_inquiet_2Bakouma</v>
      </c>
      <c r="C1427" t="s">
        <v>58</v>
      </c>
      <c r="D1427" t="s">
        <v>159</v>
      </c>
      <c r="E1427" t="s">
        <v>83</v>
      </c>
      <c r="F1427" t="s">
        <v>314</v>
      </c>
      <c r="G1427" t="s">
        <v>315</v>
      </c>
      <c r="H1427" t="s">
        <v>211</v>
      </c>
      <c r="I1427">
        <v>0.23599999999999999</v>
      </c>
    </row>
    <row r="1428" spans="1:9" x14ac:dyDescent="0.35">
      <c r="A1428" t="str">
        <f t="shared" si="44"/>
        <v>wash_21_wash_inquiet_2sanitaireBoali</v>
      </c>
      <c r="B1428" t="str">
        <f t="shared" si="45"/>
        <v>wash_21_wash_inquiet_2Boali</v>
      </c>
      <c r="C1428" t="s">
        <v>58</v>
      </c>
      <c r="D1428" t="s">
        <v>148</v>
      </c>
      <c r="E1428" t="s">
        <v>83</v>
      </c>
      <c r="F1428" t="s">
        <v>314</v>
      </c>
      <c r="G1428" t="s">
        <v>315</v>
      </c>
      <c r="H1428" t="s">
        <v>222</v>
      </c>
      <c r="I1428">
        <v>0.255</v>
      </c>
    </row>
    <row r="1429" spans="1:9" x14ac:dyDescent="0.35">
      <c r="A1429" t="str">
        <f t="shared" si="44"/>
        <v>wash_21_wash_inquiet_2sanitaireBamingui</v>
      </c>
      <c r="B1429" t="str">
        <f t="shared" si="45"/>
        <v>wash_21_wash_inquiet_2Bamingui</v>
      </c>
      <c r="C1429" t="s">
        <v>58</v>
      </c>
      <c r="D1429" t="s">
        <v>148</v>
      </c>
      <c r="E1429" t="s">
        <v>83</v>
      </c>
      <c r="F1429" t="s">
        <v>314</v>
      </c>
      <c r="G1429" t="s">
        <v>315</v>
      </c>
      <c r="H1429" t="s">
        <v>214</v>
      </c>
      <c r="I1429">
        <v>0.25600000000000001</v>
      </c>
    </row>
    <row r="1430" spans="1:9" x14ac:dyDescent="0.35">
      <c r="A1430" t="str">
        <f t="shared" si="44"/>
        <v>wash_21_wash_inquiet_2sanitaireBaoro</v>
      </c>
      <c r="B1430" t="str">
        <f t="shared" si="45"/>
        <v>wash_21_wash_inquiet_2Baoro</v>
      </c>
      <c r="C1430" t="s">
        <v>58</v>
      </c>
      <c r="D1430" t="s">
        <v>148</v>
      </c>
      <c r="E1430" t="s">
        <v>83</v>
      </c>
      <c r="F1430" t="s">
        <v>314</v>
      </c>
      <c r="G1430" t="s">
        <v>315</v>
      </c>
      <c r="H1430" t="s">
        <v>216</v>
      </c>
      <c r="I1430">
        <v>0.26900000000000002</v>
      </c>
    </row>
    <row r="1431" spans="1:9" x14ac:dyDescent="0.35">
      <c r="A1431" t="str">
        <f t="shared" si="44"/>
        <v>wash_21_wash_inquiet_2sanitaireMbaiki</v>
      </c>
      <c r="B1431" t="str">
        <f t="shared" si="45"/>
        <v>wash_21_wash_inquiet_2Mbaiki</v>
      </c>
      <c r="C1431" t="s">
        <v>58</v>
      </c>
      <c r="D1431" t="s">
        <v>148</v>
      </c>
      <c r="E1431" t="s">
        <v>83</v>
      </c>
      <c r="F1431" t="s">
        <v>314</v>
      </c>
      <c r="G1431" t="s">
        <v>315</v>
      </c>
      <c r="H1431" t="s">
        <v>249</v>
      </c>
      <c r="I1431">
        <v>0.23200000000000001</v>
      </c>
    </row>
    <row r="1432" spans="1:9" x14ac:dyDescent="0.35">
      <c r="A1432" t="str">
        <f t="shared" si="44"/>
        <v>wash_21_wash_inquiet_2sanitaireZangba</v>
      </c>
      <c r="B1432" t="str">
        <f t="shared" si="45"/>
        <v>wash_21_wash_inquiet_2Zangba</v>
      </c>
      <c r="C1432" t="s">
        <v>58</v>
      </c>
      <c r="D1432" t="s">
        <v>148</v>
      </c>
      <c r="E1432" t="s">
        <v>83</v>
      </c>
      <c r="F1432" t="s">
        <v>314</v>
      </c>
      <c r="G1432" t="s">
        <v>315</v>
      </c>
      <c r="H1432" t="s">
        <v>264</v>
      </c>
      <c r="I1432">
        <v>0.28000000000000003</v>
      </c>
    </row>
    <row r="1433" spans="1:9" x14ac:dyDescent="0.35">
      <c r="A1433" t="str">
        <f t="shared" si="44"/>
        <v>wash_21_wash_inquiet_2sanitaireZemio</v>
      </c>
      <c r="B1433" t="str">
        <f t="shared" si="45"/>
        <v>wash_21_wash_inquiet_2Zemio</v>
      </c>
      <c r="C1433" t="s">
        <v>58</v>
      </c>
      <c r="D1433" t="s">
        <v>148</v>
      </c>
      <c r="E1433" t="s">
        <v>83</v>
      </c>
      <c r="F1433" t="s">
        <v>314</v>
      </c>
      <c r="G1433" t="s">
        <v>315</v>
      </c>
      <c r="H1433" t="s">
        <v>265</v>
      </c>
      <c r="I1433">
        <v>0.23799999999999999</v>
      </c>
    </row>
    <row r="1434" spans="1:9" x14ac:dyDescent="0.35">
      <c r="A1434" t="str">
        <f t="shared" si="44"/>
        <v>wash_21_wash_inquiet_2environmentBatangafo</v>
      </c>
      <c r="B1434" t="str">
        <f t="shared" si="45"/>
        <v>wash_21_wash_inquiet_2Batangafo</v>
      </c>
      <c r="C1434" t="s">
        <v>58</v>
      </c>
      <c r="D1434" t="s">
        <v>159</v>
      </c>
      <c r="E1434" t="s">
        <v>83</v>
      </c>
      <c r="F1434" t="s">
        <v>314</v>
      </c>
      <c r="G1434" t="s">
        <v>315</v>
      </c>
      <c r="H1434" t="s">
        <v>217</v>
      </c>
      <c r="I1434">
        <v>0.214</v>
      </c>
    </row>
    <row r="1435" spans="1:9" x14ac:dyDescent="0.35">
      <c r="A1435" t="str">
        <f t="shared" si="44"/>
        <v>wash_21_wash_inquiet_2sanitaireYaloke</v>
      </c>
      <c r="B1435" t="str">
        <f t="shared" si="45"/>
        <v>wash_21_wash_inquiet_2Yaloke</v>
      </c>
      <c r="C1435" t="s">
        <v>58</v>
      </c>
      <c r="D1435" t="s">
        <v>148</v>
      </c>
      <c r="E1435" t="s">
        <v>83</v>
      </c>
      <c r="F1435" t="s">
        <v>314</v>
      </c>
      <c r="G1435" t="s">
        <v>315</v>
      </c>
      <c r="H1435" t="s">
        <v>263</v>
      </c>
      <c r="I1435">
        <v>0.24299999999999999</v>
      </c>
    </row>
    <row r="1436" spans="1:9" x14ac:dyDescent="0.35">
      <c r="A1436" t="str">
        <f t="shared" si="44"/>
        <v>wash_21_wash_inquiet_2sanitaireBossembele</v>
      </c>
      <c r="B1436" t="str">
        <f t="shared" si="45"/>
        <v>wash_21_wash_inquiet_2Bossembele</v>
      </c>
      <c r="C1436" t="s">
        <v>58</v>
      </c>
      <c r="D1436" t="s">
        <v>148</v>
      </c>
      <c r="E1436" t="s">
        <v>83</v>
      </c>
      <c r="F1436" t="s">
        <v>314</v>
      </c>
      <c r="G1436" t="s">
        <v>315</v>
      </c>
      <c r="H1436" t="s">
        <v>229</v>
      </c>
      <c r="I1436">
        <v>0.22600000000000001</v>
      </c>
    </row>
    <row r="1437" spans="1:9" x14ac:dyDescent="0.35">
      <c r="A1437" t="str">
        <f t="shared" si="44"/>
        <v>wash_21_wash_inquiet_2sanitaireCarnot</v>
      </c>
      <c r="B1437" t="str">
        <f t="shared" si="45"/>
        <v>wash_21_wash_inquiet_2Carnot</v>
      </c>
      <c r="C1437" t="s">
        <v>58</v>
      </c>
      <c r="D1437" t="s">
        <v>148</v>
      </c>
      <c r="E1437" t="s">
        <v>83</v>
      </c>
      <c r="F1437" t="s">
        <v>314</v>
      </c>
      <c r="G1437" t="s">
        <v>315</v>
      </c>
      <c r="H1437" t="s">
        <v>235</v>
      </c>
      <c r="I1437">
        <v>0.26900000000000002</v>
      </c>
    </row>
    <row r="1438" spans="1:9" x14ac:dyDescent="0.35">
      <c r="A1438" t="str">
        <f t="shared" si="44"/>
        <v>wash_21_wash_inquiet_2sanitaireGadzi</v>
      </c>
      <c r="B1438" t="str">
        <f t="shared" si="45"/>
        <v>wash_21_wash_inquiet_2Gadzi</v>
      </c>
      <c r="C1438" t="s">
        <v>58</v>
      </c>
      <c r="D1438" t="s">
        <v>148</v>
      </c>
      <c r="E1438" t="s">
        <v>83</v>
      </c>
      <c r="F1438" t="s">
        <v>314</v>
      </c>
      <c r="G1438" t="s">
        <v>315</v>
      </c>
      <c r="H1438" t="s">
        <v>238</v>
      </c>
      <c r="I1438">
        <v>0.27400000000000002</v>
      </c>
    </row>
    <row r="1439" spans="1:9" x14ac:dyDescent="0.35">
      <c r="A1439" t="str">
        <f t="shared" si="44"/>
        <v>wash_21_wash_inquiet_2sanitaireGamboula</v>
      </c>
      <c r="B1439" t="str">
        <f t="shared" si="45"/>
        <v>wash_21_wash_inquiet_2Gamboula</v>
      </c>
      <c r="C1439" t="s">
        <v>58</v>
      </c>
      <c r="D1439" t="s">
        <v>148</v>
      </c>
      <c r="E1439" t="s">
        <v>83</v>
      </c>
      <c r="F1439" t="s">
        <v>314</v>
      </c>
      <c r="G1439" t="s">
        <v>315</v>
      </c>
      <c r="H1439" t="s">
        <v>240</v>
      </c>
      <c r="I1439">
        <v>0.28999999999999998</v>
      </c>
    </row>
    <row r="1440" spans="1:9" x14ac:dyDescent="0.35">
      <c r="A1440" t="str">
        <f t="shared" si="44"/>
        <v>wash_21_wash_inquiet_2sanitaireBambio</v>
      </c>
      <c r="B1440" t="str">
        <f t="shared" si="45"/>
        <v>wash_21_wash_inquiet_2Bambio</v>
      </c>
      <c r="C1440" t="s">
        <v>58</v>
      </c>
      <c r="D1440" t="s">
        <v>148</v>
      </c>
      <c r="E1440" t="s">
        <v>83</v>
      </c>
      <c r="F1440" t="s">
        <v>314</v>
      </c>
      <c r="G1440" t="s">
        <v>315</v>
      </c>
      <c r="H1440" t="s">
        <v>213</v>
      </c>
      <c r="I1440">
        <v>0.27500000000000002</v>
      </c>
    </row>
    <row r="1441" spans="1:9" x14ac:dyDescent="0.35">
      <c r="A1441" t="str">
        <f t="shared" si="44"/>
        <v>wash_21_wash_inquiet_2sanitaireBoganda</v>
      </c>
      <c r="B1441" t="str">
        <f t="shared" si="45"/>
        <v>wash_21_wash_inquiet_2Boganda</v>
      </c>
      <c r="C1441" t="s">
        <v>58</v>
      </c>
      <c r="D1441" t="s">
        <v>148</v>
      </c>
      <c r="E1441" t="s">
        <v>83</v>
      </c>
      <c r="F1441" t="s">
        <v>314</v>
      </c>
      <c r="G1441" t="s">
        <v>315</v>
      </c>
      <c r="H1441" t="s">
        <v>226</v>
      </c>
      <c r="I1441">
        <v>0.26</v>
      </c>
    </row>
    <row r="1442" spans="1:9" x14ac:dyDescent="0.35">
      <c r="A1442" t="str">
        <f t="shared" si="44"/>
        <v>wash_21_wash_inquiet_2sanitaireKembe</v>
      </c>
      <c r="B1442" t="str">
        <f t="shared" si="45"/>
        <v>wash_21_wash_inquiet_2Kembe</v>
      </c>
      <c r="C1442" t="s">
        <v>58</v>
      </c>
      <c r="D1442" t="s">
        <v>148</v>
      </c>
      <c r="E1442" t="s">
        <v>83</v>
      </c>
      <c r="F1442" t="s">
        <v>314</v>
      </c>
      <c r="G1442" t="s">
        <v>315</v>
      </c>
      <c r="H1442" t="s">
        <v>244</v>
      </c>
      <c r="I1442">
        <v>0.24299999999999999</v>
      </c>
    </row>
    <row r="1443" spans="1:9" x14ac:dyDescent="0.35">
      <c r="A1443" t="str">
        <f t="shared" si="44"/>
        <v>wash_21_wash_inquiet_2sanitaireSatema</v>
      </c>
      <c r="B1443" t="str">
        <f t="shared" si="45"/>
        <v>wash_21_wash_inquiet_2Satema</v>
      </c>
      <c r="C1443" t="s">
        <v>58</v>
      </c>
      <c r="D1443" t="s">
        <v>148</v>
      </c>
      <c r="E1443" t="s">
        <v>83</v>
      </c>
      <c r="F1443" t="s">
        <v>314</v>
      </c>
      <c r="G1443" t="s">
        <v>315</v>
      </c>
      <c r="H1443" t="s">
        <v>261</v>
      </c>
      <c r="I1443">
        <v>0.215</v>
      </c>
    </row>
    <row r="1444" spans="1:9" x14ac:dyDescent="0.35">
      <c r="A1444" t="str">
        <f t="shared" si="44"/>
        <v>wash_21_wash_inquiet_2sanitaireMarkounda</v>
      </c>
      <c r="B1444" t="str">
        <f t="shared" si="45"/>
        <v>wash_21_wash_inquiet_2Markounda</v>
      </c>
      <c r="C1444" t="s">
        <v>58</v>
      </c>
      <c r="D1444" t="s">
        <v>148</v>
      </c>
      <c r="E1444" t="s">
        <v>83</v>
      </c>
      <c r="F1444" t="s">
        <v>314</v>
      </c>
      <c r="G1444" t="s">
        <v>315</v>
      </c>
      <c r="H1444" t="s">
        <v>248</v>
      </c>
      <c r="I1444">
        <v>0.222</v>
      </c>
    </row>
    <row r="1445" spans="1:9" x14ac:dyDescent="0.35">
      <c r="A1445" t="str">
        <f t="shared" si="44"/>
        <v>wash_21_wash_inquiet_2sanitaireMongoumba</v>
      </c>
      <c r="B1445" t="str">
        <f t="shared" si="45"/>
        <v>wash_21_wash_inquiet_2Mongoumba</v>
      </c>
      <c r="C1445" t="s">
        <v>58</v>
      </c>
      <c r="D1445" t="s">
        <v>148</v>
      </c>
      <c r="E1445" t="s">
        <v>83</v>
      </c>
      <c r="F1445" t="s">
        <v>314</v>
      </c>
      <c r="G1445" t="s">
        <v>315</v>
      </c>
      <c r="H1445" t="s">
        <v>252</v>
      </c>
      <c r="I1445">
        <v>0.247</v>
      </c>
    </row>
    <row r="1446" spans="1:9" x14ac:dyDescent="0.35">
      <c r="A1446" t="str">
        <f t="shared" si="44"/>
        <v>wash_21_wash_inquiet_2sanitaireDede_Mokouba</v>
      </c>
      <c r="B1446" t="str">
        <f t="shared" si="45"/>
        <v>wash_21_wash_inquiet_2Dede_Mokouba</v>
      </c>
      <c r="C1446" t="s">
        <v>58</v>
      </c>
      <c r="D1446" t="s">
        <v>148</v>
      </c>
      <c r="E1446" t="s">
        <v>83</v>
      </c>
      <c r="F1446" t="s">
        <v>314</v>
      </c>
      <c r="G1446" t="s">
        <v>315</v>
      </c>
      <c r="H1446" t="s">
        <v>296</v>
      </c>
      <c r="I1446">
        <v>0.26600000000000001</v>
      </c>
    </row>
    <row r="1447" spans="1:9" x14ac:dyDescent="0.35">
      <c r="A1447" t="str">
        <f t="shared" si="44"/>
        <v>wash_21_wash_inquiet_2environmentSosso_Nakombo</v>
      </c>
      <c r="B1447" t="str">
        <f t="shared" si="45"/>
        <v>wash_21_wash_inquiet_2Sosso_Nakombo</v>
      </c>
      <c r="C1447" t="s">
        <v>58</v>
      </c>
      <c r="D1447" t="s">
        <v>159</v>
      </c>
      <c r="E1447" t="s">
        <v>83</v>
      </c>
      <c r="F1447" t="s">
        <v>314</v>
      </c>
      <c r="G1447" t="s">
        <v>315</v>
      </c>
      <c r="H1447" t="s">
        <v>297</v>
      </c>
      <c r="I1447">
        <v>0.252</v>
      </c>
    </row>
    <row r="1448" spans="1:9" x14ac:dyDescent="0.35">
      <c r="A1448" t="str">
        <f t="shared" si="44"/>
        <v>wash_21_wash_inquiet_2environmentNola</v>
      </c>
      <c r="B1448" t="str">
        <f t="shared" si="45"/>
        <v>wash_21_wash_inquiet_2Nola</v>
      </c>
      <c r="C1448" t="s">
        <v>58</v>
      </c>
      <c r="D1448" t="s">
        <v>159</v>
      </c>
      <c r="E1448" t="s">
        <v>83</v>
      </c>
      <c r="F1448" t="s">
        <v>314</v>
      </c>
      <c r="G1448" t="s">
        <v>315</v>
      </c>
      <c r="H1448" t="s">
        <v>256</v>
      </c>
      <c r="I1448">
        <v>0.247</v>
      </c>
    </row>
    <row r="1449" spans="1:9" x14ac:dyDescent="0.35">
      <c r="A1449" t="str">
        <f t="shared" si="44"/>
        <v>wash_21_wash_inquiet_2environmentBoganangone</v>
      </c>
      <c r="B1449" t="str">
        <f t="shared" si="45"/>
        <v>wash_21_wash_inquiet_2Boganangone</v>
      </c>
      <c r="C1449" t="s">
        <v>58</v>
      </c>
      <c r="D1449" t="s">
        <v>159</v>
      </c>
      <c r="E1449" t="s">
        <v>83</v>
      </c>
      <c r="F1449" t="s">
        <v>314</v>
      </c>
      <c r="G1449" t="s">
        <v>315</v>
      </c>
      <c r="H1449" t="s">
        <v>225</v>
      </c>
      <c r="I1449">
        <v>0.29199999999999998</v>
      </c>
    </row>
    <row r="1450" spans="1:9" x14ac:dyDescent="0.35">
      <c r="A1450" t="str">
        <f t="shared" si="44"/>
        <v>wash_21_wash_inquiet_2environmentBoda</v>
      </c>
      <c r="B1450" t="str">
        <f t="shared" si="45"/>
        <v>wash_21_wash_inquiet_2Boda</v>
      </c>
      <c r="C1450" t="s">
        <v>58</v>
      </c>
      <c r="D1450" t="s">
        <v>159</v>
      </c>
      <c r="E1450" t="s">
        <v>83</v>
      </c>
      <c r="F1450" t="s">
        <v>314</v>
      </c>
      <c r="G1450" t="s">
        <v>315</v>
      </c>
      <c r="H1450" t="s">
        <v>224</v>
      </c>
      <c r="I1450">
        <v>0.27300000000000002</v>
      </c>
    </row>
    <row r="1451" spans="1:9" x14ac:dyDescent="0.35">
      <c r="A1451" t="str">
        <f t="shared" si="44"/>
        <v>wash_21_wash_inquiet_2sanitaireAmada_Gaza</v>
      </c>
      <c r="B1451" t="str">
        <f t="shared" si="45"/>
        <v>wash_21_wash_inquiet_2Amada_Gaza</v>
      </c>
      <c r="C1451" t="s">
        <v>58</v>
      </c>
      <c r="D1451" t="s">
        <v>148</v>
      </c>
      <c r="E1451" t="s">
        <v>83</v>
      </c>
      <c r="F1451" t="s">
        <v>314</v>
      </c>
      <c r="G1451" t="s">
        <v>315</v>
      </c>
      <c r="H1451" t="s">
        <v>298</v>
      </c>
      <c r="I1451">
        <v>0.23400000000000001</v>
      </c>
    </row>
    <row r="1452" spans="1:9" x14ac:dyDescent="0.35">
      <c r="A1452" t="str">
        <f t="shared" si="44"/>
        <v>wash_21_wash_inquiet_2sanitaireBayanga</v>
      </c>
      <c r="B1452" t="str">
        <f t="shared" si="45"/>
        <v>wash_21_wash_inquiet_2Bayanga</v>
      </c>
      <c r="C1452" t="s">
        <v>58</v>
      </c>
      <c r="D1452" t="s">
        <v>148</v>
      </c>
      <c r="E1452" t="s">
        <v>83</v>
      </c>
      <c r="F1452" t="s">
        <v>314</v>
      </c>
      <c r="G1452" t="s">
        <v>315</v>
      </c>
      <c r="H1452" t="s">
        <v>218</v>
      </c>
      <c r="I1452">
        <v>0.25700000000000001</v>
      </c>
    </row>
    <row r="1453" spans="1:9" x14ac:dyDescent="0.35">
      <c r="A1453" t="str">
        <f t="shared" si="44"/>
        <v>wash_21_wash_inquiet_2sanitaireBogangolo</v>
      </c>
      <c r="B1453" t="str">
        <f t="shared" si="45"/>
        <v>wash_21_wash_inquiet_2Bogangolo</v>
      </c>
      <c r="C1453" t="s">
        <v>58</v>
      </c>
      <c r="D1453" t="s">
        <v>148</v>
      </c>
      <c r="E1453" t="s">
        <v>83</v>
      </c>
      <c r="F1453" t="s">
        <v>314</v>
      </c>
      <c r="G1453" t="s">
        <v>315</v>
      </c>
      <c r="H1453" t="s">
        <v>227</v>
      </c>
      <c r="I1453">
        <v>0.28899999999999998</v>
      </c>
    </row>
    <row r="1454" spans="1:9" x14ac:dyDescent="0.35">
      <c r="A1454" t="str">
        <f t="shared" si="44"/>
        <v>educ_5_ecole_acces_3autreNdele</v>
      </c>
      <c r="B1454" t="str">
        <f t="shared" si="45"/>
        <v>educ_5_ecole_acces_3Ndele</v>
      </c>
      <c r="C1454" t="s">
        <v>60</v>
      </c>
      <c r="D1454" t="s">
        <v>139</v>
      </c>
      <c r="E1454" t="s">
        <v>83</v>
      </c>
      <c r="F1454" t="s">
        <v>314</v>
      </c>
      <c r="G1454" t="s">
        <v>315</v>
      </c>
      <c r="H1454" t="s">
        <v>253</v>
      </c>
      <c r="I1454">
        <v>0.14099999999999999</v>
      </c>
    </row>
    <row r="1455" spans="1:9" x14ac:dyDescent="0.35">
      <c r="A1455" t="str">
        <f t="shared" si="44"/>
        <v>educ_5_ecole_acces_3autreBouca</v>
      </c>
      <c r="B1455" t="str">
        <f t="shared" si="45"/>
        <v>educ_5_ecole_acces_3Bouca</v>
      </c>
      <c r="C1455" t="s">
        <v>60</v>
      </c>
      <c r="D1455" t="s">
        <v>139</v>
      </c>
      <c r="E1455" t="s">
        <v>83</v>
      </c>
      <c r="F1455" t="s">
        <v>314</v>
      </c>
      <c r="G1455" t="s">
        <v>315</v>
      </c>
      <c r="H1455" t="s">
        <v>232</v>
      </c>
      <c r="I1455">
        <v>0.10100000000000001</v>
      </c>
    </row>
    <row r="1456" spans="1:9" x14ac:dyDescent="0.35">
      <c r="A1456" t="str">
        <f t="shared" si="44"/>
        <v>educ_5_ecole_acces_3logistiqueAlindao</v>
      </c>
      <c r="B1456" t="str">
        <f t="shared" si="45"/>
        <v>educ_5_ecole_acces_3Alindao</v>
      </c>
      <c r="C1456" t="s">
        <v>60</v>
      </c>
      <c r="D1456" t="s">
        <v>149</v>
      </c>
      <c r="E1456" t="s">
        <v>83</v>
      </c>
      <c r="F1456" t="s">
        <v>314</v>
      </c>
      <c r="G1456" t="s">
        <v>315</v>
      </c>
      <c r="H1456" t="s">
        <v>208</v>
      </c>
      <c r="I1456">
        <v>0.115</v>
      </c>
    </row>
    <row r="1457" spans="1:9" x14ac:dyDescent="0.35">
      <c r="A1457" t="str">
        <f t="shared" si="44"/>
        <v>educ_5_ecole_acces_3logistiqueBirao</v>
      </c>
      <c r="B1457" t="str">
        <f t="shared" si="45"/>
        <v>educ_5_ecole_acces_3Birao</v>
      </c>
      <c r="C1457" t="s">
        <v>60</v>
      </c>
      <c r="D1457" t="s">
        <v>149</v>
      </c>
      <c r="E1457" t="s">
        <v>83</v>
      </c>
      <c r="F1457" t="s">
        <v>314</v>
      </c>
      <c r="G1457" t="s">
        <v>315</v>
      </c>
      <c r="H1457" t="s">
        <v>221</v>
      </c>
      <c r="I1457">
        <v>9.7299999999999998E-2</v>
      </c>
    </row>
    <row r="1458" spans="1:9" x14ac:dyDescent="0.35">
      <c r="A1458" t="str">
        <f t="shared" si="44"/>
        <v>educ_5_ecole_acces_3autreBangui</v>
      </c>
      <c r="B1458" t="str">
        <f t="shared" si="45"/>
        <v>educ_5_ecole_acces_3Bangui</v>
      </c>
      <c r="C1458" t="s">
        <v>60</v>
      </c>
      <c r="D1458" t="s">
        <v>139</v>
      </c>
      <c r="E1458" t="s">
        <v>83</v>
      </c>
      <c r="F1458" t="s">
        <v>314</v>
      </c>
      <c r="G1458" t="s">
        <v>315</v>
      </c>
      <c r="H1458" t="s">
        <v>165</v>
      </c>
      <c r="I1458">
        <v>0.14299999999999999</v>
      </c>
    </row>
    <row r="1459" spans="1:9" x14ac:dyDescent="0.35">
      <c r="A1459" t="str">
        <f t="shared" si="44"/>
        <v>educ_5_ecole_acces_3manque_interetMobaye</v>
      </c>
      <c r="B1459" t="str">
        <f t="shared" si="45"/>
        <v>educ_5_ecole_acces_3Mobaye</v>
      </c>
      <c r="C1459" t="s">
        <v>60</v>
      </c>
      <c r="D1459" t="s">
        <v>201</v>
      </c>
      <c r="E1459" t="s">
        <v>83</v>
      </c>
      <c r="F1459" t="s">
        <v>314</v>
      </c>
      <c r="G1459" t="s">
        <v>315</v>
      </c>
      <c r="H1459" t="s">
        <v>251</v>
      </c>
      <c r="I1459">
        <v>0.11600000000000001</v>
      </c>
    </row>
    <row r="1460" spans="1:9" x14ac:dyDescent="0.35">
      <c r="A1460" t="str">
        <f t="shared" si="44"/>
        <v>educ_5_ecole_acces_3aucuneBambari</v>
      </c>
      <c r="B1460" t="str">
        <f t="shared" si="45"/>
        <v>educ_5_ecole_acces_3Bambari</v>
      </c>
      <c r="C1460" t="s">
        <v>60</v>
      </c>
      <c r="D1460" t="s">
        <v>161</v>
      </c>
      <c r="E1460" t="s">
        <v>83</v>
      </c>
      <c r="F1460" t="s">
        <v>314</v>
      </c>
      <c r="G1460" t="s">
        <v>315</v>
      </c>
      <c r="H1460" t="s">
        <v>212</v>
      </c>
      <c r="I1460">
        <v>0.108</v>
      </c>
    </row>
    <row r="1461" spans="1:9" x14ac:dyDescent="0.35">
      <c r="A1461" t="str">
        <f t="shared" si="44"/>
        <v>educ_5_ecole_acces_3financierBouar</v>
      </c>
      <c r="B1461" t="str">
        <f t="shared" si="45"/>
        <v>educ_5_ecole_acces_3Bouar</v>
      </c>
      <c r="C1461" t="s">
        <v>60</v>
      </c>
      <c r="D1461" t="s">
        <v>128</v>
      </c>
      <c r="E1461" t="s">
        <v>83</v>
      </c>
      <c r="F1461" t="s">
        <v>314</v>
      </c>
      <c r="G1461" t="s">
        <v>315</v>
      </c>
      <c r="H1461" t="s">
        <v>231</v>
      </c>
      <c r="I1461">
        <v>0.14599999999999999</v>
      </c>
    </row>
    <row r="1462" spans="1:9" x14ac:dyDescent="0.35">
      <c r="A1462" t="str">
        <f t="shared" si="44"/>
        <v>educ_5_ecole_acces_3manque_interetBocaranga</v>
      </c>
      <c r="B1462" t="str">
        <f t="shared" si="45"/>
        <v>educ_5_ecole_acces_3Bocaranga</v>
      </c>
      <c r="C1462" t="s">
        <v>60</v>
      </c>
      <c r="D1462" t="s">
        <v>201</v>
      </c>
      <c r="E1462" t="s">
        <v>83</v>
      </c>
      <c r="F1462" t="s">
        <v>314</v>
      </c>
      <c r="G1462" t="s">
        <v>315</v>
      </c>
      <c r="H1462" t="s">
        <v>223</v>
      </c>
      <c r="I1462">
        <v>7.51E-2</v>
      </c>
    </row>
    <row r="1463" spans="1:9" x14ac:dyDescent="0.35">
      <c r="A1463" t="str">
        <f t="shared" si="44"/>
        <v>educ_5_ecole_acces_3logistiqueBossangoa</v>
      </c>
      <c r="B1463" t="str">
        <f t="shared" si="45"/>
        <v>educ_5_ecole_acces_3Bossangoa</v>
      </c>
      <c r="C1463" t="s">
        <v>60</v>
      </c>
      <c r="D1463" t="s">
        <v>149</v>
      </c>
      <c r="E1463" t="s">
        <v>83</v>
      </c>
      <c r="F1463" t="s">
        <v>314</v>
      </c>
      <c r="G1463" t="s">
        <v>315</v>
      </c>
      <c r="H1463" t="s">
        <v>228</v>
      </c>
      <c r="I1463">
        <v>0.124</v>
      </c>
    </row>
    <row r="1464" spans="1:9" x14ac:dyDescent="0.35">
      <c r="A1464" t="str">
        <f t="shared" si="44"/>
        <v>educ_5_ecole_acces_3acces_dangereuxKaga_Bandoro</v>
      </c>
      <c r="B1464" t="str">
        <f t="shared" si="45"/>
        <v>educ_5_ecole_acces_3Kaga_Bandoro</v>
      </c>
      <c r="C1464" t="s">
        <v>60</v>
      </c>
      <c r="D1464" t="s">
        <v>174</v>
      </c>
      <c r="E1464" t="s">
        <v>83</v>
      </c>
      <c r="F1464" t="s">
        <v>314</v>
      </c>
      <c r="G1464" t="s">
        <v>315</v>
      </c>
      <c r="H1464" t="s">
        <v>293</v>
      </c>
      <c r="I1464">
        <v>0.122</v>
      </c>
    </row>
    <row r="1465" spans="1:9" x14ac:dyDescent="0.35">
      <c r="A1465" t="str">
        <f t="shared" si="44"/>
        <v>educ_5_ecole_acces_3acces_dangereuxKoui</v>
      </c>
      <c r="B1465" t="str">
        <f t="shared" si="45"/>
        <v>educ_5_ecole_acces_3Koui</v>
      </c>
      <c r="C1465" t="s">
        <v>60</v>
      </c>
      <c r="D1465" t="s">
        <v>174</v>
      </c>
      <c r="E1465" t="s">
        <v>83</v>
      </c>
      <c r="F1465" t="s">
        <v>314</v>
      </c>
      <c r="G1465" t="s">
        <v>315</v>
      </c>
      <c r="H1465" t="s">
        <v>246</v>
      </c>
      <c r="I1465">
        <v>0.152</v>
      </c>
    </row>
    <row r="1466" spans="1:9" x14ac:dyDescent="0.35">
      <c r="A1466" t="str">
        <f t="shared" si="44"/>
        <v>educ_5_ecole_acces_3manque_staffBakala</v>
      </c>
      <c r="B1466" t="str">
        <f t="shared" si="45"/>
        <v>educ_5_ecole_acces_3Bakala</v>
      </c>
      <c r="C1466" t="s">
        <v>60</v>
      </c>
      <c r="D1466" t="s">
        <v>175</v>
      </c>
      <c r="E1466" t="s">
        <v>83</v>
      </c>
      <c r="F1466" t="s">
        <v>314</v>
      </c>
      <c r="G1466" t="s">
        <v>315</v>
      </c>
      <c r="H1466" t="s">
        <v>210</v>
      </c>
      <c r="I1466">
        <v>9.2600000000000002E-2</v>
      </c>
    </row>
    <row r="1467" spans="1:9" x14ac:dyDescent="0.35">
      <c r="A1467" t="str">
        <f t="shared" si="44"/>
        <v>educ_5_ecole_acces_3aucuneBangassou</v>
      </c>
      <c r="B1467" t="str">
        <f t="shared" si="45"/>
        <v>educ_5_ecole_acces_3Bangassou</v>
      </c>
      <c r="C1467" t="s">
        <v>60</v>
      </c>
      <c r="D1467" t="s">
        <v>161</v>
      </c>
      <c r="E1467" t="s">
        <v>83</v>
      </c>
      <c r="F1467" t="s">
        <v>314</v>
      </c>
      <c r="G1467" t="s">
        <v>315</v>
      </c>
      <c r="H1467" t="s">
        <v>215</v>
      </c>
      <c r="I1467">
        <v>0.108</v>
      </c>
    </row>
    <row r="1468" spans="1:9" x14ac:dyDescent="0.35">
      <c r="A1468" t="str">
        <f t="shared" si="44"/>
        <v>educ_5_ecole_acces_3acces_dangereuxNana_Bakassa</v>
      </c>
      <c r="B1468" t="str">
        <f t="shared" si="45"/>
        <v>educ_5_ecole_acces_3Nana_Bakassa</v>
      </c>
      <c r="C1468" t="s">
        <v>60</v>
      </c>
      <c r="D1468" t="s">
        <v>174</v>
      </c>
      <c r="E1468" t="s">
        <v>83</v>
      </c>
      <c r="F1468" t="s">
        <v>314</v>
      </c>
      <c r="G1468" t="s">
        <v>315</v>
      </c>
      <c r="H1468" t="s">
        <v>294</v>
      </c>
      <c r="I1468">
        <v>0.121</v>
      </c>
    </row>
    <row r="1469" spans="1:9" x14ac:dyDescent="0.35">
      <c r="A1469" t="str">
        <f t="shared" si="44"/>
        <v>educ_5_ecole_acces_3aucuneRafai</v>
      </c>
      <c r="B1469" t="str">
        <f t="shared" si="45"/>
        <v>educ_5_ecole_acces_3Rafai</v>
      </c>
      <c r="C1469" t="s">
        <v>60</v>
      </c>
      <c r="D1469" t="s">
        <v>161</v>
      </c>
      <c r="E1469" t="s">
        <v>83</v>
      </c>
      <c r="F1469" t="s">
        <v>314</v>
      </c>
      <c r="G1469" t="s">
        <v>315</v>
      </c>
      <c r="H1469" t="s">
        <v>260</v>
      </c>
      <c r="I1469">
        <v>0.151</v>
      </c>
    </row>
    <row r="1470" spans="1:9" x14ac:dyDescent="0.35">
      <c r="A1470" t="str">
        <f t="shared" si="44"/>
        <v>educ_5_ecole_acces_3logistiqueNgaoundaye</v>
      </c>
      <c r="B1470" t="str">
        <f t="shared" si="45"/>
        <v>educ_5_ecole_acces_3Ngaoundaye</v>
      </c>
      <c r="C1470" t="s">
        <v>60</v>
      </c>
      <c r="D1470" t="s">
        <v>149</v>
      </c>
      <c r="E1470" t="s">
        <v>83</v>
      </c>
      <c r="F1470" t="s">
        <v>314</v>
      </c>
      <c r="G1470" t="s">
        <v>315</v>
      </c>
      <c r="H1470" t="s">
        <v>255</v>
      </c>
      <c r="I1470">
        <v>0.13200000000000001</v>
      </c>
    </row>
    <row r="1471" spans="1:9" x14ac:dyDescent="0.35">
      <c r="A1471" t="str">
        <f t="shared" si="44"/>
        <v>educ_5_ecole_acces_3non_fonctIppy</v>
      </c>
      <c r="B1471" t="str">
        <f t="shared" si="45"/>
        <v>educ_5_ecole_acces_3Ippy</v>
      </c>
      <c r="C1471" t="s">
        <v>60</v>
      </c>
      <c r="D1471" t="s">
        <v>176</v>
      </c>
      <c r="E1471" t="s">
        <v>83</v>
      </c>
      <c r="F1471" t="s">
        <v>314</v>
      </c>
      <c r="G1471" t="s">
        <v>315</v>
      </c>
      <c r="H1471" t="s">
        <v>242</v>
      </c>
      <c r="I1471">
        <v>0.18099999999999999</v>
      </c>
    </row>
    <row r="1472" spans="1:9" x14ac:dyDescent="0.35">
      <c r="A1472" t="str">
        <f t="shared" si="44"/>
        <v>educ_5_ecole_acces_3manque_staffBerberati</v>
      </c>
      <c r="B1472" t="str">
        <f t="shared" si="45"/>
        <v>educ_5_ecole_acces_3Berberati</v>
      </c>
      <c r="C1472" t="s">
        <v>60</v>
      </c>
      <c r="D1472" t="s">
        <v>175</v>
      </c>
      <c r="E1472" t="s">
        <v>83</v>
      </c>
      <c r="F1472" t="s">
        <v>314</v>
      </c>
      <c r="G1472" t="s">
        <v>315</v>
      </c>
      <c r="H1472" t="s">
        <v>219</v>
      </c>
      <c r="I1472">
        <v>9.4799999999999995E-2</v>
      </c>
    </row>
    <row r="1473" spans="1:9" x14ac:dyDescent="0.35">
      <c r="A1473" t="str">
        <f t="shared" si="44"/>
        <v>educ_5_ecole_acces_3logistiqueMbres</v>
      </c>
      <c r="B1473" t="str">
        <f t="shared" si="45"/>
        <v>educ_5_ecole_acces_3Mbres</v>
      </c>
      <c r="C1473" t="s">
        <v>60</v>
      </c>
      <c r="D1473" t="s">
        <v>149</v>
      </c>
      <c r="E1473" t="s">
        <v>83</v>
      </c>
      <c r="F1473" t="s">
        <v>314</v>
      </c>
      <c r="G1473" t="s">
        <v>315</v>
      </c>
      <c r="H1473" t="s">
        <v>250</v>
      </c>
      <c r="I1473">
        <v>0.151</v>
      </c>
    </row>
    <row r="1474" spans="1:9" x14ac:dyDescent="0.35">
      <c r="A1474" t="str">
        <f t="shared" si="44"/>
        <v>educ_5_ecole_acces_3acces_impossibleBimbo</v>
      </c>
      <c r="B1474" t="str">
        <f t="shared" si="45"/>
        <v>educ_5_ecole_acces_3Bimbo</v>
      </c>
      <c r="C1474" t="s">
        <v>60</v>
      </c>
      <c r="D1474" t="s">
        <v>185</v>
      </c>
      <c r="E1474" t="s">
        <v>83</v>
      </c>
      <c r="F1474" t="s">
        <v>314</v>
      </c>
      <c r="G1474" t="s">
        <v>315</v>
      </c>
      <c r="H1474" t="s">
        <v>220</v>
      </c>
      <c r="I1474">
        <v>0.17699999999999999</v>
      </c>
    </row>
    <row r="1475" spans="1:9" x14ac:dyDescent="0.35">
      <c r="A1475" t="str">
        <f t="shared" ref="A1475:A1538" si="46">CONCATENATE(C1475,D1475,H1475)</f>
        <v>educ_5_ecole_acces_3aucuneGrimari</v>
      </c>
      <c r="B1475" t="str">
        <f t="shared" ref="B1475:B1538" si="47">CONCATENATE(C1475,H1475)</f>
        <v>educ_5_ecole_acces_3Grimari</v>
      </c>
      <c r="C1475" t="s">
        <v>60</v>
      </c>
      <c r="D1475" t="s">
        <v>161</v>
      </c>
      <c r="E1475" t="s">
        <v>83</v>
      </c>
      <c r="F1475" t="s">
        <v>314</v>
      </c>
      <c r="G1475" t="s">
        <v>315</v>
      </c>
      <c r="H1475" t="s">
        <v>241</v>
      </c>
      <c r="I1475">
        <v>0.121</v>
      </c>
    </row>
    <row r="1476" spans="1:9" x14ac:dyDescent="0.35">
      <c r="A1476" t="str">
        <f t="shared" si="46"/>
        <v>educ_5_ecole_acces_3manque_staffSibut</v>
      </c>
      <c r="B1476" t="str">
        <f t="shared" si="47"/>
        <v>educ_5_ecole_acces_3Sibut</v>
      </c>
      <c r="C1476" t="s">
        <v>60</v>
      </c>
      <c r="D1476" t="s">
        <v>175</v>
      </c>
      <c r="E1476" t="s">
        <v>83</v>
      </c>
      <c r="F1476" t="s">
        <v>314</v>
      </c>
      <c r="G1476" t="s">
        <v>315</v>
      </c>
      <c r="H1476" t="s">
        <v>262</v>
      </c>
      <c r="I1476">
        <v>0.14799999999999999</v>
      </c>
    </row>
    <row r="1477" spans="1:9" x14ac:dyDescent="0.35">
      <c r="A1477" t="str">
        <f t="shared" si="46"/>
        <v>educ_5_ecole_acces_3logistiqueNdjoukou</v>
      </c>
      <c r="B1477" t="str">
        <f t="shared" si="47"/>
        <v>educ_5_ecole_acces_3Ndjoukou</v>
      </c>
      <c r="C1477" t="s">
        <v>60</v>
      </c>
      <c r="D1477" t="s">
        <v>149</v>
      </c>
      <c r="E1477" t="s">
        <v>83</v>
      </c>
      <c r="F1477" t="s">
        <v>314</v>
      </c>
      <c r="G1477" t="s">
        <v>315</v>
      </c>
      <c r="H1477" t="s">
        <v>254</v>
      </c>
      <c r="I1477">
        <v>0.10100000000000001</v>
      </c>
    </row>
    <row r="1478" spans="1:9" x14ac:dyDescent="0.35">
      <c r="A1478" t="str">
        <f t="shared" si="46"/>
        <v>educ_5_ecole_acces_3acces_impossibleBaboua</v>
      </c>
      <c r="B1478" t="str">
        <f t="shared" si="47"/>
        <v>educ_5_ecole_acces_3Baboua</v>
      </c>
      <c r="C1478" t="s">
        <v>60</v>
      </c>
      <c r="D1478" t="s">
        <v>185</v>
      </c>
      <c r="E1478" t="s">
        <v>83</v>
      </c>
      <c r="F1478" t="s">
        <v>314</v>
      </c>
      <c r="G1478" t="s">
        <v>315</v>
      </c>
      <c r="H1478" t="s">
        <v>209</v>
      </c>
      <c r="I1478">
        <v>0.111</v>
      </c>
    </row>
    <row r="1479" spans="1:9" x14ac:dyDescent="0.35">
      <c r="A1479" t="str">
        <f t="shared" si="46"/>
        <v>educ_5_ecole_acces_3acces_impossibleAbba</v>
      </c>
      <c r="B1479" t="str">
        <f t="shared" si="47"/>
        <v>educ_5_ecole_acces_3Abba</v>
      </c>
      <c r="C1479" t="s">
        <v>60</v>
      </c>
      <c r="D1479" t="s">
        <v>185</v>
      </c>
      <c r="E1479" t="s">
        <v>83</v>
      </c>
      <c r="F1479" t="s">
        <v>314</v>
      </c>
      <c r="G1479" t="s">
        <v>315</v>
      </c>
      <c r="H1479" t="s">
        <v>207</v>
      </c>
      <c r="I1479">
        <v>0.11</v>
      </c>
    </row>
    <row r="1480" spans="1:9" x14ac:dyDescent="0.35">
      <c r="A1480" t="str">
        <f t="shared" si="46"/>
        <v>educ_5_ecole_acces_3logistiqueObo</v>
      </c>
      <c r="B1480" t="str">
        <f t="shared" si="47"/>
        <v>educ_5_ecole_acces_3Obo</v>
      </c>
      <c r="C1480" t="s">
        <v>60</v>
      </c>
      <c r="D1480" t="s">
        <v>149</v>
      </c>
      <c r="E1480" t="s">
        <v>83</v>
      </c>
      <c r="F1480" t="s">
        <v>314</v>
      </c>
      <c r="G1480" t="s">
        <v>315</v>
      </c>
      <c r="H1480" t="s">
        <v>257</v>
      </c>
      <c r="I1480">
        <v>0.107</v>
      </c>
    </row>
    <row r="1481" spans="1:9" x14ac:dyDescent="0.35">
      <c r="A1481" t="str">
        <f t="shared" si="46"/>
        <v>educ_5_ecole_acces_3manque_interetKabo</v>
      </c>
      <c r="B1481" t="str">
        <f t="shared" si="47"/>
        <v>educ_5_ecole_acces_3Kabo</v>
      </c>
      <c r="C1481" t="s">
        <v>60</v>
      </c>
      <c r="D1481" t="s">
        <v>201</v>
      </c>
      <c r="E1481" t="s">
        <v>83</v>
      </c>
      <c r="F1481" t="s">
        <v>314</v>
      </c>
      <c r="G1481" t="s">
        <v>315</v>
      </c>
      <c r="H1481" t="s">
        <v>243</v>
      </c>
      <c r="I1481">
        <v>0.10100000000000001</v>
      </c>
    </row>
    <row r="1482" spans="1:9" x14ac:dyDescent="0.35">
      <c r="A1482" t="str">
        <f t="shared" si="46"/>
        <v>educ_5_ecole_acces_3aucuneKouango</v>
      </c>
      <c r="B1482" t="str">
        <f t="shared" si="47"/>
        <v>educ_5_ecole_acces_3Kouango</v>
      </c>
      <c r="C1482" t="s">
        <v>60</v>
      </c>
      <c r="D1482" t="s">
        <v>161</v>
      </c>
      <c r="E1482" t="s">
        <v>83</v>
      </c>
      <c r="F1482" t="s">
        <v>314</v>
      </c>
      <c r="G1482" t="s">
        <v>315</v>
      </c>
      <c r="H1482" t="s">
        <v>245</v>
      </c>
      <c r="I1482">
        <v>0.126</v>
      </c>
    </row>
    <row r="1483" spans="1:9" x14ac:dyDescent="0.35">
      <c r="A1483" t="str">
        <f t="shared" si="46"/>
        <v>educ_5_ecole_acces_3logistiqueOuango</v>
      </c>
      <c r="B1483" t="str">
        <f t="shared" si="47"/>
        <v>educ_5_ecole_acces_3Ouango</v>
      </c>
      <c r="C1483" t="s">
        <v>60</v>
      </c>
      <c r="D1483" t="s">
        <v>149</v>
      </c>
      <c r="E1483" t="s">
        <v>83</v>
      </c>
      <c r="F1483" t="s">
        <v>314</v>
      </c>
      <c r="G1483" t="s">
        <v>315</v>
      </c>
      <c r="H1483" t="s">
        <v>258</v>
      </c>
      <c r="I1483">
        <v>0.13600000000000001</v>
      </c>
    </row>
    <row r="1484" spans="1:9" x14ac:dyDescent="0.35">
      <c r="A1484" t="str">
        <f t="shared" si="46"/>
        <v>educ_5_ecole_acces_3aucuneGambo</v>
      </c>
      <c r="B1484" t="str">
        <f t="shared" si="47"/>
        <v>educ_5_ecole_acces_3Gambo</v>
      </c>
      <c r="C1484" t="s">
        <v>60</v>
      </c>
      <c r="D1484" t="s">
        <v>161</v>
      </c>
      <c r="E1484" t="s">
        <v>83</v>
      </c>
      <c r="F1484" t="s">
        <v>314</v>
      </c>
      <c r="G1484" t="s">
        <v>315</v>
      </c>
      <c r="H1484" t="s">
        <v>239</v>
      </c>
      <c r="I1484">
        <v>9.7000000000000003E-2</v>
      </c>
    </row>
    <row r="1485" spans="1:9" x14ac:dyDescent="0.35">
      <c r="A1485" t="str">
        <f t="shared" si="46"/>
        <v>educ_5_ecole_acces_3non_fonctNangha_Boguila</v>
      </c>
      <c r="B1485" t="str">
        <f t="shared" si="47"/>
        <v>educ_5_ecole_acces_3Nangha_Boguila</v>
      </c>
      <c r="C1485" t="s">
        <v>60</v>
      </c>
      <c r="D1485" t="s">
        <v>176</v>
      </c>
      <c r="E1485" t="s">
        <v>83</v>
      </c>
      <c r="F1485" t="s">
        <v>314</v>
      </c>
      <c r="G1485" t="s">
        <v>315</v>
      </c>
      <c r="H1485" t="s">
        <v>295</v>
      </c>
      <c r="I1485">
        <v>0.109</v>
      </c>
    </row>
    <row r="1486" spans="1:9" x14ac:dyDescent="0.35">
      <c r="A1486" t="str">
        <f t="shared" si="46"/>
        <v>educ_5_ecole_acces_3autreDamara</v>
      </c>
      <c r="B1486" t="str">
        <f t="shared" si="47"/>
        <v>educ_5_ecole_acces_3Damara</v>
      </c>
      <c r="C1486" t="s">
        <v>60</v>
      </c>
      <c r="D1486" t="s">
        <v>139</v>
      </c>
      <c r="E1486" t="s">
        <v>83</v>
      </c>
      <c r="F1486" t="s">
        <v>314</v>
      </c>
      <c r="G1486" t="s">
        <v>315</v>
      </c>
      <c r="H1486" t="s">
        <v>236</v>
      </c>
      <c r="I1486">
        <v>0.13100000000000001</v>
      </c>
    </row>
    <row r="1487" spans="1:9" x14ac:dyDescent="0.35">
      <c r="A1487" t="str">
        <f t="shared" si="46"/>
        <v>educ_5_ecole_acces_3acces_impossibleBozoum</v>
      </c>
      <c r="B1487" t="str">
        <f t="shared" si="47"/>
        <v>educ_5_ecole_acces_3Bozoum</v>
      </c>
      <c r="C1487" t="s">
        <v>60</v>
      </c>
      <c r="D1487" t="s">
        <v>185</v>
      </c>
      <c r="E1487" t="s">
        <v>83</v>
      </c>
      <c r="F1487" t="s">
        <v>314</v>
      </c>
      <c r="G1487" t="s">
        <v>315</v>
      </c>
      <c r="H1487" t="s">
        <v>233</v>
      </c>
      <c r="I1487">
        <v>8.5900000000000004E-2</v>
      </c>
    </row>
    <row r="1488" spans="1:9" x14ac:dyDescent="0.35">
      <c r="A1488" t="str">
        <f t="shared" si="46"/>
        <v>educ_5_ecole_acces_3autreBossemtele</v>
      </c>
      <c r="B1488" t="str">
        <f t="shared" si="47"/>
        <v>educ_5_ecole_acces_3Bossemtele</v>
      </c>
      <c r="C1488" t="s">
        <v>60</v>
      </c>
      <c r="D1488" t="s">
        <v>139</v>
      </c>
      <c r="E1488" t="s">
        <v>83</v>
      </c>
      <c r="F1488" t="s">
        <v>314</v>
      </c>
      <c r="G1488" t="s">
        <v>315</v>
      </c>
      <c r="H1488" t="s">
        <v>230</v>
      </c>
      <c r="I1488">
        <v>0.128</v>
      </c>
    </row>
    <row r="1489" spans="1:9" x14ac:dyDescent="0.35">
      <c r="A1489" t="str">
        <f t="shared" si="46"/>
        <v>educ_5_ecole_acces_3acces_dangereuxPaoua</v>
      </c>
      <c r="B1489" t="str">
        <f t="shared" si="47"/>
        <v>educ_5_ecole_acces_3Paoua</v>
      </c>
      <c r="C1489" t="s">
        <v>60</v>
      </c>
      <c r="D1489" t="s">
        <v>174</v>
      </c>
      <c r="E1489" t="s">
        <v>83</v>
      </c>
      <c r="F1489" t="s">
        <v>314</v>
      </c>
      <c r="G1489" t="s">
        <v>315</v>
      </c>
      <c r="H1489" t="s">
        <v>259</v>
      </c>
      <c r="I1489">
        <v>0.105</v>
      </c>
    </row>
    <row r="1490" spans="1:9" x14ac:dyDescent="0.35">
      <c r="A1490" t="str">
        <f t="shared" si="46"/>
        <v>educ_5_ecole_acces_3aucuneDekoa</v>
      </c>
      <c r="B1490" t="str">
        <f t="shared" si="47"/>
        <v>educ_5_ecole_acces_3Dekoa</v>
      </c>
      <c r="C1490" t="s">
        <v>60</v>
      </c>
      <c r="D1490" t="s">
        <v>161</v>
      </c>
      <c r="E1490" t="s">
        <v>83</v>
      </c>
      <c r="F1490" t="s">
        <v>314</v>
      </c>
      <c r="G1490" t="s">
        <v>315</v>
      </c>
      <c r="H1490" t="s">
        <v>237</v>
      </c>
      <c r="I1490">
        <v>0.127</v>
      </c>
    </row>
    <row r="1491" spans="1:9" x14ac:dyDescent="0.35">
      <c r="A1491" t="str">
        <f t="shared" si="46"/>
        <v>educ_5_ecole_acces_3manque_staffMala</v>
      </c>
      <c r="B1491" t="str">
        <f t="shared" si="47"/>
        <v>educ_5_ecole_acces_3Mala</v>
      </c>
      <c r="C1491" t="s">
        <v>60</v>
      </c>
      <c r="D1491" t="s">
        <v>175</v>
      </c>
      <c r="E1491" t="s">
        <v>83</v>
      </c>
      <c r="F1491" t="s">
        <v>314</v>
      </c>
      <c r="G1491" t="s">
        <v>315</v>
      </c>
      <c r="H1491" t="s">
        <v>247</v>
      </c>
      <c r="I1491">
        <v>0.122</v>
      </c>
    </row>
    <row r="1492" spans="1:9" x14ac:dyDescent="0.35">
      <c r="A1492" t="str">
        <f t="shared" si="46"/>
        <v>educ_5_ecole_acces_3aucuneBria</v>
      </c>
      <c r="B1492" t="str">
        <f t="shared" si="47"/>
        <v>educ_5_ecole_acces_3Bria</v>
      </c>
      <c r="C1492" t="s">
        <v>60</v>
      </c>
      <c r="D1492" t="s">
        <v>161</v>
      </c>
      <c r="E1492" t="s">
        <v>83</v>
      </c>
      <c r="F1492" t="s">
        <v>314</v>
      </c>
      <c r="G1492" t="s">
        <v>315</v>
      </c>
      <c r="H1492" t="s">
        <v>234</v>
      </c>
      <c r="I1492">
        <v>0.13200000000000001</v>
      </c>
    </row>
    <row r="1493" spans="1:9" x14ac:dyDescent="0.35">
      <c r="A1493" t="str">
        <f t="shared" si="46"/>
        <v>educ_5_ecole_acces_3logistiqueBakouma</v>
      </c>
      <c r="B1493" t="str">
        <f t="shared" si="47"/>
        <v>educ_5_ecole_acces_3Bakouma</v>
      </c>
      <c r="C1493" t="s">
        <v>60</v>
      </c>
      <c r="D1493" t="s">
        <v>149</v>
      </c>
      <c r="E1493" t="s">
        <v>83</v>
      </c>
      <c r="F1493" t="s">
        <v>314</v>
      </c>
      <c r="G1493" t="s">
        <v>315</v>
      </c>
      <c r="H1493" t="s">
        <v>211</v>
      </c>
      <c r="I1493">
        <v>0.106</v>
      </c>
    </row>
    <row r="1494" spans="1:9" x14ac:dyDescent="0.35">
      <c r="A1494" t="str">
        <f t="shared" si="46"/>
        <v>educ_5_ecole_acces_3logistiqueBoali</v>
      </c>
      <c r="B1494" t="str">
        <f t="shared" si="47"/>
        <v>educ_5_ecole_acces_3Boali</v>
      </c>
      <c r="C1494" t="s">
        <v>60</v>
      </c>
      <c r="D1494" t="s">
        <v>149</v>
      </c>
      <c r="E1494" t="s">
        <v>83</v>
      </c>
      <c r="F1494" t="s">
        <v>314</v>
      </c>
      <c r="G1494" t="s">
        <v>315</v>
      </c>
      <c r="H1494" t="s">
        <v>222</v>
      </c>
      <c r="I1494">
        <v>0.13300000000000001</v>
      </c>
    </row>
    <row r="1495" spans="1:9" x14ac:dyDescent="0.35">
      <c r="A1495" t="str">
        <f t="shared" si="46"/>
        <v>educ_5_ecole_acces_3logistiqueBamingui</v>
      </c>
      <c r="B1495" t="str">
        <f t="shared" si="47"/>
        <v>educ_5_ecole_acces_3Bamingui</v>
      </c>
      <c r="C1495" t="s">
        <v>60</v>
      </c>
      <c r="D1495" t="s">
        <v>149</v>
      </c>
      <c r="E1495" t="s">
        <v>83</v>
      </c>
      <c r="F1495" t="s">
        <v>314</v>
      </c>
      <c r="G1495" t="s">
        <v>315</v>
      </c>
      <c r="H1495" t="s">
        <v>214</v>
      </c>
      <c r="I1495">
        <v>0.11600000000000001</v>
      </c>
    </row>
    <row r="1496" spans="1:9" x14ac:dyDescent="0.35">
      <c r="A1496" t="str">
        <f t="shared" si="46"/>
        <v>educ_5_ecole_acces_3aucuneBaoro</v>
      </c>
      <c r="B1496" t="str">
        <f t="shared" si="47"/>
        <v>educ_5_ecole_acces_3Baoro</v>
      </c>
      <c r="C1496" t="s">
        <v>60</v>
      </c>
      <c r="D1496" t="s">
        <v>161</v>
      </c>
      <c r="E1496" t="s">
        <v>83</v>
      </c>
      <c r="F1496" t="s">
        <v>314</v>
      </c>
      <c r="G1496" t="s">
        <v>315</v>
      </c>
      <c r="H1496" t="s">
        <v>216</v>
      </c>
      <c r="I1496">
        <v>0.13200000000000001</v>
      </c>
    </row>
    <row r="1497" spans="1:9" x14ac:dyDescent="0.35">
      <c r="A1497" t="str">
        <f t="shared" si="46"/>
        <v>educ_5_ecole_acces_3aucuneMbaiki</v>
      </c>
      <c r="B1497" t="str">
        <f t="shared" si="47"/>
        <v>educ_5_ecole_acces_3Mbaiki</v>
      </c>
      <c r="C1497" t="s">
        <v>60</v>
      </c>
      <c r="D1497" t="s">
        <v>161</v>
      </c>
      <c r="E1497" t="s">
        <v>83</v>
      </c>
      <c r="F1497" t="s">
        <v>314</v>
      </c>
      <c r="G1497" t="s">
        <v>315</v>
      </c>
      <c r="H1497" t="s">
        <v>249</v>
      </c>
      <c r="I1497">
        <v>9.9099999999999994E-2</v>
      </c>
    </row>
    <row r="1498" spans="1:9" x14ac:dyDescent="0.35">
      <c r="A1498" t="str">
        <f t="shared" si="46"/>
        <v>educ_5_ecole_acces_3non_fonctZangba</v>
      </c>
      <c r="B1498" t="str">
        <f t="shared" si="47"/>
        <v>educ_5_ecole_acces_3Zangba</v>
      </c>
      <c r="C1498" t="s">
        <v>60</v>
      </c>
      <c r="D1498" t="s">
        <v>176</v>
      </c>
      <c r="E1498" t="s">
        <v>83</v>
      </c>
      <c r="F1498" t="s">
        <v>314</v>
      </c>
      <c r="G1498" t="s">
        <v>315</v>
      </c>
      <c r="H1498" t="s">
        <v>264</v>
      </c>
      <c r="I1498">
        <v>0.13</v>
      </c>
    </row>
    <row r="1499" spans="1:9" x14ac:dyDescent="0.35">
      <c r="A1499" t="str">
        <f t="shared" si="46"/>
        <v>educ_5_ecole_acces_3logistiqueZemio</v>
      </c>
      <c r="B1499" t="str">
        <f t="shared" si="47"/>
        <v>educ_5_ecole_acces_3Zemio</v>
      </c>
      <c r="C1499" t="s">
        <v>60</v>
      </c>
      <c r="D1499" t="s">
        <v>149</v>
      </c>
      <c r="E1499" t="s">
        <v>83</v>
      </c>
      <c r="F1499" t="s">
        <v>314</v>
      </c>
      <c r="G1499" t="s">
        <v>315</v>
      </c>
      <c r="H1499" t="s">
        <v>265</v>
      </c>
      <c r="I1499">
        <v>0.16200000000000001</v>
      </c>
    </row>
    <row r="1500" spans="1:9" x14ac:dyDescent="0.35">
      <c r="A1500" t="str">
        <f t="shared" si="46"/>
        <v>educ_5_ecole_acces_3acces_dangereuxBatangafo</v>
      </c>
      <c r="B1500" t="str">
        <f t="shared" si="47"/>
        <v>educ_5_ecole_acces_3Batangafo</v>
      </c>
      <c r="C1500" t="s">
        <v>60</v>
      </c>
      <c r="D1500" t="s">
        <v>174</v>
      </c>
      <c r="E1500" t="s">
        <v>83</v>
      </c>
      <c r="F1500" t="s">
        <v>314</v>
      </c>
      <c r="G1500" t="s">
        <v>315</v>
      </c>
      <c r="H1500" t="s">
        <v>217</v>
      </c>
      <c r="I1500">
        <v>0.126</v>
      </c>
    </row>
    <row r="1501" spans="1:9" x14ac:dyDescent="0.35">
      <c r="A1501" t="str">
        <f t="shared" si="46"/>
        <v>educ_5_ecole_acces_3acces_impossibleYaloke</v>
      </c>
      <c r="B1501" t="str">
        <f t="shared" si="47"/>
        <v>educ_5_ecole_acces_3Yaloke</v>
      </c>
      <c r="C1501" t="s">
        <v>60</v>
      </c>
      <c r="D1501" t="s">
        <v>185</v>
      </c>
      <c r="E1501" t="s">
        <v>83</v>
      </c>
      <c r="F1501" t="s">
        <v>314</v>
      </c>
      <c r="G1501" t="s">
        <v>315</v>
      </c>
      <c r="H1501" t="s">
        <v>263</v>
      </c>
      <c r="I1501">
        <v>0.115</v>
      </c>
    </row>
    <row r="1502" spans="1:9" x14ac:dyDescent="0.35">
      <c r="A1502" t="str">
        <f t="shared" si="46"/>
        <v>educ_5_ecole_acces_3manque_staffBossembele</v>
      </c>
      <c r="B1502" t="str">
        <f t="shared" si="47"/>
        <v>educ_5_ecole_acces_3Bossembele</v>
      </c>
      <c r="C1502" t="s">
        <v>60</v>
      </c>
      <c r="D1502" t="s">
        <v>175</v>
      </c>
      <c r="E1502" t="s">
        <v>83</v>
      </c>
      <c r="F1502" t="s">
        <v>314</v>
      </c>
      <c r="G1502" t="s">
        <v>315</v>
      </c>
      <c r="H1502" t="s">
        <v>229</v>
      </c>
      <c r="I1502">
        <v>0.127</v>
      </c>
    </row>
    <row r="1503" spans="1:9" x14ac:dyDescent="0.35">
      <c r="A1503" t="str">
        <f t="shared" si="46"/>
        <v>educ_5_ecole_acces_3aucuneCarnot</v>
      </c>
      <c r="B1503" t="str">
        <f t="shared" si="47"/>
        <v>educ_5_ecole_acces_3Carnot</v>
      </c>
      <c r="C1503" t="s">
        <v>60</v>
      </c>
      <c r="D1503" t="s">
        <v>161</v>
      </c>
      <c r="E1503" t="s">
        <v>83</v>
      </c>
      <c r="F1503" t="s">
        <v>314</v>
      </c>
      <c r="G1503" t="s">
        <v>315</v>
      </c>
      <c r="H1503" t="s">
        <v>235</v>
      </c>
      <c r="I1503">
        <v>0.155</v>
      </c>
    </row>
    <row r="1504" spans="1:9" x14ac:dyDescent="0.35">
      <c r="A1504" t="str">
        <f t="shared" si="46"/>
        <v>educ_5_ecole_acces_3autreGadzi</v>
      </c>
      <c r="B1504" t="str">
        <f t="shared" si="47"/>
        <v>educ_5_ecole_acces_3Gadzi</v>
      </c>
      <c r="C1504" t="s">
        <v>60</v>
      </c>
      <c r="D1504" t="s">
        <v>139</v>
      </c>
      <c r="E1504" t="s">
        <v>83</v>
      </c>
      <c r="F1504" t="s">
        <v>314</v>
      </c>
      <c r="G1504" t="s">
        <v>315</v>
      </c>
      <c r="H1504" t="s">
        <v>238</v>
      </c>
      <c r="I1504">
        <v>0.157</v>
      </c>
    </row>
    <row r="1505" spans="1:9" x14ac:dyDescent="0.35">
      <c r="A1505" t="str">
        <f t="shared" si="46"/>
        <v>educ_5_ecole_acces_3autreGamboula</v>
      </c>
      <c r="B1505" t="str">
        <f t="shared" si="47"/>
        <v>educ_5_ecole_acces_3Gamboula</v>
      </c>
      <c r="C1505" t="s">
        <v>60</v>
      </c>
      <c r="D1505" t="s">
        <v>139</v>
      </c>
      <c r="E1505" t="s">
        <v>83</v>
      </c>
      <c r="F1505" t="s">
        <v>314</v>
      </c>
      <c r="G1505" t="s">
        <v>315</v>
      </c>
      <c r="H1505" t="s">
        <v>240</v>
      </c>
      <c r="I1505">
        <v>0.151</v>
      </c>
    </row>
    <row r="1506" spans="1:9" x14ac:dyDescent="0.35">
      <c r="A1506" t="str">
        <f t="shared" si="46"/>
        <v>educ_5_ecole_acces_3autreBambio</v>
      </c>
      <c r="B1506" t="str">
        <f t="shared" si="47"/>
        <v>educ_5_ecole_acces_3Bambio</v>
      </c>
      <c r="C1506" t="s">
        <v>60</v>
      </c>
      <c r="D1506" t="s">
        <v>139</v>
      </c>
      <c r="E1506" t="s">
        <v>83</v>
      </c>
      <c r="F1506" t="s">
        <v>314</v>
      </c>
      <c r="G1506" t="s">
        <v>315</v>
      </c>
      <c r="H1506" t="s">
        <v>213</v>
      </c>
      <c r="I1506">
        <v>0.152</v>
      </c>
    </row>
    <row r="1507" spans="1:9" x14ac:dyDescent="0.35">
      <c r="A1507" t="str">
        <f t="shared" si="46"/>
        <v>educ_5_ecole_acces_3autreBoganda</v>
      </c>
      <c r="B1507" t="str">
        <f t="shared" si="47"/>
        <v>educ_5_ecole_acces_3Boganda</v>
      </c>
      <c r="C1507" t="s">
        <v>60</v>
      </c>
      <c r="D1507" t="s">
        <v>139</v>
      </c>
      <c r="E1507" t="s">
        <v>83</v>
      </c>
      <c r="F1507" t="s">
        <v>314</v>
      </c>
      <c r="G1507" t="s">
        <v>315</v>
      </c>
      <c r="H1507" t="s">
        <v>226</v>
      </c>
      <c r="I1507">
        <v>0.11600000000000001</v>
      </c>
    </row>
    <row r="1508" spans="1:9" x14ac:dyDescent="0.35">
      <c r="A1508" t="str">
        <f t="shared" si="46"/>
        <v>educ_5_ecole_acces_3logistiqueKembe</v>
      </c>
      <c r="B1508" t="str">
        <f t="shared" si="47"/>
        <v>educ_5_ecole_acces_3Kembe</v>
      </c>
      <c r="C1508" t="s">
        <v>60</v>
      </c>
      <c r="D1508" t="s">
        <v>149</v>
      </c>
      <c r="E1508" t="s">
        <v>83</v>
      </c>
      <c r="F1508" t="s">
        <v>314</v>
      </c>
      <c r="G1508" t="s">
        <v>315</v>
      </c>
      <c r="H1508" t="s">
        <v>244</v>
      </c>
      <c r="I1508">
        <v>0.127</v>
      </c>
    </row>
    <row r="1509" spans="1:9" x14ac:dyDescent="0.35">
      <c r="A1509" t="str">
        <f t="shared" si="46"/>
        <v>educ_5_ecole_acces_3autreSatema</v>
      </c>
      <c r="B1509" t="str">
        <f t="shared" si="47"/>
        <v>educ_5_ecole_acces_3Satema</v>
      </c>
      <c r="C1509" t="s">
        <v>60</v>
      </c>
      <c r="D1509" t="s">
        <v>139</v>
      </c>
      <c r="E1509" t="s">
        <v>83</v>
      </c>
      <c r="F1509" t="s">
        <v>314</v>
      </c>
      <c r="G1509" t="s">
        <v>315</v>
      </c>
      <c r="H1509" t="s">
        <v>261</v>
      </c>
      <c r="I1509">
        <v>0.156</v>
      </c>
    </row>
    <row r="1510" spans="1:9" x14ac:dyDescent="0.35">
      <c r="A1510" t="str">
        <f t="shared" si="46"/>
        <v>educ_5_ecole_acces_3acces_dangereuxMarkounda</v>
      </c>
      <c r="B1510" t="str">
        <f t="shared" si="47"/>
        <v>educ_5_ecole_acces_3Markounda</v>
      </c>
      <c r="C1510" t="s">
        <v>60</v>
      </c>
      <c r="D1510" t="s">
        <v>174</v>
      </c>
      <c r="E1510" t="s">
        <v>83</v>
      </c>
      <c r="F1510" t="s">
        <v>314</v>
      </c>
      <c r="G1510" t="s">
        <v>315</v>
      </c>
      <c r="H1510" t="s">
        <v>248</v>
      </c>
      <c r="I1510">
        <v>0.15</v>
      </c>
    </row>
    <row r="1511" spans="1:9" x14ac:dyDescent="0.35">
      <c r="A1511" t="str">
        <f t="shared" si="46"/>
        <v>educ_5_ecole_acces_3autreMongoumba</v>
      </c>
      <c r="B1511" t="str">
        <f t="shared" si="47"/>
        <v>educ_5_ecole_acces_3Mongoumba</v>
      </c>
      <c r="C1511" t="s">
        <v>60</v>
      </c>
      <c r="D1511" t="s">
        <v>139</v>
      </c>
      <c r="E1511" t="s">
        <v>83</v>
      </c>
      <c r="F1511" t="s">
        <v>314</v>
      </c>
      <c r="G1511" t="s">
        <v>315</v>
      </c>
      <c r="H1511" t="s">
        <v>252</v>
      </c>
      <c r="I1511">
        <v>0.13100000000000001</v>
      </c>
    </row>
    <row r="1512" spans="1:9" x14ac:dyDescent="0.35">
      <c r="A1512" t="str">
        <f t="shared" si="46"/>
        <v>educ_5_ecole_acces_3autreDede_Mokouba</v>
      </c>
      <c r="B1512" t="str">
        <f t="shared" si="47"/>
        <v>educ_5_ecole_acces_3Dede_Mokouba</v>
      </c>
      <c r="C1512" t="s">
        <v>60</v>
      </c>
      <c r="D1512" t="s">
        <v>139</v>
      </c>
      <c r="E1512" t="s">
        <v>83</v>
      </c>
      <c r="F1512" t="s">
        <v>314</v>
      </c>
      <c r="G1512" t="s">
        <v>315</v>
      </c>
      <c r="H1512" t="s">
        <v>296</v>
      </c>
      <c r="I1512">
        <v>0.14599999999999999</v>
      </c>
    </row>
    <row r="1513" spans="1:9" x14ac:dyDescent="0.35">
      <c r="A1513" t="str">
        <f t="shared" si="46"/>
        <v>educ_5_ecole_acces_3aucuneSosso_Nakombo</v>
      </c>
      <c r="B1513" t="str">
        <f t="shared" si="47"/>
        <v>educ_5_ecole_acces_3Sosso_Nakombo</v>
      </c>
      <c r="C1513" t="s">
        <v>60</v>
      </c>
      <c r="D1513" t="s">
        <v>161</v>
      </c>
      <c r="E1513" t="s">
        <v>83</v>
      </c>
      <c r="F1513" t="s">
        <v>314</v>
      </c>
      <c r="G1513" t="s">
        <v>315</v>
      </c>
      <c r="H1513" t="s">
        <v>297</v>
      </c>
      <c r="I1513">
        <v>0.182</v>
      </c>
    </row>
    <row r="1514" spans="1:9" x14ac:dyDescent="0.35">
      <c r="A1514" t="str">
        <f t="shared" si="46"/>
        <v>educ_5_ecole_acces_3financierNola</v>
      </c>
      <c r="B1514" t="str">
        <f t="shared" si="47"/>
        <v>educ_5_ecole_acces_3Nola</v>
      </c>
      <c r="C1514" t="s">
        <v>60</v>
      </c>
      <c r="D1514" t="s">
        <v>128</v>
      </c>
      <c r="E1514" t="s">
        <v>83</v>
      </c>
      <c r="F1514" t="s">
        <v>314</v>
      </c>
      <c r="G1514" t="s">
        <v>315</v>
      </c>
      <c r="H1514" t="s">
        <v>256</v>
      </c>
      <c r="I1514">
        <v>0.17399999999999999</v>
      </c>
    </row>
    <row r="1515" spans="1:9" x14ac:dyDescent="0.35">
      <c r="A1515" t="str">
        <f t="shared" si="46"/>
        <v>educ_5_ecole_acces_3aucuneBoganangone</v>
      </c>
      <c r="B1515" t="str">
        <f t="shared" si="47"/>
        <v>educ_5_ecole_acces_3Boganangone</v>
      </c>
      <c r="C1515" t="s">
        <v>60</v>
      </c>
      <c r="D1515" t="s">
        <v>161</v>
      </c>
      <c r="E1515" t="s">
        <v>83</v>
      </c>
      <c r="F1515" t="s">
        <v>314</v>
      </c>
      <c r="G1515" t="s">
        <v>315</v>
      </c>
      <c r="H1515" t="s">
        <v>225</v>
      </c>
      <c r="I1515">
        <v>0.13500000000000001</v>
      </c>
    </row>
    <row r="1516" spans="1:9" x14ac:dyDescent="0.35">
      <c r="A1516" t="str">
        <f t="shared" si="46"/>
        <v>educ_5_ecole_acces_3manque_interetBoda</v>
      </c>
      <c r="B1516" t="str">
        <f t="shared" si="47"/>
        <v>educ_5_ecole_acces_3Boda</v>
      </c>
      <c r="C1516" t="s">
        <v>60</v>
      </c>
      <c r="D1516" t="s">
        <v>201</v>
      </c>
      <c r="E1516" t="s">
        <v>83</v>
      </c>
      <c r="F1516" t="s">
        <v>314</v>
      </c>
      <c r="G1516" t="s">
        <v>315</v>
      </c>
      <c r="H1516" t="s">
        <v>224</v>
      </c>
      <c r="I1516">
        <v>0.11899999999999999</v>
      </c>
    </row>
    <row r="1517" spans="1:9" x14ac:dyDescent="0.35">
      <c r="A1517" t="str">
        <f t="shared" si="46"/>
        <v>educ_5_ecole_acces_3aucuneAmada_Gaza</v>
      </c>
      <c r="B1517" t="str">
        <f t="shared" si="47"/>
        <v>educ_5_ecole_acces_3Amada_Gaza</v>
      </c>
      <c r="C1517" t="s">
        <v>60</v>
      </c>
      <c r="D1517" t="s">
        <v>161</v>
      </c>
      <c r="E1517" t="s">
        <v>83</v>
      </c>
      <c r="F1517" t="s">
        <v>314</v>
      </c>
      <c r="G1517" t="s">
        <v>315</v>
      </c>
      <c r="H1517" t="s">
        <v>298</v>
      </c>
      <c r="I1517">
        <v>0.123</v>
      </c>
    </row>
    <row r="1518" spans="1:9" x14ac:dyDescent="0.35">
      <c r="A1518" t="str">
        <f t="shared" si="46"/>
        <v>educ_5_ecole_acces_3autreBayanga</v>
      </c>
      <c r="B1518" t="str">
        <f t="shared" si="47"/>
        <v>educ_5_ecole_acces_3Bayanga</v>
      </c>
      <c r="C1518" t="s">
        <v>60</v>
      </c>
      <c r="D1518" t="s">
        <v>139</v>
      </c>
      <c r="E1518" t="s">
        <v>83</v>
      </c>
      <c r="F1518" t="s">
        <v>314</v>
      </c>
      <c r="G1518" t="s">
        <v>315</v>
      </c>
      <c r="H1518" t="s">
        <v>218</v>
      </c>
      <c r="I1518">
        <v>0.16300000000000001</v>
      </c>
    </row>
    <row r="1519" spans="1:9" x14ac:dyDescent="0.35">
      <c r="A1519" t="str">
        <f t="shared" si="46"/>
        <v>educ_5_ecole_acces_3autreBogangolo</v>
      </c>
      <c r="B1519" t="str">
        <f t="shared" si="47"/>
        <v>educ_5_ecole_acces_3Bogangolo</v>
      </c>
      <c r="C1519" t="s">
        <v>60</v>
      </c>
      <c r="D1519" t="s">
        <v>139</v>
      </c>
      <c r="E1519" t="s">
        <v>83</v>
      </c>
      <c r="F1519" t="s">
        <v>314</v>
      </c>
      <c r="G1519" t="s">
        <v>315</v>
      </c>
      <c r="H1519" t="s">
        <v>227</v>
      </c>
      <c r="I1519">
        <v>0.126</v>
      </c>
    </row>
    <row r="1520" spans="1:9" x14ac:dyDescent="0.35">
      <c r="A1520" t="str">
        <f t="shared" si="46"/>
        <v>wash_22_wash_reponse_3cash_hygieneNdele</v>
      </c>
      <c r="B1520" t="str">
        <f t="shared" si="47"/>
        <v>wash_22_wash_reponse_3Ndele</v>
      </c>
      <c r="C1520" t="s">
        <v>62</v>
      </c>
      <c r="D1520" t="s">
        <v>150</v>
      </c>
      <c r="E1520" t="s">
        <v>83</v>
      </c>
      <c r="F1520" t="s">
        <v>314</v>
      </c>
      <c r="G1520" t="s">
        <v>315</v>
      </c>
      <c r="H1520" t="s">
        <v>253</v>
      </c>
      <c r="I1520">
        <v>0.17</v>
      </c>
    </row>
    <row r="1521" spans="1:9" x14ac:dyDescent="0.35">
      <c r="A1521" t="str">
        <f t="shared" si="46"/>
        <v>wash_22_wash_reponse_3cash_hygieneBouca</v>
      </c>
      <c r="B1521" t="str">
        <f t="shared" si="47"/>
        <v>wash_22_wash_reponse_3Bouca</v>
      </c>
      <c r="C1521" t="s">
        <v>62</v>
      </c>
      <c r="D1521" t="s">
        <v>150</v>
      </c>
      <c r="E1521" t="s">
        <v>83</v>
      </c>
      <c r="F1521" t="s">
        <v>314</v>
      </c>
      <c r="G1521" t="s">
        <v>315</v>
      </c>
      <c r="H1521" t="s">
        <v>232</v>
      </c>
      <c r="I1521">
        <v>0.16400000000000001</v>
      </c>
    </row>
    <row r="1522" spans="1:9" x14ac:dyDescent="0.35">
      <c r="A1522" t="str">
        <f t="shared" si="46"/>
        <v>wash_22_wash_reponse_3cash_hygieneAlindao</v>
      </c>
      <c r="B1522" t="str">
        <f t="shared" si="47"/>
        <v>wash_22_wash_reponse_3Alindao</v>
      </c>
      <c r="C1522" t="s">
        <v>62</v>
      </c>
      <c r="D1522" t="s">
        <v>150</v>
      </c>
      <c r="E1522" t="s">
        <v>83</v>
      </c>
      <c r="F1522" t="s">
        <v>314</v>
      </c>
      <c r="G1522" t="s">
        <v>315</v>
      </c>
      <c r="H1522" t="s">
        <v>208</v>
      </c>
      <c r="I1522">
        <v>0.17699999999999999</v>
      </c>
    </row>
    <row r="1523" spans="1:9" x14ac:dyDescent="0.35">
      <c r="A1523" t="str">
        <f t="shared" si="46"/>
        <v>wash_22_wash_reponse_3prov_recipientBirao</v>
      </c>
      <c r="B1523" t="str">
        <f t="shared" si="47"/>
        <v>wash_22_wash_reponse_3Birao</v>
      </c>
      <c r="C1523" t="s">
        <v>62</v>
      </c>
      <c r="D1523" t="s">
        <v>162</v>
      </c>
      <c r="E1523" t="s">
        <v>83</v>
      </c>
      <c r="F1523" t="s">
        <v>314</v>
      </c>
      <c r="G1523" t="s">
        <v>315</v>
      </c>
      <c r="H1523" t="s">
        <v>221</v>
      </c>
      <c r="I1523">
        <v>0.14099999999999999</v>
      </c>
    </row>
    <row r="1524" spans="1:9" x14ac:dyDescent="0.35">
      <c r="A1524" t="str">
        <f t="shared" si="46"/>
        <v>wash_22_wash_reponse_3cash_hygieneBangui</v>
      </c>
      <c r="B1524" t="str">
        <f t="shared" si="47"/>
        <v>wash_22_wash_reponse_3Bangui</v>
      </c>
      <c r="C1524" t="s">
        <v>62</v>
      </c>
      <c r="D1524" t="s">
        <v>150</v>
      </c>
      <c r="E1524" t="s">
        <v>83</v>
      </c>
      <c r="F1524" t="s">
        <v>314</v>
      </c>
      <c r="G1524" t="s">
        <v>315</v>
      </c>
      <c r="H1524" t="s">
        <v>165</v>
      </c>
      <c r="I1524">
        <v>0.122</v>
      </c>
    </row>
    <row r="1525" spans="1:9" x14ac:dyDescent="0.35">
      <c r="A1525" t="str">
        <f t="shared" si="46"/>
        <v>wash_22_wash_reponse_3cash_hygieneMobaye</v>
      </c>
      <c r="B1525" t="str">
        <f t="shared" si="47"/>
        <v>wash_22_wash_reponse_3Mobaye</v>
      </c>
      <c r="C1525" t="s">
        <v>62</v>
      </c>
      <c r="D1525" t="s">
        <v>150</v>
      </c>
      <c r="E1525" t="s">
        <v>83</v>
      </c>
      <c r="F1525" t="s">
        <v>314</v>
      </c>
      <c r="G1525" t="s">
        <v>315</v>
      </c>
      <c r="H1525" t="s">
        <v>251</v>
      </c>
      <c r="I1525">
        <v>0.16700000000000001</v>
      </c>
    </row>
    <row r="1526" spans="1:9" x14ac:dyDescent="0.35">
      <c r="A1526" t="str">
        <f t="shared" si="46"/>
        <v>wash_22_wash_reponse_3cash_hygieneBambari</v>
      </c>
      <c r="B1526" t="str">
        <f t="shared" si="47"/>
        <v>wash_22_wash_reponse_3Bambari</v>
      </c>
      <c r="C1526" t="s">
        <v>62</v>
      </c>
      <c r="D1526" t="s">
        <v>150</v>
      </c>
      <c r="E1526" t="s">
        <v>83</v>
      </c>
      <c r="F1526" t="s">
        <v>314</v>
      </c>
      <c r="G1526" t="s">
        <v>315</v>
      </c>
      <c r="H1526" t="s">
        <v>212</v>
      </c>
      <c r="I1526">
        <v>0.161</v>
      </c>
    </row>
    <row r="1527" spans="1:9" x14ac:dyDescent="0.35">
      <c r="A1527" t="str">
        <f t="shared" si="46"/>
        <v>wash_22_wash_reponse_3cash_infraBouar</v>
      </c>
      <c r="B1527" t="str">
        <f t="shared" si="47"/>
        <v>wash_22_wash_reponse_3Bouar</v>
      </c>
      <c r="C1527" t="s">
        <v>62</v>
      </c>
      <c r="D1527" t="s">
        <v>140</v>
      </c>
      <c r="E1527" t="s">
        <v>83</v>
      </c>
      <c r="F1527" t="s">
        <v>314</v>
      </c>
      <c r="G1527" t="s">
        <v>315</v>
      </c>
      <c r="H1527" t="s">
        <v>231</v>
      </c>
      <c r="I1527">
        <v>0.187</v>
      </c>
    </row>
    <row r="1528" spans="1:9" x14ac:dyDescent="0.35">
      <c r="A1528" t="str">
        <f t="shared" si="46"/>
        <v>wash_22_wash_reponse_3cash_hygieneBocaranga</v>
      </c>
      <c r="B1528" t="str">
        <f t="shared" si="47"/>
        <v>wash_22_wash_reponse_3Bocaranga</v>
      </c>
      <c r="C1528" t="s">
        <v>62</v>
      </c>
      <c r="D1528" t="s">
        <v>150</v>
      </c>
      <c r="E1528" t="s">
        <v>83</v>
      </c>
      <c r="F1528" t="s">
        <v>314</v>
      </c>
      <c r="G1528" t="s">
        <v>315</v>
      </c>
      <c r="H1528" t="s">
        <v>223</v>
      </c>
      <c r="I1528">
        <v>0.186</v>
      </c>
    </row>
    <row r="1529" spans="1:9" x14ac:dyDescent="0.35">
      <c r="A1529" t="str">
        <f t="shared" si="46"/>
        <v>wash_22_wash_reponse_3cash_infraBossangoa</v>
      </c>
      <c r="B1529" t="str">
        <f t="shared" si="47"/>
        <v>wash_22_wash_reponse_3Bossangoa</v>
      </c>
      <c r="C1529" t="s">
        <v>62</v>
      </c>
      <c r="D1529" t="s">
        <v>140</v>
      </c>
      <c r="E1529" t="s">
        <v>83</v>
      </c>
      <c r="F1529" t="s">
        <v>314</v>
      </c>
      <c r="G1529" t="s">
        <v>315</v>
      </c>
      <c r="H1529" t="s">
        <v>228</v>
      </c>
      <c r="I1529">
        <v>0.17499999999999999</v>
      </c>
    </row>
    <row r="1530" spans="1:9" x14ac:dyDescent="0.35">
      <c r="A1530" t="str">
        <f t="shared" si="46"/>
        <v>wash_22_wash_reponse_3cash_infraKaga_Bandoro</v>
      </c>
      <c r="B1530" t="str">
        <f t="shared" si="47"/>
        <v>wash_22_wash_reponse_3Kaga_Bandoro</v>
      </c>
      <c r="C1530" t="s">
        <v>62</v>
      </c>
      <c r="D1530" t="s">
        <v>140</v>
      </c>
      <c r="E1530" t="s">
        <v>83</v>
      </c>
      <c r="F1530" t="s">
        <v>314</v>
      </c>
      <c r="G1530" t="s">
        <v>315</v>
      </c>
      <c r="H1530" t="s">
        <v>293</v>
      </c>
      <c r="I1530">
        <v>0.20799999999999999</v>
      </c>
    </row>
    <row r="1531" spans="1:9" x14ac:dyDescent="0.35">
      <c r="A1531" t="str">
        <f t="shared" si="46"/>
        <v>wash_22_wash_reponse_3prov_recipientKoui</v>
      </c>
      <c r="B1531" t="str">
        <f t="shared" si="47"/>
        <v>wash_22_wash_reponse_3Koui</v>
      </c>
      <c r="C1531" t="s">
        <v>62</v>
      </c>
      <c r="D1531" t="s">
        <v>162</v>
      </c>
      <c r="E1531" t="s">
        <v>83</v>
      </c>
      <c r="F1531" t="s">
        <v>314</v>
      </c>
      <c r="G1531" t="s">
        <v>315</v>
      </c>
      <c r="H1531" t="s">
        <v>246</v>
      </c>
      <c r="I1531">
        <v>0.14699999999999999</v>
      </c>
    </row>
    <row r="1532" spans="1:9" x14ac:dyDescent="0.35">
      <c r="A1532" t="str">
        <f t="shared" si="46"/>
        <v>wash_22_wash_reponse_3cash_recipient_eauBakala</v>
      </c>
      <c r="B1532" t="str">
        <f t="shared" si="47"/>
        <v>wash_22_wash_reponse_3Bakala</v>
      </c>
      <c r="C1532" t="s">
        <v>62</v>
      </c>
      <c r="D1532" t="s">
        <v>129</v>
      </c>
      <c r="E1532" t="s">
        <v>83</v>
      </c>
      <c r="F1532" t="s">
        <v>314</v>
      </c>
      <c r="G1532" t="s">
        <v>315</v>
      </c>
      <c r="H1532" t="s">
        <v>210</v>
      </c>
      <c r="I1532">
        <v>0.122</v>
      </c>
    </row>
    <row r="1533" spans="1:9" x14ac:dyDescent="0.35">
      <c r="A1533" t="str">
        <f t="shared" si="46"/>
        <v>wash_22_wash_reponse_3cash_hygieneBangassou</v>
      </c>
      <c r="B1533" t="str">
        <f t="shared" si="47"/>
        <v>wash_22_wash_reponse_3Bangassou</v>
      </c>
      <c r="C1533" t="s">
        <v>62</v>
      </c>
      <c r="D1533" t="s">
        <v>150</v>
      </c>
      <c r="E1533" t="s">
        <v>83</v>
      </c>
      <c r="F1533" t="s">
        <v>314</v>
      </c>
      <c r="G1533" t="s">
        <v>315</v>
      </c>
      <c r="H1533" t="s">
        <v>215</v>
      </c>
      <c r="I1533">
        <v>0.17</v>
      </c>
    </row>
    <row r="1534" spans="1:9" x14ac:dyDescent="0.35">
      <c r="A1534" t="str">
        <f t="shared" si="46"/>
        <v>wash_22_wash_reponse_3cash_hygieneNana_Bakassa</v>
      </c>
      <c r="B1534" t="str">
        <f t="shared" si="47"/>
        <v>wash_22_wash_reponse_3Nana_Bakassa</v>
      </c>
      <c r="C1534" t="s">
        <v>62</v>
      </c>
      <c r="D1534" t="s">
        <v>150</v>
      </c>
      <c r="E1534" t="s">
        <v>83</v>
      </c>
      <c r="F1534" t="s">
        <v>314</v>
      </c>
      <c r="G1534" t="s">
        <v>315</v>
      </c>
      <c r="H1534" t="s">
        <v>294</v>
      </c>
      <c r="I1534">
        <v>0.16300000000000001</v>
      </c>
    </row>
    <row r="1535" spans="1:9" x14ac:dyDescent="0.35">
      <c r="A1535" t="str">
        <f t="shared" si="46"/>
        <v>wash_22_wash_reponse_3cash_hygieneRafai</v>
      </c>
      <c r="B1535" t="str">
        <f t="shared" si="47"/>
        <v>wash_22_wash_reponse_3Rafai</v>
      </c>
      <c r="C1535" t="s">
        <v>62</v>
      </c>
      <c r="D1535" t="s">
        <v>150</v>
      </c>
      <c r="E1535" t="s">
        <v>83</v>
      </c>
      <c r="F1535" t="s">
        <v>314</v>
      </c>
      <c r="G1535" t="s">
        <v>315</v>
      </c>
      <c r="H1535" t="s">
        <v>260</v>
      </c>
      <c r="I1535">
        <v>0.16800000000000001</v>
      </c>
    </row>
    <row r="1536" spans="1:9" x14ac:dyDescent="0.35">
      <c r="A1536" t="str">
        <f t="shared" si="46"/>
        <v>wash_22_wash_reponse_3cash_infraNgaoundaye</v>
      </c>
      <c r="B1536" t="str">
        <f t="shared" si="47"/>
        <v>wash_22_wash_reponse_3Ngaoundaye</v>
      </c>
      <c r="C1536" t="s">
        <v>62</v>
      </c>
      <c r="D1536" t="s">
        <v>140</v>
      </c>
      <c r="E1536" t="s">
        <v>83</v>
      </c>
      <c r="F1536" t="s">
        <v>314</v>
      </c>
      <c r="G1536" t="s">
        <v>315</v>
      </c>
      <c r="H1536" t="s">
        <v>255</v>
      </c>
      <c r="I1536">
        <v>0.15</v>
      </c>
    </row>
    <row r="1537" spans="1:9" x14ac:dyDescent="0.35">
      <c r="A1537" t="str">
        <f t="shared" si="46"/>
        <v>wash_22_wash_reponse_3cash_recipient_eauIppy</v>
      </c>
      <c r="B1537" t="str">
        <f t="shared" si="47"/>
        <v>wash_22_wash_reponse_3Ippy</v>
      </c>
      <c r="C1537" t="s">
        <v>62</v>
      </c>
      <c r="D1537" t="s">
        <v>129</v>
      </c>
      <c r="E1537" t="s">
        <v>83</v>
      </c>
      <c r="F1537" t="s">
        <v>314</v>
      </c>
      <c r="G1537" t="s">
        <v>315</v>
      </c>
      <c r="H1537" t="s">
        <v>242</v>
      </c>
      <c r="I1537">
        <v>0.155</v>
      </c>
    </row>
    <row r="1538" spans="1:9" x14ac:dyDescent="0.35">
      <c r="A1538" t="str">
        <f t="shared" si="46"/>
        <v>wash_22_wash_reponse_3cash_hygieneBerberati</v>
      </c>
      <c r="B1538" t="str">
        <f t="shared" si="47"/>
        <v>wash_22_wash_reponse_3Berberati</v>
      </c>
      <c r="C1538" t="s">
        <v>62</v>
      </c>
      <c r="D1538" t="s">
        <v>150</v>
      </c>
      <c r="E1538" t="s">
        <v>83</v>
      </c>
      <c r="F1538" t="s">
        <v>314</v>
      </c>
      <c r="G1538" t="s">
        <v>315</v>
      </c>
      <c r="H1538" t="s">
        <v>219</v>
      </c>
      <c r="I1538">
        <v>0.17799999999999999</v>
      </c>
    </row>
    <row r="1539" spans="1:9" x14ac:dyDescent="0.35">
      <c r="A1539" t="str">
        <f t="shared" ref="A1539:A1602" si="48">CONCATENATE(C1539,D1539,H1539)</f>
        <v>wash_22_wash_reponse_3cash_hygieneMbres</v>
      </c>
      <c r="B1539" t="str">
        <f t="shared" ref="B1539:B1602" si="49">CONCATENATE(C1539,H1539)</f>
        <v>wash_22_wash_reponse_3Mbres</v>
      </c>
      <c r="C1539" t="s">
        <v>62</v>
      </c>
      <c r="D1539" t="s">
        <v>150</v>
      </c>
      <c r="E1539" t="s">
        <v>83</v>
      </c>
      <c r="F1539" t="s">
        <v>314</v>
      </c>
      <c r="G1539" t="s">
        <v>315</v>
      </c>
      <c r="H1539" t="s">
        <v>250</v>
      </c>
      <c r="I1539">
        <v>0.19400000000000001</v>
      </c>
    </row>
    <row r="1540" spans="1:9" x14ac:dyDescent="0.35">
      <c r="A1540" t="str">
        <f t="shared" si="48"/>
        <v>wash_22_wash_reponse_3prov_recipientBimbo</v>
      </c>
      <c r="B1540" t="str">
        <f t="shared" si="49"/>
        <v>wash_22_wash_reponse_3Bimbo</v>
      </c>
      <c r="C1540" t="s">
        <v>62</v>
      </c>
      <c r="D1540" t="s">
        <v>162</v>
      </c>
      <c r="E1540" t="s">
        <v>83</v>
      </c>
      <c r="F1540" t="s">
        <v>314</v>
      </c>
      <c r="G1540" t="s">
        <v>315</v>
      </c>
      <c r="H1540" t="s">
        <v>220</v>
      </c>
      <c r="I1540">
        <v>0.14299999999999999</v>
      </c>
    </row>
    <row r="1541" spans="1:9" x14ac:dyDescent="0.35">
      <c r="A1541" t="str">
        <f t="shared" si="48"/>
        <v>wash_22_wash_reponse_3cash_recipient_eauGrimari</v>
      </c>
      <c r="B1541" t="str">
        <f t="shared" si="49"/>
        <v>wash_22_wash_reponse_3Grimari</v>
      </c>
      <c r="C1541" t="s">
        <v>62</v>
      </c>
      <c r="D1541" t="s">
        <v>129</v>
      </c>
      <c r="E1541" t="s">
        <v>83</v>
      </c>
      <c r="F1541" t="s">
        <v>314</v>
      </c>
      <c r="G1541" t="s">
        <v>315</v>
      </c>
      <c r="H1541" t="s">
        <v>241</v>
      </c>
      <c r="I1541">
        <v>0.157</v>
      </c>
    </row>
    <row r="1542" spans="1:9" x14ac:dyDescent="0.35">
      <c r="A1542" t="str">
        <f t="shared" si="48"/>
        <v>wash_22_wash_reponse_3cash_hygieneSibut</v>
      </c>
      <c r="B1542" t="str">
        <f t="shared" si="49"/>
        <v>wash_22_wash_reponse_3Sibut</v>
      </c>
      <c r="C1542" t="s">
        <v>62</v>
      </c>
      <c r="D1542" t="s">
        <v>150</v>
      </c>
      <c r="E1542" t="s">
        <v>83</v>
      </c>
      <c r="F1542" t="s">
        <v>314</v>
      </c>
      <c r="G1542" t="s">
        <v>315</v>
      </c>
      <c r="H1542" t="s">
        <v>262</v>
      </c>
      <c r="I1542">
        <v>0.16</v>
      </c>
    </row>
    <row r="1543" spans="1:9" x14ac:dyDescent="0.35">
      <c r="A1543" t="str">
        <f t="shared" si="48"/>
        <v>wash_22_wash_reponse_3cash_hygieneNdjoukou</v>
      </c>
      <c r="B1543" t="str">
        <f t="shared" si="49"/>
        <v>wash_22_wash_reponse_3Ndjoukou</v>
      </c>
      <c r="C1543" t="s">
        <v>62</v>
      </c>
      <c r="D1543" t="s">
        <v>150</v>
      </c>
      <c r="E1543" t="s">
        <v>83</v>
      </c>
      <c r="F1543" t="s">
        <v>314</v>
      </c>
      <c r="G1543" t="s">
        <v>315</v>
      </c>
      <c r="H1543" t="s">
        <v>254</v>
      </c>
      <c r="I1543">
        <v>0.152</v>
      </c>
    </row>
    <row r="1544" spans="1:9" x14ac:dyDescent="0.35">
      <c r="A1544" t="str">
        <f t="shared" si="48"/>
        <v>wash_22_wash_reponse_3cash_recipient_eauBaboua</v>
      </c>
      <c r="B1544" t="str">
        <f t="shared" si="49"/>
        <v>wash_22_wash_reponse_3Baboua</v>
      </c>
      <c r="C1544" t="s">
        <v>62</v>
      </c>
      <c r="D1544" t="s">
        <v>129</v>
      </c>
      <c r="E1544" t="s">
        <v>83</v>
      </c>
      <c r="F1544" t="s">
        <v>314</v>
      </c>
      <c r="G1544" t="s">
        <v>315</v>
      </c>
      <c r="H1544" t="s">
        <v>209</v>
      </c>
      <c r="I1544">
        <v>0.16600000000000001</v>
      </c>
    </row>
    <row r="1545" spans="1:9" x14ac:dyDescent="0.35">
      <c r="A1545" t="str">
        <f t="shared" si="48"/>
        <v>wash_22_wash_reponse_3cash_hygieneAbba</v>
      </c>
      <c r="B1545" t="str">
        <f t="shared" si="49"/>
        <v>wash_22_wash_reponse_3Abba</v>
      </c>
      <c r="C1545" t="s">
        <v>62</v>
      </c>
      <c r="D1545" t="s">
        <v>150</v>
      </c>
      <c r="E1545" t="s">
        <v>83</v>
      </c>
      <c r="F1545" t="s">
        <v>314</v>
      </c>
      <c r="G1545" t="s">
        <v>315</v>
      </c>
      <c r="H1545" t="s">
        <v>207</v>
      </c>
      <c r="I1545">
        <v>0.187</v>
      </c>
    </row>
    <row r="1546" spans="1:9" x14ac:dyDescent="0.35">
      <c r="A1546" t="str">
        <f t="shared" si="48"/>
        <v>wash_22_wash_reponse_3prov_infra_eauObo</v>
      </c>
      <c r="B1546" t="str">
        <f t="shared" si="49"/>
        <v>wash_22_wash_reponse_3Obo</v>
      </c>
      <c r="C1546" t="s">
        <v>62</v>
      </c>
      <c r="D1546" t="s">
        <v>172</v>
      </c>
      <c r="E1546" t="s">
        <v>83</v>
      </c>
      <c r="F1546" t="s">
        <v>314</v>
      </c>
      <c r="G1546" t="s">
        <v>315</v>
      </c>
      <c r="H1546" t="s">
        <v>257</v>
      </c>
      <c r="I1546">
        <v>0.16400000000000001</v>
      </c>
    </row>
    <row r="1547" spans="1:9" x14ac:dyDescent="0.35">
      <c r="A1547" t="str">
        <f t="shared" si="48"/>
        <v>wash_22_wash_reponse_3cash_hygieneKabo</v>
      </c>
      <c r="B1547" t="str">
        <f t="shared" si="49"/>
        <v>wash_22_wash_reponse_3Kabo</v>
      </c>
      <c r="C1547" t="s">
        <v>62</v>
      </c>
      <c r="D1547" t="s">
        <v>150</v>
      </c>
      <c r="E1547" t="s">
        <v>83</v>
      </c>
      <c r="F1547" t="s">
        <v>314</v>
      </c>
      <c r="G1547" t="s">
        <v>315</v>
      </c>
      <c r="H1547" t="s">
        <v>243</v>
      </c>
      <c r="I1547">
        <v>0.17299999999999999</v>
      </c>
    </row>
    <row r="1548" spans="1:9" x14ac:dyDescent="0.35">
      <c r="A1548" t="str">
        <f t="shared" si="48"/>
        <v>wash_22_wash_reponse_3prov_infra_sanitKouango</v>
      </c>
      <c r="B1548" t="str">
        <f t="shared" si="49"/>
        <v>wash_22_wash_reponse_3Kouango</v>
      </c>
      <c r="C1548" t="s">
        <v>62</v>
      </c>
      <c r="D1548" t="s">
        <v>267</v>
      </c>
      <c r="E1548" t="s">
        <v>83</v>
      </c>
      <c r="F1548" t="s">
        <v>314</v>
      </c>
      <c r="G1548" t="s">
        <v>315</v>
      </c>
      <c r="H1548" t="s">
        <v>245</v>
      </c>
      <c r="I1548">
        <v>0.126</v>
      </c>
    </row>
    <row r="1549" spans="1:9" x14ac:dyDescent="0.35">
      <c r="A1549" t="str">
        <f t="shared" si="48"/>
        <v>wash_22_wash_reponse_3prov_recipientOuango</v>
      </c>
      <c r="B1549" t="str">
        <f t="shared" si="49"/>
        <v>wash_22_wash_reponse_3Ouango</v>
      </c>
      <c r="C1549" t="s">
        <v>62</v>
      </c>
      <c r="D1549" t="s">
        <v>162</v>
      </c>
      <c r="E1549" t="s">
        <v>83</v>
      </c>
      <c r="F1549" t="s">
        <v>314</v>
      </c>
      <c r="G1549" t="s">
        <v>315</v>
      </c>
      <c r="H1549" t="s">
        <v>258</v>
      </c>
      <c r="I1549">
        <v>0.14699999999999999</v>
      </c>
    </row>
    <row r="1550" spans="1:9" x14ac:dyDescent="0.35">
      <c r="A1550" t="str">
        <f t="shared" si="48"/>
        <v>wash_22_wash_reponse_3cash_infraGambo</v>
      </c>
      <c r="B1550" t="str">
        <f t="shared" si="49"/>
        <v>wash_22_wash_reponse_3Gambo</v>
      </c>
      <c r="C1550" t="s">
        <v>62</v>
      </c>
      <c r="D1550" t="s">
        <v>140</v>
      </c>
      <c r="E1550" t="s">
        <v>83</v>
      </c>
      <c r="F1550" t="s">
        <v>314</v>
      </c>
      <c r="G1550" t="s">
        <v>315</v>
      </c>
      <c r="H1550" t="s">
        <v>239</v>
      </c>
      <c r="I1550">
        <v>0.16200000000000001</v>
      </c>
    </row>
    <row r="1551" spans="1:9" x14ac:dyDescent="0.35">
      <c r="A1551" t="str">
        <f t="shared" si="48"/>
        <v>wash_22_wash_reponse_3cash_infraNangha_Boguila</v>
      </c>
      <c r="B1551" t="str">
        <f t="shared" si="49"/>
        <v>wash_22_wash_reponse_3Nangha_Boguila</v>
      </c>
      <c r="C1551" t="s">
        <v>62</v>
      </c>
      <c r="D1551" t="s">
        <v>140</v>
      </c>
      <c r="E1551" t="s">
        <v>83</v>
      </c>
      <c r="F1551" t="s">
        <v>314</v>
      </c>
      <c r="G1551" t="s">
        <v>315</v>
      </c>
      <c r="H1551" t="s">
        <v>295</v>
      </c>
      <c r="I1551">
        <v>0.17899999999999999</v>
      </c>
    </row>
    <row r="1552" spans="1:9" x14ac:dyDescent="0.35">
      <c r="A1552" t="str">
        <f t="shared" si="48"/>
        <v>wash_22_wash_reponse_3cash_recipient_eauDamara</v>
      </c>
      <c r="B1552" t="str">
        <f t="shared" si="49"/>
        <v>wash_22_wash_reponse_3Damara</v>
      </c>
      <c r="C1552" t="s">
        <v>62</v>
      </c>
      <c r="D1552" t="s">
        <v>129</v>
      </c>
      <c r="E1552" t="s">
        <v>83</v>
      </c>
      <c r="F1552" t="s">
        <v>314</v>
      </c>
      <c r="G1552" t="s">
        <v>315</v>
      </c>
      <c r="H1552" t="s">
        <v>236</v>
      </c>
      <c r="I1552">
        <v>0.15</v>
      </c>
    </row>
    <row r="1553" spans="1:9" x14ac:dyDescent="0.35">
      <c r="A1553" t="str">
        <f t="shared" si="48"/>
        <v>wash_22_wash_reponse_3prov_infra_eauBozoum</v>
      </c>
      <c r="B1553" t="str">
        <f t="shared" si="49"/>
        <v>wash_22_wash_reponse_3Bozoum</v>
      </c>
      <c r="C1553" t="s">
        <v>62</v>
      </c>
      <c r="D1553" t="s">
        <v>172</v>
      </c>
      <c r="E1553" t="s">
        <v>83</v>
      </c>
      <c r="F1553" t="s">
        <v>314</v>
      </c>
      <c r="G1553" t="s">
        <v>315</v>
      </c>
      <c r="H1553" t="s">
        <v>233</v>
      </c>
      <c r="I1553">
        <v>0.14399999999999999</v>
      </c>
    </row>
    <row r="1554" spans="1:9" x14ac:dyDescent="0.35">
      <c r="A1554" t="str">
        <f t="shared" si="48"/>
        <v>wash_22_wash_reponse_3cash_infraBossemtele</v>
      </c>
      <c r="B1554" t="str">
        <f t="shared" si="49"/>
        <v>wash_22_wash_reponse_3Bossemtele</v>
      </c>
      <c r="C1554" t="s">
        <v>62</v>
      </c>
      <c r="D1554" t="s">
        <v>140</v>
      </c>
      <c r="E1554" t="s">
        <v>83</v>
      </c>
      <c r="F1554" t="s">
        <v>314</v>
      </c>
      <c r="G1554" t="s">
        <v>315</v>
      </c>
      <c r="H1554" t="s">
        <v>230</v>
      </c>
      <c r="I1554">
        <v>0.14599999999999999</v>
      </c>
    </row>
    <row r="1555" spans="1:9" x14ac:dyDescent="0.35">
      <c r="A1555" t="str">
        <f t="shared" si="48"/>
        <v>wash_22_wash_reponse_3cash_hygienePaoua</v>
      </c>
      <c r="B1555" t="str">
        <f t="shared" si="49"/>
        <v>wash_22_wash_reponse_3Paoua</v>
      </c>
      <c r="C1555" t="s">
        <v>62</v>
      </c>
      <c r="D1555" t="s">
        <v>150</v>
      </c>
      <c r="E1555" t="s">
        <v>83</v>
      </c>
      <c r="F1555" t="s">
        <v>314</v>
      </c>
      <c r="G1555" t="s">
        <v>315</v>
      </c>
      <c r="H1555" t="s">
        <v>259</v>
      </c>
      <c r="I1555">
        <v>0.158</v>
      </c>
    </row>
    <row r="1556" spans="1:9" x14ac:dyDescent="0.35">
      <c r="A1556" t="str">
        <f t="shared" si="48"/>
        <v>wash_22_wash_reponse_3cash_hygieneDekoa</v>
      </c>
      <c r="B1556" t="str">
        <f t="shared" si="49"/>
        <v>wash_22_wash_reponse_3Dekoa</v>
      </c>
      <c r="C1556" t="s">
        <v>62</v>
      </c>
      <c r="D1556" t="s">
        <v>150</v>
      </c>
      <c r="E1556" t="s">
        <v>83</v>
      </c>
      <c r="F1556" t="s">
        <v>314</v>
      </c>
      <c r="G1556" t="s">
        <v>315</v>
      </c>
      <c r="H1556" t="s">
        <v>237</v>
      </c>
      <c r="I1556">
        <v>0.13</v>
      </c>
    </row>
    <row r="1557" spans="1:9" x14ac:dyDescent="0.35">
      <c r="A1557" t="str">
        <f t="shared" si="48"/>
        <v>wash_22_wash_reponse_3cash_recipient_eauMala</v>
      </c>
      <c r="B1557" t="str">
        <f t="shared" si="49"/>
        <v>wash_22_wash_reponse_3Mala</v>
      </c>
      <c r="C1557" t="s">
        <v>62</v>
      </c>
      <c r="D1557" t="s">
        <v>129</v>
      </c>
      <c r="E1557" t="s">
        <v>83</v>
      </c>
      <c r="F1557" t="s">
        <v>314</v>
      </c>
      <c r="G1557" t="s">
        <v>315</v>
      </c>
      <c r="H1557" t="s">
        <v>247</v>
      </c>
      <c r="I1557">
        <v>0.151</v>
      </c>
    </row>
    <row r="1558" spans="1:9" x14ac:dyDescent="0.35">
      <c r="A1558" t="str">
        <f t="shared" si="48"/>
        <v>wash_22_wash_reponse_3cash_recipient_eauBria</v>
      </c>
      <c r="B1558" t="str">
        <f t="shared" si="49"/>
        <v>wash_22_wash_reponse_3Bria</v>
      </c>
      <c r="C1558" t="s">
        <v>62</v>
      </c>
      <c r="D1558" t="s">
        <v>129</v>
      </c>
      <c r="E1558" t="s">
        <v>83</v>
      </c>
      <c r="F1558" t="s">
        <v>314</v>
      </c>
      <c r="G1558" t="s">
        <v>315</v>
      </c>
      <c r="H1558" t="s">
        <v>234</v>
      </c>
      <c r="I1558">
        <v>0.153</v>
      </c>
    </row>
    <row r="1559" spans="1:9" x14ac:dyDescent="0.35">
      <c r="A1559" t="str">
        <f t="shared" si="48"/>
        <v>wash_22_wash_reponse_3cash_infraBakouma</v>
      </c>
      <c r="B1559" t="str">
        <f t="shared" si="49"/>
        <v>wash_22_wash_reponse_3Bakouma</v>
      </c>
      <c r="C1559" t="s">
        <v>62</v>
      </c>
      <c r="D1559" t="s">
        <v>140</v>
      </c>
      <c r="E1559" t="s">
        <v>83</v>
      </c>
      <c r="F1559" t="s">
        <v>314</v>
      </c>
      <c r="G1559" t="s">
        <v>315</v>
      </c>
      <c r="H1559" t="s">
        <v>211</v>
      </c>
      <c r="I1559">
        <v>0.2</v>
      </c>
    </row>
    <row r="1560" spans="1:9" x14ac:dyDescent="0.35">
      <c r="A1560" t="str">
        <f t="shared" si="48"/>
        <v>wash_22_wash_reponse_3cash_infraBoali</v>
      </c>
      <c r="B1560" t="str">
        <f t="shared" si="49"/>
        <v>wash_22_wash_reponse_3Boali</v>
      </c>
      <c r="C1560" t="s">
        <v>62</v>
      </c>
      <c r="D1560" t="s">
        <v>140</v>
      </c>
      <c r="E1560" t="s">
        <v>83</v>
      </c>
      <c r="F1560" t="s">
        <v>314</v>
      </c>
      <c r="G1560" t="s">
        <v>315</v>
      </c>
      <c r="H1560" t="s">
        <v>222</v>
      </c>
      <c r="I1560">
        <v>0.11700000000000001</v>
      </c>
    </row>
    <row r="1561" spans="1:9" x14ac:dyDescent="0.35">
      <c r="A1561" t="str">
        <f t="shared" si="48"/>
        <v>wash_22_wash_reponse_3cash_infraBamingui</v>
      </c>
      <c r="B1561" t="str">
        <f t="shared" si="49"/>
        <v>wash_22_wash_reponse_3Bamingui</v>
      </c>
      <c r="C1561" t="s">
        <v>62</v>
      </c>
      <c r="D1561" t="s">
        <v>140</v>
      </c>
      <c r="E1561" t="s">
        <v>83</v>
      </c>
      <c r="F1561" t="s">
        <v>314</v>
      </c>
      <c r="G1561" t="s">
        <v>315</v>
      </c>
      <c r="H1561" t="s">
        <v>214</v>
      </c>
      <c r="I1561">
        <v>0.23400000000000001</v>
      </c>
    </row>
    <row r="1562" spans="1:9" x14ac:dyDescent="0.35">
      <c r="A1562" t="str">
        <f t="shared" si="48"/>
        <v>wash_22_wash_reponse_3cash_infraBaoro</v>
      </c>
      <c r="B1562" t="str">
        <f t="shared" si="49"/>
        <v>wash_22_wash_reponse_3Baoro</v>
      </c>
      <c r="C1562" t="s">
        <v>62</v>
      </c>
      <c r="D1562" t="s">
        <v>140</v>
      </c>
      <c r="E1562" t="s">
        <v>83</v>
      </c>
      <c r="F1562" t="s">
        <v>314</v>
      </c>
      <c r="G1562" t="s">
        <v>315</v>
      </c>
      <c r="H1562" t="s">
        <v>216</v>
      </c>
      <c r="I1562">
        <v>0.161</v>
      </c>
    </row>
    <row r="1563" spans="1:9" x14ac:dyDescent="0.35">
      <c r="A1563" t="str">
        <f t="shared" si="48"/>
        <v>wash_22_wash_reponse_3prov_infra_eauMbaiki</v>
      </c>
      <c r="B1563" t="str">
        <f t="shared" si="49"/>
        <v>wash_22_wash_reponse_3Mbaiki</v>
      </c>
      <c r="C1563" t="s">
        <v>62</v>
      </c>
      <c r="D1563" t="s">
        <v>172</v>
      </c>
      <c r="E1563" t="s">
        <v>83</v>
      </c>
      <c r="F1563" t="s">
        <v>314</v>
      </c>
      <c r="G1563" t="s">
        <v>315</v>
      </c>
      <c r="H1563" t="s">
        <v>249</v>
      </c>
      <c r="I1563">
        <v>0.156</v>
      </c>
    </row>
    <row r="1564" spans="1:9" x14ac:dyDescent="0.35">
      <c r="A1564" t="str">
        <f t="shared" si="48"/>
        <v>wash_22_wash_reponse_3prov_infra_sanitZangba</v>
      </c>
      <c r="B1564" t="str">
        <f t="shared" si="49"/>
        <v>wash_22_wash_reponse_3Zangba</v>
      </c>
      <c r="C1564" t="s">
        <v>62</v>
      </c>
      <c r="D1564" t="s">
        <v>267</v>
      </c>
      <c r="E1564" t="s">
        <v>83</v>
      </c>
      <c r="F1564" t="s">
        <v>314</v>
      </c>
      <c r="G1564" t="s">
        <v>315</v>
      </c>
      <c r="H1564" t="s">
        <v>264</v>
      </c>
      <c r="I1564">
        <v>0.17799999999999999</v>
      </c>
    </row>
    <row r="1565" spans="1:9" x14ac:dyDescent="0.35">
      <c r="A1565" t="str">
        <f t="shared" si="48"/>
        <v>wash_22_wash_reponse_3cash_recipient_eauZemio</v>
      </c>
      <c r="B1565" t="str">
        <f t="shared" si="49"/>
        <v>wash_22_wash_reponse_3Zemio</v>
      </c>
      <c r="C1565" t="s">
        <v>62</v>
      </c>
      <c r="D1565" t="s">
        <v>129</v>
      </c>
      <c r="E1565" t="s">
        <v>83</v>
      </c>
      <c r="F1565" t="s">
        <v>314</v>
      </c>
      <c r="G1565" t="s">
        <v>315</v>
      </c>
      <c r="H1565" t="s">
        <v>265</v>
      </c>
      <c r="I1565">
        <v>0.17499999999999999</v>
      </c>
    </row>
    <row r="1566" spans="1:9" x14ac:dyDescent="0.35">
      <c r="A1566" t="str">
        <f t="shared" si="48"/>
        <v>wash_22_wash_reponse_3cash_infraBatangafo</v>
      </c>
      <c r="B1566" t="str">
        <f t="shared" si="49"/>
        <v>wash_22_wash_reponse_3Batangafo</v>
      </c>
      <c r="C1566" t="s">
        <v>62</v>
      </c>
      <c r="D1566" t="s">
        <v>140</v>
      </c>
      <c r="E1566" t="s">
        <v>83</v>
      </c>
      <c r="F1566" t="s">
        <v>314</v>
      </c>
      <c r="G1566" t="s">
        <v>315</v>
      </c>
      <c r="H1566" t="s">
        <v>217</v>
      </c>
      <c r="I1566">
        <v>0.155</v>
      </c>
    </row>
    <row r="1567" spans="1:9" x14ac:dyDescent="0.35">
      <c r="A1567" t="str">
        <f t="shared" si="48"/>
        <v>wash_22_wash_reponse_3cash_recipient_eauYaloke</v>
      </c>
      <c r="B1567" t="str">
        <f t="shared" si="49"/>
        <v>wash_22_wash_reponse_3Yaloke</v>
      </c>
      <c r="C1567" t="s">
        <v>62</v>
      </c>
      <c r="D1567" t="s">
        <v>129</v>
      </c>
      <c r="E1567" t="s">
        <v>83</v>
      </c>
      <c r="F1567" t="s">
        <v>314</v>
      </c>
      <c r="G1567" t="s">
        <v>315</v>
      </c>
      <c r="H1567" t="s">
        <v>263</v>
      </c>
      <c r="I1567">
        <v>0.13400000000000001</v>
      </c>
    </row>
    <row r="1568" spans="1:9" x14ac:dyDescent="0.35">
      <c r="A1568" t="str">
        <f t="shared" si="48"/>
        <v>wash_22_wash_reponse_3cash_recipient_eauBossembele</v>
      </c>
      <c r="B1568" t="str">
        <f t="shared" si="49"/>
        <v>wash_22_wash_reponse_3Bossembele</v>
      </c>
      <c r="C1568" t="s">
        <v>62</v>
      </c>
      <c r="D1568" t="s">
        <v>129</v>
      </c>
      <c r="E1568" t="s">
        <v>83</v>
      </c>
      <c r="F1568" t="s">
        <v>314</v>
      </c>
      <c r="G1568" t="s">
        <v>315</v>
      </c>
      <c r="H1568" t="s">
        <v>229</v>
      </c>
      <c r="I1568">
        <v>0.122</v>
      </c>
    </row>
    <row r="1569" spans="1:9" x14ac:dyDescent="0.35">
      <c r="A1569" t="str">
        <f t="shared" si="48"/>
        <v>wash_22_wash_reponse_3cash_infraCarnot</v>
      </c>
      <c r="B1569" t="str">
        <f t="shared" si="49"/>
        <v>wash_22_wash_reponse_3Carnot</v>
      </c>
      <c r="C1569" t="s">
        <v>62</v>
      </c>
      <c r="D1569" t="s">
        <v>140</v>
      </c>
      <c r="E1569" t="s">
        <v>83</v>
      </c>
      <c r="F1569" t="s">
        <v>314</v>
      </c>
      <c r="G1569" t="s">
        <v>315</v>
      </c>
      <c r="H1569" t="s">
        <v>235</v>
      </c>
      <c r="I1569">
        <v>0.16700000000000001</v>
      </c>
    </row>
    <row r="1570" spans="1:9" x14ac:dyDescent="0.35">
      <c r="A1570" t="str">
        <f t="shared" si="48"/>
        <v>wash_22_wash_reponse_3cash_hygieneGadzi</v>
      </c>
      <c r="B1570" t="str">
        <f t="shared" si="49"/>
        <v>wash_22_wash_reponse_3Gadzi</v>
      </c>
      <c r="C1570" t="s">
        <v>62</v>
      </c>
      <c r="D1570" t="s">
        <v>150</v>
      </c>
      <c r="E1570" t="s">
        <v>83</v>
      </c>
      <c r="F1570" t="s">
        <v>314</v>
      </c>
      <c r="G1570" t="s">
        <v>315</v>
      </c>
      <c r="H1570" t="s">
        <v>238</v>
      </c>
      <c r="I1570">
        <v>0.159</v>
      </c>
    </row>
    <row r="1571" spans="1:9" x14ac:dyDescent="0.35">
      <c r="A1571" t="str">
        <f t="shared" si="48"/>
        <v>wash_22_wash_reponse_3cash_hygieneGamboula</v>
      </c>
      <c r="B1571" t="str">
        <f t="shared" si="49"/>
        <v>wash_22_wash_reponse_3Gamboula</v>
      </c>
      <c r="C1571" t="s">
        <v>62</v>
      </c>
      <c r="D1571" t="s">
        <v>150</v>
      </c>
      <c r="E1571" t="s">
        <v>83</v>
      </c>
      <c r="F1571" t="s">
        <v>314</v>
      </c>
      <c r="G1571" t="s">
        <v>315</v>
      </c>
      <c r="H1571" t="s">
        <v>240</v>
      </c>
      <c r="I1571">
        <v>0.186</v>
      </c>
    </row>
    <row r="1572" spans="1:9" x14ac:dyDescent="0.35">
      <c r="A1572" t="str">
        <f t="shared" si="48"/>
        <v>wash_22_wash_reponse_3prov_infra_eauBambio</v>
      </c>
      <c r="B1572" t="str">
        <f t="shared" si="49"/>
        <v>wash_22_wash_reponse_3Bambio</v>
      </c>
      <c r="C1572" t="s">
        <v>62</v>
      </c>
      <c r="D1572" t="s">
        <v>172</v>
      </c>
      <c r="E1572" t="s">
        <v>83</v>
      </c>
      <c r="F1572" t="s">
        <v>314</v>
      </c>
      <c r="G1572" t="s">
        <v>315</v>
      </c>
      <c r="H1572" t="s">
        <v>213</v>
      </c>
      <c r="I1572">
        <v>0.151</v>
      </c>
    </row>
    <row r="1573" spans="1:9" x14ac:dyDescent="0.35">
      <c r="A1573" t="str">
        <f t="shared" si="48"/>
        <v>wash_22_wash_reponse_3cash_infraBoganda</v>
      </c>
      <c r="B1573" t="str">
        <f t="shared" si="49"/>
        <v>wash_22_wash_reponse_3Boganda</v>
      </c>
      <c r="C1573" t="s">
        <v>62</v>
      </c>
      <c r="D1573" t="s">
        <v>140</v>
      </c>
      <c r="E1573" t="s">
        <v>83</v>
      </c>
      <c r="F1573" t="s">
        <v>314</v>
      </c>
      <c r="G1573" t="s">
        <v>315</v>
      </c>
      <c r="H1573" t="s">
        <v>226</v>
      </c>
      <c r="I1573">
        <v>0.20799999999999999</v>
      </c>
    </row>
    <row r="1574" spans="1:9" x14ac:dyDescent="0.35">
      <c r="A1574" t="str">
        <f t="shared" si="48"/>
        <v>wash_22_wash_reponse_3cash_hygieneKembe</v>
      </c>
      <c r="B1574" t="str">
        <f t="shared" si="49"/>
        <v>wash_22_wash_reponse_3Kembe</v>
      </c>
      <c r="C1574" t="s">
        <v>62</v>
      </c>
      <c r="D1574" t="s">
        <v>150</v>
      </c>
      <c r="E1574" t="s">
        <v>83</v>
      </c>
      <c r="F1574" t="s">
        <v>314</v>
      </c>
      <c r="G1574" t="s">
        <v>315</v>
      </c>
      <c r="H1574" t="s">
        <v>244</v>
      </c>
      <c r="I1574">
        <v>0.16900000000000001</v>
      </c>
    </row>
    <row r="1575" spans="1:9" x14ac:dyDescent="0.35">
      <c r="A1575" t="str">
        <f t="shared" si="48"/>
        <v>wash_22_wash_reponse_3cash_hygieneSatema</v>
      </c>
      <c r="B1575" t="str">
        <f t="shared" si="49"/>
        <v>wash_22_wash_reponse_3Satema</v>
      </c>
      <c r="C1575" t="s">
        <v>62</v>
      </c>
      <c r="D1575" t="s">
        <v>150</v>
      </c>
      <c r="E1575" t="s">
        <v>83</v>
      </c>
      <c r="F1575" t="s">
        <v>314</v>
      </c>
      <c r="G1575" t="s">
        <v>315</v>
      </c>
      <c r="H1575" t="s">
        <v>261</v>
      </c>
      <c r="I1575">
        <v>0.161</v>
      </c>
    </row>
    <row r="1576" spans="1:9" x14ac:dyDescent="0.35">
      <c r="A1576" t="str">
        <f t="shared" si="48"/>
        <v>wash_22_wash_reponse_3cash_infraMarkounda</v>
      </c>
      <c r="B1576" t="str">
        <f t="shared" si="49"/>
        <v>wash_22_wash_reponse_3Markounda</v>
      </c>
      <c r="C1576" t="s">
        <v>62</v>
      </c>
      <c r="D1576" t="s">
        <v>140</v>
      </c>
      <c r="E1576" t="s">
        <v>83</v>
      </c>
      <c r="F1576" t="s">
        <v>314</v>
      </c>
      <c r="G1576" t="s">
        <v>315</v>
      </c>
      <c r="H1576" t="s">
        <v>248</v>
      </c>
      <c r="I1576">
        <v>0.191</v>
      </c>
    </row>
    <row r="1577" spans="1:9" x14ac:dyDescent="0.35">
      <c r="A1577" t="str">
        <f t="shared" si="48"/>
        <v>wash_22_wash_reponse_3prov_infra_eauMongoumba</v>
      </c>
      <c r="B1577" t="str">
        <f t="shared" si="49"/>
        <v>wash_22_wash_reponse_3Mongoumba</v>
      </c>
      <c r="C1577" t="s">
        <v>62</v>
      </c>
      <c r="D1577" t="s">
        <v>172</v>
      </c>
      <c r="E1577" t="s">
        <v>83</v>
      </c>
      <c r="F1577" t="s">
        <v>314</v>
      </c>
      <c r="G1577" t="s">
        <v>315</v>
      </c>
      <c r="H1577" t="s">
        <v>252</v>
      </c>
      <c r="I1577">
        <v>0.17</v>
      </c>
    </row>
    <row r="1578" spans="1:9" x14ac:dyDescent="0.35">
      <c r="A1578" t="str">
        <f t="shared" si="48"/>
        <v>wash_22_wash_reponse_3prov_recipientDede_Mokouba</v>
      </c>
      <c r="B1578" t="str">
        <f t="shared" si="49"/>
        <v>wash_22_wash_reponse_3Dede_Mokouba</v>
      </c>
      <c r="C1578" t="s">
        <v>62</v>
      </c>
      <c r="D1578" t="s">
        <v>162</v>
      </c>
      <c r="E1578" t="s">
        <v>83</v>
      </c>
      <c r="F1578" t="s">
        <v>314</v>
      </c>
      <c r="G1578" t="s">
        <v>315</v>
      </c>
      <c r="H1578" t="s">
        <v>296</v>
      </c>
      <c r="I1578">
        <v>0.16700000000000001</v>
      </c>
    </row>
    <row r="1579" spans="1:9" x14ac:dyDescent="0.35">
      <c r="A1579" t="str">
        <f t="shared" si="48"/>
        <v>wash_22_wash_reponse_3cash_hygieneSosso_Nakombo</v>
      </c>
      <c r="B1579" t="str">
        <f t="shared" si="49"/>
        <v>wash_22_wash_reponse_3Sosso_Nakombo</v>
      </c>
      <c r="C1579" t="s">
        <v>62</v>
      </c>
      <c r="D1579" t="s">
        <v>150</v>
      </c>
      <c r="E1579" t="s">
        <v>83</v>
      </c>
      <c r="F1579" t="s">
        <v>314</v>
      </c>
      <c r="G1579" t="s">
        <v>315</v>
      </c>
      <c r="H1579" t="s">
        <v>297</v>
      </c>
      <c r="I1579">
        <v>0.21099999999999999</v>
      </c>
    </row>
    <row r="1580" spans="1:9" x14ac:dyDescent="0.35">
      <c r="A1580" t="str">
        <f t="shared" si="48"/>
        <v>wash_22_wash_reponse_3prov_recipientNola</v>
      </c>
      <c r="B1580" t="str">
        <f t="shared" si="49"/>
        <v>wash_22_wash_reponse_3Nola</v>
      </c>
      <c r="C1580" t="s">
        <v>62</v>
      </c>
      <c r="D1580" t="s">
        <v>162</v>
      </c>
      <c r="E1580" t="s">
        <v>83</v>
      </c>
      <c r="F1580" t="s">
        <v>314</v>
      </c>
      <c r="G1580" t="s">
        <v>315</v>
      </c>
      <c r="H1580" t="s">
        <v>256</v>
      </c>
      <c r="I1580">
        <v>0.185</v>
      </c>
    </row>
    <row r="1581" spans="1:9" x14ac:dyDescent="0.35">
      <c r="A1581" t="str">
        <f t="shared" si="48"/>
        <v>wash_22_wash_reponse_3cash_infraBoganangone</v>
      </c>
      <c r="B1581" t="str">
        <f t="shared" si="49"/>
        <v>wash_22_wash_reponse_3Boganangone</v>
      </c>
      <c r="C1581" t="s">
        <v>62</v>
      </c>
      <c r="D1581" t="s">
        <v>140</v>
      </c>
      <c r="E1581" t="s">
        <v>83</v>
      </c>
      <c r="F1581" t="s">
        <v>314</v>
      </c>
      <c r="G1581" t="s">
        <v>315</v>
      </c>
      <c r="H1581" t="s">
        <v>225</v>
      </c>
      <c r="I1581">
        <v>0.159</v>
      </c>
    </row>
    <row r="1582" spans="1:9" x14ac:dyDescent="0.35">
      <c r="A1582" t="str">
        <f t="shared" si="48"/>
        <v>wash_22_wash_reponse_3cash_infraBoda</v>
      </c>
      <c r="B1582" t="str">
        <f t="shared" si="49"/>
        <v>wash_22_wash_reponse_3Boda</v>
      </c>
      <c r="C1582" t="s">
        <v>62</v>
      </c>
      <c r="D1582" t="s">
        <v>140</v>
      </c>
      <c r="E1582" t="s">
        <v>83</v>
      </c>
      <c r="F1582" t="s">
        <v>314</v>
      </c>
      <c r="G1582" t="s">
        <v>315</v>
      </c>
      <c r="H1582" t="s">
        <v>224</v>
      </c>
      <c r="I1582">
        <v>0.155</v>
      </c>
    </row>
    <row r="1583" spans="1:9" x14ac:dyDescent="0.35">
      <c r="A1583" t="str">
        <f t="shared" si="48"/>
        <v>wash_22_wash_reponse_3cash_hygieneAmada_Gaza</v>
      </c>
      <c r="B1583" t="str">
        <f t="shared" si="49"/>
        <v>wash_22_wash_reponse_3Amada_Gaza</v>
      </c>
      <c r="C1583" t="s">
        <v>62</v>
      </c>
      <c r="D1583" t="s">
        <v>150</v>
      </c>
      <c r="E1583" t="s">
        <v>83</v>
      </c>
      <c r="F1583" t="s">
        <v>314</v>
      </c>
      <c r="G1583" t="s">
        <v>315</v>
      </c>
      <c r="H1583" t="s">
        <v>298</v>
      </c>
      <c r="I1583">
        <v>0.16400000000000001</v>
      </c>
    </row>
    <row r="1584" spans="1:9" x14ac:dyDescent="0.35">
      <c r="A1584" t="str">
        <f t="shared" si="48"/>
        <v>wash_22_wash_reponse_3prov_recipientBayanga</v>
      </c>
      <c r="B1584" t="str">
        <f t="shared" si="49"/>
        <v>wash_22_wash_reponse_3Bayanga</v>
      </c>
      <c r="C1584" t="s">
        <v>62</v>
      </c>
      <c r="D1584" t="s">
        <v>162</v>
      </c>
      <c r="E1584" t="s">
        <v>83</v>
      </c>
      <c r="F1584" t="s">
        <v>314</v>
      </c>
      <c r="G1584" t="s">
        <v>315</v>
      </c>
      <c r="H1584" t="s">
        <v>218</v>
      </c>
      <c r="I1584">
        <v>0.193</v>
      </c>
    </row>
    <row r="1585" spans="1:9" x14ac:dyDescent="0.35">
      <c r="A1585" t="str">
        <f t="shared" si="48"/>
        <v>wash_22_wash_reponse_3prov_recipientBogangolo</v>
      </c>
      <c r="B1585" t="str">
        <f t="shared" si="49"/>
        <v>wash_22_wash_reponse_3Bogangolo</v>
      </c>
      <c r="C1585" t="s">
        <v>62</v>
      </c>
      <c r="D1585" t="s">
        <v>162</v>
      </c>
      <c r="E1585" t="s">
        <v>83</v>
      </c>
      <c r="F1585" t="s">
        <v>314</v>
      </c>
      <c r="G1585" t="s">
        <v>315</v>
      </c>
      <c r="H1585" t="s">
        <v>227</v>
      </c>
      <c r="I1585">
        <v>0.14899999999999999</v>
      </c>
    </row>
    <row r="1586" spans="1:9" x14ac:dyDescent="0.35">
      <c r="A1586" t="str">
        <f t="shared" si="48"/>
        <v>mssc_2_source_rev_3jtt_agricNdele</v>
      </c>
      <c r="B1586" t="str">
        <f t="shared" si="49"/>
        <v>mssc_2_source_rev_3Ndele</v>
      </c>
      <c r="C1586" t="s">
        <v>64</v>
      </c>
      <c r="D1586" t="s">
        <v>163</v>
      </c>
      <c r="E1586" t="s">
        <v>83</v>
      </c>
      <c r="F1586" t="s">
        <v>314</v>
      </c>
      <c r="G1586" t="s">
        <v>315</v>
      </c>
      <c r="H1586" t="s">
        <v>253</v>
      </c>
      <c r="I1586">
        <v>0.129</v>
      </c>
    </row>
    <row r="1587" spans="1:9" x14ac:dyDescent="0.35">
      <c r="A1587" t="str">
        <f t="shared" si="48"/>
        <v>mssc_2_source_rev_3jtt_agricBouca</v>
      </c>
      <c r="B1587" t="str">
        <f t="shared" si="49"/>
        <v>mssc_2_source_rev_3Bouca</v>
      </c>
      <c r="C1587" t="s">
        <v>64</v>
      </c>
      <c r="D1587" t="s">
        <v>163</v>
      </c>
      <c r="E1587" t="s">
        <v>83</v>
      </c>
      <c r="F1587" t="s">
        <v>314</v>
      </c>
      <c r="G1587" t="s">
        <v>315</v>
      </c>
      <c r="H1587" t="s">
        <v>232</v>
      </c>
      <c r="I1587">
        <v>0.13</v>
      </c>
    </row>
    <row r="1588" spans="1:9" x14ac:dyDescent="0.35">
      <c r="A1588" t="str">
        <f t="shared" si="48"/>
        <v>mssc_2_source_rev_3pcheAlindao</v>
      </c>
      <c r="B1588" t="str">
        <f t="shared" si="49"/>
        <v>mssc_2_source_rev_3Alindao</v>
      </c>
      <c r="C1588" t="s">
        <v>64</v>
      </c>
      <c r="D1588" t="s">
        <v>151</v>
      </c>
      <c r="E1588" t="s">
        <v>83</v>
      </c>
      <c r="F1588" t="s">
        <v>314</v>
      </c>
      <c r="G1588" t="s">
        <v>315</v>
      </c>
      <c r="H1588" t="s">
        <v>208</v>
      </c>
      <c r="I1588">
        <v>0.129</v>
      </c>
    </row>
    <row r="1589" spans="1:9" x14ac:dyDescent="0.35">
      <c r="A1589" t="str">
        <f t="shared" si="48"/>
        <v>mssc_2_source_rev_3jtt_non_agricBirao</v>
      </c>
      <c r="B1589" t="str">
        <f t="shared" si="49"/>
        <v>mssc_2_source_rev_3Birao</v>
      </c>
      <c r="C1589" t="s">
        <v>64</v>
      </c>
      <c r="D1589" t="s">
        <v>186</v>
      </c>
      <c r="E1589" t="s">
        <v>83</v>
      </c>
      <c r="F1589" t="s">
        <v>314</v>
      </c>
      <c r="G1589" t="s">
        <v>315</v>
      </c>
      <c r="H1589" t="s">
        <v>221</v>
      </c>
      <c r="I1589">
        <v>0.115</v>
      </c>
    </row>
    <row r="1590" spans="1:9" x14ac:dyDescent="0.35">
      <c r="A1590" t="str">
        <f t="shared" si="48"/>
        <v>mssc_2_source_rev_3petits_metiersBangui</v>
      </c>
      <c r="B1590" t="str">
        <f t="shared" si="49"/>
        <v>mssc_2_source_rev_3Bangui</v>
      </c>
      <c r="C1590" t="s">
        <v>64</v>
      </c>
      <c r="D1590" t="s">
        <v>187</v>
      </c>
      <c r="E1590" t="s">
        <v>83</v>
      </c>
      <c r="F1590" t="s">
        <v>314</v>
      </c>
      <c r="G1590" t="s">
        <v>315</v>
      </c>
      <c r="H1590" t="s">
        <v>165</v>
      </c>
      <c r="I1590">
        <v>9.6199999999999994E-2</v>
      </c>
    </row>
    <row r="1591" spans="1:9" x14ac:dyDescent="0.35">
      <c r="A1591" t="str">
        <f t="shared" si="48"/>
        <v>mssc_2_source_rev_3petit_commerceMobaye</v>
      </c>
      <c r="B1591" t="str">
        <f t="shared" si="49"/>
        <v>mssc_2_source_rev_3Mobaye</v>
      </c>
      <c r="C1591" t="s">
        <v>64</v>
      </c>
      <c r="D1591" t="s">
        <v>141</v>
      </c>
      <c r="E1591" t="s">
        <v>83</v>
      </c>
      <c r="F1591" t="s">
        <v>314</v>
      </c>
      <c r="G1591" t="s">
        <v>315</v>
      </c>
      <c r="H1591" t="s">
        <v>251</v>
      </c>
      <c r="I1591">
        <v>0.157</v>
      </c>
    </row>
    <row r="1592" spans="1:9" x14ac:dyDescent="0.35">
      <c r="A1592" t="str">
        <f t="shared" si="48"/>
        <v>mssc_2_source_rev_3jtt_non_agricBambari</v>
      </c>
      <c r="B1592" t="str">
        <f t="shared" si="49"/>
        <v>mssc_2_source_rev_3Bambari</v>
      </c>
      <c r="C1592" t="s">
        <v>64</v>
      </c>
      <c r="D1592" t="s">
        <v>186</v>
      </c>
      <c r="E1592" t="s">
        <v>83</v>
      </c>
      <c r="F1592" t="s">
        <v>314</v>
      </c>
      <c r="G1592" t="s">
        <v>315</v>
      </c>
      <c r="H1592" t="s">
        <v>212</v>
      </c>
      <c r="I1592">
        <v>7.4300000000000005E-2</v>
      </c>
    </row>
    <row r="1593" spans="1:9" x14ac:dyDescent="0.35">
      <c r="A1593" t="str">
        <f t="shared" si="48"/>
        <v>mssc_2_source_rev_3jtt_agricBouar</v>
      </c>
      <c r="B1593" t="str">
        <f t="shared" si="49"/>
        <v>mssc_2_source_rev_3Bouar</v>
      </c>
      <c r="C1593" t="s">
        <v>64</v>
      </c>
      <c r="D1593" t="s">
        <v>163</v>
      </c>
      <c r="E1593" t="s">
        <v>83</v>
      </c>
      <c r="F1593" t="s">
        <v>314</v>
      </c>
      <c r="G1593" t="s">
        <v>315</v>
      </c>
      <c r="H1593" t="s">
        <v>231</v>
      </c>
      <c r="I1593">
        <v>0.108</v>
      </c>
    </row>
    <row r="1594" spans="1:9" x14ac:dyDescent="0.35">
      <c r="A1594" t="str">
        <f t="shared" si="48"/>
        <v>mssc_2_source_rev_3jtt_agricBocaranga</v>
      </c>
      <c r="B1594" t="str">
        <f t="shared" si="49"/>
        <v>mssc_2_source_rev_3Bocaranga</v>
      </c>
      <c r="C1594" t="s">
        <v>64</v>
      </c>
      <c r="D1594" t="s">
        <v>163</v>
      </c>
      <c r="E1594" t="s">
        <v>83</v>
      </c>
      <c r="F1594" t="s">
        <v>314</v>
      </c>
      <c r="G1594" t="s">
        <v>315</v>
      </c>
      <c r="H1594" t="s">
        <v>223</v>
      </c>
      <c r="I1594">
        <v>0.13700000000000001</v>
      </c>
    </row>
    <row r="1595" spans="1:9" x14ac:dyDescent="0.35">
      <c r="A1595" t="str">
        <f t="shared" si="48"/>
        <v>mssc_2_source_rev_3pcheBossangoa</v>
      </c>
      <c r="B1595" t="str">
        <f t="shared" si="49"/>
        <v>mssc_2_source_rev_3Bossangoa</v>
      </c>
      <c r="C1595" t="s">
        <v>64</v>
      </c>
      <c r="D1595" t="s">
        <v>151</v>
      </c>
      <c r="E1595" t="s">
        <v>83</v>
      </c>
      <c r="F1595" t="s">
        <v>314</v>
      </c>
      <c r="G1595" t="s">
        <v>315</v>
      </c>
      <c r="H1595" t="s">
        <v>228</v>
      </c>
      <c r="I1595">
        <v>0.1</v>
      </c>
    </row>
    <row r="1596" spans="1:9" x14ac:dyDescent="0.35">
      <c r="A1596" t="str">
        <f t="shared" si="48"/>
        <v>mssc_2_source_rev_3pcheKaga_Bandoro</v>
      </c>
      <c r="B1596" t="str">
        <f t="shared" si="49"/>
        <v>mssc_2_source_rev_3Kaga_Bandoro</v>
      </c>
      <c r="C1596" t="s">
        <v>64</v>
      </c>
      <c r="D1596" t="s">
        <v>151</v>
      </c>
      <c r="E1596" t="s">
        <v>83</v>
      </c>
      <c r="F1596" t="s">
        <v>314</v>
      </c>
      <c r="G1596" t="s">
        <v>315</v>
      </c>
      <c r="H1596" t="s">
        <v>293</v>
      </c>
      <c r="I1596">
        <v>0.125</v>
      </c>
    </row>
    <row r="1597" spans="1:9" x14ac:dyDescent="0.35">
      <c r="A1597" t="str">
        <f t="shared" si="48"/>
        <v>mssc_2_source_rev_3jtt_agricKoui</v>
      </c>
      <c r="B1597" t="str">
        <f t="shared" si="49"/>
        <v>mssc_2_source_rev_3Koui</v>
      </c>
      <c r="C1597" t="s">
        <v>64</v>
      </c>
      <c r="D1597" t="s">
        <v>163</v>
      </c>
      <c r="E1597" t="s">
        <v>83</v>
      </c>
      <c r="F1597" t="s">
        <v>314</v>
      </c>
      <c r="G1597" t="s">
        <v>315</v>
      </c>
      <c r="H1597" t="s">
        <v>246</v>
      </c>
      <c r="I1597">
        <v>0.151</v>
      </c>
    </row>
    <row r="1598" spans="1:9" x14ac:dyDescent="0.35">
      <c r="A1598" t="str">
        <f t="shared" si="48"/>
        <v>mssc_2_source_rev_3petit_commerceBakala</v>
      </c>
      <c r="B1598" t="str">
        <f t="shared" si="49"/>
        <v>mssc_2_source_rev_3Bakala</v>
      </c>
      <c r="C1598" t="s">
        <v>64</v>
      </c>
      <c r="D1598" t="s">
        <v>141</v>
      </c>
      <c r="E1598" t="s">
        <v>83</v>
      </c>
      <c r="F1598" t="s">
        <v>314</v>
      </c>
      <c r="G1598" t="s">
        <v>315</v>
      </c>
      <c r="H1598" t="s">
        <v>210</v>
      </c>
      <c r="I1598">
        <v>0.13800000000000001</v>
      </c>
    </row>
    <row r="1599" spans="1:9" x14ac:dyDescent="0.35">
      <c r="A1599" t="str">
        <f t="shared" si="48"/>
        <v>mssc_2_source_rev_3pcheBangassou</v>
      </c>
      <c r="B1599" t="str">
        <f t="shared" si="49"/>
        <v>mssc_2_source_rev_3Bangassou</v>
      </c>
      <c r="C1599" t="s">
        <v>64</v>
      </c>
      <c r="D1599" t="s">
        <v>151</v>
      </c>
      <c r="E1599" t="s">
        <v>83</v>
      </c>
      <c r="F1599" t="s">
        <v>314</v>
      </c>
      <c r="G1599" t="s">
        <v>315</v>
      </c>
      <c r="H1599" t="s">
        <v>215</v>
      </c>
      <c r="I1599">
        <v>0.12</v>
      </c>
    </row>
    <row r="1600" spans="1:9" x14ac:dyDescent="0.35">
      <c r="A1600" t="str">
        <f t="shared" si="48"/>
        <v>mssc_2_source_rev_3pcheNana_Bakassa</v>
      </c>
      <c r="B1600" t="str">
        <f t="shared" si="49"/>
        <v>mssc_2_source_rev_3Nana_Bakassa</v>
      </c>
      <c r="C1600" t="s">
        <v>64</v>
      </c>
      <c r="D1600" t="s">
        <v>151</v>
      </c>
      <c r="E1600" t="s">
        <v>83</v>
      </c>
      <c r="F1600" t="s">
        <v>314</v>
      </c>
      <c r="G1600" t="s">
        <v>315</v>
      </c>
      <c r="H1600" t="s">
        <v>294</v>
      </c>
      <c r="I1600">
        <v>0.121</v>
      </c>
    </row>
    <row r="1601" spans="1:9" x14ac:dyDescent="0.35">
      <c r="A1601" t="str">
        <f t="shared" si="48"/>
        <v>mssc_2_source_rev_3petit_commerceRafai</v>
      </c>
      <c r="B1601" t="str">
        <f t="shared" si="49"/>
        <v>mssc_2_source_rev_3Rafai</v>
      </c>
      <c r="C1601" t="s">
        <v>64</v>
      </c>
      <c r="D1601" t="s">
        <v>141</v>
      </c>
      <c r="E1601" t="s">
        <v>83</v>
      </c>
      <c r="F1601" t="s">
        <v>314</v>
      </c>
      <c r="G1601" t="s">
        <v>315</v>
      </c>
      <c r="H1601" t="s">
        <v>260</v>
      </c>
      <c r="I1601">
        <v>0.17299999999999999</v>
      </c>
    </row>
    <row r="1602" spans="1:9" x14ac:dyDescent="0.35">
      <c r="A1602" t="str">
        <f t="shared" si="48"/>
        <v>mssc_2_source_rev_3jtt_agricNgaoundaye</v>
      </c>
      <c r="B1602" t="str">
        <f t="shared" si="49"/>
        <v>mssc_2_source_rev_3Ngaoundaye</v>
      </c>
      <c r="C1602" t="s">
        <v>64</v>
      </c>
      <c r="D1602" t="s">
        <v>163</v>
      </c>
      <c r="E1602" t="s">
        <v>83</v>
      </c>
      <c r="F1602" t="s">
        <v>314</v>
      </c>
      <c r="G1602" t="s">
        <v>315</v>
      </c>
      <c r="H1602" t="s">
        <v>255</v>
      </c>
      <c r="I1602">
        <v>0.14000000000000001</v>
      </c>
    </row>
    <row r="1603" spans="1:9" x14ac:dyDescent="0.35">
      <c r="A1603" t="str">
        <f t="shared" ref="A1603:A1666" si="50">CONCATENATE(C1603,D1603,H1603)</f>
        <v>mssc_2_source_rev_3petit_commerceIppy</v>
      </c>
      <c r="B1603" t="str">
        <f t="shared" ref="B1603:B1666" si="51">CONCATENATE(C1603,H1603)</f>
        <v>mssc_2_source_rev_3Ippy</v>
      </c>
      <c r="C1603" t="s">
        <v>64</v>
      </c>
      <c r="D1603" t="s">
        <v>141</v>
      </c>
      <c r="E1603" t="s">
        <v>83</v>
      </c>
      <c r="F1603" t="s">
        <v>314</v>
      </c>
      <c r="G1603" t="s">
        <v>315</v>
      </c>
      <c r="H1603" t="s">
        <v>242</v>
      </c>
      <c r="I1603">
        <v>0.13400000000000001</v>
      </c>
    </row>
    <row r="1604" spans="1:9" x14ac:dyDescent="0.35">
      <c r="A1604" t="str">
        <f t="shared" si="50"/>
        <v>mssc_2_source_rev_3pcheBerberati</v>
      </c>
      <c r="B1604" t="str">
        <f t="shared" si="51"/>
        <v>mssc_2_source_rev_3Berberati</v>
      </c>
      <c r="C1604" t="s">
        <v>64</v>
      </c>
      <c r="D1604" t="s">
        <v>151</v>
      </c>
      <c r="E1604" t="s">
        <v>83</v>
      </c>
      <c r="F1604" t="s">
        <v>314</v>
      </c>
      <c r="G1604" t="s">
        <v>315</v>
      </c>
      <c r="H1604" t="s">
        <v>219</v>
      </c>
      <c r="I1604">
        <v>0.16200000000000001</v>
      </c>
    </row>
    <row r="1605" spans="1:9" x14ac:dyDescent="0.35">
      <c r="A1605" t="str">
        <f t="shared" si="50"/>
        <v>mssc_2_source_rev_3pcheMbres</v>
      </c>
      <c r="B1605" t="str">
        <f t="shared" si="51"/>
        <v>mssc_2_source_rev_3Mbres</v>
      </c>
      <c r="C1605" t="s">
        <v>64</v>
      </c>
      <c r="D1605" t="s">
        <v>151</v>
      </c>
      <c r="E1605" t="s">
        <v>83</v>
      </c>
      <c r="F1605" t="s">
        <v>314</v>
      </c>
      <c r="G1605" t="s">
        <v>315</v>
      </c>
      <c r="H1605" t="s">
        <v>250</v>
      </c>
      <c r="I1605">
        <v>0.108</v>
      </c>
    </row>
    <row r="1606" spans="1:9" x14ac:dyDescent="0.35">
      <c r="A1606" t="str">
        <f t="shared" si="50"/>
        <v>mssc_2_source_rev_3nspBimbo</v>
      </c>
      <c r="B1606" t="str">
        <f t="shared" si="51"/>
        <v>mssc_2_source_rev_3Bimbo</v>
      </c>
      <c r="C1606" t="s">
        <v>64</v>
      </c>
      <c r="D1606" t="s">
        <v>177</v>
      </c>
      <c r="E1606" t="s">
        <v>83</v>
      </c>
      <c r="F1606" t="s">
        <v>314</v>
      </c>
      <c r="G1606" t="s">
        <v>315</v>
      </c>
      <c r="H1606" t="s">
        <v>220</v>
      </c>
      <c r="I1606">
        <v>0.108</v>
      </c>
    </row>
    <row r="1607" spans="1:9" x14ac:dyDescent="0.35">
      <c r="A1607" t="str">
        <f t="shared" si="50"/>
        <v>mssc_2_source_rev_3pcheGrimari</v>
      </c>
      <c r="B1607" t="str">
        <f t="shared" si="51"/>
        <v>mssc_2_source_rev_3Grimari</v>
      </c>
      <c r="C1607" t="s">
        <v>64</v>
      </c>
      <c r="D1607" t="s">
        <v>151</v>
      </c>
      <c r="E1607" t="s">
        <v>83</v>
      </c>
      <c r="F1607" t="s">
        <v>314</v>
      </c>
      <c r="G1607" t="s">
        <v>315</v>
      </c>
      <c r="H1607" t="s">
        <v>241</v>
      </c>
      <c r="I1607">
        <v>0.105</v>
      </c>
    </row>
    <row r="1608" spans="1:9" x14ac:dyDescent="0.35">
      <c r="A1608" t="str">
        <f t="shared" si="50"/>
        <v>mssc_2_source_rev_3jtt_agricSibut</v>
      </c>
      <c r="B1608" t="str">
        <f t="shared" si="51"/>
        <v>mssc_2_source_rev_3Sibut</v>
      </c>
      <c r="C1608" t="s">
        <v>64</v>
      </c>
      <c r="D1608" t="s">
        <v>163</v>
      </c>
      <c r="E1608" t="s">
        <v>83</v>
      </c>
      <c r="F1608" t="s">
        <v>314</v>
      </c>
      <c r="G1608" t="s">
        <v>315</v>
      </c>
      <c r="H1608" t="s">
        <v>262</v>
      </c>
      <c r="I1608">
        <v>0.13400000000000001</v>
      </c>
    </row>
    <row r="1609" spans="1:9" x14ac:dyDescent="0.35">
      <c r="A1609" t="str">
        <f t="shared" si="50"/>
        <v>mssc_2_source_rev_3petit_commerceNdjoukou</v>
      </c>
      <c r="B1609" t="str">
        <f t="shared" si="51"/>
        <v>mssc_2_source_rev_3Ndjoukou</v>
      </c>
      <c r="C1609" t="s">
        <v>64</v>
      </c>
      <c r="D1609" t="s">
        <v>141</v>
      </c>
      <c r="E1609" t="s">
        <v>83</v>
      </c>
      <c r="F1609" t="s">
        <v>314</v>
      </c>
      <c r="G1609" t="s">
        <v>315</v>
      </c>
      <c r="H1609" t="s">
        <v>254</v>
      </c>
      <c r="I1609">
        <v>0.12</v>
      </c>
    </row>
    <row r="1610" spans="1:9" x14ac:dyDescent="0.35">
      <c r="A1610" t="str">
        <f t="shared" si="50"/>
        <v>mssc_2_source_rev_3jtt_agricBaboua</v>
      </c>
      <c r="B1610" t="str">
        <f t="shared" si="51"/>
        <v>mssc_2_source_rev_3Baboua</v>
      </c>
      <c r="C1610" t="s">
        <v>64</v>
      </c>
      <c r="D1610" t="s">
        <v>163</v>
      </c>
      <c r="E1610" t="s">
        <v>83</v>
      </c>
      <c r="F1610" t="s">
        <v>314</v>
      </c>
      <c r="G1610" t="s">
        <v>315</v>
      </c>
      <c r="H1610" t="s">
        <v>209</v>
      </c>
      <c r="I1610">
        <v>0.13200000000000001</v>
      </c>
    </row>
    <row r="1611" spans="1:9" x14ac:dyDescent="0.35">
      <c r="A1611" t="str">
        <f t="shared" si="50"/>
        <v>mssc_2_source_rev_3jtt_agricAbba</v>
      </c>
      <c r="B1611" t="str">
        <f t="shared" si="51"/>
        <v>mssc_2_source_rev_3Abba</v>
      </c>
      <c r="C1611" t="s">
        <v>64</v>
      </c>
      <c r="D1611" t="s">
        <v>163</v>
      </c>
      <c r="E1611" t="s">
        <v>83</v>
      </c>
      <c r="F1611" t="s">
        <v>314</v>
      </c>
      <c r="G1611" t="s">
        <v>315</v>
      </c>
      <c r="H1611" t="s">
        <v>207</v>
      </c>
      <c r="I1611">
        <v>0.11899999999999999</v>
      </c>
    </row>
    <row r="1612" spans="1:9" x14ac:dyDescent="0.35">
      <c r="A1612" t="str">
        <f t="shared" si="50"/>
        <v>mssc_2_source_rev_3jtt_agricObo</v>
      </c>
      <c r="B1612" t="str">
        <f t="shared" si="51"/>
        <v>mssc_2_source_rev_3Obo</v>
      </c>
      <c r="C1612" t="s">
        <v>64</v>
      </c>
      <c r="D1612" t="s">
        <v>163</v>
      </c>
      <c r="E1612" t="s">
        <v>83</v>
      </c>
      <c r="F1612" t="s">
        <v>314</v>
      </c>
      <c r="G1612" t="s">
        <v>315</v>
      </c>
      <c r="H1612" t="s">
        <v>257</v>
      </c>
      <c r="I1612">
        <v>0.152</v>
      </c>
    </row>
    <row r="1613" spans="1:9" x14ac:dyDescent="0.35">
      <c r="A1613" t="str">
        <f t="shared" si="50"/>
        <v>mssc_2_source_rev_3pcheKabo</v>
      </c>
      <c r="B1613" t="str">
        <f t="shared" si="51"/>
        <v>mssc_2_source_rev_3Kabo</v>
      </c>
      <c r="C1613" t="s">
        <v>64</v>
      </c>
      <c r="D1613" t="s">
        <v>151</v>
      </c>
      <c r="E1613" t="s">
        <v>83</v>
      </c>
      <c r="F1613" t="s">
        <v>314</v>
      </c>
      <c r="G1613" t="s">
        <v>315</v>
      </c>
      <c r="H1613" t="s">
        <v>243</v>
      </c>
      <c r="I1613">
        <v>0.156</v>
      </c>
    </row>
    <row r="1614" spans="1:9" x14ac:dyDescent="0.35">
      <c r="A1614" t="str">
        <f t="shared" si="50"/>
        <v>mssc_2_source_rev_3pcheKouango</v>
      </c>
      <c r="B1614" t="str">
        <f t="shared" si="51"/>
        <v>mssc_2_source_rev_3Kouango</v>
      </c>
      <c r="C1614" t="s">
        <v>64</v>
      </c>
      <c r="D1614" t="s">
        <v>151</v>
      </c>
      <c r="E1614" t="s">
        <v>83</v>
      </c>
      <c r="F1614" t="s">
        <v>314</v>
      </c>
      <c r="G1614" t="s">
        <v>315</v>
      </c>
      <c r="H1614" t="s">
        <v>245</v>
      </c>
      <c r="I1614">
        <v>0.11799999999999999</v>
      </c>
    </row>
    <row r="1615" spans="1:9" x14ac:dyDescent="0.35">
      <c r="A1615" t="str">
        <f t="shared" si="50"/>
        <v>mssc_2_source_rev_3pcheOuango</v>
      </c>
      <c r="B1615" t="str">
        <f t="shared" si="51"/>
        <v>mssc_2_source_rev_3Ouango</v>
      </c>
      <c r="C1615" t="s">
        <v>64</v>
      </c>
      <c r="D1615" t="s">
        <v>151</v>
      </c>
      <c r="E1615" t="s">
        <v>83</v>
      </c>
      <c r="F1615" t="s">
        <v>314</v>
      </c>
      <c r="G1615" t="s">
        <v>315</v>
      </c>
      <c r="H1615" t="s">
        <v>258</v>
      </c>
      <c r="I1615">
        <v>0.159</v>
      </c>
    </row>
    <row r="1616" spans="1:9" x14ac:dyDescent="0.35">
      <c r="A1616" t="str">
        <f t="shared" si="50"/>
        <v>mssc_2_source_rev_3pcheGambo</v>
      </c>
      <c r="B1616" t="str">
        <f t="shared" si="51"/>
        <v>mssc_2_source_rev_3Gambo</v>
      </c>
      <c r="C1616" t="s">
        <v>64</v>
      </c>
      <c r="D1616" t="s">
        <v>151</v>
      </c>
      <c r="E1616" t="s">
        <v>83</v>
      </c>
      <c r="F1616" t="s">
        <v>314</v>
      </c>
      <c r="G1616" t="s">
        <v>315</v>
      </c>
      <c r="H1616" t="s">
        <v>239</v>
      </c>
      <c r="I1616">
        <v>0.14499999999999999</v>
      </c>
    </row>
    <row r="1617" spans="1:9" x14ac:dyDescent="0.35">
      <c r="A1617" t="str">
        <f t="shared" si="50"/>
        <v>mssc_2_source_rev_3petit_commerceNangha_Boguila</v>
      </c>
      <c r="B1617" t="str">
        <f t="shared" si="51"/>
        <v>mssc_2_source_rev_3Nangha_Boguila</v>
      </c>
      <c r="C1617" t="s">
        <v>64</v>
      </c>
      <c r="D1617" t="s">
        <v>141</v>
      </c>
      <c r="E1617" t="s">
        <v>83</v>
      </c>
      <c r="F1617" t="s">
        <v>314</v>
      </c>
      <c r="G1617" t="s">
        <v>315</v>
      </c>
      <c r="H1617" t="s">
        <v>295</v>
      </c>
      <c r="I1617">
        <v>0.13</v>
      </c>
    </row>
    <row r="1618" spans="1:9" x14ac:dyDescent="0.35">
      <c r="A1618" t="str">
        <f t="shared" si="50"/>
        <v>mssc_2_source_rev_3pcheDamara</v>
      </c>
      <c r="B1618" t="str">
        <f t="shared" si="51"/>
        <v>mssc_2_source_rev_3Damara</v>
      </c>
      <c r="C1618" t="s">
        <v>64</v>
      </c>
      <c r="D1618" t="s">
        <v>151</v>
      </c>
      <c r="E1618" t="s">
        <v>83</v>
      </c>
      <c r="F1618" t="s">
        <v>314</v>
      </c>
      <c r="G1618" t="s">
        <v>315</v>
      </c>
      <c r="H1618" t="s">
        <v>236</v>
      </c>
      <c r="I1618">
        <v>0.14299999999999999</v>
      </c>
    </row>
    <row r="1619" spans="1:9" x14ac:dyDescent="0.35">
      <c r="A1619" t="str">
        <f t="shared" si="50"/>
        <v>mssc_2_source_rev_3jtt_agricBozoum</v>
      </c>
      <c r="B1619" t="str">
        <f t="shared" si="51"/>
        <v>mssc_2_source_rev_3Bozoum</v>
      </c>
      <c r="C1619" t="s">
        <v>64</v>
      </c>
      <c r="D1619" t="s">
        <v>163</v>
      </c>
      <c r="E1619" t="s">
        <v>83</v>
      </c>
      <c r="F1619" t="s">
        <v>314</v>
      </c>
      <c r="G1619" t="s">
        <v>315</v>
      </c>
      <c r="H1619" t="s">
        <v>233</v>
      </c>
      <c r="I1619">
        <v>0.122</v>
      </c>
    </row>
    <row r="1620" spans="1:9" x14ac:dyDescent="0.35">
      <c r="A1620" t="str">
        <f t="shared" si="50"/>
        <v>mssc_2_source_rev_3jtt_agricBossemtele</v>
      </c>
      <c r="B1620" t="str">
        <f t="shared" si="51"/>
        <v>mssc_2_source_rev_3Bossemtele</v>
      </c>
      <c r="C1620" t="s">
        <v>64</v>
      </c>
      <c r="D1620" t="s">
        <v>163</v>
      </c>
      <c r="E1620" t="s">
        <v>83</v>
      </c>
      <c r="F1620" t="s">
        <v>314</v>
      </c>
      <c r="G1620" t="s">
        <v>315</v>
      </c>
      <c r="H1620" t="s">
        <v>230</v>
      </c>
      <c r="I1620">
        <v>0.123</v>
      </c>
    </row>
    <row r="1621" spans="1:9" x14ac:dyDescent="0.35">
      <c r="A1621" t="str">
        <f t="shared" si="50"/>
        <v>mssc_2_source_rev_3jtt_agricPaoua</v>
      </c>
      <c r="B1621" t="str">
        <f t="shared" si="51"/>
        <v>mssc_2_source_rev_3Paoua</v>
      </c>
      <c r="C1621" t="s">
        <v>64</v>
      </c>
      <c r="D1621" t="s">
        <v>163</v>
      </c>
      <c r="E1621" t="s">
        <v>83</v>
      </c>
      <c r="F1621" t="s">
        <v>314</v>
      </c>
      <c r="G1621" t="s">
        <v>315</v>
      </c>
      <c r="H1621" t="s">
        <v>259</v>
      </c>
      <c r="I1621">
        <v>0.152</v>
      </c>
    </row>
    <row r="1622" spans="1:9" x14ac:dyDescent="0.35">
      <c r="A1622" t="str">
        <f t="shared" si="50"/>
        <v>mssc_2_source_rev_3petit_commerceDekoa</v>
      </c>
      <c r="B1622" t="str">
        <f t="shared" si="51"/>
        <v>mssc_2_source_rev_3Dekoa</v>
      </c>
      <c r="C1622" t="s">
        <v>64</v>
      </c>
      <c r="D1622" t="s">
        <v>141</v>
      </c>
      <c r="E1622" t="s">
        <v>83</v>
      </c>
      <c r="F1622" t="s">
        <v>314</v>
      </c>
      <c r="G1622" t="s">
        <v>315</v>
      </c>
      <c r="H1622" t="s">
        <v>237</v>
      </c>
      <c r="I1622">
        <v>0.128</v>
      </c>
    </row>
    <row r="1623" spans="1:9" x14ac:dyDescent="0.35">
      <c r="A1623" t="str">
        <f t="shared" si="50"/>
        <v>mssc_2_source_rev_3jtt_agricMala</v>
      </c>
      <c r="B1623" t="str">
        <f t="shared" si="51"/>
        <v>mssc_2_source_rev_3Mala</v>
      </c>
      <c r="C1623" t="s">
        <v>64</v>
      </c>
      <c r="D1623" t="s">
        <v>163</v>
      </c>
      <c r="E1623" t="s">
        <v>83</v>
      </c>
      <c r="F1623" t="s">
        <v>314</v>
      </c>
      <c r="G1623" t="s">
        <v>315</v>
      </c>
      <c r="H1623" t="s">
        <v>247</v>
      </c>
      <c r="I1623">
        <v>0.121</v>
      </c>
    </row>
    <row r="1624" spans="1:9" x14ac:dyDescent="0.35">
      <c r="A1624" t="str">
        <f t="shared" si="50"/>
        <v>mssc_2_source_rev_3pcheBria</v>
      </c>
      <c r="B1624" t="str">
        <f t="shared" si="51"/>
        <v>mssc_2_source_rev_3Bria</v>
      </c>
      <c r="C1624" t="s">
        <v>64</v>
      </c>
      <c r="D1624" t="s">
        <v>151</v>
      </c>
      <c r="E1624" t="s">
        <v>83</v>
      </c>
      <c r="F1624" t="s">
        <v>314</v>
      </c>
      <c r="G1624" t="s">
        <v>315</v>
      </c>
      <c r="H1624" t="s">
        <v>234</v>
      </c>
      <c r="I1624">
        <v>0.186</v>
      </c>
    </row>
    <row r="1625" spans="1:9" x14ac:dyDescent="0.35">
      <c r="A1625" t="str">
        <f t="shared" si="50"/>
        <v>mssc_2_source_rev_3pcheBakouma</v>
      </c>
      <c r="B1625" t="str">
        <f t="shared" si="51"/>
        <v>mssc_2_source_rev_3Bakouma</v>
      </c>
      <c r="C1625" t="s">
        <v>64</v>
      </c>
      <c r="D1625" t="s">
        <v>151</v>
      </c>
      <c r="E1625" t="s">
        <v>83</v>
      </c>
      <c r="F1625" t="s">
        <v>314</v>
      </c>
      <c r="G1625" t="s">
        <v>315</v>
      </c>
      <c r="H1625" t="s">
        <v>211</v>
      </c>
      <c r="I1625">
        <v>0.17299999999999999</v>
      </c>
    </row>
    <row r="1626" spans="1:9" x14ac:dyDescent="0.35">
      <c r="A1626" t="str">
        <f t="shared" si="50"/>
        <v>mssc_2_source_rev_3nspBoali</v>
      </c>
      <c r="B1626" t="str">
        <f t="shared" si="51"/>
        <v>mssc_2_source_rev_3Boali</v>
      </c>
      <c r="C1626" t="s">
        <v>64</v>
      </c>
      <c r="D1626" t="s">
        <v>177</v>
      </c>
      <c r="E1626" t="s">
        <v>83</v>
      </c>
      <c r="F1626" t="s">
        <v>314</v>
      </c>
      <c r="G1626" t="s">
        <v>315</v>
      </c>
      <c r="H1626" t="s">
        <v>222</v>
      </c>
      <c r="I1626">
        <v>0.13500000000000001</v>
      </c>
    </row>
    <row r="1627" spans="1:9" x14ac:dyDescent="0.35">
      <c r="A1627" t="str">
        <f t="shared" si="50"/>
        <v>mssc_2_source_rev_3petit_commerceBamingui</v>
      </c>
      <c r="B1627" t="str">
        <f t="shared" si="51"/>
        <v>mssc_2_source_rev_3Bamingui</v>
      </c>
      <c r="C1627" t="s">
        <v>64</v>
      </c>
      <c r="D1627" t="s">
        <v>141</v>
      </c>
      <c r="E1627" t="s">
        <v>83</v>
      </c>
      <c r="F1627" t="s">
        <v>314</v>
      </c>
      <c r="G1627" t="s">
        <v>315</v>
      </c>
      <c r="H1627" t="s">
        <v>214</v>
      </c>
      <c r="I1627">
        <v>0.11</v>
      </c>
    </row>
    <row r="1628" spans="1:9" x14ac:dyDescent="0.35">
      <c r="A1628" t="str">
        <f t="shared" si="50"/>
        <v>mssc_2_source_rev_3jtt_agricBaoro</v>
      </c>
      <c r="B1628" t="str">
        <f t="shared" si="51"/>
        <v>mssc_2_source_rev_3Baoro</v>
      </c>
      <c r="C1628" t="s">
        <v>64</v>
      </c>
      <c r="D1628" t="s">
        <v>163</v>
      </c>
      <c r="E1628" t="s">
        <v>83</v>
      </c>
      <c r="F1628" t="s">
        <v>314</v>
      </c>
      <c r="G1628" t="s">
        <v>315</v>
      </c>
      <c r="H1628" t="s">
        <v>216</v>
      </c>
      <c r="I1628">
        <v>0.123</v>
      </c>
    </row>
    <row r="1629" spans="1:9" x14ac:dyDescent="0.35">
      <c r="A1629" t="str">
        <f t="shared" si="50"/>
        <v>mssc_2_source_rev_3pcheMbaiki</v>
      </c>
      <c r="B1629" t="str">
        <f t="shared" si="51"/>
        <v>mssc_2_source_rev_3Mbaiki</v>
      </c>
      <c r="C1629" t="s">
        <v>64</v>
      </c>
      <c r="D1629" t="s">
        <v>151</v>
      </c>
      <c r="E1629" t="s">
        <v>83</v>
      </c>
      <c r="F1629" t="s">
        <v>314</v>
      </c>
      <c r="G1629" t="s">
        <v>315</v>
      </c>
      <c r="H1629" t="s">
        <v>249</v>
      </c>
      <c r="I1629">
        <v>0.121</v>
      </c>
    </row>
    <row r="1630" spans="1:9" x14ac:dyDescent="0.35">
      <c r="A1630" t="str">
        <f t="shared" si="50"/>
        <v>mssc_2_source_rev_3petit_commerceZangba</v>
      </c>
      <c r="B1630" t="str">
        <f t="shared" si="51"/>
        <v>mssc_2_source_rev_3Zangba</v>
      </c>
      <c r="C1630" t="s">
        <v>64</v>
      </c>
      <c r="D1630" t="s">
        <v>141</v>
      </c>
      <c r="E1630" t="s">
        <v>83</v>
      </c>
      <c r="F1630" t="s">
        <v>314</v>
      </c>
      <c r="G1630" t="s">
        <v>315</v>
      </c>
      <c r="H1630" t="s">
        <v>264</v>
      </c>
      <c r="I1630">
        <v>0.13800000000000001</v>
      </c>
    </row>
    <row r="1631" spans="1:9" x14ac:dyDescent="0.35">
      <c r="A1631" t="str">
        <f t="shared" si="50"/>
        <v>mssc_2_source_rev_3autreZemio</v>
      </c>
      <c r="B1631" t="str">
        <f t="shared" si="51"/>
        <v>mssc_2_source_rev_3Zemio</v>
      </c>
      <c r="C1631" t="s">
        <v>64</v>
      </c>
      <c r="D1631" t="s">
        <v>139</v>
      </c>
      <c r="E1631" t="s">
        <v>83</v>
      </c>
      <c r="F1631" t="s">
        <v>314</v>
      </c>
      <c r="G1631" t="s">
        <v>315</v>
      </c>
      <c r="H1631" t="s">
        <v>265</v>
      </c>
      <c r="I1631">
        <v>0.14899999999999999</v>
      </c>
    </row>
    <row r="1632" spans="1:9" x14ac:dyDescent="0.35">
      <c r="A1632" t="str">
        <f t="shared" si="50"/>
        <v>mssc_2_source_rev_3jtt_agricBatangafo</v>
      </c>
      <c r="B1632" t="str">
        <f t="shared" si="51"/>
        <v>mssc_2_source_rev_3Batangafo</v>
      </c>
      <c r="C1632" t="s">
        <v>64</v>
      </c>
      <c r="D1632" t="s">
        <v>163</v>
      </c>
      <c r="E1632" t="s">
        <v>83</v>
      </c>
      <c r="F1632" t="s">
        <v>314</v>
      </c>
      <c r="G1632" t="s">
        <v>315</v>
      </c>
      <c r="H1632" t="s">
        <v>217</v>
      </c>
      <c r="I1632">
        <v>0.128</v>
      </c>
    </row>
    <row r="1633" spans="1:9" x14ac:dyDescent="0.35">
      <c r="A1633" t="str">
        <f t="shared" si="50"/>
        <v>mssc_2_source_rev_3nspYaloke</v>
      </c>
      <c r="B1633" t="str">
        <f t="shared" si="51"/>
        <v>mssc_2_source_rev_3Yaloke</v>
      </c>
      <c r="C1633" t="s">
        <v>64</v>
      </c>
      <c r="D1633" t="s">
        <v>177</v>
      </c>
      <c r="E1633" t="s">
        <v>83</v>
      </c>
      <c r="F1633" t="s">
        <v>314</v>
      </c>
      <c r="G1633" t="s">
        <v>315</v>
      </c>
      <c r="H1633" t="s">
        <v>263</v>
      </c>
      <c r="I1633">
        <v>0.154</v>
      </c>
    </row>
    <row r="1634" spans="1:9" x14ac:dyDescent="0.35">
      <c r="A1634" t="str">
        <f t="shared" si="50"/>
        <v>mssc_2_source_rev_3nspBossembele</v>
      </c>
      <c r="B1634" t="str">
        <f t="shared" si="51"/>
        <v>mssc_2_source_rev_3Bossembele</v>
      </c>
      <c r="C1634" t="s">
        <v>64</v>
      </c>
      <c r="D1634" t="s">
        <v>177</v>
      </c>
      <c r="E1634" t="s">
        <v>83</v>
      </c>
      <c r="F1634" t="s">
        <v>314</v>
      </c>
      <c r="G1634" t="s">
        <v>315</v>
      </c>
      <c r="H1634" t="s">
        <v>229</v>
      </c>
      <c r="I1634">
        <v>0.13300000000000001</v>
      </c>
    </row>
    <row r="1635" spans="1:9" x14ac:dyDescent="0.35">
      <c r="A1635" t="str">
        <f t="shared" si="50"/>
        <v>mssc_2_source_rev_3petit_commerceCarnot</v>
      </c>
      <c r="B1635" t="str">
        <f t="shared" si="51"/>
        <v>mssc_2_source_rev_3Carnot</v>
      </c>
      <c r="C1635" t="s">
        <v>64</v>
      </c>
      <c r="D1635" t="s">
        <v>141</v>
      </c>
      <c r="E1635" t="s">
        <v>83</v>
      </c>
      <c r="F1635" t="s">
        <v>314</v>
      </c>
      <c r="G1635" t="s">
        <v>315</v>
      </c>
      <c r="H1635" t="s">
        <v>235</v>
      </c>
      <c r="I1635">
        <v>0.13300000000000001</v>
      </c>
    </row>
    <row r="1636" spans="1:9" x14ac:dyDescent="0.35">
      <c r="A1636" t="str">
        <f t="shared" si="50"/>
        <v>mssc_2_source_rev_3pcheGadzi</v>
      </c>
      <c r="B1636" t="str">
        <f t="shared" si="51"/>
        <v>mssc_2_source_rev_3Gadzi</v>
      </c>
      <c r="C1636" t="s">
        <v>64</v>
      </c>
      <c r="D1636" t="s">
        <v>151</v>
      </c>
      <c r="E1636" t="s">
        <v>83</v>
      </c>
      <c r="F1636" t="s">
        <v>314</v>
      </c>
      <c r="G1636" t="s">
        <v>315</v>
      </c>
      <c r="H1636" t="s">
        <v>238</v>
      </c>
      <c r="I1636">
        <v>0.16400000000000001</v>
      </c>
    </row>
    <row r="1637" spans="1:9" x14ac:dyDescent="0.35">
      <c r="A1637" t="str">
        <f t="shared" si="50"/>
        <v>mssc_2_source_rev_3pcheGamboula</v>
      </c>
      <c r="B1637" t="str">
        <f t="shared" si="51"/>
        <v>mssc_2_source_rev_3Gamboula</v>
      </c>
      <c r="C1637" t="s">
        <v>64</v>
      </c>
      <c r="D1637" t="s">
        <v>151</v>
      </c>
      <c r="E1637" t="s">
        <v>83</v>
      </c>
      <c r="F1637" t="s">
        <v>314</v>
      </c>
      <c r="G1637" t="s">
        <v>315</v>
      </c>
      <c r="H1637" t="s">
        <v>240</v>
      </c>
      <c r="I1637">
        <v>0.152</v>
      </c>
    </row>
    <row r="1638" spans="1:9" x14ac:dyDescent="0.35">
      <c r="A1638" t="str">
        <f t="shared" si="50"/>
        <v>mssc_2_source_rev_3pcheBambio</v>
      </c>
      <c r="B1638" t="str">
        <f t="shared" si="51"/>
        <v>mssc_2_source_rev_3Bambio</v>
      </c>
      <c r="C1638" t="s">
        <v>64</v>
      </c>
      <c r="D1638" t="s">
        <v>151</v>
      </c>
      <c r="E1638" t="s">
        <v>83</v>
      </c>
      <c r="F1638" t="s">
        <v>314</v>
      </c>
      <c r="G1638" t="s">
        <v>315</v>
      </c>
      <c r="H1638" t="s">
        <v>213</v>
      </c>
      <c r="I1638">
        <v>0.14699999999999999</v>
      </c>
    </row>
    <row r="1639" spans="1:9" x14ac:dyDescent="0.35">
      <c r="A1639" t="str">
        <f t="shared" si="50"/>
        <v>mssc_2_source_rev_3petit_commerceBoganda</v>
      </c>
      <c r="B1639" t="str">
        <f t="shared" si="51"/>
        <v>mssc_2_source_rev_3Boganda</v>
      </c>
      <c r="C1639" t="s">
        <v>64</v>
      </c>
      <c r="D1639" t="s">
        <v>141</v>
      </c>
      <c r="E1639" t="s">
        <v>83</v>
      </c>
      <c r="F1639" t="s">
        <v>314</v>
      </c>
      <c r="G1639" t="s">
        <v>315</v>
      </c>
      <c r="H1639" t="s">
        <v>226</v>
      </c>
      <c r="I1639">
        <v>0.123</v>
      </c>
    </row>
    <row r="1640" spans="1:9" x14ac:dyDescent="0.35">
      <c r="A1640" t="str">
        <f t="shared" si="50"/>
        <v>mssc_2_source_rev_3jtt_agricKembe</v>
      </c>
      <c r="B1640" t="str">
        <f t="shared" si="51"/>
        <v>mssc_2_source_rev_3Kembe</v>
      </c>
      <c r="C1640" t="s">
        <v>64</v>
      </c>
      <c r="D1640" t="s">
        <v>163</v>
      </c>
      <c r="E1640" t="s">
        <v>83</v>
      </c>
      <c r="F1640" t="s">
        <v>314</v>
      </c>
      <c r="G1640" t="s">
        <v>315</v>
      </c>
      <c r="H1640" t="s">
        <v>244</v>
      </c>
      <c r="I1640">
        <v>0.13400000000000001</v>
      </c>
    </row>
    <row r="1641" spans="1:9" x14ac:dyDescent="0.35">
      <c r="A1641" t="str">
        <f t="shared" si="50"/>
        <v>mssc_2_source_rev_3pcheSatema</v>
      </c>
      <c r="B1641" t="str">
        <f t="shared" si="51"/>
        <v>mssc_2_source_rev_3Satema</v>
      </c>
      <c r="C1641" t="s">
        <v>64</v>
      </c>
      <c r="D1641" t="s">
        <v>151</v>
      </c>
      <c r="E1641" t="s">
        <v>83</v>
      </c>
      <c r="F1641" t="s">
        <v>314</v>
      </c>
      <c r="G1641" t="s">
        <v>315</v>
      </c>
      <c r="H1641" t="s">
        <v>261</v>
      </c>
      <c r="I1641">
        <v>0.17199999999999999</v>
      </c>
    </row>
    <row r="1642" spans="1:9" x14ac:dyDescent="0.35">
      <c r="A1642" t="str">
        <f t="shared" si="50"/>
        <v>mssc_2_source_rev_3pcheMarkounda</v>
      </c>
      <c r="B1642" t="str">
        <f t="shared" si="51"/>
        <v>mssc_2_source_rev_3Markounda</v>
      </c>
      <c r="C1642" t="s">
        <v>64</v>
      </c>
      <c r="D1642" t="s">
        <v>151</v>
      </c>
      <c r="E1642" t="s">
        <v>83</v>
      </c>
      <c r="F1642" t="s">
        <v>314</v>
      </c>
      <c r="G1642" t="s">
        <v>315</v>
      </c>
      <c r="H1642" t="s">
        <v>248</v>
      </c>
      <c r="I1642">
        <v>9.2100000000000001E-2</v>
      </c>
    </row>
    <row r="1643" spans="1:9" x14ac:dyDescent="0.35">
      <c r="A1643" t="str">
        <f t="shared" si="50"/>
        <v>mssc_2_source_rev_3petit_commerceMongoumba</v>
      </c>
      <c r="B1643" t="str">
        <f t="shared" si="51"/>
        <v>mssc_2_source_rev_3Mongoumba</v>
      </c>
      <c r="C1643" t="s">
        <v>64</v>
      </c>
      <c r="D1643" t="s">
        <v>141</v>
      </c>
      <c r="E1643" t="s">
        <v>83</v>
      </c>
      <c r="F1643" t="s">
        <v>314</v>
      </c>
      <c r="G1643" t="s">
        <v>315</v>
      </c>
      <c r="H1643" t="s">
        <v>252</v>
      </c>
      <c r="I1643">
        <v>0.16400000000000001</v>
      </c>
    </row>
    <row r="1644" spans="1:9" x14ac:dyDescent="0.35">
      <c r="A1644" t="str">
        <f t="shared" si="50"/>
        <v>mssc_2_source_rev_3petit_commerceDede_Mokouba</v>
      </c>
      <c r="B1644" t="str">
        <f t="shared" si="51"/>
        <v>mssc_2_source_rev_3Dede_Mokouba</v>
      </c>
      <c r="C1644" t="s">
        <v>64</v>
      </c>
      <c r="D1644" t="s">
        <v>141</v>
      </c>
      <c r="E1644" t="s">
        <v>83</v>
      </c>
      <c r="F1644" t="s">
        <v>314</v>
      </c>
      <c r="G1644" t="s">
        <v>315</v>
      </c>
      <c r="H1644" t="s">
        <v>296</v>
      </c>
      <c r="I1644">
        <v>9.4500000000000001E-2</v>
      </c>
    </row>
    <row r="1645" spans="1:9" x14ac:dyDescent="0.35">
      <c r="A1645" t="str">
        <f t="shared" si="50"/>
        <v>mssc_2_source_rev_3petit_commerceSosso_Nakombo</v>
      </c>
      <c r="B1645" t="str">
        <f t="shared" si="51"/>
        <v>mssc_2_source_rev_3Sosso_Nakombo</v>
      </c>
      <c r="C1645" t="s">
        <v>64</v>
      </c>
      <c r="D1645" t="s">
        <v>141</v>
      </c>
      <c r="E1645" t="s">
        <v>83</v>
      </c>
      <c r="F1645" t="s">
        <v>314</v>
      </c>
      <c r="G1645" t="s">
        <v>315</v>
      </c>
      <c r="H1645" t="s">
        <v>297</v>
      </c>
      <c r="I1645">
        <v>0.124</v>
      </c>
    </row>
    <row r="1646" spans="1:9" x14ac:dyDescent="0.35">
      <c r="A1646" t="str">
        <f t="shared" si="50"/>
        <v>mssc_2_source_rev_3petit_commerceNola</v>
      </c>
      <c r="B1646" t="str">
        <f t="shared" si="51"/>
        <v>mssc_2_source_rev_3Nola</v>
      </c>
      <c r="C1646" t="s">
        <v>64</v>
      </c>
      <c r="D1646" t="s">
        <v>141</v>
      </c>
      <c r="E1646" t="s">
        <v>83</v>
      </c>
      <c r="F1646" t="s">
        <v>314</v>
      </c>
      <c r="G1646" t="s">
        <v>315</v>
      </c>
      <c r="H1646" t="s">
        <v>256</v>
      </c>
      <c r="I1646">
        <v>9.1899999999999996E-2</v>
      </c>
    </row>
    <row r="1647" spans="1:9" x14ac:dyDescent="0.35">
      <c r="A1647" t="str">
        <f t="shared" si="50"/>
        <v>mssc_2_source_rev_3petit_commerceBoganangone</v>
      </c>
      <c r="B1647" t="str">
        <f t="shared" si="51"/>
        <v>mssc_2_source_rev_3Boganangone</v>
      </c>
      <c r="C1647" t="s">
        <v>64</v>
      </c>
      <c r="D1647" t="s">
        <v>141</v>
      </c>
      <c r="E1647" t="s">
        <v>83</v>
      </c>
      <c r="F1647" t="s">
        <v>314</v>
      </c>
      <c r="G1647" t="s">
        <v>315</v>
      </c>
      <c r="H1647" t="s">
        <v>225</v>
      </c>
      <c r="I1647">
        <v>0.13900000000000001</v>
      </c>
    </row>
    <row r="1648" spans="1:9" x14ac:dyDescent="0.35">
      <c r="A1648" t="str">
        <f t="shared" si="50"/>
        <v>mssc_2_source_rev_3pcheBoda</v>
      </c>
      <c r="B1648" t="str">
        <f t="shared" si="51"/>
        <v>mssc_2_source_rev_3Boda</v>
      </c>
      <c r="C1648" t="s">
        <v>64</v>
      </c>
      <c r="D1648" t="s">
        <v>151</v>
      </c>
      <c r="E1648" t="s">
        <v>83</v>
      </c>
      <c r="F1648" t="s">
        <v>314</v>
      </c>
      <c r="G1648" t="s">
        <v>315</v>
      </c>
      <c r="H1648" t="s">
        <v>224</v>
      </c>
      <c r="I1648">
        <v>0.13400000000000001</v>
      </c>
    </row>
    <row r="1649" spans="1:9" x14ac:dyDescent="0.35">
      <c r="A1649" t="str">
        <f t="shared" si="50"/>
        <v>mssc_2_source_rev_3petit_commerceAmada_Gaza</v>
      </c>
      <c r="B1649" t="str">
        <f t="shared" si="51"/>
        <v>mssc_2_source_rev_3Amada_Gaza</v>
      </c>
      <c r="C1649" t="s">
        <v>64</v>
      </c>
      <c r="D1649" t="s">
        <v>141</v>
      </c>
      <c r="E1649" t="s">
        <v>83</v>
      </c>
      <c r="F1649" t="s">
        <v>314</v>
      </c>
      <c r="G1649" t="s">
        <v>315</v>
      </c>
      <c r="H1649" t="s">
        <v>298</v>
      </c>
      <c r="I1649">
        <v>0.127</v>
      </c>
    </row>
    <row r="1650" spans="1:9" x14ac:dyDescent="0.35">
      <c r="A1650" t="str">
        <f t="shared" si="50"/>
        <v>mssc_2_source_rev_3petit_commerceBayanga</v>
      </c>
      <c r="B1650" t="str">
        <f t="shared" si="51"/>
        <v>mssc_2_source_rev_3Bayanga</v>
      </c>
      <c r="C1650" t="s">
        <v>64</v>
      </c>
      <c r="D1650" t="s">
        <v>141</v>
      </c>
      <c r="E1650" t="s">
        <v>83</v>
      </c>
      <c r="F1650" t="s">
        <v>314</v>
      </c>
      <c r="G1650" t="s">
        <v>315</v>
      </c>
      <c r="H1650" t="s">
        <v>218</v>
      </c>
      <c r="I1650">
        <v>0.14000000000000001</v>
      </c>
    </row>
    <row r="1651" spans="1:9" x14ac:dyDescent="0.35">
      <c r="A1651" t="str">
        <f t="shared" si="50"/>
        <v>mssc_2_source_rev_3petit_commerceBogangolo</v>
      </c>
      <c r="B1651" t="str">
        <f t="shared" si="51"/>
        <v>mssc_2_source_rev_3Bogangolo</v>
      </c>
      <c r="C1651" t="s">
        <v>64</v>
      </c>
      <c r="D1651" t="s">
        <v>141</v>
      </c>
      <c r="E1651" t="s">
        <v>83</v>
      </c>
      <c r="F1651" t="s">
        <v>314</v>
      </c>
      <c r="G1651" t="s">
        <v>315</v>
      </c>
      <c r="H1651" t="s">
        <v>227</v>
      </c>
      <c r="I1651">
        <v>0.114</v>
      </c>
    </row>
    <row r="1652" spans="1:9" x14ac:dyDescent="0.35">
      <c r="A1652" t="str">
        <f t="shared" si="50"/>
        <v>wash_9_insuff_raisons_3route_dangereuxNdele</v>
      </c>
      <c r="B1652" t="str">
        <f t="shared" si="51"/>
        <v>wash_9_insuff_raisons_3Ndele</v>
      </c>
      <c r="C1652" t="s">
        <v>66</v>
      </c>
      <c r="D1652" t="s">
        <v>188</v>
      </c>
      <c r="E1652" t="s">
        <v>83</v>
      </c>
      <c r="F1652" t="s">
        <v>314</v>
      </c>
      <c r="G1652" t="s">
        <v>315</v>
      </c>
      <c r="H1652" t="s">
        <v>253</v>
      </c>
      <c r="I1652">
        <v>0.121</v>
      </c>
    </row>
    <row r="1653" spans="1:9" x14ac:dyDescent="0.35">
      <c r="A1653" t="str">
        <f t="shared" si="50"/>
        <v>wash_9_insuff_raisons_3distanceBouca</v>
      </c>
      <c r="B1653" t="str">
        <f t="shared" si="51"/>
        <v>wash_9_insuff_raisons_3Bouca</v>
      </c>
      <c r="C1653" t="s">
        <v>66</v>
      </c>
      <c r="D1653" t="s">
        <v>142</v>
      </c>
      <c r="E1653" t="s">
        <v>83</v>
      </c>
      <c r="F1653" t="s">
        <v>314</v>
      </c>
      <c r="G1653" t="s">
        <v>315</v>
      </c>
      <c r="H1653" t="s">
        <v>232</v>
      </c>
      <c r="I1653">
        <v>0.191</v>
      </c>
    </row>
    <row r="1654" spans="1:9" x14ac:dyDescent="0.35">
      <c r="A1654" t="str">
        <f t="shared" si="50"/>
        <v>wash_9_insuff_raisons_3aucuneAlindao</v>
      </c>
      <c r="B1654" t="str">
        <f t="shared" si="51"/>
        <v>wash_9_insuff_raisons_3Alindao</v>
      </c>
      <c r="C1654" t="s">
        <v>66</v>
      </c>
      <c r="D1654" t="s">
        <v>161</v>
      </c>
      <c r="E1654" t="s">
        <v>83</v>
      </c>
      <c r="F1654" t="s">
        <v>314</v>
      </c>
      <c r="G1654" t="s">
        <v>315</v>
      </c>
      <c r="H1654" t="s">
        <v>208</v>
      </c>
      <c r="I1654">
        <v>0.121</v>
      </c>
    </row>
    <row r="1655" spans="1:9" x14ac:dyDescent="0.35">
      <c r="A1655" t="str">
        <f t="shared" si="50"/>
        <v>wash_9_insuff_raisons_3distanceBirao</v>
      </c>
      <c r="B1655" t="str">
        <f t="shared" si="51"/>
        <v>wash_9_insuff_raisons_3Birao</v>
      </c>
      <c r="C1655" t="s">
        <v>66</v>
      </c>
      <c r="D1655" t="s">
        <v>142</v>
      </c>
      <c r="E1655" t="s">
        <v>83</v>
      </c>
      <c r="F1655" t="s">
        <v>314</v>
      </c>
      <c r="G1655" t="s">
        <v>315</v>
      </c>
      <c r="H1655" t="s">
        <v>221</v>
      </c>
      <c r="I1655">
        <v>0.156</v>
      </c>
    </row>
    <row r="1656" spans="1:9" x14ac:dyDescent="0.35">
      <c r="A1656" t="str">
        <f t="shared" si="50"/>
        <v>wash_9_insuff_raisons_3distanceBangui</v>
      </c>
      <c r="B1656" t="str">
        <f t="shared" si="51"/>
        <v>wash_9_insuff_raisons_3Bangui</v>
      </c>
      <c r="C1656" t="s">
        <v>66</v>
      </c>
      <c r="D1656" t="s">
        <v>142</v>
      </c>
      <c r="E1656" t="s">
        <v>83</v>
      </c>
      <c r="F1656" t="s">
        <v>314</v>
      </c>
      <c r="G1656" t="s">
        <v>315</v>
      </c>
      <c r="H1656" t="s">
        <v>165</v>
      </c>
      <c r="I1656">
        <v>0.16800000000000001</v>
      </c>
    </row>
    <row r="1657" spans="1:9" x14ac:dyDescent="0.35">
      <c r="A1657" t="str">
        <f t="shared" si="50"/>
        <v>wash_9_insuff_raisons_3qualite_eauMobaye</v>
      </c>
      <c r="B1657" t="str">
        <f t="shared" si="51"/>
        <v>wash_9_insuff_raisons_3Mobaye</v>
      </c>
      <c r="C1657" t="s">
        <v>66</v>
      </c>
      <c r="D1657" t="s">
        <v>189</v>
      </c>
      <c r="E1657" t="s">
        <v>83</v>
      </c>
      <c r="F1657" t="s">
        <v>314</v>
      </c>
      <c r="G1657" t="s">
        <v>315</v>
      </c>
      <c r="H1657" t="s">
        <v>251</v>
      </c>
      <c r="I1657">
        <v>0.106</v>
      </c>
    </row>
    <row r="1658" spans="1:9" x14ac:dyDescent="0.35">
      <c r="A1658" t="str">
        <f t="shared" si="50"/>
        <v>wash_9_insuff_raisons_3qualite_eauBambari</v>
      </c>
      <c r="B1658" t="str">
        <f t="shared" si="51"/>
        <v>wash_9_insuff_raisons_3Bambari</v>
      </c>
      <c r="C1658" t="s">
        <v>66</v>
      </c>
      <c r="D1658" t="s">
        <v>189</v>
      </c>
      <c r="E1658" t="s">
        <v>83</v>
      </c>
      <c r="F1658" t="s">
        <v>314</v>
      </c>
      <c r="G1658" t="s">
        <v>315</v>
      </c>
      <c r="H1658" t="s">
        <v>212</v>
      </c>
      <c r="I1658">
        <v>9.8500000000000004E-2</v>
      </c>
    </row>
    <row r="1659" spans="1:9" x14ac:dyDescent="0.35">
      <c r="A1659" t="str">
        <f t="shared" si="50"/>
        <v>wash_9_insuff_raisons_3distanceBouar</v>
      </c>
      <c r="B1659" t="str">
        <f t="shared" si="51"/>
        <v>wash_9_insuff_raisons_3Bouar</v>
      </c>
      <c r="C1659" t="s">
        <v>66</v>
      </c>
      <c r="D1659" t="s">
        <v>142</v>
      </c>
      <c r="E1659" t="s">
        <v>83</v>
      </c>
      <c r="F1659" t="s">
        <v>314</v>
      </c>
      <c r="G1659" t="s">
        <v>315</v>
      </c>
      <c r="H1659" t="s">
        <v>231</v>
      </c>
      <c r="I1659">
        <v>0.13400000000000001</v>
      </c>
    </row>
    <row r="1660" spans="1:9" x14ac:dyDescent="0.35">
      <c r="A1660" t="str">
        <f t="shared" si="50"/>
        <v>wash_9_insuff_raisons_3attente_longueBocaranga</v>
      </c>
      <c r="B1660" t="str">
        <f t="shared" si="51"/>
        <v>wash_9_insuff_raisons_3Bocaranga</v>
      </c>
      <c r="C1660" t="s">
        <v>66</v>
      </c>
      <c r="D1660" t="s">
        <v>152</v>
      </c>
      <c r="E1660" t="s">
        <v>83</v>
      </c>
      <c r="F1660" t="s">
        <v>314</v>
      </c>
      <c r="G1660" t="s">
        <v>315</v>
      </c>
      <c r="H1660" t="s">
        <v>223</v>
      </c>
      <c r="I1660">
        <v>0.14000000000000001</v>
      </c>
    </row>
    <row r="1661" spans="1:9" x14ac:dyDescent="0.35">
      <c r="A1661" t="str">
        <f t="shared" si="50"/>
        <v>wash_9_insuff_raisons_3distanceBossangoa</v>
      </c>
      <c r="B1661" t="str">
        <f t="shared" si="51"/>
        <v>wash_9_insuff_raisons_3Bossangoa</v>
      </c>
      <c r="C1661" t="s">
        <v>66</v>
      </c>
      <c r="D1661" t="s">
        <v>142</v>
      </c>
      <c r="E1661" t="s">
        <v>83</v>
      </c>
      <c r="F1661" t="s">
        <v>314</v>
      </c>
      <c r="G1661" t="s">
        <v>315</v>
      </c>
      <c r="H1661" t="s">
        <v>228</v>
      </c>
      <c r="I1661">
        <v>0.16500000000000001</v>
      </c>
    </row>
    <row r="1662" spans="1:9" x14ac:dyDescent="0.35">
      <c r="A1662" t="str">
        <f t="shared" si="50"/>
        <v>wash_9_insuff_raisons_3distanceKaga_Bandoro</v>
      </c>
      <c r="B1662" t="str">
        <f t="shared" si="51"/>
        <v>wash_9_insuff_raisons_3Kaga_Bandoro</v>
      </c>
      <c r="C1662" t="s">
        <v>66</v>
      </c>
      <c r="D1662" t="s">
        <v>142</v>
      </c>
      <c r="E1662" t="s">
        <v>83</v>
      </c>
      <c r="F1662" t="s">
        <v>314</v>
      </c>
      <c r="G1662" t="s">
        <v>315</v>
      </c>
      <c r="H1662" t="s">
        <v>293</v>
      </c>
      <c r="I1662">
        <v>9.2399999999999996E-2</v>
      </c>
    </row>
    <row r="1663" spans="1:9" x14ac:dyDescent="0.35">
      <c r="A1663" t="str">
        <f t="shared" si="50"/>
        <v>wash_9_insuff_raisons_3route_dangereuxKoui</v>
      </c>
      <c r="B1663" t="str">
        <f t="shared" si="51"/>
        <v>wash_9_insuff_raisons_3Koui</v>
      </c>
      <c r="C1663" t="s">
        <v>66</v>
      </c>
      <c r="D1663" t="s">
        <v>188</v>
      </c>
      <c r="E1663" t="s">
        <v>83</v>
      </c>
      <c r="F1663" t="s">
        <v>314</v>
      </c>
      <c r="G1663" t="s">
        <v>315</v>
      </c>
      <c r="H1663" t="s">
        <v>246</v>
      </c>
      <c r="I1663">
        <v>0.11600000000000001</v>
      </c>
    </row>
    <row r="1664" spans="1:9" x14ac:dyDescent="0.35">
      <c r="A1664" t="str">
        <f t="shared" si="50"/>
        <v>wash_9_insuff_raisons_3distanceBakala</v>
      </c>
      <c r="B1664" t="str">
        <f t="shared" si="51"/>
        <v>wash_9_insuff_raisons_3Bakala</v>
      </c>
      <c r="C1664" t="s">
        <v>66</v>
      </c>
      <c r="D1664" t="s">
        <v>142</v>
      </c>
      <c r="E1664" t="s">
        <v>83</v>
      </c>
      <c r="F1664" t="s">
        <v>314</v>
      </c>
      <c r="G1664" t="s">
        <v>315</v>
      </c>
      <c r="H1664" t="s">
        <v>210</v>
      </c>
      <c r="I1664">
        <v>0.13800000000000001</v>
      </c>
    </row>
    <row r="1665" spans="1:9" x14ac:dyDescent="0.35">
      <c r="A1665" t="str">
        <f t="shared" si="50"/>
        <v>wash_9_insuff_raisons_3attente_longueBangassou</v>
      </c>
      <c r="B1665" t="str">
        <f t="shared" si="51"/>
        <v>wash_9_insuff_raisons_3Bangassou</v>
      </c>
      <c r="C1665" t="s">
        <v>66</v>
      </c>
      <c r="D1665" t="s">
        <v>152</v>
      </c>
      <c r="E1665" t="s">
        <v>83</v>
      </c>
      <c r="F1665" t="s">
        <v>314</v>
      </c>
      <c r="G1665" t="s">
        <v>315</v>
      </c>
      <c r="H1665" t="s">
        <v>215</v>
      </c>
      <c r="I1665">
        <v>0.106</v>
      </c>
    </row>
    <row r="1666" spans="1:9" x14ac:dyDescent="0.35">
      <c r="A1666" t="str">
        <f t="shared" si="50"/>
        <v>wash_9_insuff_raisons_3attente_longueNana_Bakassa</v>
      </c>
      <c r="B1666" t="str">
        <f t="shared" si="51"/>
        <v>wash_9_insuff_raisons_3Nana_Bakassa</v>
      </c>
      <c r="C1666" t="s">
        <v>66</v>
      </c>
      <c r="D1666" t="s">
        <v>152</v>
      </c>
      <c r="E1666" t="s">
        <v>83</v>
      </c>
      <c r="F1666" t="s">
        <v>314</v>
      </c>
      <c r="G1666" t="s">
        <v>315</v>
      </c>
      <c r="H1666" t="s">
        <v>294</v>
      </c>
      <c r="I1666">
        <v>0.19900000000000001</v>
      </c>
    </row>
    <row r="1667" spans="1:9" x14ac:dyDescent="0.35">
      <c r="A1667" t="str">
        <f t="shared" ref="A1667:A1730" si="52">CONCATENATE(C1667,D1667,H1667)</f>
        <v>wash_9_insuff_raisons_3aucuneRafai</v>
      </c>
      <c r="B1667" t="str">
        <f t="shared" ref="B1667:B1730" si="53">CONCATENATE(C1667,H1667)</f>
        <v>wash_9_insuff_raisons_3Rafai</v>
      </c>
      <c r="C1667" t="s">
        <v>66</v>
      </c>
      <c r="D1667" t="s">
        <v>161</v>
      </c>
      <c r="E1667" t="s">
        <v>83</v>
      </c>
      <c r="F1667" t="s">
        <v>314</v>
      </c>
      <c r="G1667" t="s">
        <v>315</v>
      </c>
      <c r="H1667" t="s">
        <v>260</v>
      </c>
      <c r="I1667">
        <v>0.11600000000000001</v>
      </c>
    </row>
    <row r="1668" spans="1:9" x14ac:dyDescent="0.35">
      <c r="A1668" t="str">
        <f t="shared" si="52"/>
        <v>wash_9_insuff_raisons_3attente_longueNgaoundaye</v>
      </c>
      <c r="B1668" t="str">
        <f t="shared" si="53"/>
        <v>wash_9_insuff_raisons_3Ngaoundaye</v>
      </c>
      <c r="C1668" t="s">
        <v>66</v>
      </c>
      <c r="D1668" t="s">
        <v>152</v>
      </c>
      <c r="E1668" t="s">
        <v>83</v>
      </c>
      <c r="F1668" t="s">
        <v>314</v>
      </c>
      <c r="G1668" t="s">
        <v>315</v>
      </c>
      <c r="H1668" t="s">
        <v>255</v>
      </c>
      <c r="I1668">
        <v>0.13600000000000001</v>
      </c>
    </row>
    <row r="1669" spans="1:9" x14ac:dyDescent="0.35">
      <c r="A1669" t="str">
        <f t="shared" si="52"/>
        <v>wash_9_insuff_raisons_3attente_longueIppy</v>
      </c>
      <c r="B1669" t="str">
        <f t="shared" si="53"/>
        <v>wash_9_insuff_raisons_3Ippy</v>
      </c>
      <c r="C1669" t="s">
        <v>66</v>
      </c>
      <c r="D1669" t="s">
        <v>152</v>
      </c>
      <c r="E1669" t="s">
        <v>83</v>
      </c>
      <c r="F1669" t="s">
        <v>314</v>
      </c>
      <c r="G1669" t="s">
        <v>315</v>
      </c>
      <c r="H1669" t="s">
        <v>242</v>
      </c>
      <c r="I1669">
        <v>7.5700000000000003E-2</v>
      </c>
    </row>
    <row r="1670" spans="1:9" x14ac:dyDescent="0.35">
      <c r="A1670" t="str">
        <f t="shared" si="52"/>
        <v>wash_9_insuff_raisons_3attente_longueBerberati</v>
      </c>
      <c r="B1670" t="str">
        <f t="shared" si="53"/>
        <v>wash_9_insuff_raisons_3Berberati</v>
      </c>
      <c r="C1670" t="s">
        <v>66</v>
      </c>
      <c r="D1670" t="s">
        <v>152</v>
      </c>
      <c r="E1670" t="s">
        <v>83</v>
      </c>
      <c r="F1670" t="s">
        <v>314</v>
      </c>
      <c r="G1670" t="s">
        <v>315</v>
      </c>
      <c r="H1670" t="s">
        <v>219</v>
      </c>
      <c r="I1670">
        <v>0.16400000000000001</v>
      </c>
    </row>
    <row r="1671" spans="1:9" x14ac:dyDescent="0.35">
      <c r="A1671" t="str">
        <f t="shared" si="52"/>
        <v>wash_9_insuff_raisons_3distanceMbres</v>
      </c>
      <c r="B1671" t="str">
        <f t="shared" si="53"/>
        <v>wash_9_insuff_raisons_3Mbres</v>
      </c>
      <c r="C1671" t="s">
        <v>66</v>
      </c>
      <c r="D1671" t="s">
        <v>142</v>
      </c>
      <c r="E1671" t="s">
        <v>83</v>
      </c>
      <c r="F1671" t="s">
        <v>314</v>
      </c>
      <c r="G1671" t="s">
        <v>315</v>
      </c>
      <c r="H1671" t="s">
        <v>250</v>
      </c>
      <c r="I1671">
        <v>0.17100000000000001</v>
      </c>
    </row>
    <row r="1672" spans="1:9" x14ac:dyDescent="0.35">
      <c r="A1672" t="str">
        <f t="shared" si="52"/>
        <v>wash_9_insuff_raisons_3attente_longueBimbo</v>
      </c>
      <c r="B1672" t="str">
        <f t="shared" si="53"/>
        <v>wash_9_insuff_raisons_3Bimbo</v>
      </c>
      <c r="C1672" t="s">
        <v>66</v>
      </c>
      <c r="D1672" t="s">
        <v>152</v>
      </c>
      <c r="E1672" t="s">
        <v>83</v>
      </c>
      <c r="F1672" t="s">
        <v>314</v>
      </c>
      <c r="G1672" t="s">
        <v>315</v>
      </c>
      <c r="H1672" t="s">
        <v>220</v>
      </c>
      <c r="I1672">
        <v>0.106</v>
      </c>
    </row>
    <row r="1673" spans="1:9" x14ac:dyDescent="0.35">
      <c r="A1673" t="str">
        <f t="shared" si="52"/>
        <v>wash_9_insuff_raisons_3qualite_eauGrimari</v>
      </c>
      <c r="B1673" t="str">
        <f t="shared" si="53"/>
        <v>wash_9_insuff_raisons_3Grimari</v>
      </c>
      <c r="C1673" t="s">
        <v>66</v>
      </c>
      <c r="D1673" t="s">
        <v>189</v>
      </c>
      <c r="E1673" t="s">
        <v>83</v>
      </c>
      <c r="F1673" t="s">
        <v>314</v>
      </c>
      <c r="G1673" t="s">
        <v>315</v>
      </c>
      <c r="H1673" t="s">
        <v>241</v>
      </c>
      <c r="I1673">
        <v>0.14399999999999999</v>
      </c>
    </row>
    <row r="1674" spans="1:9" x14ac:dyDescent="0.35">
      <c r="A1674" t="str">
        <f t="shared" si="52"/>
        <v>wash_9_insuff_raisons_3distanceSibut</v>
      </c>
      <c r="B1674" t="str">
        <f t="shared" si="53"/>
        <v>wash_9_insuff_raisons_3Sibut</v>
      </c>
      <c r="C1674" t="s">
        <v>66</v>
      </c>
      <c r="D1674" t="s">
        <v>142</v>
      </c>
      <c r="E1674" t="s">
        <v>83</v>
      </c>
      <c r="F1674" t="s">
        <v>314</v>
      </c>
      <c r="G1674" t="s">
        <v>315</v>
      </c>
      <c r="H1674" t="s">
        <v>262</v>
      </c>
      <c r="I1674">
        <v>0.13200000000000001</v>
      </c>
    </row>
    <row r="1675" spans="1:9" x14ac:dyDescent="0.35">
      <c r="A1675" t="str">
        <f t="shared" si="52"/>
        <v>wash_9_insuff_raisons_3aucuneNdjoukou</v>
      </c>
      <c r="B1675" t="str">
        <f t="shared" si="53"/>
        <v>wash_9_insuff_raisons_3Ndjoukou</v>
      </c>
      <c r="C1675" t="s">
        <v>66</v>
      </c>
      <c r="D1675" t="s">
        <v>161</v>
      </c>
      <c r="E1675" t="s">
        <v>83</v>
      </c>
      <c r="F1675" t="s">
        <v>314</v>
      </c>
      <c r="G1675" t="s">
        <v>315</v>
      </c>
      <c r="H1675" t="s">
        <v>254</v>
      </c>
      <c r="I1675">
        <v>0.126</v>
      </c>
    </row>
    <row r="1676" spans="1:9" x14ac:dyDescent="0.35">
      <c r="A1676" t="str">
        <f t="shared" si="52"/>
        <v>wash_9_insuff_raisons_3distanceBaboua</v>
      </c>
      <c r="B1676" t="str">
        <f t="shared" si="53"/>
        <v>wash_9_insuff_raisons_3Baboua</v>
      </c>
      <c r="C1676" t="s">
        <v>66</v>
      </c>
      <c r="D1676" t="s">
        <v>142</v>
      </c>
      <c r="E1676" t="s">
        <v>83</v>
      </c>
      <c r="F1676" t="s">
        <v>314</v>
      </c>
      <c r="G1676" t="s">
        <v>315</v>
      </c>
      <c r="H1676" t="s">
        <v>209</v>
      </c>
      <c r="I1676">
        <v>0.154</v>
      </c>
    </row>
    <row r="1677" spans="1:9" x14ac:dyDescent="0.35">
      <c r="A1677" t="str">
        <f t="shared" si="52"/>
        <v>wash_9_insuff_raisons_3distanceAbba</v>
      </c>
      <c r="B1677" t="str">
        <f t="shared" si="53"/>
        <v>wash_9_insuff_raisons_3Abba</v>
      </c>
      <c r="C1677" t="s">
        <v>66</v>
      </c>
      <c r="D1677" t="s">
        <v>142</v>
      </c>
      <c r="E1677" t="s">
        <v>83</v>
      </c>
      <c r="F1677" t="s">
        <v>314</v>
      </c>
      <c r="G1677" t="s">
        <v>315</v>
      </c>
      <c r="H1677" t="s">
        <v>207</v>
      </c>
      <c r="I1677">
        <v>0.14000000000000001</v>
      </c>
    </row>
    <row r="1678" spans="1:9" x14ac:dyDescent="0.35">
      <c r="A1678" t="str">
        <f t="shared" si="52"/>
        <v>wash_9_insuff_raisons_3source_non_fonctObo</v>
      </c>
      <c r="B1678" t="str">
        <f t="shared" si="53"/>
        <v>wash_9_insuff_raisons_3Obo</v>
      </c>
      <c r="C1678" t="s">
        <v>66</v>
      </c>
      <c r="D1678" t="s">
        <v>203</v>
      </c>
      <c r="E1678" t="s">
        <v>83</v>
      </c>
      <c r="F1678" t="s">
        <v>314</v>
      </c>
      <c r="G1678" t="s">
        <v>315</v>
      </c>
      <c r="H1678" t="s">
        <v>257</v>
      </c>
      <c r="I1678">
        <v>0.112</v>
      </c>
    </row>
    <row r="1679" spans="1:9" x14ac:dyDescent="0.35">
      <c r="A1679" t="str">
        <f t="shared" si="52"/>
        <v>wash_9_insuff_raisons_3aucuneKabo</v>
      </c>
      <c r="B1679" t="str">
        <f t="shared" si="53"/>
        <v>wash_9_insuff_raisons_3Kabo</v>
      </c>
      <c r="C1679" t="s">
        <v>66</v>
      </c>
      <c r="D1679" t="s">
        <v>161</v>
      </c>
      <c r="E1679" t="s">
        <v>83</v>
      </c>
      <c r="F1679" t="s">
        <v>314</v>
      </c>
      <c r="G1679" t="s">
        <v>315</v>
      </c>
      <c r="H1679" t="s">
        <v>243</v>
      </c>
      <c r="I1679">
        <v>8.5599999999999996E-2</v>
      </c>
    </row>
    <row r="1680" spans="1:9" x14ac:dyDescent="0.35">
      <c r="A1680" t="str">
        <f t="shared" si="52"/>
        <v>wash_9_insuff_raisons_3attente_longueKouango</v>
      </c>
      <c r="B1680" t="str">
        <f t="shared" si="53"/>
        <v>wash_9_insuff_raisons_3Kouango</v>
      </c>
      <c r="C1680" t="s">
        <v>66</v>
      </c>
      <c r="D1680" t="s">
        <v>152</v>
      </c>
      <c r="E1680" t="s">
        <v>83</v>
      </c>
      <c r="F1680" t="s">
        <v>314</v>
      </c>
      <c r="G1680" t="s">
        <v>315</v>
      </c>
      <c r="H1680" t="s">
        <v>245</v>
      </c>
      <c r="I1680">
        <v>0.108</v>
      </c>
    </row>
    <row r="1681" spans="1:9" x14ac:dyDescent="0.35">
      <c r="A1681" t="str">
        <f t="shared" si="52"/>
        <v>wash_9_insuff_raisons_3qualite_eauOuango</v>
      </c>
      <c r="B1681" t="str">
        <f t="shared" si="53"/>
        <v>wash_9_insuff_raisons_3Ouango</v>
      </c>
      <c r="C1681" t="s">
        <v>66</v>
      </c>
      <c r="D1681" t="s">
        <v>189</v>
      </c>
      <c r="E1681" t="s">
        <v>83</v>
      </c>
      <c r="F1681" t="s">
        <v>314</v>
      </c>
      <c r="G1681" t="s">
        <v>315</v>
      </c>
      <c r="H1681" t="s">
        <v>258</v>
      </c>
      <c r="I1681">
        <v>0.11600000000000001</v>
      </c>
    </row>
    <row r="1682" spans="1:9" x14ac:dyDescent="0.35">
      <c r="A1682" t="str">
        <f t="shared" si="52"/>
        <v>wash_9_insuff_raisons_3distanceGambo</v>
      </c>
      <c r="B1682" t="str">
        <f t="shared" si="53"/>
        <v>wash_9_insuff_raisons_3Gambo</v>
      </c>
      <c r="C1682" t="s">
        <v>66</v>
      </c>
      <c r="D1682" t="s">
        <v>142</v>
      </c>
      <c r="E1682" t="s">
        <v>83</v>
      </c>
      <c r="F1682" t="s">
        <v>314</v>
      </c>
      <c r="G1682" t="s">
        <v>315</v>
      </c>
      <c r="H1682" t="s">
        <v>239</v>
      </c>
      <c r="I1682">
        <v>0.107</v>
      </c>
    </row>
    <row r="1683" spans="1:9" x14ac:dyDescent="0.35">
      <c r="A1683" t="str">
        <f t="shared" si="52"/>
        <v>wash_9_insuff_raisons_3distanceNangha_Boguila</v>
      </c>
      <c r="B1683" t="str">
        <f t="shared" si="53"/>
        <v>wash_9_insuff_raisons_3Nangha_Boguila</v>
      </c>
      <c r="C1683" t="s">
        <v>66</v>
      </c>
      <c r="D1683" t="s">
        <v>142</v>
      </c>
      <c r="E1683" t="s">
        <v>83</v>
      </c>
      <c r="F1683" t="s">
        <v>314</v>
      </c>
      <c r="G1683" t="s">
        <v>315</v>
      </c>
      <c r="H1683" t="s">
        <v>295</v>
      </c>
      <c r="I1683">
        <v>0.105</v>
      </c>
    </row>
    <row r="1684" spans="1:9" x14ac:dyDescent="0.35">
      <c r="A1684" t="str">
        <f t="shared" si="52"/>
        <v>wash_9_insuff_raisons_3aucuneDamara</v>
      </c>
      <c r="B1684" t="str">
        <f t="shared" si="53"/>
        <v>wash_9_insuff_raisons_3Damara</v>
      </c>
      <c r="C1684" t="s">
        <v>66</v>
      </c>
      <c r="D1684" t="s">
        <v>161</v>
      </c>
      <c r="E1684" t="s">
        <v>83</v>
      </c>
      <c r="F1684" t="s">
        <v>314</v>
      </c>
      <c r="G1684" t="s">
        <v>315</v>
      </c>
      <c r="H1684" t="s">
        <v>236</v>
      </c>
      <c r="I1684">
        <v>0.152</v>
      </c>
    </row>
    <row r="1685" spans="1:9" x14ac:dyDescent="0.35">
      <c r="A1685" t="str">
        <f t="shared" si="52"/>
        <v>wash_9_insuff_raisons_3attente_longueBozoum</v>
      </c>
      <c r="B1685" t="str">
        <f t="shared" si="53"/>
        <v>wash_9_insuff_raisons_3Bozoum</v>
      </c>
      <c r="C1685" t="s">
        <v>66</v>
      </c>
      <c r="D1685" t="s">
        <v>152</v>
      </c>
      <c r="E1685" t="s">
        <v>83</v>
      </c>
      <c r="F1685" t="s">
        <v>314</v>
      </c>
      <c r="G1685" t="s">
        <v>315</v>
      </c>
      <c r="H1685" t="s">
        <v>233</v>
      </c>
      <c r="I1685">
        <v>0.13200000000000001</v>
      </c>
    </row>
    <row r="1686" spans="1:9" x14ac:dyDescent="0.35">
      <c r="A1686" t="str">
        <f t="shared" si="52"/>
        <v>wash_9_insuff_raisons_3attente_longueBossemtele</v>
      </c>
      <c r="B1686" t="str">
        <f t="shared" si="53"/>
        <v>wash_9_insuff_raisons_3Bossemtele</v>
      </c>
      <c r="C1686" t="s">
        <v>66</v>
      </c>
      <c r="D1686" t="s">
        <v>152</v>
      </c>
      <c r="E1686" t="s">
        <v>83</v>
      </c>
      <c r="F1686" t="s">
        <v>314</v>
      </c>
      <c r="G1686" t="s">
        <v>315</v>
      </c>
      <c r="H1686" t="s">
        <v>230</v>
      </c>
      <c r="I1686">
        <v>0.17399999999999999</v>
      </c>
    </row>
    <row r="1687" spans="1:9" x14ac:dyDescent="0.35">
      <c r="A1687" t="str">
        <f t="shared" si="52"/>
        <v>wash_9_insuff_raisons_3distancePaoua</v>
      </c>
      <c r="B1687" t="str">
        <f t="shared" si="53"/>
        <v>wash_9_insuff_raisons_3Paoua</v>
      </c>
      <c r="C1687" t="s">
        <v>66</v>
      </c>
      <c r="D1687" t="s">
        <v>142</v>
      </c>
      <c r="E1687" t="s">
        <v>83</v>
      </c>
      <c r="F1687" t="s">
        <v>314</v>
      </c>
      <c r="G1687" t="s">
        <v>315</v>
      </c>
      <c r="H1687" t="s">
        <v>259</v>
      </c>
      <c r="I1687">
        <v>0.16600000000000001</v>
      </c>
    </row>
    <row r="1688" spans="1:9" x14ac:dyDescent="0.35">
      <c r="A1688" t="str">
        <f t="shared" si="52"/>
        <v>wash_9_insuff_raisons_3aucuneDekoa</v>
      </c>
      <c r="B1688" t="str">
        <f t="shared" si="53"/>
        <v>wash_9_insuff_raisons_3Dekoa</v>
      </c>
      <c r="C1688" t="s">
        <v>66</v>
      </c>
      <c r="D1688" t="s">
        <v>161</v>
      </c>
      <c r="E1688" t="s">
        <v>83</v>
      </c>
      <c r="F1688" t="s">
        <v>314</v>
      </c>
      <c r="G1688" t="s">
        <v>315</v>
      </c>
      <c r="H1688" t="s">
        <v>237</v>
      </c>
      <c r="I1688">
        <v>0.12</v>
      </c>
    </row>
    <row r="1689" spans="1:9" x14ac:dyDescent="0.35">
      <c r="A1689" t="str">
        <f t="shared" si="52"/>
        <v>wash_9_insuff_raisons_3attente_longueMala</v>
      </c>
      <c r="B1689" t="str">
        <f t="shared" si="53"/>
        <v>wash_9_insuff_raisons_3Mala</v>
      </c>
      <c r="C1689" t="s">
        <v>66</v>
      </c>
      <c r="D1689" t="s">
        <v>152</v>
      </c>
      <c r="E1689" t="s">
        <v>83</v>
      </c>
      <c r="F1689" t="s">
        <v>314</v>
      </c>
      <c r="G1689" t="s">
        <v>315</v>
      </c>
      <c r="H1689" t="s">
        <v>247</v>
      </c>
      <c r="I1689">
        <v>0.152</v>
      </c>
    </row>
    <row r="1690" spans="1:9" x14ac:dyDescent="0.35">
      <c r="A1690" t="str">
        <f t="shared" si="52"/>
        <v>wash_9_insuff_raisons_3attente_longueBria</v>
      </c>
      <c r="B1690" t="str">
        <f t="shared" si="53"/>
        <v>wash_9_insuff_raisons_3Bria</v>
      </c>
      <c r="C1690" t="s">
        <v>66</v>
      </c>
      <c r="D1690" t="s">
        <v>152</v>
      </c>
      <c r="E1690" t="s">
        <v>83</v>
      </c>
      <c r="F1690" t="s">
        <v>314</v>
      </c>
      <c r="G1690" t="s">
        <v>315</v>
      </c>
      <c r="H1690" t="s">
        <v>234</v>
      </c>
      <c r="I1690">
        <v>0.13400000000000001</v>
      </c>
    </row>
    <row r="1691" spans="1:9" x14ac:dyDescent="0.35">
      <c r="A1691" t="str">
        <f t="shared" si="52"/>
        <v>wash_9_insuff_raisons_3nspBakouma</v>
      </c>
      <c r="B1691" t="str">
        <f t="shared" si="53"/>
        <v>wash_9_insuff_raisons_3Bakouma</v>
      </c>
      <c r="C1691" t="s">
        <v>66</v>
      </c>
      <c r="D1691" t="s">
        <v>177</v>
      </c>
      <c r="E1691" t="s">
        <v>83</v>
      </c>
      <c r="F1691" t="s">
        <v>314</v>
      </c>
      <c r="G1691" t="s">
        <v>315</v>
      </c>
      <c r="H1691" t="s">
        <v>211</v>
      </c>
      <c r="I1691">
        <v>0.13800000000000001</v>
      </c>
    </row>
    <row r="1692" spans="1:9" x14ac:dyDescent="0.35">
      <c r="A1692" t="str">
        <f t="shared" si="52"/>
        <v>wash_9_insuff_raisons_3distanceBoali</v>
      </c>
      <c r="B1692" t="str">
        <f t="shared" si="53"/>
        <v>wash_9_insuff_raisons_3Boali</v>
      </c>
      <c r="C1692" t="s">
        <v>66</v>
      </c>
      <c r="D1692" t="s">
        <v>142</v>
      </c>
      <c r="E1692" t="s">
        <v>83</v>
      </c>
      <c r="F1692" t="s">
        <v>314</v>
      </c>
      <c r="G1692" t="s">
        <v>315</v>
      </c>
      <c r="H1692" t="s">
        <v>222</v>
      </c>
      <c r="I1692">
        <v>0.16600000000000001</v>
      </c>
    </row>
    <row r="1693" spans="1:9" x14ac:dyDescent="0.35">
      <c r="A1693" t="str">
        <f t="shared" si="52"/>
        <v>wash_9_insuff_raisons_3attente_longueBamingui</v>
      </c>
      <c r="B1693" t="str">
        <f t="shared" si="53"/>
        <v>wash_9_insuff_raisons_3Bamingui</v>
      </c>
      <c r="C1693" t="s">
        <v>66</v>
      </c>
      <c r="D1693" t="s">
        <v>152</v>
      </c>
      <c r="E1693" t="s">
        <v>83</v>
      </c>
      <c r="F1693" t="s">
        <v>314</v>
      </c>
      <c r="G1693" t="s">
        <v>315</v>
      </c>
      <c r="H1693" t="s">
        <v>214</v>
      </c>
      <c r="I1693">
        <v>0.124</v>
      </c>
    </row>
    <row r="1694" spans="1:9" x14ac:dyDescent="0.35">
      <c r="A1694" t="str">
        <f t="shared" si="52"/>
        <v>wash_9_insuff_raisons_3route_non_accessBaoro</v>
      </c>
      <c r="B1694" t="str">
        <f t="shared" si="53"/>
        <v>wash_9_insuff_raisons_3Baoro</v>
      </c>
      <c r="C1694" t="s">
        <v>66</v>
      </c>
      <c r="D1694" t="s">
        <v>178</v>
      </c>
      <c r="E1694" t="s">
        <v>83</v>
      </c>
      <c r="F1694" t="s">
        <v>314</v>
      </c>
      <c r="G1694" t="s">
        <v>315</v>
      </c>
      <c r="H1694" t="s">
        <v>216</v>
      </c>
      <c r="I1694">
        <v>0.13100000000000001</v>
      </c>
    </row>
    <row r="1695" spans="1:9" x14ac:dyDescent="0.35">
      <c r="A1695" t="str">
        <f t="shared" si="52"/>
        <v>wash_9_insuff_raisons_3distanceMbaiki</v>
      </c>
      <c r="B1695" t="str">
        <f t="shared" si="53"/>
        <v>wash_9_insuff_raisons_3Mbaiki</v>
      </c>
      <c r="C1695" t="s">
        <v>66</v>
      </c>
      <c r="D1695" t="s">
        <v>142</v>
      </c>
      <c r="E1695" t="s">
        <v>83</v>
      </c>
      <c r="F1695" t="s">
        <v>314</v>
      </c>
      <c r="G1695" t="s">
        <v>315</v>
      </c>
      <c r="H1695" t="s">
        <v>249</v>
      </c>
      <c r="I1695">
        <v>0.156</v>
      </c>
    </row>
    <row r="1696" spans="1:9" x14ac:dyDescent="0.35">
      <c r="A1696" t="str">
        <f t="shared" si="52"/>
        <v>wash_9_insuff_raisons_3qualite_eauZangba</v>
      </c>
      <c r="B1696" t="str">
        <f t="shared" si="53"/>
        <v>wash_9_insuff_raisons_3Zangba</v>
      </c>
      <c r="C1696" t="s">
        <v>66</v>
      </c>
      <c r="D1696" t="s">
        <v>189</v>
      </c>
      <c r="E1696" t="s">
        <v>83</v>
      </c>
      <c r="F1696" t="s">
        <v>314</v>
      </c>
      <c r="G1696" t="s">
        <v>315</v>
      </c>
      <c r="H1696" t="s">
        <v>264</v>
      </c>
      <c r="I1696">
        <v>9.7600000000000006E-2</v>
      </c>
    </row>
    <row r="1697" spans="1:9" x14ac:dyDescent="0.35">
      <c r="A1697" t="str">
        <f t="shared" si="52"/>
        <v>wash_9_insuff_raisons_3attente_longueZemio</v>
      </c>
      <c r="B1697" t="str">
        <f t="shared" si="53"/>
        <v>wash_9_insuff_raisons_3Zemio</v>
      </c>
      <c r="C1697" t="s">
        <v>66</v>
      </c>
      <c r="D1697" t="s">
        <v>152</v>
      </c>
      <c r="E1697" t="s">
        <v>83</v>
      </c>
      <c r="F1697" t="s">
        <v>314</v>
      </c>
      <c r="G1697" t="s">
        <v>315</v>
      </c>
      <c r="H1697" t="s">
        <v>265</v>
      </c>
      <c r="I1697">
        <v>0.13900000000000001</v>
      </c>
    </row>
    <row r="1698" spans="1:9" x14ac:dyDescent="0.35">
      <c r="A1698" t="str">
        <f t="shared" si="52"/>
        <v>wash_9_insuff_raisons_3attente_longueBatangafo</v>
      </c>
      <c r="B1698" t="str">
        <f t="shared" si="53"/>
        <v>wash_9_insuff_raisons_3Batangafo</v>
      </c>
      <c r="C1698" t="s">
        <v>66</v>
      </c>
      <c r="D1698" t="s">
        <v>152</v>
      </c>
      <c r="E1698" t="s">
        <v>83</v>
      </c>
      <c r="F1698" t="s">
        <v>314</v>
      </c>
      <c r="G1698" t="s">
        <v>315</v>
      </c>
      <c r="H1698" t="s">
        <v>217</v>
      </c>
      <c r="I1698">
        <v>0.11600000000000001</v>
      </c>
    </row>
    <row r="1699" spans="1:9" x14ac:dyDescent="0.35">
      <c r="A1699" t="str">
        <f t="shared" si="52"/>
        <v>wash_9_insuff_raisons_3attente_longueYaloke</v>
      </c>
      <c r="B1699" t="str">
        <f t="shared" si="53"/>
        <v>wash_9_insuff_raisons_3Yaloke</v>
      </c>
      <c r="C1699" t="s">
        <v>66</v>
      </c>
      <c r="D1699" t="s">
        <v>152</v>
      </c>
      <c r="E1699" t="s">
        <v>83</v>
      </c>
      <c r="F1699" t="s">
        <v>314</v>
      </c>
      <c r="G1699" t="s">
        <v>315</v>
      </c>
      <c r="H1699" t="s">
        <v>263</v>
      </c>
      <c r="I1699">
        <v>0.14099999999999999</v>
      </c>
    </row>
    <row r="1700" spans="1:9" x14ac:dyDescent="0.35">
      <c r="A1700" t="str">
        <f t="shared" si="52"/>
        <v>wash_9_insuff_raisons_3attente_longueBossembele</v>
      </c>
      <c r="B1700" t="str">
        <f t="shared" si="53"/>
        <v>wash_9_insuff_raisons_3Bossembele</v>
      </c>
      <c r="C1700" t="s">
        <v>66</v>
      </c>
      <c r="D1700" t="s">
        <v>152</v>
      </c>
      <c r="E1700" t="s">
        <v>83</v>
      </c>
      <c r="F1700" t="s">
        <v>314</v>
      </c>
      <c r="G1700" t="s">
        <v>315</v>
      </c>
      <c r="H1700" t="s">
        <v>229</v>
      </c>
      <c r="I1700">
        <v>0.16600000000000001</v>
      </c>
    </row>
    <row r="1701" spans="1:9" x14ac:dyDescent="0.35">
      <c r="A1701" t="str">
        <f t="shared" si="52"/>
        <v>wash_9_insuff_raisons_3aucuneCarnot</v>
      </c>
      <c r="B1701" t="str">
        <f t="shared" si="53"/>
        <v>wash_9_insuff_raisons_3Carnot</v>
      </c>
      <c r="C1701" t="s">
        <v>66</v>
      </c>
      <c r="D1701" t="s">
        <v>161</v>
      </c>
      <c r="E1701" t="s">
        <v>83</v>
      </c>
      <c r="F1701" t="s">
        <v>314</v>
      </c>
      <c r="G1701" t="s">
        <v>315</v>
      </c>
      <c r="H1701" t="s">
        <v>235</v>
      </c>
      <c r="I1701">
        <v>0.14399999999999999</v>
      </c>
    </row>
    <row r="1702" spans="1:9" x14ac:dyDescent="0.35">
      <c r="A1702" t="str">
        <f t="shared" si="52"/>
        <v>wash_9_insuff_raisons_3route_non_accessGadzi</v>
      </c>
      <c r="B1702" t="str">
        <f t="shared" si="53"/>
        <v>wash_9_insuff_raisons_3Gadzi</v>
      </c>
      <c r="C1702" t="s">
        <v>66</v>
      </c>
      <c r="D1702" t="s">
        <v>178</v>
      </c>
      <c r="E1702" t="s">
        <v>83</v>
      </c>
      <c r="F1702" t="s">
        <v>314</v>
      </c>
      <c r="G1702" t="s">
        <v>315</v>
      </c>
      <c r="H1702" t="s">
        <v>238</v>
      </c>
      <c r="I1702">
        <v>0.18</v>
      </c>
    </row>
    <row r="1703" spans="1:9" x14ac:dyDescent="0.35">
      <c r="A1703" t="str">
        <f t="shared" si="52"/>
        <v>wash_9_insuff_raisons_3aucuneGamboula</v>
      </c>
      <c r="B1703" t="str">
        <f t="shared" si="53"/>
        <v>wash_9_insuff_raisons_3Gamboula</v>
      </c>
      <c r="C1703" t="s">
        <v>66</v>
      </c>
      <c r="D1703" t="s">
        <v>161</v>
      </c>
      <c r="E1703" t="s">
        <v>83</v>
      </c>
      <c r="F1703" t="s">
        <v>314</v>
      </c>
      <c r="G1703" t="s">
        <v>315</v>
      </c>
      <c r="H1703" t="s">
        <v>240</v>
      </c>
      <c r="I1703">
        <v>0.112</v>
      </c>
    </row>
    <row r="1704" spans="1:9" x14ac:dyDescent="0.35">
      <c r="A1704" t="str">
        <f t="shared" si="52"/>
        <v>wash_9_insuff_raisons_3distanceBambio</v>
      </c>
      <c r="B1704" t="str">
        <f t="shared" si="53"/>
        <v>wash_9_insuff_raisons_3Bambio</v>
      </c>
      <c r="C1704" t="s">
        <v>66</v>
      </c>
      <c r="D1704" t="s">
        <v>142</v>
      </c>
      <c r="E1704" t="s">
        <v>83</v>
      </c>
      <c r="F1704" t="s">
        <v>314</v>
      </c>
      <c r="G1704" t="s">
        <v>315</v>
      </c>
      <c r="H1704" t="s">
        <v>213</v>
      </c>
      <c r="I1704">
        <v>0.19800000000000001</v>
      </c>
    </row>
    <row r="1705" spans="1:9" x14ac:dyDescent="0.35">
      <c r="A1705" t="str">
        <f t="shared" si="52"/>
        <v>wash_9_insuff_raisons_3route_non_accessBoganda</v>
      </c>
      <c r="B1705" t="str">
        <f t="shared" si="53"/>
        <v>wash_9_insuff_raisons_3Boganda</v>
      </c>
      <c r="C1705" t="s">
        <v>66</v>
      </c>
      <c r="D1705" t="s">
        <v>178</v>
      </c>
      <c r="E1705" t="s">
        <v>83</v>
      </c>
      <c r="F1705" t="s">
        <v>314</v>
      </c>
      <c r="G1705" t="s">
        <v>315</v>
      </c>
      <c r="H1705" t="s">
        <v>226</v>
      </c>
      <c r="I1705">
        <v>0.13800000000000001</v>
      </c>
    </row>
    <row r="1706" spans="1:9" x14ac:dyDescent="0.35">
      <c r="A1706" t="str">
        <f t="shared" si="52"/>
        <v>wash_9_insuff_raisons_3qualite_eauKembe</v>
      </c>
      <c r="B1706" t="str">
        <f t="shared" si="53"/>
        <v>wash_9_insuff_raisons_3Kembe</v>
      </c>
      <c r="C1706" t="s">
        <v>66</v>
      </c>
      <c r="D1706" t="s">
        <v>189</v>
      </c>
      <c r="E1706" t="s">
        <v>83</v>
      </c>
      <c r="F1706" t="s">
        <v>314</v>
      </c>
      <c r="G1706" t="s">
        <v>315</v>
      </c>
      <c r="H1706" t="s">
        <v>244</v>
      </c>
      <c r="I1706">
        <v>0.128</v>
      </c>
    </row>
    <row r="1707" spans="1:9" x14ac:dyDescent="0.35">
      <c r="A1707" t="str">
        <f t="shared" si="52"/>
        <v>wash_9_insuff_raisons_3qualite_eauSatema</v>
      </c>
      <c r="B1707" t="str">
        <f t="shared" si="53"/>
        <v>wash_9_insuff_raisons_3Satema</v>
      </c>
      <c r="C1707" t="s">
        <v>66</v>
      </c>
      <c r="D1707" t="s">
        <v>189</v>
      </c>
      <c r="E1707" t="s">
        <v>83</v>
      </c>
      <c r="F1707" t="s">
        <v>314</v>
      </c>
      <c r="G1707" t="s">
        <v>315</v>
      </c>
      <c r="H1707" t="s">
        <v>261</v>
      </c>
      <c r="I1707">
        <v>0.13500000000000001</v>
      </c>
    </row>
    <row r="1708" spans="1:9" x14ac:dyDescent="0.35">
      <c r="A1708" t="str">
        <f t="shared" si="52"/>
        <v>wash_9_insuff_raisons_3distanceMarkounda</v>
      </c>
      <c r="B1708" t="str">
        <f t="shared" si="53"/>
        <v>wash_9_insuff_raisons_3Markounda</v>
      </c>
      <c r="C1708" t="s">
        <v>66</v>
      </c>
      <c r="D1708" t="s">
        <v>142</v>
      </c>
      <c r="E1708" t="s">
        <v>83</v>
      </c>
      <c r="F1708" t="s">
        <v>314</v>
      </c>
      <c r="G1708" t="s">
        <v>315</v>
      </c>
      <c r="H1708" t="s">
        <v>248</v>
      </c>
      <c r="I1708">
        <v>0.182</v>
      </c>
    </row>
    <row r="1709" spans="1:9" x14ac:dyDescent="0.35">
      <c r="A1709" t="str">
        <f t="shared" si="52"/>
        <v>wash_9_insuff_raisons_3distanceMongoumba</v>
      </c>
      <c r="B1709" t="str">
        <f t="shared" si="53"/>
        <v>wash_9_insuff_raisons_3Mongoumba</v>
      </c>
      <c r="C1709" t="s">
        <v>66</v>
      </c>
      <c r="D1709" t="s">
        <v>142</v>
      </c>
      <c r="E1709" t="s">
        <v>83</v>
      </c>
      <c r="F1709" t="s">
        <v>314</v>
      </c>
      <c r="G1709" t="s">
        <v>315</v>
      </c>
      <c r="H1709" t="s">
        <v>252</v>
      </c>
      <c r="I1709">
        <v>0.11</v>
      </c>
    </row>
    <row r="1710" spans="1:9" x14ac:dyDescent="0.35">
      <c r="A1710" t="str">
        <f t="shared" si="52"/>
        <v>wash_9_insuff_raisons_3attente_longueDede_Mokouba</v>
      </c>
      <c r="B1710" t="str">
        <f t="shared" si="53"/>
        <v>wash_9_insuff_raisons_3Dede_Mokouba</v>
      </c>
      <c r="C1710" t="s">
        <v>66</v>
      </c>
      <c r="D1710" t="s">
        <v>152</v>
      </c>
      <c r="E1710" t="s">
        <v>83</v>
      </c>
      <c r="F1710" t="s">
        <v>314</v>
      </c>
      <c r="G1710" t="s">
        <v>315</v>
      </c>
      <c r="H1710" t="s">
        <v>296</v>
      </c>
      <c r="I1710">
        <v>0.14399999999999999</v>
      </c>
    </row>
    <row r="1711" spans="1:9" x14ac:dyDescent="0.35">
      <c r="A1711" t="str">
        <f t="shared" si="52"/>
        <v>wash_9_insuff_raisons_3distanceSosso_Nakombo</v>
      </c>
      <c r="B1711" t="str">
        <f t="shared" si="53"/>
        <v>wash_9_insuff_raisons_3Sosso_Nakombo</v>
      </c>
      <c r="C1711" t="s">
        <v>66</v>
      </c>
      <c r="D1711" t="s">
        <v>142</v>
      </c>
      <c r="E1711" t="s">
        <v>83</v>
      </c>
      <c r="F1711" t="s">
        <v>314</v>
      </c>
      <c r="G1711" t="s">
        <v>315</v>
      </c>
      <c r="H1711" t="s">
        <v>297</v>
      </c>
      <c r="I1711">
        <v>0.123</v>
      </c>
    </row>
    <row r="1712" spans="1:9" x14ac:dyDescent="0.35">
      <c r="A1712" t="str">
        <f t="shared" si="52"/>
        <v>wash_9_insuff_raisons_3attente_longueNola</v>
      </c>
      <c r="B1712" t="str">
        <f t="shared" si="53"/>
        <v>wash_9_insuff_raisons_3Nola</v>
      </c>
      <c r="C1712" t="s">
        <v>66</v>
      </c>
      <c r="D1712" t="s">
        <v>152</v>
      </c>
      <c r="E1712" t="s">
        <v>83</v>
      </c>
      <c r="F1712" t="s">
        <v>314</v>
      </c>
      <c r="G1712" t="s">
        <v>315</v>
      </c>
      <c r="H1712" t="s">
        <v>256</v>
      </c>
      <c r="I1712">
        <v>0.115</v>
      </c>
    </row>
    <row r="1713" spans="1:9" x14ac:dyDescent="0.35">
      <c r="A1713" t="str">
        <f t="shared" si="52"/>
        <v>wash_9_insuff_raisons_3aucuneBoganangone</v>
      </c>
      <c r="B1713" t="str">
        <f t="shared" si="53"/>
        <v>wash_9_insuff_raisons_3Boganangone</v>
      </c>
      <c r="C1713" t="s">
        <v>66</v>
      </c>
      <c r="D1713" t="s">
        <v>161</v>
      </c>
      <c r="E1713" t="s">
        <v>83</v>
      </c>
      <c r="F1713" t="s">
        <v>314</v>
      </c>
      <c r="G1713" t="s">
        <v>315</v>
      </c>
      <c r="H1713" t="s">
        <v>225</v>
      </c>
      <c r="I1713">
        <v>0.11700000000000001</v>
      </c>
    </row>
    <row r="1714" spans="1:9" x14ac:dyDescent="0.35">
      <c r="A1714" t="str">
        <f t="shared" si="52"/>
        <v>wash_9_insuff_raisons_3distanceBoda</v>
      </c>
      <c r="B1714" t="str">
        <f t="shared" si="53"/>
        <v>wash_9_insuff_raisons_3Boda</v>
      </c>
      <c r="C1714" t="s">
        <v>66</v>
      </c>
      <c r="D1714" t="s">
        <v>142</v>
      </c>
      <c r="E1714" t="s">
        <v>83</v>
      </c>
      <c r="F1714" t="s">
        <v>314</v>
      </c>
      <c r="G1714" t="s">
        <v>315</v>
      </c>
      <c r="H1714" t="s">
        <v>224</v>
      </c>
      <c r="I1714">
        <v>0.14499999999999999</v>
      </c>
    </row>
    <row r="1715" spans="1:9" x14ac:dyDescent="0.35">
      <c r="A1715" t="str">
        <f t="shared" si="52"/>
        <v>wash_9_insuff_raisons_3manque_recipAmada_Gaza</v>
      </c>
      <c r="B1715" t="str">
        <f t="shared" si="53"/>
        <v>wash_9_insuff_raisons_3Amada_Gaza</v>
      </c>
      <c r="C1715" t="s">
        <v>66</v>
      </c>
      <c r="D1715" t="s">
        <v>131</v>
      </c>
      <c r="E1715" t="s">
        <v>83</v>
      </c>
      <c r="F1715" t="s">
        <v>314</v>
      </c>
      <c r="G1715" t="s">
        <v>315</v>
      </c>
      <c r="H1715" t="s">
        <v>298</v>
      </c>
      <c r="I1715">
        <v>0.152</v>
      </c>
    </row>
    <row r="1716" spans="1:9" x14ac:dyDescent="0.35">
      <c r="A1716" t="str">
        <f t="shared" si="52"/>
        <v>wash_9_insuff_raisons_3attente_longueBayanga</v>
      </c>
      <c r="B1716" t="str">
        <f t="shared" si="53"/>
        <v>wash_9_insuff_raisons_3Bayanga</v>
      </c>
      <c r="C1716" t="s">
        <v>66</v>
      </c>
      <c r="D1716" t="s">
        <v>152</v>
      </c>
      <c r="E1716" t="s">
        <v>83</v>
      </c>
      <c r="F1716" t="s">
        <v>314</v>
      </c>
      <c r="G1716" t="s">
        <v>315</v>
      </c>
      <c r="H1716" t="s">
        <v>218</v>
      </c>
      <c r="I1716">
        <v>0.127</v>
      </c>
    </row>
    <row r="1717" spans="1:9" x14ac:dyDescent="0.35">
      <c r="A1717" t="str">
        <f t="shared" si="52"/>
        <v>wash_9_insuff_raisons_3distanceBogangolo</v>
      </c>
      <c r="B1717" t="str">
        <f t="shared" si="53"/>
        <v>wash_9_insuff_raisons_3Bogangolo</v>
      </c>
      <c r="C1717" t="s">
        <v>66</v>
      </c>
      <c r="D1717" t="s">
        <v>142</v>
      </c>
      <c r="E1717" t="s">
        <v>83</v>
      </c>
      <c r="F1717" t="s">
        <v>314</v>
      </c>
      <c r="G1717" t="s">
        <v>315</v>
      </c>
      <c r="H1717" t="s">
        <v>227</v>
      </c>
      <c r="I1717">
        <v>0.18</v>
      </c>
    </row>
    <row r="1718" spans="1:9" x14ac:dyDescent="0.35">
      <c r="A1718" t="str">
        <f t="shared" si="52"/>
        <v>nfi_7_assistance_3aide_reparation_abrisNdele</v>
      </c>
      <c r="B1718" t="str">
        <f t="shared" si="53"/>
        <v>nfi_7_assistance_3Ndele</v>
      </c>
      <c r="C1718" t="s">
        <v>68</v>
      </c>
      <c r="D1718" t="s">
        <v>190</v>
      </c>
      <c r="E1718" t="s">
        <v>83</v>
      </c>
      <c r="F1718" t="s">
        <v>314</v>
      </c>
      <c r="G1718" t="s">
        <v>315</v>
      </c>
      <c r="H1718" t="s">
        <v>253</v>
      </c>
      <c r="I1718">
        <v>0.125</v>
      </c>
    </row>
    <row r="1719" spans="1:9" x14ac:dyDescent="0.35">
      <c r="A1719" t="str">
        <f t="shared" si="52"/>
        <v>nfi_7_assistance_3argent_materielBouca</v>
      </c>
      <c r="B1719" t="str">
        <f t="shared" si="53"/>
        <v>nfi_7_assistance_3Bouca</v>
      </c>
      <c r="C1719" t="s">
        <v>68</v>
      </c>
      <c r="D1719" t="s">
        <v>160</v>
      </c>
      <c r="E1719" t="s">
        <v>83</v>
      </c>
      <c r="F1719" t="s">
        <v>314</v>
      </c>
      <c r="G1719" t="s">
        <v>315</v>
      </c>
      <c r="H1719" t="s">
        <v>232</v>
      </c>
      <c r="I1719">
        <v>0.157</v>
      </c>
    </row>
    <row r="1720" spans="1:9" x14ac:dyDescent="0.35">
      <c r="A1720" t="str">
        <f t="shared" si="52"/>
        <v>nfi_7_assistance_3provision_abriAlindao</v>
      </c>
      <c r="B1720" t="str">
        <f t="shared" si="53"/>
        <v>nfi_7_assistance_3Alindao</v>
      </c>
      <c r="C1720" t="s">
        <v>68</v>
      </c>
      <c r="D1720" t="s">
        <v>153</v>
      </c>
      <c r="E1720" t="s">
        <v>83</v>
      </c>
      <c r="F1720" t="s">
        <v>314</v>
      </c>
      <c r="G1720" t="s">
        <v>315</v>
      </c>
      <c r="H1720" t="s">
        <v>208</v>
      </c>
      <c r="I1720">
        <v>0.17399999999999999</v>
      </c>
    </row>
    <row r="1721" spans="1:9" x14ac:dyDescent="0.35">
      <c r="A1721" t="str">
        <f t="shared" si="52"/>
        <v>nfi_7_assistance_3provision_materielBirao</v>
      </c>
      <c r="B1721" t="str">
        <f t="shared" si="53"/>
        <v>nfi_7_assistance_3Birao</v>
      </c>
      <c r="C1721" t="s">
        <v>68</v>
      </c>
      <c r="D1721" t="s">
        <v>180</v>
      </c>
      <c r="E1721" t="s">
        <v>83</v>
      </c>
      <c r="F1721" t="s">
        <v>314</v>
      </c>
      <c r="G1721" t="s">
        <v>315</v>
      </c>
      <c r="H1721" t="s">
        <v>221</v>
      </c>
      <c r="I1721">
        <v>0.16800000000000001</v>
      </c>
    </row>
    <row r="1722" spans="1:9" x14ac:dyDescent="0.35">
      <c r="A1722" t="str">
        <f t="shared" si="52"/>
        <v>nfi_7_assistance_3argent_materielBangui</v>
      </c>
      <c r="B1722" t="str">
        <f t="shared" si="53"/>
        <v>nfi_7_assistance_3Bangui</v>
      </c>
      <c r="C1722" t="s">
        <v>68</v>
      </c>
      <c r="D1722" t="s">
        <v>160</v>
      </c>
      <c r="E1722" t="s">
        <v>83</v>
      </c>
      <c r="F1722" t="s">
        <v>314</v>
      </c>
      <c r="G1722" t="s">
        <v>315</v>
      </c>
      <c r="H1722" t="s">
        <v>165</v>
      </c>
      <c r="I1722">
        <v>0.13400000000000001</v>
      </c>
    </row>
    <row r="1723" spans="1:9" x14ac:dyDescent="0.35">
      <c r="A1723" t="str">
        <f t="shared" si="52"/>
        <v>nfi_7_assistance_3provision_abriMobaye</v>
      </c>
      <c r="B1723" t="str">
        <f t="shared" si="53"/>
        <v>nfi_7_assistance_3Mobaye</v>
      </c>
      <c r="C1723" t="s">
        <v>68</v>
      </c>
      <c r="D1723" t="s">
        <v>153</v>
      </c>
      <c r="E1723" t="s">
        <v>83</v>
      </c>
      <c r="F1723" t="s">
        <v>314</v>
      </c>
      <c r="G1723" t="s">
        <v>315</v>
      </c>
      <c r="H1723" t="s">
        <v>251</v>
      </c>
      <c r="I1723">
        <v>0.16200000000000001</v>
      </c>
    </row>
    <row r="1724" spans="1:9" x14ac:dyDescent="0.35">
      <c r="A1724" t="str">
        <f t="shared" si="52"/>
        <v>nfi_7_assistance_3argent_materielBambari</v>
      </c>
      <c r="B1724" t="str">
        <f t="shared" si="53"/>
        <v>nfi_7_assistance_3Bambari</v>
      </c>
      <c r="C1724" t="s">
        <v>68</v>
      </c>
      <c r="D1724" t="s">
        <v>160</v>
      </c>
      <c r="E1724" t="s">
        <v>83</v>
      </c>
      <c r="F1724" t="s">
        <v>314</v>
      </c>
      <c r="G1724" t="s">
        <v>315</v>
      </c>
      <c r="H1724" t="s">
        <v>212</v>
      </c>
      <c r="I1724">
        <v>0.154</v>
      </c>
    </row>
    <row r="1725" spans="1:9" x14ac:dyDescent="0.35">
      <c r="A1725" t="str">
        <f t="shared" si="52"/>
        <v>nfi_7_assistance_3provision_nfi_essentielsBouar</v>
      </c>
      <c r="B1725" t="str">
        <f t="shared" si="53"/>
        <v>nfi_7_assistance_3Bouar</v>
      </c>
      <c r="C1725" t="s">
        <v>68</v>
      </c>
      <c r="D1725" t="s">
        <v>143</v>
      </c>
      <c r="E1725" t="s">
        <v>83</v>
      </c>
      <c r="F1725" t="s">
        <v>314</v>
      </c>
      <c r="G1725" t="s">
        <v>315</v>
      </c>
      <c r="H1725" t="s">
        <v>231</v>
      </c>
      <c r="I1725">
        <v>0.14599999999999999</v>
      </c>
    </row>
    <row r="1726" spans="1:9" x14ac:dyDescent="0.35">
      <c r="A1726" t="str">
        <f t="shared" si="52"/>
        <v>nfi_7_assistance_3provision_nfi_essentielsBocaranga</v>
      </c>
      <c r="B1726" t="str">
        <f t="shared" si="53"/>
        <v>nfi_7_assistance_3Bocaranga</v>
      </c>
      <c r="C1726" t="s">
        <v>68</v>
      </c>
      <c r="D1726" t="s">
        <v>143</v>
      </c>
      <c r="E1726" t="s">
        <v>83</v>
      </c>
      <c r="F1726" t="s">
        <v>314</v>
      </c>
      <c r="G1726" t="s">
        <v>315</v>
      </c>
      <c r="H1726" t="s">
        <v>223</v>
      </c>
      <c r="I1726">
        <v>0.151</v>
      </c>
    </row>
    <row r="1727" spans="1:9" x14ac:dyDescent="0.35">
      <c r="A1727" t="str">
        <f t="shared" si="52"/>
        <v>nfi_7_assistance_3provision_nfi_essentielsBossangoa</v>
      </c>
      <c r="B1727" t="str">
        <f t="shared" si="53"/>
        <v>nfi_7_assistance_3Bossangoa</v>
      </c>
      <c r="C1727" t="s">
        <v>68</v>
      </c>
      <c r="D1727" t="s">
        <v>143</v>
      </c>
      <c r="E1727" t="s">
        <v>83</v>
      </c>
      <c r="F1727" t="s">
        <v>314</v>
      </c>
      <c r="G1727" t="s">
        <v>315</v>
      </c>
      <c r="H1727" t="s">
        <v>228</v>
      </c>
      <c r="I1727">
        <v>0.14599999999999999</v>
      </c>
    </row>
    <row r="1728" spans="1:9" x14ac:dyDescent="0.35">
      <c r="A1728" t="str">
        <f t="shared" si="52"/>
        <v>nfi_7_assistance_3aide_reparation_abrisKaga_Bandoro</v>
      </c>
      <c r="B1728" t="str">
        <f t="shared" si="53"/>
        <v>nfi_7_assistance_3Kaga_Bandoro</v>
      </c>
      <c r="C1728" t="s">
        <v>68</v>
      </c>
      <c r="D1728" t="s">
        <v>190</v>
      </c>
      <c r="E1728" t="s">
        <v>83</v>
      </c>
      <c r="F1728" t="s">
        <v>314</v>
      </c>
      <c r="G1728" t="s">
        <v>315</v>
      </c>
      <c r="H1728" t="s">
        <v>293</v>
      </c>
      <c r="I1728">
        <v>0.14099999999999999</v>
      </c>
    </row>
    <row r="1729" spans="1:9" x14ac:dyDescent="0.35">
      <c r="A1729" t="str">
        <f t="shared" si="52"/>
        <v>nfi_7_assistance_3provision_nfi_essentielsKoui</v>
      </c>
      <c r="B1729" t="str">
        <f t="shared" si="53"/>
        <v>nfi_7_assistance_3Koui</v>
      </c>
      <c r="C1729" t="s">
        <v>68</v>
      </c>
      <c r="D1729" t="s">
        <v>143</v>
      </c>
      <c r="E1729" t="s">
        <v>83</v>
      </c>
      <c r="F1729" t="s">
        <v>314</v>
      </c>
      <c r="G1729" t="s">
        <v>315</v>
      </c>
      <c r="H1729" t="s">
        <v>246</v>
      </c>
      <c r="I1729">
        <v>0.14299999999999999</v>
      </c>
    </row>
    <row r="1730" spans="1:9" x14ac:dyDescent="0.35">
      <c r="A1730" t="str">
        <f t="shared" si="52"/>
        <v>nfi_7_assistance_3provision_abriBakala</v>
      </c>
      <c r="B1730" t="str">
        <f t="shared" si="53"/>
        <v>nfi_7_assistance_3Bakala</v>
      </c>
      <c r="C1730" t="s">
        <v>68</v>
      </c>
      <c r="D1730" t="s">
        <v>153</v>
      </c>
      <c r="E1730" t="s">
        <v>83</v>
      </c>
      <c r="F1730" t="s">
        <v>314</v>
      </c>
      <c r="G1730" t="s">
        <v>315</v>
      </c>
      <c r="H1730" t="s">
        <v>210</v>
      </c>
      <c r="I1730">
        <v>0.11600000000000001</v>
      </c>
    </row>
    <row r="1731" spans="1:9" x14ac:dyDescent="0.35">
      <c r="A1731" t="str">
        <f t="shared" ref="A1731:A1794" si="54">CONCATENATE(C1731,D1731,H1731)</f>
        <v>nfi_7_assistance_3provision_abriBangassou</v>
      </c>
      <c r="B1731" t="str">
        <f t="shared" ref="B1731:B1794" si="55">CONCATENATE(C1731,H1731)</f>
        <v>nfi_7_assistance_3Bangassou</v>
      </c>
      <c r="C1731" t="s">
        <v>68</v>
      </c>
      <c r="D1731" t="s">
        <v>153</v>
      </c>
      <c r="E1731" t="s">
        <v>83</v>
      </c>
      <c r="F1731" t="s">
        <v>314</v>
      </c>
      <c r="G1731" t="s">
        <v>315</v>
      </c>
      <c r="H1731" t="s">
        <v>215</v>
      </c>
      <c r="I1731">
        <v>0.14099999999999999</v>
      </c>
    </row>
    <row r="1732" spans="1:9" x14ac:dyDescent="0.35">
      <c r="A1732" t="str">
        <f t="shared" si="54"/>
        <v>nfi_7_assistance_3provision_nfi_essentielsNana_Bakassa</v>
      </c>
      <c r="B1732" t="str">
        <f t="shared" si="55"/>
        <v>nfi_7_assistance_3Nana_Bakassa</v>
      </c>
      <c r="C1732" t="s">
        <v>68</v>
      </c>
      <c r="D1732" t="s">
        <v>143</v>
      </c>
      <c r="E1732" t="s">
        <v>83</v>
      </c>
      <c r="F1732" t="s">
        <v>314</v>
      </c>
      <c r="G1732" t="s">
        <v>315</v>
      </c>
      <c r="H1732" t="s">
        <v>294</v>
      </c>
      <c r="I1732">
        <v>0.161</v>
      </c>
    </row>
    <row r="1733" spans="1:9" x14ac:dyDescent="0.35">
      <c r="A1733" t="str">
        <f t="shared" si="54"/>
        <v>nfi_7_assistance_3aide_securiteRafai</v>
      </c>
      <c r="B1733" t="str">
        <f t="shared" si="55"/>
        <v>nfi_7_assistance_3Rafai</v>
      </c>
      <c r="C1733" t="s">
        <v>68</v>
      </c>
      <c r="D1733" t="s">
        <v>173</v>
      </c>
      <c r="E1733" t="s">
        <v>83</v>
      </c>
      <c r="F1733" t="s">
        <v>314</v>
      </c>
      <c r="G1733" t="s">
        <v>315</v>
      </c>
      <c r="H1733" t="s">
        <v>260</v>
      </c>
      <c r="I1733">
        <v>0.154</v>
      </c>
    </row>
    <row r="1734" spans="1:9" x14ac:dyDescent="0.35">
      <c r="A1734" t="str">
        <f t="shared" si="54"/>
        <v>nfi_7_assistance_3argent_materielNgaoundaye</v>
      </c>
      <c r="B1734" t="str">
        <f t="shared" si="55"/>
        <v>nfi_7_assistance_3Ngaoundaye</v>
      </c>
      <c r="C1734" t="s">
        <v>68</v>
      </c>
      <c r="D1734" t="s">
        <v>160</v>
      </c>
      <c r="E1734" t="s">
        <v>83</v>
      </c>
      <c r="F1734" t="s">
        <v>314</v>
      </c>
      <c r="G1734" t="s">
        <v>315</v>
      </c>
      <c r="H1734" t="s">
        <v>255</v>
      </c>
      <c r="I1734">
        <v>0.16300000000000001</v>
      </c>
    </row>
    <row r="1735" spans="1:9" x14ac:dyDescent="0.35">
      <c r="A1735" t="str">
        <f t="shared" si="54"/>
        <v>nfi_7_assistance_3provision_abriIppy</v>
      </c>
      <c r="B1735" t="str">
        <f t="shared" si="55"/>
        <v>nfi_7_assistance_3Ippy</v>
      </c>
      <c r="C1735" t="s">
        <v>68</v>
      </c>
      <c r="D1735" t="s">
        <v>153</v>
      </c>
      <c r="E1735" t="s">
        <v>83</v>
      </c>
      <c r="F1735" t="s">
        <v>314</v>
      </c>
      <c r="G1735" t="s">
        <v>315</v>
      </c>
      <c r="H1735" t="s">
        <v>242</v>
      </c>
      <c r="I1735">
        <v>0.13</v>
      </c>
    </row>
    <row r="1736" spans="1:9" x14ac:dyDescent="0.35">
      <c r="A1736" t="str">
        <f t="shared" si="54"/>
        <v>nfi_7_assistance_3provision_abriBerberati</v>
      </c>
      <c r="B1736" t="str">
        <f t="shared" si="55"/>
        <v>nfi_7_assistance_3Berberati</v>
      </c>
      <c r="C1736" t="s">
        <v>68</v>
      </c>
      <c r="D1736" t="s">
        <v>153</v>
      </c>
      <c r="E1736" t="s">
        <v>83</v>
      </c>
      <c r="F1736" t="s">
        <v>314</v>
      </c>
      <c r="G1736" t="s">
        <v>315</v>
      </c>
      <c r="H1736" t="s">
        <v>219</v>
      </c>
      <c r="I1736">
        <v>0.151</v>
      </c>
    </row>
    <row r="1737" spans="1:9" x14ac:dyDescent="0.35">
      <c r="A1737" t="str">
        <f t="shared" si="54"/>
        <v>nfi_7_assistance_3provision_nfi_essentielsMbres</v>
      </c>
      <c r="B1737" t="str">
        <f t="shared" si="55"/>
        <v>nfi_7_assistance_3Mbres</v>
      </c>
      <c r="C1737" t="s">
        <v>68</v>
      </c>
      <c r="D1737" t="s">
        <v>143</v>
      </c>
      <c r="E1737" t="s">
        <v>83</v>
      </c>
      <c r="F1737" t="s">
        <v>314</v>
      </c>
      <c r="G1737" t="s">
        <v>315</v>
      </c>
      <c r="H1737" t="s">
        <v>250</v>
      </c>
      <c r="I1737">
        <v>0.16300000000000001</v>
      </c>
    </row>
    <row r="1738" spans="1:9" x14ac:dyDescent="0.35">
      <c r="A1738" t="str">
        <f t="shared" si="54"/>
        <v>nfi_7_assistance_3provision_nfi_essentielsBimbo</v>
      </c>
      <c r="B1738" t="str">
        <f t="shared" si="55"/>
        <v>nfi_7_assistance_3Bimbo</v>
      </c>
      <c r="C1738" t="s">
        <v>68</v>
      </c>
      <c r="D1738" t="s">
        <v>143</v>
      </c>
      <c r="E1738" t="s">
        <v>83</v>
      </c>
      <c r="F1738" t="s">
        <v>314</v>
      </c>
      <c r="G1738" t="s">
        <v>315</v>
      </c>
      <c r="H1738" t="s">
        <v>220</v>
      </c>
      <c r="I1738">
        <v>0.13300000000000001</v>
      </c>
    </row>
    <row r="1739" spans="1:9" x14ac:dyDescent="0.35">
      <c r="A1739" t="str">
        <f t="shared" si="54"/>
        <v>nfi_7_assistance_3aide_securiteGrimari</v>
      </c>
      <c r="B1739" t="str">
        <f t="shared" si="55"/>
        <v>nfi_7_assistance_3Grimari</v>
      </c>
      <c r="C1739" t="s">
        <v>68</v>
      </c>
      <c r="D1739" t="s">
        <v>173</v>
      </c>
      <c r="E1739" t="s">
        <v>83</v>
      </c>
      <c r="F1739" t="s">
        <v>314</v>
      </c>
      <c r="G1739" t="s">
        <v>315</v>
      </c>
      <c r="H1739" t="s">
        <v>241</v>
      </c>
      <c r="I1739">
        <v>0.113</v>
      </c>
    </row>
    <row r="1740" spans="1:9" x14ac:dyDescent="0.35">
      <c r="A1740" t="str">
        <f t="shared" si="54"/>
        <v>nfi_7_assistance_3provision_nfi_essentielsSibut</v>
      </c>
      <c r="B1740" t="str">
        <f t="shared" si="55"/>
        <v>nfi_7_assistance_3Sibut</v>
      </c>
      <c r="C1740" t="s">
        <v>68</v>
      </c>
      <c r="D1740" t="s">
        <v>143</v>
      </c>
      <c r="E1740" t="s">
        <v>83</v>
      </c>
      <c r="F1740" t="s">
        <v>314</v>
      </c>
      <c r="G1740" t="s">
        <v>315</v>
      </c>
      <c r="H1740" t="s">
        <v>262</v>
      </c>
      <c r="I1740">
        <v>0.129</v>
      </c>
    </row>
    <row r="1741" spans="1:9" x14ac:dyDescent="0.35">
      <c r="A1741" t="str">
        <f t="shared" si="54"/>
        <v>nfi_7_assistance_3argent_nfi_essentielsNdjoukou</v>
      </c>
      <c r="B1741" t="str">
        <f t="shared" si="55"/>
        <v>nfi_7_assistance_3Ndjoukou</v>
      </c>
      <c r="C1741" t="s">
        <v>68</v>
      </c>
      <c r="D1741" t="s">
        <v>132</v>
      </c>
      <c r="E1741" t="s">
        <v>83</v>
      </c>
      <c r="F1741" t="s">
        <v>314</v>
      </c>
      <c r="G1741" t="s">
        <v>315</v>
      </c>
      <c r="H1741" t="s">
        <v>254</v>
      </c>
      <c r="I1741">
        <v>0.121</v>
      </c>
    </row>
    <row r="1742" spans="1:9" x14ac:dyDescent="0.35">
      <c r="A1742" t="str">
        <f t="shared" si="54"/>
        <v>nfi_7_assistance_3aide_securiteBaboua</v>
      </c>
      <c r="B1742" t="str">
        <f t="shared" si="55"/>
        <v>nfi_7_assistance_3Baboua</v>
      </c>
      <c r="C1742" t="s">
        <v>68</v>
      </c>
      <c r="D1742" t="s">
        <v>173</v>
      </c>
      <c r="E1742" t="s">
        <v>83</v>
      </c>
      <c r="F1742" t="s">
        <v>314</v>
      </c>
      <c r="G1742" t="s">
        <v>315</v>
      </c>
      <c r="H1742" t="s">
        <v>209</v>
      </c>
      <c r="I1742">
        <v>0.13</v>
      </c>
    </row>
    <row r="1743" spans="1:9" x14ac:dyDescent="0.35">
      <c r="A1743" t="str">
        <f t="shared" si="54"/>
        <v>nfi_7_assistance_3argent_materielAbba</v>
      </c>
      <c r="B1743" t="str">
        <f t="shared" si="55"/>
        <v>nfi_7_assistance_3Abba</v>
      </c>
      <c r="C1743" t="s">
        <v>68</v>
      </c>
      <c r="D1743" t="s">
        <v>160</v>
      </c>
      <c r="E1743" t="s">
        <v>83</v>
      </c>
      <c r="F1743" t="s">
        <v>314</v>
      </c>
      <c r="G1743" t="s">
        <v>315</v>
      </c>
      <c r="H1743" t="s">
        <v>207</v>
      </c>
      <c r="I1743">
        <v>0.14599999999999999</v>
      </c>
    </row>
    <row r="1744" spans="1:9" x14ac:dyDescent="0.35">
      <c r="A1744" t="str">
        <f t="shared" si="54"/>
        <v>nfi_7_assistance_3argent_loyerObo</v>
      </c>
      <c r="B1744" t="str">
        <f t="shared" si="55"/>
        <v>nfi_7_assistance_3Obo</v>
      </c>
      <c r="C1744" t="s">
        <v>68</v>
      </c>
      <c r="D1744" t="s">
        <v>179</v>
      </c>
      <c r="E1744" t="s">
        <v>83</v>
      </c>
      <c r="F1744" t="s">
        <v>314</v>
      </c>
      <c r="G1744" t="s">
        <v>315</v>
      </c>
      <c r="H1744" t="s">
        <v>257</v>
      </c>
      <c r="I1744">
        <v>0.14299999999999999</v>
      </c>
    </row>
    <row r="1745" spans="1:9" x14ac:dyDescent="0.35">
      <c r="A1745" t="str">
        <f t="shared" si="54"/>
        <v>nfi_7_assistance_3argent_materielKabo</v>
      </c>
      <c r="B1745" t="str">
        <f t="shared" si="55"/>
        <v>nfi_7_assistance_3Kabo</v>
      </c>
      <c r="C1745" t="s">
        <v>68</v>
      </c>
      <c r="D1745" t="s">
        <v>160</v>
      </c>
      <c r="E1745" t="s">
        <v>83</v>
      </c>
      <c r="F1745" t="s">
        <v>314</v>
      </c>
      <c r="G1745" t="s">
        <v>315</v>
      </c>
      <c r="H1745" t="s">
        <v>243</v>
      </c>
      <c r="I1745">
        <v>0.16200000000000001</v>
      </c>
    </row>
    <row r="1746" spans="1:9" x14ac:dyDescent="0.35">
      <c r="A1746" t="str">
        <f t="shared" si="54"/>
        <v>nfi_7_assistance_3provision_abriKouango</v>
      </c>
      <c r="B1746" t="str">
        <f t="shared" si="55"/>
        <v>nfi_7_assistance_3Kouango</v>
      </c>
      <c r="C1746" t="s">
        <v>68</v>
      </c>
      <c r="D1746" t="s">
        <v>153</v>
      </c>
      <c r="E1746" t="s">
        <v>83</v>
      </c>
      <c r="F1746" t="s">
        <v>314</v>
      </c>
      <c r="G1746" t="s">
        <v>315</v>
      </c>
      <c r="H1746" t="s">
        <v>245</v>
      </c>
      <c r="I1746">
        <v>0.13</v>
      </c>
    </row>
    <row r="1747" spans="1:9" x14ac:dyDescent="0.35">
      <c r="A1747" t="str">
        <f t="shared" si="54"/>
        <v>nfi_7_assistance_3provision_nfi_essentielsOuango</v>
      </c>
      <c r="B1747" t="str">
        <f t="shared" si="55"/>
        <v>nfi_7_assistance_3Ouango</v>
      </c>
      <c r="C1747" t="s">
        <v>68</v>
      </c>
      <c r="D1747" t="s">
        <v>143</v>
      </c>
      <c r="E1747" t="s">
        <v>83</v>
      </c>
      <c r="F1747" t="s">
        <v>314</v>
      </c>
      <c r="G1747" t="s">
        <v>315</v>
      </c>
      <c r="H1747" t="s">
        <v>258</v>
      </c>
      <c r="I1747">
        <v>0.14299999999999999</v>
      </c>
    </row>
    <row r="1748" spans="1:9" x14ac:dyDescent="0.35">
      <c r="A1748" t="str">
        <f t="shared" si="54"/>
        <v>nfi_7_assistance_3argent_materielGambo</v>
      </c>
      <c r="B1748" t="str">
        <f t="shared" si="55"/>
        <v>nfi_7_assistance_3Gambo</v>
      </c>
      <c r="C1748" t="s">
        <v>68</v>
      </c>
      <c r="D1748" t="s">
        <v>160</v>
      </c>
      <c r="E1748" t="s">
        <v>83</v>
      </c>
      <c r="F1748" t="s">
        <v>314</v>
      </c>
      <c r="G1748" t="s">
        <v>315</v>
      </c>
      <c r="H1748" t="s">
        <v>239</v>
      </c>
      <c r="I1748">
        <v>0.14499999999999999</v>
      </c>
    </row>
    <row r="1749" spans="1:9" x14ac:dyDescent="0.35">
      <c r="A1749" t="str">
        <f t="shared" si="54"/>
        <v>nfi_7_assistance_3provision_materielNangha_Boguila</v>
      </c>
      <c r="B1749" t="str">
        <f t="shared" si="55"/>
        <v>nfi_7_assistance_3Nangha_Boguila</v>
      </c>
      <c r="C1749" t="s">
        <v>68</v>
      </c>
      <c r="D1749" t="s">
        <v>180</v>
      </c>
      <c r="E1749" t="s">
        <v>83</v>
      </c>
      <c r="F1749" t="s">
        <v>314</v>
      </c>
      <c r="G1749" t="s">
        <v>315</v>
      </c>
      <c r="H1749" t="s">
        <v>295</v>
      </c>
      <c r="I1749">
        <v>0.14199999999999999</v>
      </c>
    </row>
    <row r="1750" spans="1:9" x14ac:dyDescent="0.35">
      <c r="A1750" t="str">
        <f t="shared" si="54"/>
        <v>nfi_7_assistance_3provision_abriDamara</v>
      </c>
      <c r="B1750" t="str">
        <f t="shared" si="55"/>
        <v>nfi_7_assistance_3Damara</v>
      </c>
      <c r="C1750" t="s">
        <v>68</v>
      </c>
      <c r="D1750" t="s">
        <v>153</v>
      </c>
      <c r="E1750" t="s">
        <v>83</v>
      </c>
      <c r="F1750" t="s">
        <v>314</v>
      </c>
      <c r="G1750" t="s">
        <v>315</v>
      </c>
      <c r="H1750" t="s">
        <v>236</v>
      </c>
      <c r="I1750">
        <v>0.14099999999999999</v>
      </c>
    </row>
    <row r="1751" spans="1:9" x14ac:dyDescent="0.35">
      <c r="A1751" t="str">
        <f t="shared" si="54"/>
        <v>nfi_7_assistance_3argent_materielBozoum</v>
      </c>
      <c r="B1751" t="str">
        <f t="shared" si="55"/>
        <v>nfi_7_assistance_3Bozoum</v>
      </c>
      <c r="C1751" t="s">
        <v>68</v>
      </c>
      <c r="D1751" t="s">
        <v>160</v>
      </c>
      <c r="E1751" t="s">
        <v>83</v>
      </c>
      <c r="F1751" t="s">
        <v>314</v>
      </c>
      <c r="G1751" t="s">
        <v>315</v>
      </c>
      <c r="H1751" t="s">
        <v>233</v>
      </c>
      <c r="I1751">
        <v>0.114</v>
      </c>
    </row>
    <row r="1752" spans="1:9" x14ac:dyDescent="0.35">
      <c r="A1752" t="str">
        <f t="shared" si="54"/>
        <v>nfi_7_assistance_3argent_nfi_essentielsBossemtele</v>
      </c>
      <c r="B1752" t="str">
        <f t="shared" si="55"/>
        <v>nfi_7_assistance_3Bossemtele</v>
      </c>
      <c r="C1752" t="s">
        <v>68</v>
      </c>
      <c r="D1752" t="s">
        <v>132</v>
      </c>
      <c r="E1752" t="s">
        <v>83</v>
      </c>
      <c r="F1752" t="s">
        <v>314</v>
      </c>
      <c r="G1752" t="s">
        <v>315</v>
      </c>
      <c r="H1752" t="s">
        <v>230</v>
      </c>
      <c r="I1752">
        <v>0.154</v>
      </c>
    </row>
    <row r="1753" spans="1:9" x14ac:dyDescent="0.35">
      <c r="A1753" t="str">
        <f t="shared" si="54"/>
        <v>nfi_7_assistance_3argent_nfi_essentielsPaoua</v>
      </c>
      <c r="B1753" t="str">
        <f t="shared" si="55"/>
        <v>nfi_7_assistance_3Paoua</v>
      </c>
      <c r="C1753" t="s">
        <v>68</v>
      </c>
      <c r="D1753" t="s">
        <v>132</v>
      </c>
      <c r="E1753" t="s">
        <v>83</v>
      </c>
      <c r="F1753" t="s">
        <v>314</v>
      </c>
      <c r="G1753" t="s">
        <v>315</v>
      </c>
      <c r="H1753" t="s">
        <v>259</v>
      </c>
      <c r="I1753">
        <v>0.14799999999999999</v>
      </c>
    </row>
    <row r="1754" spans="1:9" x14ac:dyDescent="0.35">
      <c r="A1754" t="str">
        <f t="shared" si="54"/>
        <v>nfi_7_assistance_3provision_abriDekoa</v>
      </c>
      <c r="B1754" t="str">
        <f t="shared" si="55"/>
        <v>nfi_7_assistance_3Dekoa</v>
      </c>
      <c r="C1754" t="s">
        <v>68</v>
      </c>
      <c r="D1754" t="s">
        <v>153</v>
      </c>
      <c r="E1754" t="s">
        <v>83</v>
      </c>
      <c r="F1754" t="s">
        <v>314</v>
      </c>
      <c r="G1754" t="s">
        <v>315</v>
      </c>
      <c r="H1754" t="s">
        <v>237</v>
      </c>
      <c r="I1754">
        <v>0.17299999999999999</v>
      </c>
    </row>
    <row r="1755" spans="1:9" x14ac:dyDescent="0.35">
      <c r="A1755" t="str">
        <f t="shared" si="54"/>
        <v>nfi_7_assistance_3aide_reparation_abrisMala</v>
      </c>
      <c r="B1755" t="str">
        <f t="shared" si="55"/>
        <v>nfi_7_assistance_3Mala</v>
      </c>
      <c r="C1755" t="s">
        <v>68</v>
      </c>
      <c r="D1755" t="s">
        <v>190</v>
      </c>
      <c r="E1755" t="s">
        <v>83</v>
      </c>
      <c r="F1755" t="s">
        <v>314</v>
      </c>
      <c r="G1755" t="s">
        <v>315</v>
      </c>
      <c r="H1755" t="s">
        <v>247</v>
      </c>
      <c r="I1755">
        <v>0.151</v>
      </c>
    </row>
    <row r="1756" spans="1:9" x14ac:dyDescent="0.35">
      <c r="A1756" t="str">
        <f t="shared" si="54"/>
        <v>nfi_7_assistance_3provision_materielBria</v>
      </c>
      <c r="B1756" t="str">
        <f t="shared" si="55"/>
        <v>nfi_7_assistance_3Bria</v>
      </c>
      <c r="C1756" t="s">
        <v>68</v>
      </c>
      <c r="D1756" t="s">
        <v>180</v>
      </c>
      <c r="E1756" t="s">
        <v>83</v>
      </c>
      <c r="F1756" t="s">
        <v>314</v>
      </c>
      <c r="G1756" t="s">
        <v>315</v>
      </c>
      <c r="H1756" t="s">
        <v>234</v>
      </c>
      <c r="I1756">
        <v>0.13500000000000001</v>
      </c>
    </row>
    <row r="1757" spans="1:9" x14ac:dyDescent="0.35">
      <c r="A1757" t="str">
        <f t="shared" si="54"/>
        <v>nfi_7_assistance_3provision_materielBakouma</v>
      </c>
      <c r="B1757" t="str">
        <f t="shared" si="55"/>
        <v>nfi_7_assistance_3Bakouma</v>
      </c>
      <c r="C1757" t="s">
        <v>68</v>
      </c>
      <c r="D1757" t="s">
        <v>180</v>
      </c>
      <c r="E1757" t="s">
        <v>83</v>
      </c>
      <c r="F1757" t="s">
        <v>314</v>
      </c>
      <c r="G1757" t="s">
        <v>315</v>
      </c>
      <c r="H1757" t="s">
        <v>211</v>
      </c>
      <c r="I1757">
        <v>0.14099999999999999</v>
      </c>
    </row>
    <row r="1758" spans="1:9" x14ac:dyDescent="0.35">
      <c r="A1758" t="str">
        <f t="shared" si="54"/>
        <v>nfi_7_assistance_3provision_abriBoali</v>
      </c>
      <c r="B1758" t="str">
        <f t="shared" si="55"/>
        <v>nfi_7_assistance_3Boali</v>
      </c>
      <c r="C1758" t="s">
        <v>68</v>
      </c>
      <c r="D1758" t="s">
        <v>153</v>
      </c>
      <c r="E1758" t="s">
        <v>83</v>
      </c>
      <c r="F1758" t="s">
        <v>314</v>
      </c>
      <c r="G1758" t="s">
        <v>315</v>
      </c>
      <c r="H1758" t="s">
        <v>222</v>
      </c>
      <c r="I1758">
        <v>0.16700000000000001</v>
      </c>
    </row>
    <row r="1759" spans="1:9" x14ac:dyDescent="0.35">
      <c r="A1759" t="str">
        <f t="shared" si="54"/>
        <v>nfi_7_assistance_3argent_nfi_essentielsBamingui</v>
      </c>
      <c r="B1759" t="str">
        <f t="shared" si="55"/>
        <v>nfi_7_assistance_3Bamingui</v>
      </c>
      <c r="C1759" t="s">
        <v>68</v>
      </c>
      <c r="D1759" t="s">
        <v>132</v>
      </c>
      <c r="E1759" t="s">
        <v>83</v>
      </c>
      <c r="F1759" t="s">
        <v>314</v>
      </c>
      <c r="G1759" t="s">
        <v>315</v>
      </c>
      <c r="H1759" t="s">
        <v>214</v>
      </c>
      <c r="I1759">
        <v>0.158</v>
      </c>
    </row>
    <row r="1760" spans="1:9" x14ac:dyDescent="0.35">
      <c r="A1760" t="str">
        <f t="shared" si="54"/>
        <v>nfi_7_assistance_3argent_nfi_essentielsBaoro</v>
      </c>
      <c r="B1760" t="str">
        <f t="shared" si="55"/>
        <v>nfi_7_assistance_3Baoro</v>
      </c>
      <c r="C1760" t="s">
        <v>68</v>
      </c>
      <c r="D1760" t="s">
        <v>132</v>
      </c>
      <c r="E1760" t="s">
        <v>83</v>
      </c>
      <c r="F1760" t="s">
        <v>314</v>
      </c>
      <c r="G1760" t="s">
        <v>315</v>
      </c>
      <c r="H1760" t="s">
        <v>216</v>
      </c>
      <c r="I1760">
        <v>0.153</v>
      </c>
    </row>
    <row r="1761" spans="1:9" x14ac:dyDescent="0.35">
      <c r="A1761" t="str">
        <f t="shared" si="54"/>
        <v>nfi_7_assistance_3provision_abriMbaiki</v>
      </c>
      <c r="B1761" t="str">
        <f t="shared" si="55"/>
        <v>nfi_7_assistance_3Mbaiki</v>
      </c>
      <c r="C1761" t="s">
        <v>68</v>
      </c>
      <c r="D1761" t="s">
        <v>153</v>
      </c>
      <c r="E1761" t="s">
        <v>83</v>
      </c>
      <c r="F1761" t="s">
        <v>314</v>
      </c>
      <c r="G1761" t="s">
        <v>315</v>
      </c>
      <c r="H1761" t="s">
        <v>249</v>
      </c>
      <c r="I1761">
        <v>0.16200000000000001</v>
      </c>
    </row>
    <row r="1762" spans="1:9" x14ac:dyDescent="0.35">
      <c r="A1762" t="str">
        <f t="shared" si="54"/>
        <v>nfi_7_assistance_3provision_materielZangba</v>
      </c>
      <c r="B1762" t="str">
        <f t="shared" si="55"/>
        <v>nfi_7_assistance_3Zangba</v>
      </c>
      <c r="C1762" t="s">
        <v>68</v>
      </c>
      <c r="D1762" t="s">
        <v>180</v>
      </c>
      <c r="E1762" t="s">
        <v>83</v>
      </c>
      <c r="F1762" t="s">
        <v>314</v>
      </c>
      <c r="G1762" t="s">
        <v>315</v>
      </c>
      <c r="H1762" t="s">
        <v>264</v>
      </c>
      <c r="I1762">
        <v>0.13400000000000001</v>
      </c>
    </row>
    <row r="1763" spans="1:9" x14ac:dyDescent="0.35">
      <c r="A1763" t="str">
        <f t="shared" si="54"/>
        <v>nfi_7_assistance_3argent_materielZemio</v>
      </c>
      <c r="B1763" t="str">
        <f t="shared" si="55"/>
        <v>nfi_7_assistance_3Zemio</v>
      </c>
      <c r="C1763" t="s">
        <v>68</v>
      </c>
      <c r="D1763" t="s">
        <v>160</v>
      </c>
      <c r="E1763" t="s">
        <v>83</v>
      </c>
      <c r="F1763" t="s">
        <v>314</v>
      </c>
      <c r="G1763" t="s">
        <v>315</v>
      </c>
      <c r="H1763" t="s">
        <v>265</v>
      </c>
      <c r="I1763">
        <v>0.16900000000000001</v>
      </c>
    </row>
    <row r="1764" spans="1:9" x14ac:dyDescent="0.35">
      <c r="A1764" t="str">
        <f t="shared" si="54"/>
        <v>nfi_7_assistance_3aide_securiteBatangafo</v>
      </c>
      <c r="B1764" t="str">
        <f t="shared" si="55"/>
        <v>nfi_7_assistance_3Batangafo</v>
      </c>
      <c r="C1764" t="s">
        <v>68</v>
      </c>
      <c r="D1764" t="s">
        <v>173</v>
      </c>
      <c r="E1764" t="s">
        <v>83</v>
      </c>
      <c r="F1764" t="s">
        <v>314</v>
      </c>
      <c r="G1764" t="s">
        <v>315</v>
      </c>
      <c r="H1764" t="s">
        <v>217</v>
      </c>
      <c r="I1764">
        <v>0.13600000000000001</v>
      </c>
    </row>
    <row r="1765" spans="1:9" x14ac:dyDescent="0.35">
      <c r="A1765" t="str">
        <f t="shared" si="54"/>
        <v>nfi_7_assistance_3argent_nfi_essentielsYaloke</v>
      </c>
      <c r="B1765" t="str">
        <f t="shared" si="55"/>
        <v>nfi_7_assistance_3Yaloke</v>
      </c>
      <c r="C1765" t="s">
        <v>68</v>
      </c>
      <c r="D1765" t="s">
        <v>132</v>
      </c>
      <c r="E1765" t="s">
        <v>83</v>
      </c>
      <c r="F1765" t="s">
        <v>314</v>
      </c>
      <c r="G1765" t="s">
        <v>315</v>
      </c>
      <c r="H1765" t="s">
        <v>263</v>
      </c>
      <c r="I1765">
        <v>0.185</v>
      </c>
    </row>
    <row r="1766" spans="1:9" x14ac:dyDescent="0.35">
      <c r="A1766" t="str">
        <f t="shared" si="54"/>
        <v>nfi_7_assistance_3aide_reparation_abrisBossembele</v>
      </c>
      <c r="B1766" t="str">
        <f t="shared" si="55"/>
        <v>nfi_7_assistance_3Bossembele</v>
      </c>
      <c r="C1766" t="s">
        <v>68</v>
      </c>
      <c r="D1766" t="s">
        <v>190</v>
      </c>
      <c r="E1766" t="s">
        <v>83</v>
      </c>
      <c r="F1766" t="s">
        <v>314</v>
      </c>
      <c r="G1766" t="s">
        <v>315</v>
      </c>
      <c r="H1766" t="s">
        <v>229</v>
      </c>
      <c r="I1766">
        <v>0.123</v>
      </c>
    </row>
    <row r="1767" spans="1:9" x14ac:dyDescent="0.35">
      <c r="A1767" t="str">
        <f t="shared" si="54"/>
        <v>nfi_7_assistance_3argent_materielCarnot</v>
      </c>
      <c r="B1767" t="str">
        <f t="shared" si="55"/>
        <v>nfi_7_assistance_3Carnot</v>
      </c>
      <c r="C1767" t="s">
        <v>68</v>
      </c>
      <c r="D1767" t="s">
        <v>160</v>
      </c>
      <c r="E1767" t="s">
        <v>83</v>
      </c>
      <c r="F1767" t="s">
        <v>314</v>
      </c>
      <c r="G1767" t="s">
        <v>315</v>
      </c>
      <c r="H1767" t="s">
        <v>235</v>
      </c>
      <c r="I1767">
        <v>0.158</v>
      </c>
    </row>
    <row r="1768" spans="1:9" x14ac:dyDescent="0.35">
      <c r="A1768" t="str">
        <f t="shared" si="54"/>
        <v>nfi_7_assistance_3provision_nfi_essentielsGadzi</v>
      </c>
      <c r="B1768" t="str">
        <f t="shared" si="55"/>
        <v>nfi_7_assistance_3Gadzi</v>
      </c>
      <c r="C1768" t="s">
        <v>68</v>
      </c>
      <c r="D1768" t="s">
        <v>143</v>
      </c>
      <c r="E1768" t="s">
        <v>83</v>
      </c>
      <c r="F1768" t="s">
        <v>314</v>
      </c>
      <c r="G1768" t="s">
        <v>315</v>
      </c>
      <c r="H1768" t="s">
        <v>238</v>
      </c>
      <c r="I1768">
        <v>0.156</v>
      </c>
    </row>
    <row r="1769" spans="1:9" x14ac:dyDescent="0.35">
      <c r="A1769" t="str">
        <f t="shared" si="54"/>
        <v>nfi_7_assistance_3provision_nfi_essentielsGamboula</v>
      </c>
      <c r="B1769" t="str">
        <f t="shared" si="55"/>
        <v>nfi_7_assistance_3Gamboula</v>
      </c>
      <c r="C1769" t="s">
        <v>68</v>
      </c>
      <c r="D1769" t="s">
        <v>143</v>
      </c>
      <c r="E1769" t="s">
        <v>83</v>
      </c>
      <c r="F1769" t="s">
        <v>314</v>
      </c>
      <c r="G1769" t="s">
        <v>315</v>
      </c>
      <c r="H1769" t="s">
        <v>240</v>
      </c>
      <c r="I1769">
        <v>0.17699999999999999</v>
      </c>
    </row>
    <row r="1770" spans="1:9" x14ac:dyDescent="0.35">
      <c r="A1770" t="str">
        <f t="shared" si="54"/>
        <v>nfi_7_assistance_3provision_abriBambio</v>
      </c>
      <c r="B1770" t="str">
        <f t="shared" si="55"/>
        <v>nfi_7_assistance_3Bambio</v>
      </c>
      <c r="C1770" t="s">
        <v>68</v>
      </c>
      <c r="D1770" t="s">
        <v>153</v>
      </c>
      <c r="E1770" t="s">
        <v>83</v>
      </c>
      <c r="F1770" t="s">
        <v>314</v>
      </c>
      <c r="G1770" t="s">
        <v>315</v>
      </c>
      <c r="H1770" t="s">
        <v>213</v>
      </c>
      <c r="I1770">
        <v>0.17299999999999999</v>
      </c>
    </row>
    <row r="1771" spans="1:9" x14ac:dyDescent="0.35">
      <c r="A1771" t="str">
        <f t="shared" si="54"/>
        <v>nfi_7_assistance_3argent_nfi_essentielsBoganda</v>
      </c>
      <c r="B1771" t="str">
        <f t="shared" si="55"/>
        <v>nfi_7_assistance_3Boganda</v>
      </c>
      <c r="C1771" t="s">
        <v>68</v>
      </c>
      <c r="D1771" t="s">
        <v>132</v>
      </c>
      <c r="E1771" t="s">
        <v>83</v>
      </c>
      <c r="F1771" t="s">
        <v>314</v>
      </c>
      <c r="G1771" t="s">
        <v>315</v>
      </c>
      <c r="H1771" t="s">
        <v>226</v>
      </c>
      <c r="I1771">
        <v>0.193</v>
      </c>
    </row>
    <row r="1772" spans="1:9" x14ac:dyDescent="0.35">
      <c r="A1772" t="str">
        <f t="shared" si="54"/>
        <v>nfi_7_assistance_3argent_nfi_essentielsKembe</v>
      </c>
      <c r="B1772" t="str">
        <f t="shared" si="55"/>
        <v>nfi_7_assistance_3Kembe</v>
      </c>
      <c r="C1772" t="s">
        <v>68</v>
      </c>
      <c r="D1772" t="s">
        <v>132</v>
      </c>
      <c r="E1772" t="s">
        <v>83</v>
      </c>
      <c r="F1772" t="s">
        <v>314</v>
      </c>
      <c r="G1772" t="s">
        <v>315</v>
      </c>
      <c r="H1772" t="s">
        <v>244</v>
      </c>
      <c r="I1772">
        <v>0.14899999999999999</v>
      </c>
    </row>
    <row r="1773" spans="1:9" x14ac:dyDescent="0.35">
      <c r="A1773" t="str">
        <f t="shared" si="54"/>
        <v>nfi_7_assistance_3argent_nfi_essentielsSatema</v>
      </c>
      <c r="B1773" t="str">
        <f t="shared" si="55"/>
        <v>nfi_7_assistance_3Satema</v>
      </c>
      <c r="C1773" t="s">
        <v>68</v>
      </c>
      <c r="D1773" t="s">
        <v>132</v>
      </c>
      <c r="E1773" t="s">
        <v>83</v>
      </c>
      <c r="F1773" t="s">
        <v>314</v>
      </c>
      <c r="G1773" t="s">
        <v>315</v>
      </c>
      <c r="H1773" t="s">
        <v>261</v>
      </c>
      <c r="I1773">
        <v>0.158</v>
      </c>
    </row>
    <row r="1774" spans="1:9" x14ac:dyDescent="0.35">
      <c r="A1774" t="str">
        <f t="shared" si="54"/>
        <v>nfi_7_assistance_3aide_securiteMarkounda</v>
      </c>
      <c r="B1774" t="str">
        <f t="shared" si="55"/>
        <v>nfi_7_assistance_3Markounda</v>
      </c>
      <c r="C1774" t="s">
        <v>68</v>
      </c>
      <c r="D1774" t="s">
        <v>173</v>
      </c>
      <c r="E1774" t="s">
        <v>83</v>
      </c>
      <c r="F1774" t="s">
        <v>314</v>
      </c>
      <c r="G1774" t="s">
        <v>315</v>
      </c>
      <c r="H1774" t="s">
        <v>248</v>
      </c>
      <c r="I1774">
        <v>0.13300000000000001</v>
      </c>
    </row>
    <row r="1775" spans="1:9" x14ac:dyDescent="0.35">
      <c r="A1775" t="str">
        <f t="shared" si="54"/>
        <v>nfi_7_assistance_3provision_materielMongoumba</v>
      </c>
      <c r="B1775" t="str">
        <f t="shared" si="55"/>
        <v>nfi_7_assistance_3Mongoumba</v>
      </c>
      <c r="C1775" t="s">
        <v>68</v>
      </c>
      <c r="D1775" t="s">
        <v>180</v>
      </c>
      <c r="E1775" t="s">
        <v>83</v>
      </c>
      <c r="F1775" t="s">
        <v>314</v>
      </c>
      <c r="G1775" t="s">
        <v>315</v>
      </c>
      <c r="H1775" t="s">
        <v>252</v>
      </c>
      <c r="I1775">
        <v>0.13</v>
      </c>
    </row>
    <row r="1776" spans="1:9" x14ac:dyDescent="0.35">
      <c r="A1776" t="str">
        <f t="shared" si="54"/>
        <v>nfi_7_assistance_3provision_abriDede_Mokouba</v>
      </c>
      <c r="B1776" t="str">
        <f t="shared" si="55"/>
        <v>nfi_7_assistance_3Dede_Mokouba</v>
      </c>
      <c r="C1776" t="s">
        <v>68</v>
      </c>
      <c r="D1776" t="s">
        <v>153</v>
      </c>
      <c r="E1776" t="s">
        <v>83</v>
      </c>
      <c r="F1776" t="s">
        <v>314</v>
      </c>
      <c r="G1776" t="s">
        <v>315</v>
      </c>
      <c r="H1776" t="s">
        <v>296</v>
      </c>
      <c r="I1776">
        <v>0.159</v>
      </c>
    </row>
    <row r="1777" spans="1:9" x14ac:dyDescent="0.35">
      <c r="A1777" t="str">
        <f t="shared" si="54"/>
        <v>nfi_7_assistance_3argent_nfi_essentielsSosso_Nakombo</v>
      </c>
      <c r="B1777" t="str">
        <f t="shared" si="55"/>
        <v>nfi_7_assistance_3Sosso_Nakombo</v>
      </c>
      <c r="C1777" t="s">
        <v>68</v>
      </c>
      <c r="D1777" t="s">
        <v>132</v>
      </c>
      <c r="E1777" t="s">
        <v>83</v>
      </c>
      <c r="F1777" t="s">
        <v>314</v>
      </c>
      <c r="G1777" t="s">
        <v>315</v>
      </c>
      <c r="H1777" t="s">
        <v>297</v>
      </c>
      <c r="I1777">
        <v>0.19500000000000001</v>
      </c>
    </row>
    <row r="1778" spans="1:9" x14ac:dyDescent="0.35">
      <c r="A1778" t="str">
        <f t="shared" si="54"/>
        <v>nfi_7_assistance_3provision_abriNola</v>
      </c>
      <c r="B1778" t="str">
        <f t="shared" si="55"/>
        <v>nfi_7_assistance_3Nola</v>
      </c>
      <c r="C1778" t="s">
        <v>68</v>
      </c>
      <c r="D1778" t="s">
        <v>153</v>
      </c>
      <c r="E1778" t="s">
        <v>83</v>
      </c>
      <c r="F1778" t="s">
        <v>314</v>
      </c>
      <c r="G1778" t="s">
        <v>315</v>
      </c>
      <c r="H1778" t="s">
        <v>256</v>
      </c>
      <c r="I1778">
        <v>0.184</v>
      </c>
    </row>
    <row r="1779" spans="1:9" x14ac:dyDescent="0.35">
      <c r="A1779" t="str">
        <f t="shared" si="54"/>
        <v>nfi_7_assistance_3argent_materielBoganangone</v>
      </c>
      <c r="B1779" t="str">
        <f t="shared" si="55"/>
        <v>nfi_7_assistance_3Boganangone</v>
      </c>
      <c r="C1779" t="s">
        <v>68</v>
      </c>
      <c r="D1779" t="s">
        <v>160</v>
      </c>
      <c r="E1779" t="s">
        <v>83</v>
      </c>
      <c r="F1779" t="s">
        <v>314</v>
      </c>
      <c r="G1779" t="s">
        <v>315</v>
      </c>
      <c r="H1779" t="s">
        <v>225</v>
      </c>
      <c r="I1779">
        <v>0.186</v>
      </c>
    </row>
    <row r="1780" spans="1:9" x14ac:dyDescent="0.35">
      <c r="A1780" t="str">
        <f t="shared" si="54"/>
        <v>nfi_7_assistance_3argent_nfi_essentielsBoda</v>
      </c>
      <c r="B1780" t="str">
        <f t="shared" si="55"/>
        <v>nfi_7_assistance_3Boda</v>
      </c>
      <c r="C1780" t="s">
        <v>68</v>
      </c>
      <c r="D1780" t="s">
        <v>132</v>
      </c>
      <c r="E1780" t="s">
        <v>83</v>
      </c>
      <c r="F1780" t="s">
        <v>314</v>
      </c>
      <c r="G1780" t="s">
        <v>315</v>
      </c>
      <c r="H1780" t="s">
        <v>224</v>
      </c>
      <c r="I1780">
        <v>0.157</v>
      </c>
    </row>
    <row r="1781" spans="1:9" x14ac:dyDescent="0.35">
      <c r="A1781" t="str">
        <f t="shared" si="54"/>
        <v>nfi_7_assistance_3argent_nfi_essentielsAmada_Gaza</v>
      </c>
      <c r="B1781" t="str">
        <f t="shared" si="55"/>
        <v>nfi_7_assistance_3Amada_Gaza</v>
      </c>
      <c r="C1781" t="s">
        <v>68</v>
      </c>
      <c r="D1781" t="s">
        <v>132</v>
      </c>
      <c r="E1781" t="s">
        <v>83</v>
      </c>
      <c r="F1781" t="s">
        <v>314</v>
      </c>
      <c r="G1781" t="s">
        <v>315</v>
      </c>
      <c r="H1781" t="s">
        <v>298</v>
      </c>
      <c r="I1781">
        <v>0.19</v>
      </c>
    </row>
    <row r="1782" spans="1:9" x14ac:dyDescent="0.35">
      <c r="A1782" t="str">
        <f t="shared" si="54"/>
        <v>nfi_7_assistance_3provision_abriBayanga</v>
      </c>
      <c r="B1782" t="str">
        <f t="shared" si="55"/>
        <v>nfi_7_assistance_3Bayanga</v>
      </c>
      <c r="C1782" t="s">
        <v>68</v>
      </c>
      <c r="D1782" t="s">
        <v>153</v>
      </c>
      <c r="E1782" t="s">
        <v>83</v>
      </c>
      <c r="F1782" t="s">
        <v>314</v>
      </c>
      <c r="G1782" t="s">
        <v>315</v>
      </c>
      <c r="H1782" t="s">
        <v>218</v>
      </c>
      <c r="I1782">
        <v>0.185</v>
      </c>
    </row>
    <row r="1783" spans="1:9" x14ac:dyDescent="0.35">
      <c r="A1783" t="str">
        <f t="shared" si="54"/>
        <v>nfi_7_assistance_3provision_materielBogangolo</v>
      </c>
      <c r="B1783" t="str">
        <f t="shared" si="55"/>
        <v>nfi_7_assistance_3Bogangolo</v>
      </c>
      <c r="C1783" t="s">
        <v>68</v>
      </c>
      <c r="D1783" t="s">
        <v>180</v>
      </c>
      <c r="E1783" t="s">
        <v>83</v>
      </c>
      <c r="F1783" t="s">
        <v>314</v>
      </c>
      <c r="G1783" t="s">
        <v>315</v>
      </c>
      <c r="H1783" t="s">
        <v>227</v>
      </c>
      <c r="I1783">
        <v>0.17399999999999999</v>
      </c>
    </row>
    <row r="1784" spans="1:9" x14ac:dyDescent="0.35">
      <c r="A1784" t="str">
        <f t="shared" si="54"/>
        <v>educ_6_reponse_3prov_fournituresNdele</v>
      </c>
      <c r="B1784" t="str">
        <f t="shared" si="55"/>
        <v>educ_6_reponse_3Ndele</v>
      </c>
      <c r="C1784" t="s">
        <v>70</v>
      </c>
      <c r="D1784" t="s">
        <v>144</v>
      </c>
      <c r="E1784" t="s">
        <v>83</v>
      </c>
      <c r="F1784" t="s">
        <v>314</v>
      </c>
      <c r="G1784" t="s">
        <v>315</v>
      </c>
      <c r="H1784" t="s">
        <v>253</v>
      </c>
      <c r="I1784">
        <v>0.113</v>
      </c>
    </row>
    <row r="1785" spans="1:9" x14ac:dyDescent="0.35">
      <c r="A1785" t="str">
        <f t="shared" si="54"/>
        <v>educ_6_reponse_3prov_fournituresBouca</v>
      </c>
      <c r="B1785" t="str">
        <f t="shared" si="55"/>
        <v>educ_6_reponse_3Bouca</v>
      </c>
      <c r="C1785" t="s">
        <v>70</v>
      </c>
      <c r="D1785" t="s">
        <v>144</v>
      </c>
      <c r="E1785" t="s">
        <v>83</v>
      </c>
      <c r="F1785" t="s">
        <v>314</v>
      </c>
      <c r="G1785" t="s">
        <v>315</v>
      </c>
      <c r="H1785" t="s">
        <v>232</v>
      </c>
      <c r="I1785">
        <v>0.14599999999999999</v>
      </c>
    </row>
    <row r="1786" spans="1:9" x14ac:dyDescent="0.35">
      <c r="A1786" t="str">
        <f t="shared" si="54"/>
        <v>educ_6_reponse_3prov_fournituresAlindao</v>
      </c>
      <c r="B1786" t="str">
        <f t="shared" si="55"/>
        <v>educ_6_reponse_3Alindao</v>
      </c>
      <c r="C1786" t="s">
        <v>70</v>
      </c>
      <c r="D1786" t="s">
        <v>144</v>
      </c>
      <c r="E1786" t="s">
        <v>83</v>
      </c>
      <c r="F1786" t="s">
        <v>314</v>
      </c>
      <c r="G1786" t="s">
        <v>315</v>
      </c>
      <c r="H1786" t="s">
        <v>208</v>
      </c>
      <c r="I1786">
        <v>0.156</v>
      </c>
    </row>
    <row r="1787" spans="1:9" x14ac:dyDescent="0.35">
      <c r="A1787" t="str">
        <f t="shared" si="54"/>
        <v>educ_6_reponse_3cash_fournituresBirao</v>
      </c>
      <c r="B1787" t="str">
        <f t="shared" si="55"/>
        <v>educ_6_reponse_3Birao</v>
      </c>
      <c r="C1787" t="s">
        <v>70</v>
      </c>
      <c r="D1787" t="s">
        <v>154</v>
      </c>
      <c r="E1787" t="s">
        <v>83</v>
      </c>
      <c r="F1787" t="s">
        <v>314</v>
      </c>
      <c r="G1787" t="s">
        <v>315</v>
      </c>
      <c r="H1787" t="s">
        <v>221</v>
      </c>
      <c r="I1787">
        <v>0.14399999999999999</v>
      </c>
    </row>
    <row r="1788" spans="1:9" x14ac:dyDescent="0.35">
      <c r="A1788" t="str">
        <f t="shared" si="54"/>
        <v>educ_6_reponse_3prov_fournituresBangui</v>
      </c>
      <c r="B1788" t="str">
        <f t="shared" si="55"/>
        <v>educ_6_reponse_3Bangui</v>
      </c>
      <c r="C1788" t="s">
        <v>70</v>
      </c>
      <c r="D1788" t="s">
        <v>144</v>
      </c>
      <c r="E1788" t="s">
        <v>83</v>
      </c>
      <c r="F1788" t="s">
        <v>314</v>
      </c>
      <c r="G1788" t="s">
        <v>315</v>
      </c>
      <c r="H1788" t="s">
        <v>165</v>
      </c>
      <c r="I1788">
        <v>0.17100000000000001</v>
      </c>
    </row>
    <row r="1789" spans="1:9" x14ac:dyDescent="0.35">
      <c r="A1789" t="str">
        <f t="shared" si="54"/>
        <v>educ_6_reponse_3cash_fournituresMobaye</v>
      </c>
      <c r="B1789" t="str">
        <f t="shared" si="55"/>
        <v>educ_6_reponse_3Mobaye</v>
      </c>
      <c r="C1789" t="s">
        <v>70</v>
      </c>
      <c r="D1789" t="s">
        <v>154</v>
      </c>
      <c r="E1789" t="s">
        <v>83</v>
      </c>
      <c r="F1789" t="s">
        <v>314</v>
      </c>
      <c r="G1789" t="s">
        <v>315</v>
      </c>
      <c r="H1789" t="s">
        <v>251</v>
      </c>
      <c r="I1789">
        <v>0.107</v>
      </c>
    </row>
    <row r="1790" spans="1:9" x14ac:dyDescent="0.35">
      <c r="A1790" t="str">
        <f t="shared" si="54"/>
        <v>educ_6_reponse_3prov_fournituresBambari</v>
      </c>
      <c r="B1790" t="str">
        <f t="shared" si="55"/>
        <v>educ_6_reponse_3Bambari</v>
      </c>
      <c r="C1790" t="s">
        <v>70</v>
      </c>
      <c r="D1790" t="s">
        <v>144</v>
      </c>
      <c r="E1790" t="s">
        <v>83</v>
      </c>
      <c r="F1790" t="s">
        <v>314</v>
      </c>
      <c r="G1790" t="s">
        <v>315</v>
      </c>
      <c r="H1790" t="s">
        <v>212</v>
      </c>
      <c r="I1790">
        <v>0.17</v>
      </c>
    </row>
    <row r="1791" spans="1:9" x14ac:dyDescent="0.35">
      <c r="A1791" t="str">
        <f t="shared" si="54"/>
        <v>educ_6_reponse_3cash_fournituresBouar</v>
      </c>
      <c r="B1791" t="str">
        <f t="shared" si="55"/>
        <v>educ_6_reponse_3Bouar</v>
      </c>
      <c r="C1791" t="s">
        <v>70</v>
      </c>
      <c r="D1791" t="s">
        <v>154</v>
      </c>
      <c r="E1791" t="s">
        <v>83</v>
      </c>
      <c r="F1791" t="s">
        <v>314</v>
      </c>
      <c r="G1791" t="s">
        <v>315</v>
      </c>
      <c r="H1791" t="s">
        <v>231</v>
      </c>
      <c r="I1791">
        <v>0.16800000000000001</v>
      </c>
    </row>
    <row r="1792" spans="1:9" x14ac:dyDescent="0.35">
      <c r="A1792" t="str">
        <f t="shared" si="54"/>
        <v>educ_6_reponse_3cash_fournituresBocaranga</v>
      </c>
      <c r="B1792" t="str">
        <f t="shared" si="55"/>
        <v>educ_6_reponse_3Bocaranga</v>
      </c>
      <c r="C1792" t="s">
        <v>70</v>
      </c>
      <c r="D1792" t="s">
        <v>154</v>
      </c>
      <c r="E1792" t="s">
        <v>83</v>
      </c>
      <c r="F1792" t="s">
        <v>314</v>
      </c>
      <c r="G1792" t="s">
        <v>315</v>
      </c>
      <c r="H1792" t="s">
        <v>223</v>
      </c>
      <c r="I1792">
        <v>0.14099999999999999</v>
      </c>
    </row>
    <row r="1793" spans="1:9" x14ac:dyDescent="0.35">
      <c r="A1793" t="str">
        <f t="shared" si="54"/>
        <v>educ_6_reponse_3cash_livresBossangoa</v>
      </c>
      <c r="B1793" t="str">
        <f t="shared" si="55"/>
        <v>educ_6_reponse_3Bossangoa</v>
      </c>
      <c r="C1793" t="s">
        <v>70</v>
      </c>
      <c r="D1793" t="s">
        <v>192</v>
      </c>
      <c r="E1793" t="s">
        <v>83</v>
      </c>
      <c r="F1793" t="s">
        <v>314</v>
      </c>
      <c r="G1793" t="s">
        <v>315</v>
      </c>
      <c r="H1793" t="s">
        <v>228</v>
      </c>
      <c r="I1793">
        <v>0.13200000000000001</v>
      </c>
    </row>
    <row r="1794" spans="1:9" x14ac:dyDescent="0.35">
      <c r="A1794" t="str">
        <f t="shared" si="54"/>
        <v>educ_6_reponse_3cash_livresKaga_Bandoro</v>
      </c>
      <c r="B1794" t="str">
        <f t="shared" si="55"/>
        <v>educ_6_reponse_3Kaga_Bandoro</v>
      </c>
      <c r="C1794" t="s">
        <v>70</v>
      </c>
      <c r="D1794" t="s">
        <v>192</v>
      </c>
      <c r="E1794" t="s">
        <v>83</v>
      </c>
      <c r="F1794" t="s">
        <v>314</v>
      </c>
      <c r="G1794" t="s">
        <v>315</v>
      </c>
      <c r="H1794" t="s">
        <v>293</v>
      </c>
      <c r="I1794">
        <v>0.17199999999999999</v>
      </c>
    </row>
    <row r="1795" spans="1:9" x14ac:dyDescent="0.35">
      <c r="A1795" t="str">
        <f t="shared" ref="A1795:A1858" si="56">CONCATENATE(C1795,D1795,H1795)</f>
        <v>educ_6_reponse_3cash_fournituresKoui</v>
      </c>
      <c r="B1795" t="str">
        <f t="shared" ref="B1795:B1858" si="57">CONCATENATE(C1795,H1795)</f>
        <v>educ_6_reponse_3Koui</v>
      </c>
      <c r="C1795" t="s">
        <v>70</v>
      </c>
      <c r="D1795" t="s">
        <v>154</v>
      </c>
      <c r="E1795" t="s">
        <v>83</v>
      </c>
      <c r="F1795" t="s">
        <v>314</v>
      </c>
      <c r="G1795" t="s">
        <v>315</v>
      </c>
      <c r="H1795" t="s">
        <v>246</v>
      </c>
      <c r="I1795">
        <v>0.14000000000000001</v>
      </c>
    </row>
    <row r="1796" spans="1:9" x14ac:dyDescent="0.35">
      <c r="A1796" t="str">
        <f t="shared" si="56"/>
        <v>educ_6_reponse_3cash_fraisBakala</v>
      </c>
      <c r="B1796" t="str">
        <f t="shared" si="57"/>
        <v>educ_6_reponse_3Bakala</v>
      </c>
      <c r="C1796" t="s">
        <v>70</v>
      </c>
      <c r="D1796" t="s">
        <v>133</v>
      </c>
      <c r="E1796" t="s">
        <v>83</v>
      </c>
      <c r="F1796" t="s">
        <v>314</v>
      </c>
      <c r="G1796" t="s">
        <v>315</v>
      </c>
      <c r="H1796" t="s">
        <v>210</v>
      </c>
      <c r="I1796">
        <v>0.155</v>
      </c>
    </row>
    <row r="1797" spans="1:9" x14ac:dyDescent="0.35">
      <c r="A1797" t="str">
        <f t="shared" si="56"/>
        <v>educ_6_reponse_3cash_fournituresBangassou</v>
      </c>
      <c r="B1797" t="str">
        <f t="shared" si="57"/>
        <v>educ_6_reponse_3Bangassou</v>
      </c>
      <c r="C1797" t="s">
        <v>70</v>
      </c>
      <c r="D1797" t="s">
        <v>154</v>
      </c>
      <c r="E1797" t="s">
        <v>83</v>
      </c>
      <c r="F1797" t="s">
        <v>314</v>
      </c>
      <c r="G1797" t="s">
        <v>315</v>
      </c>
      <c r="H1797" t="s">
        <v>215</v>
      </c>
      <c r="I1797">
        <v>0.188</v>
      </c>
    </row>
    <row r="1798" spans="1:9" x14ac:dyDescent="0.35">
      <c r="A1798" t="str">
        <f t="shared" si="56"/>
        <v>educ_6_reponse_3prov_fournituresNana_Bakassa</v>
      </c>
      <c r="B1798" t="str">
        <f t="shared" si="57"/>
        <v>educ_6_reponse_3Nana_Bakassa</v>
      </c>
      <c r="C1798" t="s">
        <v>70</v>
      </c>
      <c r="D1798" t="s">
        <v>144</v>
      </c>
      <c r="E1798" t="s">
        <v>83</v>
      </c>
      <c r="F1798" t="s">
        <v>314</v>
      </c>
      <c r="G1798" t="s">
        <v>315</v>
      </c>
      <c r="H1798" t="s">
        <v>294</v>
      </c>
      <c r="I1798">
        <v>0.128</v>
      </c>
    </row>
    <row r="1799" spans="1:9" x14ac:dyDescent="0.35">
      <c r="A1799" t="str">
        <f t="shared" si="56"/>
        <v>educ_6_reponse_3prov_fournituresRafai</v>
      </c>
      <c r="B1799" t="str">
        <f t="shared" si="57"/>
        <v>educ_6_reponse_3Rafai</v>
      </c>
      <c r="C1799" t="s">
        <v>70</v>
      </c>
      <c r="D1799" t="s">
        <v>144</v>
      </c>
      <c r="E1799" t="s">
        <v>83</v>
      </c>
      <c r="F1799" t="s">
        <v>314</v>
      </c>
      <c r="G1799" t="s">
        <v>315</v>
      </c>
      <c r="H1799" t="s">
        <v>260</v>
      </c>
      <c r="I1799">
        <v>9.7199999999999995E-2</v>
      </c>
    </row>
    <row r="1800" spans="1:9" x14ac:dyDescent="0.35">
      <c r="A1800" t="str">
        <f t="shared" si="56"/>
        <v>educ_6_reponse_3cash_fournituresNgaoundaye</v>
      </c>
      <c r="B1800" t="str">
        <f t="shared" si="57"/>
        <v>educ_6_reponse_3Ngaoundaye</v>
      </c>
      <c r="C1800" t="s">
        <v>70</v>
      </c>
      <c r="D1800" t="s">
        <v>154</v>
      </c>
      <c r="E1800" t="s">
        <v>83</v>
      </c>
      <c r="F1800" t="s">
        <v>314</v>
      </c>
      <c r="G1800" t="s">
        <v>315</v>
      </c>
      <c r="H1800" t="s">
        <v>255</v>
      </c>
      <c r="I1800">
        <v>0.151</v>
      </c>
    </row>
    <row r="1801" spans="1:9" x14ac:dyDescent="0.35">
      <c r="A1801" t="str">
        <f t="shared" si="56"/>
        <v>educ_6_reponse_3acces_repasIppy</v>
      </c>
      <c r="B1801" t="str">
        <f t="shared" si="57"/>
        <v>educ_6_reponse_3Ippy</v>
      </c>
      <c r="C1801" t="s">
        <v>70</v>
      </c>
      <c r="D1801" t="s">
        <v>193</v>
      </c>
      <c r="E1801" t="s">
        <v>83</v>
      </c>
      <c r="F1801" t="s">
        <v>314</v>
      </c>
      <c r="G1801" t="s">
        <v>315</v>
      </c>
      <c r="H1801" t="s">
        <v>242</v>
      </c>
      <c r="I1801">
        <v>0.13900000000000001</v>
      </c>
    </row>
    <row r="1802" spans="1:9" x14ac:dyDescent="0.35">
      <c r="A1802" t="str">
        <f t="shared" si="56"/>
        <v>educ_6_reponse_3prov_fournituresBerberati</v>
      </c>
      <c r="B1802" t="str">
        <f t="shared" si="57"/>
        <v>educ_6_reponse_3Berberati</v>
      </c>
      <c r="C1802" t="s">
        <v>70</v>
      </c>
      <c r="D1802" t="s">
        <v>144</v>
      </c>
      <c r="E1802" t="s">
        <v>83</v>
      </c>
      <c r="F1802" t="s">
        <v>314</v>
      </c>
      <c r="G1802" t="s">
        <v>315</v>
      </c>
      <c r="H1802" t="s">
        <v>219</v>
      </c>
      <c r="I1802">
        <v>0.11899999999999999</v>
      </c>
    </row>
    <row r="1803" spans="1:9" x14ac:dyDescent="0.35">
      <c r="A1803" t="str">
        <f t="shared" si="56"/>
        <v>educ_6_reponse_3cash_livresMbres</v>
      </c>
      <c r="B1803" t="str">
        <f t="shared" si="57"/>
        <v>educ_6_reponse_3Mbres</v>
      </c>
      <c r="C1803" t="s">
        <v>70</v>
      </c>
      <c r="D1803" t="s">
        <v>192</v>
      </c>
      <c r="E1803" t="s">
        <v>83</v>
      </c>
      <c r="F1803" t="s">
        <v>314</v>
      </c>
      <c r="G1803" t="s">
        <v>315</v>
      </c>
      <c r="H1803" t="s">
        <v>250</v>
      </c>
      <c r="I1803">
        <v>0.14299999999999999</v>
      </c>
    </row>
    <row r="1804" spans="1:9" x14ac:dyDescent="0.35">
      <c r="A1804" t="str">
        <f t="shared" si="56"/>
        <v>educ_6_reponse_3cash_fournituresBimbo</v>
      </c>
      <c r="B1804" t="str">
        <f t="shared" si="57"/>
        <v>educ_6_reponse_3Bimbo</v>
      </c>
      <c r="C1804" t="s">
        <v>70</v>
      </c>
      <c r="D1804" t="s">
        <v>154</v>
      </c>
      <c r="E1804" t="s">
        <v>83</v>
      </c>
      <c r="F1804" t="s">
        <v>314</v>
      </c>
      <c r="G1804" t="s">
        <v>315</v>
      </c>
      <c r="H1804" t="s">
        <v>220</v>
      </c>
      <c r="I1804">
        <v>0.14799999999999999</v>
      </c>
    </row>
    <row r="1805" spans="1:9" x14ac:dyDescent="0.35">
      <c r="A1805" t="str">
        <f t="shared" si="56"/>
        <v>educ_6_reponse_3cash_fournituresGrimari</v>
      </c>
      <c r="B1805" t="str">
        <f t="shared" si="57"/>
        <v>educ_6_reponse_3Grimari</v>
      </c>
      <c r="C1805" t="s">
        <v>70</v>
      </c>
      <c r="D1805" t="s">
        <v>154</v>
      </c>
      <c r="E1805" t="s">
        <v>83</v>
      </c>
      <c r="F1805" t="s">
        <v>314</v>
      </c>
      <c r="G1805" t="s">
        <v>315</v>
      </c>
      <c r="H1805" t="s">
        <v>241</v>
      </c>
      <c r="I1805">
        <v>0.124</v>
      </c>
    </row>
    <row r="1806" spans="1:9" x14ac:dyDescent="0.35">
      <c r="A1806" t="str">
        <f t="shared" si="56"/>
        <v>educ_6_reponse_3acces_repasSibut</v>
      </c>
      <c r="B1806" t="str">
        <f t="shared" si="57"/>
        <v>educ_6_reponse_3Sibut</v>
      </c>
      <c r="C1806" t="s">
        <v>70</v>
      </c>
      <c r="D1806" t="s">
        <v>193</v>
      </c>
      <c r="E1806" t="s">
        <v>83</v>
      </c>
      <c r="F1806" t="s">
        <v>314</v>
      </c>
      <c r="G1806" t="s">
        <v>315</v>
      </c>
      <c r="H1806" t="s">
        <v>262</v>
      </c>
      <c r="I1806">
        <v>0.14699999999999999</v>
      </c>
    </row>
    <row r="1807" spans="1:9" x14ac:dyDescent="0.35">
      <c r="A1807" t="str">
        <f t="shared" si="56"/>
        <v>educ_6_reponse_3cash_fraisNdjoukou</v>
      </c>
      <c r="B1807" t="str">
        <f t="shared" si="57"/>
        <v>educ_6_reponse_3Ndjoukou</v>
      </c>
      <c r="C1807" t="s">
        <v>70</v>
      </c>
      <c r="D1807" t="s">
        <v>133</v>
      </c>
      <c r="E1807" t="s">
        <v>83</v>
      </c>
      <c r="F1807" t="s">
        <v>314</v>
      </c>
      <c r="G1807" t="s">
        <v>315</v>
      </c>
      <c r="H1807" t="s">
        <v>254</v>
      </c>
      <c r="I1807">
        <v>0.13300000000000001</v>
      </c>
    </row>
    <row r="1808" spans="1:9" x14ac:dyDescent="0.35">
      <c r="A1808" t="str">
        <f t="shared" si="56"/>
        <v>educ_6_reponse_3cash_fournituresBaboua</v>
      </c>
      <c r="B1808" t="str">
        <f t="shared" si="57"/>
        <v>educ_6_reponse_3Baboua</v>
      </c>
      <c r="C1808" t="s">
        <v>70</v>
      </c>
      <c r="D1808" t="s">
        <v>154</v>
      </c>
      <c r="E1808" t="s">
        <v>83</v>
      </c>
      <c r="F1808" t="s">
        <v>314</v>
      </c>
      <c r="G1808" t="s">
        <v>315</v>
      </c>
      <c r="H1808" t="s">
        <v>209</v>
      </c>
      <c r="I1808">
        <v>0.153</v>
      </c>
    </row>
    <row r="1809" spans="1:9" x14ac:dyDescent="0.35">
      <c r="A1809" t="str">
        <f t="shared" si="56"/>
        <v>educ_6_reponse_3acces_transportAbba</v>
      </c>
      <c r="B1809" t="str">
        <f t="shared" si="57"/>
        <v>educ_6_reponse_3Abba</v>
      </c>
      <c r="C1809" t="s">
        <v>70</v>
      </c>
      <c r="D1809" t="s">
        <v>183</v>
      </c>
      <c r="E1809" t="s">
        <v>83</v>
      </c>
      <c r="F1809" t="s">
        <v>314</v>
      </c>
      <c r="G1809" t="s">
        <v>315</v>
      </c>
      <c r="H1809" t="s">
        <v>207</v>
      </c>
      <c r="I1809">
        <v>0.11</v>
      </c>
    </row>
    <row r="1810" spans="1:9" x14ac:dyDescent="0.35">
      <c r="A1810" t="str">
        <f t="shared" si="56"/>
        <v>educ_6_reponse_3prov_fournituresObo</v>
      </c>
      <c r="B1810" t="str">
        <f t="shared" si="57"/>
        <v>educ_6_reponse_3Obo</v>
      </c>
      <c r="C1810" t="s">
        <v>70</v>
      </c>
      <c r="D1810" t="s">
        <v>144</v>
      </c>
      <c r="E1810" t="s">
        <v>83</v>
      </c>
      <c r="F1810" t="s">
        <v>314</v>
      </c>
      <c r="G1810" t="s">
        <v>315</v>
      </c>
      <c r="H1810" t="s">
        <v>257</v>
      </c>
      <c r="I1810">
        <v>0.152</v>
      </c>
    </row>
    <row r="1811" spans="1:9" x14ac:dyDescent="0.35">
      <c r="A1811" t="str">
        <f t="shared" si="56"/>
        <v>educ_6_reponse_3cash_nourritureKabo</v>
      </c>
      <c r="B1811" t="str">
        <f t="shared" si="57"/>
        <v>educ_6_reponse_3Kabo</v>
      </c>
      <c r="C1811" t="s">
        <v>70</v>
      </c>
      <c r="D1811" t="s">
        <v>191</v>
      </c>
      <c r="E1811" t="s">
        <v>83</v>
      </c>
      <c r="F1811" t="s">
        <v>314</v>
      </c>
      <c r="G1811" t="s">
        <v>315</v>
      </c>
      <c r="H1811" t="s">
        <v>243</v>
      </c>
      <c r="I1811">
        <v>0.14199999999999999</v>
      </c>
    </row>
    <row r="1812" spans="1:9" x14ac:dyDescent="0.35">
      <c r="A1812" t="str">
        <f t="shared" si="56"/>
        <v>educ_6_reponse_3cash_fournituresKouango</v>
      </c>
      <c r="B1812" t="str">
        <f t="shared" si="57"/>
        <v>educ_6_reponse_3Kouango</v>
      </c>
      <c r="C1812" t="s">
        <v>70</v>
      </c>
      <c r="D1812" t="s">
        <v>154</v>
      </c>
      <c r="E1812" t="s">
        <v>83</v>
      </c>
      <c r="F1812" t="s">
        <v>314</v>
      </c>
      <c r="G1812" t="s">
        <v>315</v>
      </c>
      <c r="H1812" t="s">
        <v>245</v>
      </c>
      <c r="I1812">
        <v>0.17599999999999999</v>
      </c>
    </row>
    <row r="1813" spans="1:9" x14ac:dyDescent="0.35">
      <c r="A1813" t="str">
        <f t="shared" si="56"/>
        <v>educ_6_reponse_3prov_fournituresOuango</v>
      </c>
      <c r="B1813" t="str">
        <f t="shared" si="57"/>
        <v>educ_6_reponse_3Ouango</v>
      </c>
      <c r="C1813" t="s">
        <v>70</v>
      </c>
      <c r="D1813" t="s">
        <v>144</v>
      </c>
      <c r="E1813" t="s">
        <v>83</v>
      </c>
      <c r="F1813" t="s">
        <v>314</v>
      </c>
      <c r="G1813" t="s">
        <v>315</v>
      </c>
      <c r="H1813" t="s">
        <v>258</v>
      </c>
      <c r="I1813">
        <v>0.14399999999999999</v>
      </c>
    </row>
    <row r="1814" spans="1:9" x14ac:dyDescent="0.35">
      <c r="A1814" t="str">
        <f t="shared" si="56"/>
        <v>educ_6_reponse_3prov_fournituresGambo</v>
      </c>
      <c r="B1814" t="str">
        <f t="shared" si="57"/>
        <v>educ_6_reponse_3Gambo</v>
      </c>
      <c r="C1814" t="s">
        <v>70</v>
      </c>
      <c r="D1814" t="s">
        <v>144</v>
      </c>
      <c r="E1814" t="s">
        <v>83</v>
      </c>
      <c r="F1814" t="s">
        <v>314</v>
      </c>
      <c r="G1814" t="s">
        <v>315</v>
      </c>
      <c r="H1814" t="s">
        <v>239</v>
      </c>
      <c r="I1814">
        <v>0.14599999999999999</v>
      </c>
    </row>
    <row r="1815" spans="1:9" x14ac:dyDescent="0.35">
      <c r="A1815" t="str">
        <f t="shared" si="56"/>
        <v>educ_6_reponse_3prov_fournituresNangha_Boguila</v>
      </c>
      <c r="B1815" t="str">
        <f t="shared" si="57"/>
        <v>educ_6_reponse_3Nangha_Boguila</v>
      </c>
      <c r="C1815" t="s">
        <v>70</v>
      </c>
      <c r="D1815" t="s">
        <v>144</v>
      </c>
      <c r="E1815" t="s">
        <v>83</v>
      </c>
      <c r="F1815" t="s">
        <v>314</v>
      </c>
      <c r="G1815" t="s">
        <v>315</v>
      </c>
      <c r="H1815" t="s">
        <v>295</v>
      </c>
      <c r="I1815">
        <v>0.13100000000000001</v>
      </c>
    </row>
    <row r="1816" spans="1:9" x14ac:dyDescent="0.35">
      <c r="A1816" t="str">
        <f t="shared" si="56"/>
        <v>educ_6_reponse_3cash_fournituresDamara</v>
      </c>
      <c r="B1816" t="str">
        <f t="shared" si="57"/>
        <v>educ_6_reponse_3Damara</v>
      </c>
      <c r="C1816" t="s">
        <v>70</v>
      </c>
      <c r="D1816" t="s">
        <v>154</v>
      </c>
      <c r="E1816" t="s">
        <v>83</v>
      </c>
      <c r="F1816" t="s">
        <v>314</v>
      </c>
      <c r="G1816" t="s">
        <v>315</v>
      </c>
      <c r="H1816" t="s">
        <v>236</v>
      </c>
      <c r="I1816">
        <v>0.14699999999999999</v>
      </c>
    </row>
    <row r="1817" spans="1:9" x14ac:dyDescent="0.35">
      <c r="A1817" t="str">
        <f t="shared" si="56"/>
        <v>educ_6_reponse_3prov_livresBozoum</v>
      </c>
      <c r="B1817" t="str">
        <f t="shared" si="57"/>
        <v>educ_6_reponse_3Bozoum</v>
      </c>
      <c r="C1817" t="s">
        <v>70</v>
      </c>
      <c r="D1817" t="s">
        <v>181</v>
      </c>
      <c r="E1817" t="s">
        <v>83</v>
      </c>
      <c r="F1817" t="s">
        <v>314</v>
      </c>
      <c r="G1817" t="s">
        <v>315</v>
      </c>
      <c r="H1817" t="s">
        <v>233</v>
      </c>
      <c r="I1817">
        <v>0.126</v>
      </c>
    </row>
    <row r="1818" spans="1:9" x14ac:dyDescent="0.35">
      <c r="A1818" t="str">
        <f t="shared" si="56"/>
        <v>educ_6_reponse_3prov_uniformesBossemtele</v>
      </c>
      <c r="B1818" t="str">
        <f t="shared" si="57"/>
        <v>educ_6_reponse_3Bossemtele</v>
      </c>
      <c r="C1818" t="s">
        <v>70</v>
      </c>
      <c r="D1818" t="s">
        <v>266</v>
      </c>
      <c r="E1818" t="s">
        <v>83</v>
      </c>
      <c r="F1818" t="s">
        <v>314</v>
      </c>
      <c r="G1818" t="s">
        <v>315</v>
      </c>
      <c r="H1818" t="s">
        <v>230</v>
      </c>
      <c r="I1818">
        <v>0.14000000000000001</v>
      </c>
    </row>
    <row r="1819" spans="1:9" x14ac:dyDescent="0.35">
      <c r="A1819" t="str">
        <f t="shared" si="56"/>
        <v>educ_6_reponse_3cash_fraisPaoua</v>
      </c>
      <c r="B1819" t="str">
        <f t="shared" si="57"/>
        <v>educ_6_reponse_3Paoua</v>
      </c>
      <c r="C1819" t="s">
        <v>70</v>
      </c>
      <c r="D1819" t="s">
        <v>133</v>
      </c>
      <c r="E1819" t="s">
        <v>83</v>
      </c>
      <c r="F1819" t="s">
        <v>314</v>
      </c>
      <c r="G1819" t="s">
        <v>315</v>
      </c>
      <c r="H1819" t="s">
        <v>259</v>
      </c>
      <c r="I1819">
        <v>0.123</v>
      </c>
    </row>
    <row r="1820" spans="1:9" x14ac:dyDescent="0.35">
      <c r="A1820" t="str">
        <f t="shared" si="56"/>
        <v>educ_6_reponse_3acces_repasDekoa</v>
      </c>
      <c r="B1820" t="str">
        <f t="shared" si="57"/>
        <v>educ_6_reponse_3Dekoa</v>
      </c>
      <c r="C1820" t="s">
        <v>70</v>
      </c>
      <c r="D1820" t="s">
        <v>193</v>
      </c>
      <c r="E1820" t="s">
        <v>83</v>
      </c>
      <c r="F1820" t="s">
        <v>314</v>
      </c>
      <c r="G1820" t="s">
        <v>315</v>
      </c>
      <c r="H1820" t="s">
        <v>237</v>
      </c>
      <c r="I1820">
        <v>0.16400000000000001</v>
      </c>
    </row>
    <row r="1821" spans="1:9" x14ac:dyDescent="0.35">
      <c r="A1821" t="str">
        <f t="shared" si="56"/>
        <v>educ_6_reponse_3acces_repasMala</v>
      </c>
      <c r="B1821" t="str">
        <f t="shared" si="57"/>
        <v>educ_6_reponse_3Mala</v>
      </c>
      <c r="C1821" t="s">
        <v>70</v>
      </c>
      <c r="D1821" t="s">
        <v>193</v>
      </c>
      <c r="E1821" t="s">
        <v>83</v>
      </c>
      <c r="F1821" t="s">
        <v>314</v>
      </c>
      <c r="G1821" t="s">
        <v>315</v>
      </c>
      <c r="H1821" t="s">
        <v>247</v>
      </c>
      <c r="I1821">
        <v>0.184</v>
      </c>
    </row>
    <row r="1822" spans="1:9" x14ac:dyDescent="0.35">
      <c r="A1822" t="str">
        <f t="shared" si="56"/>
        <v>educ_6_reponse_3cash_fournituresBria</v>
      </c>
      <c r="B1822" t="str">
        <f t="shared" si="57"/>
        <v>educ_6_reponse_3Bria</v>
      </c>
      <c r="C1822" t="s">
        <v>70</v>
      </c>
      <c r="D1822" t="s">
        <v>154</v>
      </c>
      <c r="E1822" t="s">
        <v>83</v>
      </c>
      <c r="F1822" t="s">
        <v>314</v>
      </c>
      <c r="G1822" t="s">
        <v>315</v>
      </c>
      <c r="H1822" t="s">
        <v>234</v>
      </c>
      <c r="I1822">
        <v>0.20599999999999999</v>
      </c>
    </row>
    <row r="1823" spans="1:9" x14ac:dyDescent="0.35">
      <c r="A1823" t="str">
        <f t="shared" si="56"/>
        <v>educ_6_reponse_3autreBakouma</v>
      </c>
      <c r="B1823" t="str">
        <f t="shared" si="57"/>
        <v>educ_6_reponse_3Bakouma</v>
      </c>
      <c r="C1823" t="s">
        <v>70</v>
      </c>
      <c r="D1823" t="s">
        <v>139</v>
      </c>
      <c r="E1823" t="s">
        <v>83</v>
      </c>
      <c r="F1823" t="s">
        <v>314</v>
      </c>
      <c r="G1823" t="s">
        <v>315</v>
      </c>
      <c r="H1823" t="s">
        <v>211</v>
      </c>
      <c r="I1823">
        <v>0.156</v>
      </c>
    </row>
    <row r="1824" spans="1:9" x14ac:dyDescent="0.35">
      <c r="A1824" t="str">
        <f t="shared" si="56"/>
        <v>educ_6_reponse_3prov_livresBoali</v>
      </c>
      <c r="B1824" t="str">
        <f t="shared" si="57"/>
        <v>educ_6_reponse_3Boali</v>
      </c>
      <c r="C1824" t="s">
        <v>70</v>
      </c>
      <c r="D1824" t="s">
        <v>181</v>
      </c>
      <c r="E1824" t="s">
        <v>83</v>
      </c>
      <c r="F1824" t="s">
        <v>314</v>
      </c>
      <c r="G1824" t="s">
        <v>315</v>
      </c>
      <c r="H1824" t="s">
        <v>222</v>
      </c>
      <c r="I1824">
        <v>0.14399999999999999</v>
      </c>
    </row>
    <row r="1825" spans="1:9" x14ac:dyDescent="0.35">
      <c r="A1825" t="str">
        <f t="shared" si="56"/>
        <v>educ_6_reponse_3cash_livresBamingui</v>
      </c>
      <c r="B1825" t="str">
        <f t="shared" si="57"/>
        <v>educ_6_reponse_3Bamingui</v>
      </c>
      <c r="C1825" t="s">
        <v>70</v>
      </c>
      <c r="D1825" t="s">
        <v>192</v>
      </c>
      <c r="E1825" t="s">
        <v>83</v>
      </c>
      <c r="F1825" t="s">
        <v>314</v>
      </c>
      <c r="G1825" t="s">
        <v>315</v>
      </c>
      <c r="H1825" t="s">
        <v>214</v>
      </c>
      <c r="I1825">
        <v>0.122</v>
      </c>
    </row>
    <row r="1826" spans="1:9" x14ac:dyDescent="0.35">
      <c r="A1826" t="str">
        <f t="shared" si="56"/>
        <v>educ_6_reponse_3cash_fournituresBaoro</v>
      </c>
      <c r="B1826" t="str">
        <f t="shared" si="57"/>
        <v>educ_6_reponse_3Baoro</v>
      </c>
      <c r="C1826" t="s">
        <v>70</v>
      </c>
      <c r="D1826" t="s">
        <v>154</v>
      </c>
      <c r="E1826" t="s">
        <v>83</v>
      </c>
      <c r="F1826" t="s">
        <v>314</v>
      </c>
      <c r="G1826" t="s">
        <v>315</v>
      </c>
      <c r="H1826" t="s">
        <v>216</v>
      </c>
      <c r="I1826">
        <v>0.14499999999999999</v>
      </c>
    </row>
    <row r="1827" spans="1:9" x14ac:dyDescent="0.35">
      <c r="A1827" t="str">
        <f t="shared" si="56"/>
        <v>educ_6_reponse_3prov_livresMbaiki</v>
      </c>
      <c r="B1827" t="str">
        <f t="shared" si="57"/>
        <v>educ_6_reponse_3Mbaiki</v>
      </c>
      <c r="C1827" t="s">
        <v>70</v>
      </c>
      <c r="D1827" t="s">
        <v>181</v>
      </c>
      <c r="E1827" t="s">
        <v>83</v>
      </c>
      <c r="F1827" t="s">
        <v>314</v>
      </c>
      <c r="G1827" t="s">
        <v>315</v>
      </c>
      <c r="H1827" t="s">
        <v>249</v>
      </c>
      <c r="I1827">
        <v>0.14899999999999999</v>
      </c>
    </row>
    <row r="1828" spans="1:9" x14ac:dyDescent="0.35">
      <c r="A1828" t="str">
        <f t="shared" si="56"/>
        <v>educ_6_reponse_3acces_repasZangba</v>
      </c>
      <c r="B1828" t="str">
        <f t="shared" si="57"/>
        <v>educ_6_reponse_3Zangba</v>
      </c>
      <c r="C1828" t="s">
        <v>70</v>
      </c>
      <c r="D1828" t="s">
        <v>193</v>
      </c>
      <c r="E1828" t="s">
        <v>83</v>
      </c>
      <c r="F1828" t="s">
        <v>314</v>
      </c>
      <c r="G1828" t="s">
        <v>315</v>
      </c>
      <c r="H1828" t="s">
        <v>264</v>
      </c>
      <c r="I1828">
        <v>0.13500000000000001</v>
      </c>
    </row>
    <row r="1829" spans="1:9" x14ac:dyDescent="0.35">
      <c r="A1829" t="str">
        <f t="shared" si="56"/>
        <v>educ_6_reponse_3prov_fournituresZemio</v>
      </c>
      <c r="B1829" t="str">
        <f t="shared" si="57"/>
        <v>educ_6_reponse_3Zemio</v>
      </c>
      <c r="C1829" t="s">
        <v>70</v>
      </c>
      <c r="D1829" t="s">
        <v>144</v>
      </c>
      <c r="E1829" t="s">
        <v>83</v>
      </c>
      <c r="F1829" t="s">
        <v>314</v>
      </c>
      <c r="G1829" t="s">
        <v>315</v>
      </c>
      <c r="H1829" t="s">
        <v>265</v>
      </c>
      <c r="I1829">
        <v>0.12</v>
      </c>
    </row>
    <row r="1830" spans="1:9" x14ac:dyDescent="0.35">
      <c r="A1830" t="str">
        <f t="shared" si="56"/>
        <v>educ_6_reponse_3cash_fournituresBatangafo</v>
      </c>
      <c r="B1830" t="str">
        <f t="shared" si="57"/>
        <v>educ_6_reponse_3Batangafo</v>
      </c>
      <c r="C1830" t="s">
        <v>70</v>
      </c>
      <c r="D1830" t="s">
        <v>154</v>
      </c>
      <c r="E1830" t="s">
        <v>83</v>
      </c>
      <c r="F1830" t="s">
        <v>314</v>
      </c>
      <c r="G1830" t="s">
        <v>315</v>
      </c>
      <c r="H1830" t="s">
        <v>217</v>
      </c>
      <c r="I1830">
        <v>0.158</v>
      </c>
    </row>
    <row r="1831" spans="1:9" x14ac:dyDescent="0.35">
      <c r="A1831" t="str">
        <f t="shared" si="56"/>
        <v>educ_6_reponse_3prov_fournituresYaloke</v>
      </c>
      <c r="B1831" t="str">
        <f t="shared" si="57"/>
        <v>educ_6_reponse_3Yaloke</v>
      </c>
      <c r="C1831" t="s">
        <v>70</v>
      </c>
      <c r="D1831" t="s">
        <v>144</v>
      </c>
      <c r="E1831" t="s">
        <v>83</v>
      </c>
      <c r="F1831" t="s">
        <v>314</v>
      </c>
      <c r="G1831" t="s">
        <v>315</v>
      </c>
      <c r="H1831" t="s">
        <v>263</v>
      </c>
      <c r="I1831">
        <v>0.14799999999999999</v>
      </c>
    </row>
    <row r="1832" spans="1:9" x14ac:dyDescent="0.35">
      <c r="A1832" t="str">
        <f t="shared" si="56"/>
        <v>educ_6_reponse_3cash_fraisBossembele</v>
      </c>
      <c r="B1832" t="str">
        <f t="shared" si="57"/>
        <v>educ_6_reponse_3Bossembele</v>
      </c>
      <c r="C1832" t="s">
        <v>70</v>
      </c>
      <c r="D1832" t="s">
        <v>133</v>
      </c>
      <c r="E1832" t="s">
        <v>83</v>
      </c>
      <c r="F1832" t="s">
        <v>314</v>
      </c>
      <c r="G1832" t="s">
        <v>315</v>
      </c>
      <c r="H1832" t="s">
        <v>229</v>
      </c>
      <c r="I1832">
        <v>0.161</v>
      </c>
    </row>
    <row r="1833" spans="1:9" x14ac:dyDescent="0.35">
      <c r="A1833" t="str">
        <f t="shared" si="56"/>
        <v>educ_6_reponse_3prov_uniformesCarnot</v>
      </c>
      <c r="B1833" t="str">
        <f t="shared" si="57"/>
        <v>educ_6_reponse_3Carnot</v>
      </c>
      <c r="C1833" t="s">
        <v>70</v>
      </c>
      <c r="D1833" t="s">
        <v>266</v>
      </c>
      <c r="E1833" t="s">
        <v>83</v>
      </c>
      <c r="F1833" t="s">
        <v>314</v>
      </c>
      <c r="G1833" t="s">
        <v>315</v>
      </c>
      <c r="H1833" t="s">
        <v>235</v>
      </c>
      <c r="I1833">
        <v>0.108</v>
      </c>
    </row>
    <row r="1834" spans="1:9" x14ac:dyDescent="0.35">
      <c r="A1834" t="str">
        <f t="shared" si="56"/>
        <v>educ_6_reponse_3cash_fournituresGadzi</v>
      </c>
      <c r="B1834" t="str">
        <f t="shared" si="57"/>
        <v>educ_6_reponse_3Gadzi</v>
      </c>
      <c r="C1834" t="s">
        <v>70</v>
      </c>
      <c r="D1834" t="s">
        <v>154</v>
      </c>
      <c r="E1834" t="s">
        <v>83</v>
      </c>
      <c r="F1834" t="s">
        <v>314</v>
      </c>
      <c r="G1834" t="s">
        <v>315</v>
      </c>
      <c r="H1834" t="s">
        <v>238</v>
      </c>
      <c r="I1834">
        <v>0.16</v>
      </c>
    </row>
    <row r="1835" spans="1:9" x14ac:dyDescent="0.35">
      <c r="A1835" t="str">
        <f t="shared" si="56"/>
        <v>educ_6_reponse_3prov_fournituresGamboula</v>
      </c>
      <c r="B1835" t="str">
        <f t="shared" si="57"/>
        <v>educ_6_reponse_3Gamboula</v>
      </c>
      <c r="C1835" t="s">
        <v>70</v>
      </c>
      <c r="D1835" t="s">
        <v>144</v>
      </c>
      <c r="E1835" t="s">
        <v>83</v>
      </c>
      <c r="F1835" t="s">
        <v>314</v>
      </c>
      <c r="G1835" t="s">
        <v>315</v>
      </c>
      <c r="H1835" t="s">
        <v>240</v>
      </c>
      <c r="I1835">
        <v>0.191</v>
      </c>
    </row>
    <row r="1836" spans="1:9" x14ac:dyDescent="0.35">
      <c r="A1836" t="str">
        <f t="shared" si="56"/>
        <v>educ_6_reponse_3prov_fournituresBambio</v>
      </c>
      <c r="B1836" t="str">
        <f t="shared" si="57"/>
        <v>educ_6_reponse_3Bambio</v>
      </c>
      <c r="C1836" t="s">
        <v>70</v>
      </c>
      <c r="D1836" t="s">
        <v>144</v>
      </c>
      <c r="E1836" t="s">
        <v>83</v>
      </c>
      <c r="F1836" t="s">
        <v>314</v>
      </c>
      <c r="G1836" t="s">
        <v>315</v>
      </c>
      <c r="H1836" t="s">
        <v>213</v>
      </c>
      <c r="I1836">
        <v>0.19700000000000001</v>
      </c>
    </row>
    <row r="1837" spans="1:9" x14ac:dyDescent="0.35">
      <c r="A1837" t="str">
        <f t="shared" si="56"/>
        <v>educ_6_reponse_3prov_fournituresBoganda</v>
      </c>
      <c r="B1837" t="str">
        <f t="shared" si="57"/>
        <v>educ_6_reponse_3Boganda</v>
      </c>
      <c r="C1837" t="s">
        <v>70</v>
      </c>
      <c r="D1837" t="s">
        <v>144</v>
      </c>
      <c r="E1837" t="s">
        <v>83</v>
      </c>
      <c r="F1837" t="s">
        <v>314</v>
      </c>
      <c r="G1837" t="s">
        <v>315</v>
      </c>
      <c r="H1837" t="s">
        <v>226</v>
      </c>
      <c r="I1837">
        <v>0.16700000000000001</v>
      </c>
    </row>
    <row r="1838" spans="1:9" x14ac:dyDescent="0.35">
      <c r="A1838" t="str">
        <f t="shared" si="56"/>
        <v>educ_6_reponse_3cash_fournituresKembe</v>
      </c>
      <c r="B1838" t="str">
        <f t="shared" si="57"/>
        <v>educ_6_reponse_3Kembe</v>
      </c>
      <c r="C1838" t="s">
        <v>70</v>
      </c>
      <c r="D1838" t="s">
        <v>154</v>
      </c>
      <c r="E1838" t="s">
        <v>83</v>
      </c>
      <c r="F1838" t="s">
        <v>314</v>
      </c>
      <c r="G1838" t="s">
        <v>315</v>
      </c>
      <c r="H1838" t="s">
        <v>244</v>
      </c>
      <c r="I1838">
        <v>0.16300000000000001</v>
      </c>
    </row>
    <row r="1839" spans="1:9" x14ac:dyDescent="0.35">
      <c r="A1839" t="str">
        <f t="shared" si="56"/>
        <v>educ_6_reponse_3autreSatema</v>
      </c>
      <c r="B1839" t="str">
        <f t="shared" si="57"/>
        <v>educ_6_reponse_3Satema</v>
      </c>
      <c r="C1839" t="s">
        <v>70</v>
      </c>
      <c r="D1839" t="s">
        <v>139</v>
      </c>
      <c r="E1839" t="s">
        <v>83</v>
      </c>
      <c r="F1839" t="s">
        <v>314</v>
      </c>
      <c r="G1839" t="s">
        <v>315</v>
      </c>
      <c r="H1839" t="s">
        <v>261</v>
      </c>
      <c r="I1839">
        <v>0.13</v>
      </c>
    </row>
    <row r="1840" spans="1:9" x14ac:dyDescent="0.35">
      <c r="A1840" t="str">
        <f t="shared" si="56"/>
        <v>educ_6_reponse_3cash_fraisMarkounda</v>
      </c>
      <c r="B1840" t="str">
        <f t="shared" si="57"/>
        <v>educ_6_reponse_3Markounda</v>
      </c>
      <c r="C1840" t="s">
        <v>70</v>
      </c>
      <c r="D1840" t="s">
        <v>133</v>
      </c>
      <c r="E1840" t="s">
        <v>83</v>
      </c>
      <c r="F1840" t="s">
        <v>314</v>
      </c>
      <c r="G1840" t="s">
        <v>315</v>
      </c>
      <c r="H1840" t="s">
        <v>248</v>
      </c>
      <c r="I1840">
        <v>0.155</v>
      </c>
    </row>
    <row r="1841" spans="1:9" x14ac:dyDescent="0.35">
      <c r="A1841" t="str">
        <f t="shared" si="56"/>
        <v>educ_6_reponse_3prov_livresMongoumba</v>
      </c>
      <c r="B1841" t="str">
        <f t="shared" si="57"/>
        <v>educ_6_reponse_3Mongoumba</v>
      </c>
      <c r="C1841" t="s">
        <v>70</v>
      </c>
      <c r="D1841" t="s">
        <v>181</v>
      </c>
      <c r="E1841" t="s">
        <v>83</v>
      </c>
      <c r="F1841" t="s">
        <v>314</v>
      </c>
      <c r="G1841" t="s">
        <v>315</v>
      </c>
      <c r="H1841" t="s">
        <v>252</v>
      </c>
      <c r="I1841">
        <v>0.114</v>
      </c>
    </row>
    <row r="1842" spans="1:9" x14ac:dyDescent="0.35">
      <c r="A1842" t="str">
        <f t="shared" si="56"/>
        <v>educ_6_reponse_3cash_livresDede_Mokouba</v>
      </c>
      <c r="B1842" t="str">
        <f t="shared" si="57"/>
        <v>educ_6_reponse_3Dede_Mokouba</v>
      </c>
      <c r="C1842" t="s">
        <v>70</v>
      </c>
      <c r="D1842" t="s">
        <v>192</v>
      </c>
      <c r="E1842" t="s">
        <v>83</v>
      </c>
      <c r="F1842" t="s">
        <v>314</v>
      </c>
      <c r="G1842" t="s">
        <v>315</v>
      </c>
      <c r="H1842" t="s">
        <v>296</v>
      </c>
      <c r="I1842">
        <v>0.111</v>
      </c>
    </row>
    <row r="1843" spans="1:9" x14ac:dyDescent="0.35">
      <c r="A1843" t="str">
        <f t="shared" si="56"/>
        <v>educ_6_reponse_3cash_fraisSosso_Nakombo</v>
      </c>
      <c r="B1843" t="str">
        <f t="shared" si="57"/>
        <v>educ_6_reponse_3Sosso_Nakombo</v>
      </c>
      <c r="C1843" t="s">
        <v>70</v>
      </c>
      <c r="D1843" t="s">
        <v>133</v>
      </c>
      <c r="E1843" t="s">
        <v>83</v>
      </c>
      <c r="F1843" t="s">
        <v>314</v>
      </c>
      <c r="G1843" t="s">
        <v>315</v>
      </c>
      <c r="H1843" t="s">
        <v>297</v>
      </c>
      <c r="I1843">
        <v>0.14599999999999999</v>
      </c>
    </row>
    <row r="1844" spans="1:9" x14ac:dyDescent="0.35">
      <c r="A1844" t="str">
        <f t="shared" si="56"/>
        <v>educ_6_reponse_3prov_fournituresNola</v>
      </c>
      <c r="B1844" t="str">
        <f t="shared" si="57"/>
        <v>educ_6_reponse_3Nola</v>
      </c>
      <c r="C1844" t="s">
        <v>70</v>
      </c>
      <c r="D1844" t="s">
        <v>144</v>
      </c>
      <c r="E1844" t="s">
        <v>83</v>
      </c>
      <c r="F1844" t="s">
        <v>314</v>
      </c>
      <c r="G1844" t="s">
        <v>315</v>
      </c>
      <c r="H1844" t="s">
        <v>256</v>
      </c>
      <c r="I1844">
        <v>0.11700000000000001</v>
      </c>
    </row>
    <row r="1845" spans="1:9" x14ac:dyDescent="0.35">
      <c r="A1845" t="str">
        <f t="shared" si="56"/>
        <v>educ_6_reponse_3cash_transportBoganangone</v>
      </c>
      <c r="B1845" t="str">
        <f t="shared" si="57"/>
        <v>educ_6_reponse_3Boganangone</v>
      </c>
      <c r="C1845" t="s">
        <v>70</v>
      </c>
      <c r="D1845" t="s">
        <v>205</v>
      </c>
      <c r="E1845" t="s">
        <v>83</v>
      </c>
      <c r="F1845" t="s">
        <v>314</v>
      </c>
      <c r="G1845" t="s">
        <v>315</v>
      </c>
      <c r="H1845" t="s">
        <v>225</v>
      </c>
      <c r="I1845">
        <v>0.17499999999999999</v>
      </c>
    </row>
    <row r="1846" spans="1:9" x14ac:dyDescent="0.35">
      <c r="A1846" t="str">
        <f t="shared" si="56"/>
        <v>educ_6_reponse_3autreBoda</v>
      </c>
      <c r="B1846" t="str">
        <f t="shared" si="57"/>
        <v>educ_6_reponse_3Boda</v>
      </c>
      <c r="C1846" t="s">
        <v>70</v>
      </c>
      <c r="D1846" t="s">
        <v>139</v>
      </c>
      <c r="E1846" t="s">
        <v>83</v>
      </c>
      <c r="F1846" t="s">
        <v>314</v>
      </c>
      <c r="G1846" t="s">
        <v>315</v>
      </c>
      <c r="H1846" t="s">
        <v>224</v>
      </c>
      <c r="I1846">
        <v>0.14199999999999999</v>
      </c>
    </row>
    <row r="1847" spans="1:9" x14ac:dyDescent="0.35">
      <c r="A1847" t="str">
        <f t="shared" si="56"/>
        <v>educ_6_reponse_3prov_uniformesAmada_Gaza</v>
      </c>
      <c r="B1847" t="str">
        <f t="shared" si="57"/>
        <v>educ_6_reponse_3Amada_Gaza</v>
      </c>
      <c r="C1847" t="s">
        <v>70</v>
      </c>
      <c r="D1847" t="s">
        <v>266</v>
      </c>
      <c r="E1847" t="s">
        <v>83</v>
      </c>
      <c r="F1847" t="s">
        <v>314</v>
      </c>
      <c r="G1847" t="s">
        <v>315</v>
      </c>
      <c r="H1847" t="s">
        <v>298</v>
      </c>
      <c r="I1847">
        <v>0.11700000000000001</v>
      </c>
    </row>
    <row r="1848" spans="1:9" x14ac:dyDescent="0.35">
      <c r="A1848" t="str">
        <f t="shared" si="56"/>
        <v>educ_6_reponse_3cash_livresBayanga</v>
      </c>
      <c r="B1848" t="str">
        <f t="shared" si="57"/>
        <v>educ_6_reponse_3Bayanga</v>
      </c>
      <c r="C1848" t="s">
        <v>70</v>
      </c>
      <c r="D1848" t="s">
        <v>192</v>
      </c>
      <c r="E1848" t="s">
        <v>83</v>
      </c>
      <c r="F1848" t="s">
        <v>314</v>
      </c>
      <c r="G1848" t="s">
        <v>315</v>
      </c>
      <c r="H1848" t="s">
        <v>218</v>
      </c>
      <c r="I1848">
        <v>0.17699999999999999</v>
      </c>
    </row>
    <row r="1849" spans="1:9" x14ac:dyDescent="0.35">
      <c r="A1849" t="str">
        <f t="shared" si="56"/>
        <v>educ_6_reponse_3prov_fournituresBogangolo</v>
      </c>
      <c r="B1849" t="str">
        <f t="shared" si="57"/>
        <v>educ_6_reponse_3Bogangolo</v>
      </c>
      <c r="C1849" t="s">
        <v>70</v>
      </c>
      <c r="D1849" t="s">
        <v>144</v>
      </c>
      <c r="E1849" t="s">
        <v>83</v>
      </c>
      <c r="F1849" t="s">
        <v>314</v>
      </c>
      <c r="G1849" t="s">
        <v>315</v>
      </c>
      <c r="H1849" t="s">
        <v>227</v>
      </c>
      <c r="I1849">
        <v>0.19800000000000001</v>
      </c>
    </row>
    <row r="1850" spans="1:9" x14ac:dyDescent="0.35">
      <c r="A1850" t="str">
        <f t="shared" si="56"/>
        <v>rep_souhaitee_3santeNdele</v>
      </c>
      <c r="B1850" t="str">
        <f t="shared" si="57"/>
        <v>rep_souhaitee_3Ndele</v>
      </c>
      <c r="C1850" t="s">
        <v>72</v>
      </c>
      <c r="D1850" t="s">
        <v>155</v>
      </c>
      <c r="E1850" t="s">
        <v>83</v>
      </c>
      <c r="F1850" t="s">
        <v>314</v>
      </c>
      <c r="G1850" t="s">
        <v>315</v>
      </c>
      <c r="H1850" t="s">
        <v>253</v>
      </c>
      <c r="I1850">
        <v>0.19700000000000001</v>
      </c>
    </row>
    <row r="1851" spans="1:9" x14ac:dyDescent="0.35">
      <c r="A1851" t="str">
        <f t="shared" si="56"/>
        <v>rep_souhaitee_3secalBouca</v>
      </c>
      <c r="B1851" t="str">
        <f t="shared" si="57"/>
        <v>rep_souhaitee_3Bouca</v>
      </c>
      <c r="C1851" t="s">
        <v>72</v>
      </c>
      <c r="D1851" t="s">
        <v>134</v>
      </c>
      <c r="E1851" t="s">
        <v>83</v>
      </c>
      <c r="F1851" t="s">
        <v>314</v>
      </c>
      <c r="G1851" t="s">
        <v>315</v>
      </c>
      <c r="H1851" t="s">
        <v>232</v>
      </c>
      <c r="I1851">
        <v>0.24199999999999999</v>
      </c>
    </row>
    <row r="1852" spans="1:9" x14ac:dyDescent="0.35">
      <c r="A1852" t="str">
        <f t="shared" si="56"/>
        <v>rep_souhaitee_3santeAlindao</v>
      </c>
      <c r="B1852" t="str">
        <f t="shared" si="57"/>
        <v>rep_souhaitee_3Alindao</v>
      </c>
      <c r="C1852" t="s">
        <v>72</v>
      </c>
      <c r="D1852" t="s">
        <v>155</v>
      </c>
      <c r="E1852" t="s">
        <v>83</v>
      </c>
      <c r="F1852" t="s">
        <v>314</v>
      </c>
      <c r="G1852" t="s">
        <v>315</v>
      </c>
      <c r="H1852" t="s">
        <v>208</v>
      </c>
      <c r="I1852">
        <v>0.16500000000000001</v>
      </c>
    </row>
    <row r="1853" spans="1:9" x14ac:dyDescent="0.35">
      <c r="A1853" t="str">
        <f t="shared" si="56"/>
        <v>rep_souhaitee_3washBirao</v>
      </c>
      <c r="B1853" t="str">
        <f t="shared" si="57"/>
        <v>rep_souhaitee_3Birao</v>
      </c>
      <c r="C1853" t="s">
        <v>72</v>
      </c>
      <c r="D1853" t="s">
        <v>18</v>
      </c>
      <c r="E1853" t="s">
        <v>83</v>
      </c>
      <c r="F1853" t="s">
        <v>314</v>
      </c>
      <c r="G1853" t="s">
        <v>315</v>
      </c>
      <c r="H1853" t="s">
        <v>221</v>
      </c>
      <c r="I1853">
        <v>0.17499999999999999</v>
      </c>
    </row>
    <row r="1854" spans="1:9" x14ac:dyDescent="0.35">
      <c r="A1854" t="str">
        <f t="shared" si="56"/>
        <v>rep_souhaitee_3secalBangui</v>
      </c>
      <c r="B1854" t="str">
        <f t="shared" si="57"/>
        <v>rep_souhaitee_3Bangui</v>
      </c>
      <c r="C1854" t="s">
        <v>72</v>
      </c>
      <c r="D1854" t="s">
        <v>134</v>
      </c>
      <c r="E1854" t="s">
        <v>83</v>
      </c>
      <c r="F1854" t="s">
        <v>314</v>
      </c>
      <c r="G1854" t="s">
        <v>315</v>
      </c>
      <c r="H1854" t="s">
        <v>165</v>
      </c>
      <c r="I1854">
        <v>0.22800000000000001</v>
      </c>
    </row>
    <row r="1855" spans="1:9" x14ac:dyDescent="0.35">
      <c r="A1855" t="str">
        <f t="shared" si="56"/>
        <v>rep_souhaitee_3washMobaye</v>
      </c>
      <c r="B1855" t="str">
        <f t="shared" si="57"/>
        <v>rep_souhaitee_3Mobaye</v>
      </c>
      <c r="C1855" t="s">
        <v>72</v>
      </c>
      <c r="D1855" t="s">
        <v>18</v>
      </c>
      <c r="E1855" t="s">
        <v>83</v>
      </c>
      <c r="F1855" t="s">
        <v>314</v>
      </c>
      <c r="G1855" t="s">
        <v>315</v>
      </c>
      <c r="H1855" t="s">
        <v>251</v>
      </c>
      <c r="I1855">
        <v>0.20899999999999999</v>
      </c>
    </row>
    <row r="1856" spans="1:9" x14ac:dyDescent="0.35">
      <c r="A1856" t="str">
        <f t="shared" si="56"/>
        <v>rep_souhaitee_3nfiBambari</v>
      </c>
      <c r="B1856" t="str">
        <f t="shared" si="57"/>
        <v>rep_souhaitee_3Bambari</v>
      </c>
      <c r="C1856" t="s">
        <v>72</v>
      </c>
      <c r="D1856" t="s">
        <v>164</v>
      </c>
      <c r="E1856" t="s">
        <v>83</v>
      </c>
      <c r="F1856" t="s">
        <v>314</v>
      </c>
      <c r="G1856" t="s">
        <v>315</v>
      </c>
      <c r="H1856" t="s">
        <v>212</v>
      </c>
      <c r="I1856">
        <v>0.191</v>
      </c>
    </row>
    <row r="1857" spans="1:9" x14ac:dyDescent="0.35">
      <c r="A1857" t="str">
        <f t="shared" si="56"/>
        <v>rep_souhaitee_3nfiBouar</v>
      </c>
      <c r="B1857" t="str">
        <f t="shared" si="57"/>
        <v>rep_souhaitee_3Bouar</v>
      </c>
      <c r="C1857" t="s">
        <v>72</v>
      </c>
      <c r="D1857" t="s">
        <v>164</v>
      </c>
      <c r="E1857" t="s">
        <v>83</v>
      </c>
      <c r="F1857" t="s">
        <v>314</v>
      </c>
      <c r="G1857" t="s">
        <v>315</v>
      </c>
      <c r="H1857" t="s">
        <v>231</v>
      </c>
      <c r="I1857">
        <v>0.155</v>
      </c>
    </row>
    <row r="1858" spans="1:9" x14ac:dyDescent="0.35">
      <c r="A1858" t="str">
        <f t="shared" si="56"/>
        <v>rep_souhaitee_3santeBocaranga</v>
      </c>
      <c r="B1858" t="str">
        <f t="shared" si="57"/>
        <v>rep_souhaitee_3Bocaranga</v>
      </c>
      <c r="C1858" t="s">
        <v>72</v>
      </c>
      <c r="D1858" t="s">
        <v>155</v>
      </c>
      <c r="E1858" t="s">
        <v>83</v>
      </c>
      <c r="F1858" t="s">
        <v>314</v>
      </c>
      <c r="G1858" t="s">
        <v>315</v>
      </c>
      <c r="H1858" t="s">
        <v>223</v>
      </c>
      <c r="I1858">
        <v>0.18099999999999999</v>
      </c>
    </row>
    <row r="1859" spans="1:9" x14ac:dyDescent="0.35">
      <c r="A1859" t="str">
        <f t="shared" ref="A1859:A1922" si="58">CONCATENATE(C1859,D1859,H1859)</f>
        <v>rep_souhaitee_3santeBossangoa</v>
      </c>
      <c r="B1859" t="str">
        <f t="shared" ref="B1859:B1922" si="59">CONCATENATE(C1859,H1859)</f>
        <v>rep_souhaitee_3Bossangoa</v>
      </c>
      <c r="C1859" t="s">
        <v>72</v>
      </c>
      <c r="D1859" t="s">
        <v>155</v>
      </c>
      <c r="E1859" t="s">
        <v>83</v>
      </c>
      <c r="F1859" t="s">
        <v>314</v>
      </c>
      <c r="G1859" t="s">
        <v>315</v>
      </c>
      <c r="H1859" t="s">
        <v>228</v>
      </c>
      <c r="I1859">
        <v>0.22500000000000001</v>
      </c>
    </row>
    <row r="1860" spans="1:9" x14ac:dyDescent="0.35">
      <c r="A1860" t="str">
        <f t="shared" si="58"/>
        <v>rep_souhaitee_3nfiKaga_Bandoro</v>
      </c>
      <c r="B1860" t="str">
        <f t="shared" si="59"/>
        <v>rep_souhaitee_3Kaga_Bandoro</v>
      </c>
      <c r="C1860" t="s">
        <v>72</v>
      </c>
      <c r="D1860" t="s">
        <v>164</v>
      </c>
      <c r="E1860" t="s">
        <v>83</v>
      </c>
      <c r="F1860" t="s">
        <v>314</v>
      </c>
      <c r="G1860" t="s">
        <v>315</v>
      </c>
      <c r="H1860" t="s">
        <v>293</v>
      </c>
      <c r="I1860">
        <v>0.17799999999999999</v>
      </c>
    </row>
    <row r="1861" spans="1:9" x14ac:dyDescent="0.35">
      <c r="A1861" t="str">
        <f t="shared" si="58"/>
        <v>rep_souhaitee_3nfiKoui</v>
      </c>
      <c r="B1861" t="str">
        <f t="shared" si="59"/>
        <v>rep_souhaitee_3Koui</v>
      </c>
      <c r="C1861" t="s">
        <v>72</v>
      </c>
      <c r="D1861" t="s">
        <v>164</v>
      </c>
      <c r="E1861" t="s">
        <v>83</v>
      </c>
      <c r="F1861" t="s">
        <v>314</v>
      </c>
      <c r="G1861" t="s">
        <v>315</v>
      </c>
      <c r="H1861" t="s">
        <v>246</v>
      </c>
      <c r="I1861">
        <v>0.14599999999999999</v>
      </c>
    </row>
    <row r="1862" spans="1:9" x14ac:dyDescent="0.35">
      <c r="A1862" t="str">
        <f t="shared" si="58"/>
        <v>rep_souhaitee_3secalBakala</v>
      </c>
      <c r="B1862" t="str">
        <f t="shared" si="59"/>
        <v>rep_souhaitee_3Bakala</v>
      </c>
      <c r="C1862" t="s">
        <v>72</v>
      </c>
      <c r="D1862" t="s">
        <v>134</v>
      </c>
      <c r="E1862" t="s">
        <v>83</v>
      </c>
      <c r="F1862" t="s">
        <v>314</v>
      </c>
      <c r="G1862" t="s">
        <v>315</v>
      </c>
      <c r="H1862" t="s">
        <v>210</v>
      </c>
      <c r="I1862">
        <v>0.183</v>
      </c>
    </row>
    <row r="1863" spans="1:9" x14ac:dyDescent="0.35">
      <c r="A1863" t="str">
        <f t="shared" si="58"/>
        <v>rep_souhaitee_3santeBangassou</v>
      </c>
      <c r="B1863" t="str">
        <f t="shared" si="59"/>
        <v>rep_souhaitee_3Bangassou</v>
      </c>
      <c r="C1863" t="s">
        <v>72</v>
      </c>
      <c r="D1863" t="s">
        <v>155</v>
      </c>
      <c r="E1863" t="s">
        <v>83</v>
      </c>
      <c r="F1863" t="s">
        <v>314</v>
      </c>
      <c r="G1863" t="s">
        <v>315</v>
      </c>
      <c r="H1863" t="s">
        <v>215</v>
      </c>
      <c r="I1863">
        <v>0.2</v>
      </c>
    </row>
    <row r="1864" spans="1:9" x14ac:dyDescent="0.35">
      <c r="A1864" t="str">
        <f t="shared" si="58"/>
        <v>rep_souhaitee_3santeNana_Bakassa</v>
      </c>
      <c r="B1864" t="str">
        <f t="shared" si="59"/>
        <v>rep_souhaitee_3Nana_Bakassa</v>
      </c>
      <c r="C1864" t="s">
        <v>72</v>
      </c>
      <c r="D1864" t="s">
        <v>155</v>
      </c>
      <c r="E1864" t="s">
        <v>83</v>
      </c>
      <c r="F1864" t="s">
        <v>314</v>
      </c>
      <c r="G1864" t="s">
        <v>315</v>
      </c>
      <c r="H1864" t="s">
        <v>294</v>
      </c>
      <c r="I1864">
        <v>0.217</v>
      </c>
    </row>
    <row r="1865" spans="1:9" x14ac:dyDescent="0.35">
      <c r="A1865" t="str">
        <f t="shared" si="58"/>
        <v>rep_souhaitee_3washRafai</v>
      </c>
      <c r="B1865" t="str">
        <f t="shared" si="59"/>
        <v>rep_souhaitee_3Rafai</v>
      </c>
      <c r="C1865" t="s">
        <v>72</v>
      </c>
      <c r="D1865" t="s">
        <v>18</v>
      </c>
      <c r="E1865" t="s">
        <v>83</v>
      </c>
      <c r="F1865" t="s">
        <v>314</v>
      </c>
      <c r="G1865" t="s">
        <v>315</v>
      </c>
      <c r="H1865" t="s">
        <v>260</v>
      </c>
      <c r="I1865">
        <v>0.17699999999999999</v>
      </c>
    </row>
    <row r="1866" spans="1:9" x14ac:dyDescent="0.35">
      <c r="A1866" t="str">
        <f t="shared" si="58"/>
        <v>rep_souhaitee_3santeNgaoundaye</v>
      </c>
      <c r="B1866" t="str">
        <f t="shared" si="59"/>
        <v>rep_souhaitee_3Ngaoundaye</v>
      </c>
      <c r="C1866" t="s">
        <v>72</v>
      </c>
      <c r="D1866" t="s">
        <v>155</v>
      </c>
      <c r="E1866" t="s">
        <v>83</v>
      </c>
      <c r="F1866" t="s">
        <v>314</v>
      </c>
      <c r="G1866" t="s">
        <v>315</v>
      </c>
      <c r="H1866" t="s">
        <v>255</v>
      </c>
      <c r="I1866">
        <v>0.17499999999999999</v>
      </c>
    </row>
    <row r="1867" spans="1:9" x14ac:dyDescent="0.35">
      <c r="A1867" t="str">
        <f t="shared" si="58"/>
        <v>rep_souhaitee_3santeIppy</v>
      </c>
      <c r="B1867" t="str">
        <f t="shared" si="59"/>
        <v>rep_souhaitee_3Ippy</v>
      </c>
      <c r="C1867" t="s">
        <v>72</v>
      </c>
      <c r="D1867" t="s">
        <v>155</v>
      </c>
      <c r="E1867" t="s">
        <v>83</v>
      </c>
      <c r="F1867" t="s">
        <v>314</v>
      </c>
      <c r="G1867" t="s">
        <v>315</v>
      </c>
      <c r="H1867" t="s">
        <v>242</v>
      </c>
      <c r="I1867">
        <v>0.19700000000000001</v>
      </c>
    </row>
    <row r="1868" spans="1:9" x14ac:dyDescent="0.35">
      <c r="A1868" t="str">
        <f t="shared" si="58"/>
        <v>rep_souhaitee_3washBerberati</v>
      </c>
      <c r="B1868" t="str">
        <f t="shared" si="59"/>
        <v>rep_souhaitee_3Berberati</v>
      </c>
      <c r="C1868" t="s">
        <v>72</v>
      </c>
      <c r="D1868" t="s">
        <v>18</v>
      </c>
      <c r="E1868" t="s">
        <v>83</v>
      </c>
      <c r="F1868" t="s">
        <v>314</v>
      </c>
      <c r="G1868" t="s">
        <v>315</v>
      </c>
      <c r="H1868" t="s">
        <v>219</v>
      </c>
      <c r="I1868">
        <v>0.19700000000000001</v>
      </c>
    </row>
    <row r="1869" spans="1:9" x14ac:dyDescent="0.35">
      <c r="A1869" t="str">
        <f t="shared" si="58"/>
        <v>rep_souhaitee_3santeMbres</v>
      </c>
      <c r="B1869" t="str">
        <f t="shared" si="59"/>
        <v>rep_souhaitee_3Mbres</v>
      </c>
      <c r="C1869" t="s">
        <v>72</v>
      </c>
      <c r="D1869" t="s">
        <v>155</v>
      </c>
      <c r="E1869" t="s">
        <v>83</v>
      </c>
      <c r="F1869" t="s">
        <v>314</v>
      </c>
      <c r="G1869" t="s">
        <v>315</v>
      </c>
      <c r="H1869" t="s">
        <v>250</v>
      </c>
      <c r="I1869">
        <v>0.152</v>
      </c>
    </row>
    <row r="1870" spans="1:9" x14ac:dyDescent="0.35">
      <c r="A1870" t="str">
        <f t="shared" si="58"/>
        <v>rep_souhaitee_3washBimbo</v>
      </c>
      <c r="B1870" t="str">
        <f t="shared" si="59"/>
        <v>rep_souhaitee_3Bimbo</v>
      </c>
      <c r="C1870" t="s">
        <v>72</v>
      </c>
      <c r="D1870" t="s">
        <v>18</v>
      </c>
      <c r="E1870" t="s">
        <v>83</v>
      </c>
      <c r="F1870" t="s">
        <v>314</v>
      </c>
      <c r="G1870" t="s">
        <v>315</v>
      </c>
      <c r="H1870" t="s">
        <v>220</v>
      </c>
      <c r="I1870">
        <v>0.191</v>
      </c>
    </row>
    <row r="1871" spans="1:9" x14ac:dyDescent="0.35">
      <c r="A1871" t="str">
        <f t="shared" si="58"/>
        <v>rep_souhaitee_3nfiGrimari</v>
      </c>
      <c r="B1871" t="str">
        <f t="shared" si="59"/>
        <v>rep_souhaitee_3Grimari</v>
      </c>
      <c r="C1871" t="s">
        <v>72</v>
      </c>
      <c r="D1871" t="s">
        <v>164</v>
      </c>
      <c r="E1871" t="s">
        <v>83</v>
      </c>
      <c r="F1871" t="s">
        <v>314</v>
      </c>
      <c r="G1871" t="s">
        <v>315</v>
      </c>
      <c r="H1871" t="s">
        <v>241</v>
      </c>
      <c r="I1871">
        <v>0.17299999999999999</v>
      </c>
    </row>
    <row r="1872" spans="1:9" x14ac:dyDescent="0.35">
      <c r="A1872" t="str">
        <f t="shared" si="58"/>
        <v>rep_souhaitee_3washSibut</v>
      </c>
      <c r="B1872" t="str">
        <f t="shared" si="59"/>
        <v>rep_souhaitee_3Sibut</v>
      </c>
      <c r="C1872" t="s">
        <v>72</v>
      </c>
      <c r="D1872" t="s">
        <v>18</v>
      </c>
      <c r="E1872" t="s">
        <v>83</v>
      </c>
      <c r="F1872" t="s">
        <v>314</v>
      </c>
      <c r="G1872" t="s">
        <v>315</v>
      </c>
      <c r="H1872" t="s">
        <v>262</v>
      </c>
      <c r="I1872">
        <v>0.20699999999999999</v>
      </c>
    </row>
    <row r="1873" spans="1:9" x14ac:dyDescent="0.35">
      <c r="A1873" t="str">
        <f t="shared" si="58"/>
        <v>rep_souhaitee_3santeNdjoukou</v>
      </c>
      <c r="B1873" t="str">
        <f t="shared" si="59"/>
        <v>rep_souhaitee_3Ndjoukou</v>
      </c>
      <c r="C1873" t="s">
        <v>72</v>
      </c>
      <c r="D1873" t="s">
        <v>155</v>
      </c>
      <c r="E1873" t="s">
        <v>83</v>
      </c>
      <c r="F1873" t="s">
        <v>314</v>
      </c>
      <c r="G1873" t="s">
        <v>315</v>
      </c>
      <c r="H1873" t="s">
        <v>254</v>
      </c>
      <c r="I1873">
        <v>0.193</v>
      </c>
    </row>
    <row r="1874" spans="1:9" x14ac:dyDescent="0.35">
      <c r="A1874" t="str">
        <f t="shared" si="58"/>
        <v>rep_souhaitee_3santeBaboua</v>
      </c>
      <c r="B1874" t="str">
        <f t="shared" si="59"/>
        <v>rep_souhaitee_3Baboua</v>
      </c>
      <c r="C1874" t="s">
        <v>72</v>
      </c>
      <c r="D1874" t="s">
        <v>155</v>
      </c>
      <c r="E1874" t="s">
        <v>83</v>
      </c>
      <c r="F1874" t="s">
        <v>314</v>
      </c>
      <c r="G1874" t="s">
        <v>315</v>
      </c>
      <c r="H1874" t="s">
        <v>209</v>
      </c>
      <c r="I1874">
        <v>0.17399999999999999</v>
      </c>
    </row>
    <row r="1875" spans="1:9" x14ac:dyDescent="0.35">
      <c r="A1875" t="str">
        <f t="shared" si="58"/>
        <v>rep_souhaitee_3washAbba</v>
      </c>
      <c r="B1875" t="str">
        <f t="shared" si="59"/>
        <v>rep_souhaitee_3Abba</v>
      </c>
      <c r="C1875" t="s">
        <v>72</v>
      </c>
      <c r="D1875" t="s">
        <v>18</v>
      </c>
      <c r="E1875" t="s">
        <v>83</v>
      </c>
      <c r="F1875" t="s">
        <v>314</v>
      </c>
      <c r="G1875" t="s">
        <v>315</v>
      </c>
      <c r="H1875" t="s">
        <v>207</v>
      </c>
      <c r="I1875">
        <v>0.17499999999999999</v>
      </c>
    </row>
    <row r="1876" spans="1:9" x14ac:dyDescent="0.35">
      <c r="A1876" t="str">
        <f t="shared" si="58"/>
        <v>rep_souhaitee_3washObo</v>
      </c>
      <c r="B1876" t="str">
        <f t="shared" si="59"/>
        <v>rep_souhaitee_3Obo</v>
      </c>
      <c r="C1876" t="s">
        <v>72</v>
      </c>
      <c r="D1876" t="s">
        <v>18</v>
      </c>
      <c r="E1876" t="s">
        <v>83</v>
      </c>
      <c r="F1876" t="s">
        <v>314</v>
      </c>
      <c r="G1876" t="s">
        <v>315</v>
      </c>
      <c r="H1876" t="s">
        <v>257</v>
      </c>
      <c r="I1876">
        <v>0.21099999999999999</v>
      </c>
    </row>
    <row r="1877" spans="1:9" x14ac:dyDescent="0.35">
      <c r="A1877" t="str">
        <f t="shared" si="58"/>
        <v>rep_souhaitee_3washKabo</v>
      </c>
      <c r="B1877" t="str">
        <f t="shared" si="59"/>
        <v>rep_souhaitee_3Kabo</v>
      </c>
      <c r="C1877" t="s">
        <v>72</v>
      </c>
      <c r="D1877" t="s">
        <v>18</v>
      </c>
      <c r="E1877" t="s">
        <v>83</v>
      </c>
      <c r="F1877" t="s">
        <v>314</v>
      </c>
      <c r="G1877" t="s">
        <v>315</v>
      </c>
      <c r="H1877" t="s">
        <v>243</v>
      </c>
      <c r="I1877">
        <v>0.192</v>
      </c>
    </row>
    <row r="1878" spans="1:9" x14ac:dyDescent="0.35">
      <c r="A1878" t="str">
        <f t="shared" si="58"/>
        <v>rep_souhaitee_3nfiKouango</v>
      </c>
      <c r="B1878" t="str">
        <f t="shared" si="59"/>
        <v>rep_souhaitee_3Kouango</v>
      </c>
      <c r="C1878" t="s">
        <v>72</v>
      </c>
      <c r="D1878" t="s">
        <v>164</v>
      </c>
      <c r="E1878" t="s">
        <v>83</v>
      </c>
      <c r="F1878" t="s">
        <v>314</v>
      </c>
      <c r="G1878" t="s">
        <v>315</v>
      </c>
      <c r="H1878" t="s">
        <v>245</v>
      </c>
      <c r="I1878">
        <v>0.222</v>
      </c>
    </row>
    <row r="1879" spans="1:9" x14ac:dyDescent="0.35">
      <c r="A1879" t="str">
        <f t="shared" si="58"/>
        <v>rep_souhaitee_3santeOuango</v>
      </c>
      <c r="B1879" t="str">
        <f t="shared" si="59"/>
        <v>rep_souhaitee_3Ouango</v>
      </c>
      <c r="C1879" t="s">
        <v>72</v>
      </c>
      <c r="D1879" t="s">
        <v>155</v>
      </c>
      <c r="E1879" t="s">
        <v>83</v>
      </c>
      <c r="F1879" t="s">
        <v>314</v>
      </c>
      <c r="G1879" t="s">
        <v>315</v>
      </c>
      <c r="H1879" t="s">
        <v>258</v>
      </c>
      <c r="I1879">
        <v>0.19400000000000001</v>
      </c>
    </row>
    <row r="1880" spans="1:9" x14ac:dyDescent="0.35">
      <c r="A1880" t="str">
        <f t="shared" si="58"/>
        <v>rep_souhaitee_3educGambo</v>
      </c>
      <c r="B1880" t="str">
        <f t="shared" si="59"/>
        <v>rep_souhaitee_3Gambo</v>
      </c>
      <c r="C1880" t="s">
        <v>72</v>
      </c>
      <c r="D1880" t="s">
        <v>206</v>
      </c>
      <c r="E1880" t="s">
        <v>83</v>
      </c>
      <c r="F1880" t="s">
        <v>314</v>
      </c>
      <c r="G1880" t="s">
        <v>315</v>
      </c>
      <c r="H1880" t="s">
        <v>239</v>
      </c>
      <c r="I1880">
        <v>0.17</v>
      </c>
    </row>
    <row r="1881" spans="1:9" x14ac:dyDescent="0.35">
      <c r="A1881" t="str">
        <f t="shared" si="58"/>
        <v>rep_souhaitee_3santeNangha_Boguila</v>
      </c>
      <c r="B1881" t="str">
        <f t="shared" si="59"/>
        <v>rep_souhaitee_3Nangha_Boguila</v>
      </c>
      <c r="C1881" t="s">
        <v>72</v>
      </c>
      <c r="D1881" t="s">
        <v>155</v>
      </c>
      <c r="E1881" t="s">
        <v>83</v>
      </c>
      <c r="F1881" t="s">
        <v>314</v>
      </c>
      <c r="G1881" t="s">
        <v>315</v>
      </c>
      <c r="H1881" t="s">
        <v>295</v>
      </c>
      <c r="I1881">
        <v>0.252</v>
      </c>
    </row>
    <row r="1882" spans="1:9" x14ac:dyDescent="0.35">
      <c r="A1882" t="str">
        <f t="shared" si="58"/>
        <v>rep_souhaitee_3washDamara</v>
      </c>
      <c r="B1882" t="str">
        <f t="shared" si="59"/>
        <v>rep_souhaitee_3Damara</v>
      </c>
      <c r="C1882" t="s">
        <v>72</v>
      </c>
      <c r="D1882" t="s">
        <v>18</v>
      </c>
      <c r="E1882" t="s">
        <v>83</v>
      </c>
      <c r="F1882" t="s">
        <v>314</v>
      </c>
      <c r="G1882" t="s">
        <v>315</v>
      </c>
      <c r="H1882" t="s">
        <v>236</v>
      </c>
      <c r="I1882">
        <v>0.21299999999999999</v>
      </c>
    </row>
    <row r="1883" spans="1:9" x14ac:dyDescent="0.35">
      <c r="A1883" t="str">
        <f t="shared" si="58"/>
        <v>rep_souhaitee_3santeBozoum</v>
      </c>
      <c r="B1883" t="str">
        <f t="shared" si="59"/>
        <v>rep_souhaitee_3Bozoum</v>
      </c>
      <c r="C1883" t="s">
        <v>72</v>
      </c>
      <c r="D1883" t="s">
        <v>155</v>
      </c>
      <c r="E1883" t="s">
        <v>83</v>
      </c>
      <c r="F1883" t="s">
        <v>314</v>
      </c>
      <c r="G1883" t="s">
        <v>315</v>
      </c>
      <c r="H1883" t="s">
        <v>233</v>
      </c>
      <c r="I1883">
        <v>0.20200000000000001</v>
      </c>
    </row>
    <row r="1884" spans="1:9" x14ac:dyDescent="0.35">
      <c r="A1884" t="str">
        <f t="shared" si="58"/>
        <v>rep_souhaitee_3nfiBossemtele</v>
      </c>
      <c r="B1884" t="str">
        <f t="shared" si="59"/>
        <v>rep_souhaitee_3Bossemtele</v>
      </c>
      <c r="C1884" t="s">
        <v>72</v>
      </c>
      <c r="D1884" t="s">
        <v>164</v>
      </c>
      <c r="E1884" t="s">
        <v>83</v>
      </c>
      <c r="F1884" t="s">
        <v>314</v>
      </c>
      <c r="G1884" t="s">
        <v>315</v>
      </c>
      <c r="H1884" t="s">
        <v>230</v>
      </c>
      <c r="I1884">
        <v>0.16800000000000001</v>
      </c>
    </row>
    <row r="1885" spans="1:9" x14ac:dyDescent="0.35">
      <c r="A1885" t="str">
        <f t="shared" si="58"/>
        <v>rep_souhaitee_3santePaoua</v>
      </c>
      <c r="B1885" t="str">
        <f t="shared" si="59"/>
        <v>rep_souhaitee_3Paoua</v>
      </c>
      <c r="C1885" t="s">
        <v>72</v>
      </c>
      <c r="D1885" t="s">
        <v>155</v>
      </c>
      <c r="E1885" t="s">
        <v>83</v>
      </c>
      <c r="F1885" t="s">
        <v>314</v>
      </c>
      <c r="G1885" t="s">
        <v>315</v>
      </c>
      <c r="H1885" t="s">
        <v>259</v>
      </c>
      <c r="I1885">
        <v>0.156</v>
      </c>
    </row>
    <row r="1886" spans="1:9" x14ac:dyDescent="0.35">
      <c r="A1886" t="str">
        <f t="shared" si="58"/>
        <v>rep_souhaitee_3santeDekoa</v>
      </c>
      <c r="B1886" t="str">
        <f t="shared" si="59"/>
        <v>rep_souhaitee_3Dekoa</v>
      </c>
      <c r="C1886" t="s">
        <v>72</v>
      </c>
      <c r="D1886" t="s">
        <v>155</v>
      </c>
      <c r="E1886" t="s">
        <v>83</v>
      </c>
      <c r="F1886" t="s">
        <v>314</v>
      </c>
      <c r="G1886" t="s">
        <v>315</v>
      </c>
      <c r="H1886" t="s">
        <v>237</v>
      </c>
      <c r="I1886">
        <v>0.188</v>
      </c>
    </row>
    <row r="1887" spans="1:9" x14ac:dyDescent="0.35">
      <c r="A1887" t="str">
        <f t="shared" si="58"/>
        <v>rep_souhaitee_3santeMala</v>
      </c>
      <c r="B1887" t="str">
        <f t="shared" si="59"/>
        <v>rep_souhaitee_3Mala</v>
      </c>
      <c r="C1887" t="s">
        <v>72</v>
      </c>
      <c r="D1887" t="s">
        <v>155</v>
      </c>
      <c r="E1887" t="s">
        <v>83</v>
      </c>
      <c r="F1887" t="s">
        <v>314</v>
      </c>
      <c r="G1887" t="s">
        <v>315</v>
      </c>
      <c r="H1887" t="s">
        <v>247</v>
      </c>
      <c r="I1887">
        <v>0.20399999999999999</v>
      </c>
    </row>
    <row r="1888" spans="1:9" x14ac:dyDescent="0.35">
      <c r="A1888" t="str">
        <f t="shared" si="58"/>
        <v>rep_souhaitee_3nfiBria</v>
      </c>
      <c r="B1888" t="str">
        <f t="shared" si="59"/>
        <v>rep_souhaitee_3Bria</v>
      </c>
      <c r="C1888" t="s">
        <v>72</v>
      </c>
      <c r="D1888" t="s">
        <v>164</v>
      </c>
      <c r="E1888" t="s">
        <v>83</v>
      </c>
      <c r="F1888" t="s">
        <v>314</v>
      </c>
      <c r="G1888" t="s">
        <v>315</v>
      </c>
      <c r="H1888" t="s">
        <v>234</v>
      </c>
      <c r="I1888">
        <v>0.17499999999999999</v>
      </c>
    </row>
    <row r="1889" spans="1:9" x14ac:dyDescent="0.35">
      <c r="A1889" t="str">
        <f t="shared" si="58"/>
        <v>rep_souhaitee_3washBakouma</v>
      </c>
      <c r="B1889" t="str">
        <f t="shared" si="59"/>
        <v>rep_souhaitee_3Bakouma</v>
      </c>
      <c r="C1889" t="s">
        <v>72</v>
      </c>
      <c r="D1889" t="s">
        <v>18</v>
      </c>
      <c r="E1889" t="s">
        <v>83</v>
      </c>
      <c r="F1889" t="s">
        <v>314</v>
      </c>
      <c r="G1889" t="s">
        <v>315</v>
      </c>
      <c r="H1889" t="s">
        <v>211</v>
      </c>
      <c r="I1889">
        <v>0.22900000000000001</v>
      </c>
    </row>
    <row r="1890" spans="1:9" x14ac:dyDescent="0.35">
      <c r="A1890" t="str">
        <f t="shared" si="58"/>
        <v>rep_souhaitee_3secalBoali</v>
      </c>
      <c r="B1890" t="str">
        <f t="shared" si="59"/>
        <v>rep_souhaitee_3Boali</v>
      </c>
      <c r="C1890" t="s">
        <v>72</v>
      </c>
      <c r="D1890" t="s">
        <v>134</v>
      </c>
      <c r="E1890" t="s">
        <v>83</v>
      </c>
      <c r="F1890" t="s">
        <v>314</v>
      </c>
      <c r="G1890" t="s">
        <v>315</v>
      </c>
      <c r="H1890" t="s">
        <v>222</v>
      </c>
      <c r="I1890">
        <v>0.21199999999999999</v>
      </c>
    </row>
    <row r="1891" spans="1:9" x14ac:dyDescent="0.35">
      <c r="A1891" t="str">
        <f t="shared" si="58"/>
        <v>rep_souhaitee_3santeBamingui</v>
      </c>
      <c r="B1891" t="str">
        <f t="shared" si="59"/>
        <v>rep_souhaitee_3Bamingui</v>
      </c>
      <c r="C1891" t="s">
        <v>72</v>
      </c>
      <c r="D1891" t="s">
        <v>155</v>
      </c>
      <c r="E1891" t="s">
        <v>83</v>
      </c>
      <c r="F1891" t="s">
        <v>314</v>
      </c>
      <c r="G1891" t="s">
        <v>315</v>
      </c>
      <c r="H1891" t="s">
        <v>214</v>
      </c>
      <c r="I1891">
        <v>0.22500000000000001</v>
      </c>
    </row>
    <row r="1892" spans="1:9" x14ac:dyDescent="0.35">
      <c r="A1892" t="str">
        <f t="shared" si="58"/>
        <v>rep_souhaitee_3nfiBaoro</v>
      </c>
      <c r="B1892" t="str">
        <f t="shared" si="59"/>
        <v>rep_souhaitee_3Baoro</v>
      </c>
      <c r="C1892" t="s">
        <v>72</v>
      </c>
      <c r="D1892" t="s">
        <v>164</v>
      </c>
      <c r="E1892" t="s">
        <v>83</v>
      </c>
      <c r="F1892" t="s">
        <v>314</v>
      </c>
      <c r="G1892" t="s">
        <v>315</v>
      </c>
      <c r="H1892" t="s">
        <v>216</v>
      </c>
      <c r="I1892">
        <v>0.159</v>
      </c>
    </row>
    <row r="1893" spans="1:9" x14ac:dyDescent="0.35">
      <c r="A1893" t="str">
        <f t="shared" si="58"/>
        <v>rep_souhaitee_3secalMbaiki</v>
      </c>
      <c r="B1893" t="str">
        <f t="shared" si="59"/>
        <v>rep_souhaitee_3Mbaiki</v>
      </c>
      <c r="C1893" t="s">
        <v>72</v>
      </c>
      <c r="D1893" t="s">
        <v>134</v>
      </c>
      <c r="E1893" t="s">
        <v>83</v>
      </c>
      <c r="F1893" t="s">
        <v>314</v>
      </c>
      <c r="G1893" t="s">
        <v>315</v>
      </c>
      <c r="H1893" t="s">
        <v>249</v>
      </c>
      <c r="I1893">
        <v>0.22500000000000001</v>
      </c>
    </row>
    <row r="1894" spans="1:9" x14ac:dyDescent="0.35">
      <c r="A1894" t="str">
        <f t="shared" si="58"/>
        <v>rep_souhaitee_3santeZangba</v>
      </c>
      <c r="B1894" t="str">
        <f t="shared" si="59"/>
        <v>rep_souhaitee_3Zangba</v>
      </c>
      <c r="C1894" t="s">
        <v>72</v>
      </c>
      <c r="D1894" t="s">
        <v>155</v>
      </c>
      <c r="E1894" t="s">
        <v>83</v>
      </c>
      <c r="F1894" t="s">
        <v>314</v>
      </c>
      <c r="G1894" t="s">
        <v>315</v>
      </c>
      <c r="H1894" t="s">
        <v>264</v>
      </c>
      <c r="I1894">
        <v>0.21</v>
      </c>
    </row>
    <row r="1895" spans="1:9" x14ac:dyDescent="0.35">
      <c r="A1895" t="str">
        <f t="shared" si="58"/>
        <v>rep_souhaitee_3santeZemio</v>
      </c>
      <c r="B1895" t="str">
        <f t="shared" si="59"/>
        <v>rep_souhaitee_3Zemio</v>
      </c>
      <c r="C1895" t="s">
        <v>72</v>
      </c>
      <c r="D1895" t="s">
        <v>155</v>
      </c>
      <c r="E1895" t="s">
        <v>83</v>
      </c>
      <c r="F1895" t="s">
        <v>314</v>
      </c>
      <c r="G1895" t="s">
        <v>315</v>
      </c>
      <c r="H1895" t="s">
        <v>265</v>
      </c>
      <c r="I1895">
        <v>0.223</v>
      </c>
    </row>
    <row r="1896" spans="1:9" x14ac:dyDescent="0.35">
      <c r="A1896" t="str">
        <f t="shared" si="58"/>
        <v>rep_souhaitee_3washBatangafo</v>
      </c>
      <c r="B1896" t="str">
        <f t="shared" si="59"/>
        <v>rep_souhaitee_3Batangafo</v>
      </c>
      <c r="C1896" t="s">
        <v>72</v>
      </c>
      <c r="D1896" t="s">
        <v>18</v>
      </c>
      <c r="E1896" t="s">
        <v>83</v>
      </c>
      <c r="F1896" t="s">
        <v>314</v>
      </c>
      <c r="G1896" t="s">
        <v>315</v>
      </c>
      <c r="H1896" t="s">
        <v>217</v>
      </c>
      <c r="I1896">
        <v>0.154</v>
      </c>
    </row>
    <row r="1897" spans="1:9" x14ac:dyDescent="0.35">
      <c r="A1897" t="str">
        <f t="shared" si="58"/>
        <v>rep_souhaitee_3secalYaloke</v>
      </c>
      <c r="B1897" t="str">
        <f t="shared" si="59"/>
        <v>rep_souhaitee_3Yaloke</v>
      </c>
      <c r="C1897" t="s">
        <v>72</v>
      </c>
      <c r="D1897" t="s">
        <v>134</v>
      </c>
      <c r="E1897" t="s">
        <v>83</v>
      </c>
      <c r="F1897" t="s">
        <v>314</v>
      </c>
      <c r="G1897" t="s">
        <v>315</v>
      </c>
      <c r="H1897" t="s">
        <v>263</v>
      </c>
      <c r="I1897">
        <v>0.19800000000000001</v>
      </c>
    </row>
    <row r="1898" spans="1:9" x14ac:dyDescent="0.35">
      <c r="A1898" t="str">
        <f t="shared" si="58"/>
        <v>rep_souhaitee_3washBossembele</v>
      </c>
      <c r="B1898" t="str">
        <f t="shared" si="59"/>
        <v>rep_souhaitee_3Bossembele</v>
      </c>
      <c r="C1898" t="s">
        <v>72</v>
      </c>
      <c r="D1898" t="s">
        <v>18</v>
      </c>
      <c r="E1898" t="s">
        <v>83</v>
      </c>
      <c r="F1898" t="s">
        <v>314</v>
      </c>
      <c r="G1898" t="s">
        <v>315</v>
      </c>
      <c r="H1898" t="s">
        <v>229</v>
      </c>
      <c r="I1898">
        <v>0.21199999999999999</v>
      </c>
    </row>
    <row r="1899" spans="1:9" x14ac:dyDescent="0.35">
      <c r="A1899" t="str">
        <f t="shared" si="58"/>
        <v>rep_souhaitee_3santeCarnot</v>
      </c>
      <c r="B1899" t="str">
        <f t="shared" si="59"/>
        <v>rep_souhaitee_3Carnot</v>
      </c>
      <c r="C1899" t="s">
        <v>72</v>
      </c>
      <c r="D1899" t="s">
        <v>155</v>
      </c>
      <c r="E1899" t="s">
        <v>83</v>
      </c>
      <c r="F1899" t="s">
        <v>314</v>
      </c>
      <c r="G1899" t="s">
        <v>315</v>
      </c>
      <c r="H1899" t="s">
        <v>235</v>
      </c>
      <c r="I1899">
        <v>0.21</v>
      </c>
    </row>
    <row r="1900" spans="1:9" x14ac:dyDescent="0.35">
      <c r="A1900" t="str">
        <f t="shared" si="58"/>
        <v>rep_souhaitee_3santeGadzi</v>
      </c>
      <c r="B1900" t="str">
        <f t="shared" si="59"/>
        <v>rep_souhaitee_3Gadzi</v>
      </c>
      <c r="C1900" t="s">
        <v>72</v>
      </c>
      <c r="D1900" t="s">
        <v>155</v>
      </c>
      <c r="E1900" t="s">
        <v>83</v>
      </c>
      <c r="F1900" t="s">
        <v>314</v>
      </c>
      <c r="G1900" t="s">
        <v>315</v>
      </c>
      <c r="H1900" t="s">
        <v>238</v>
      </c>
      <c r="I1900">
        <v>0.19900000000000001</v>
      </c>
    </row>
    <row r="1901" spans="1:9" x14ac:dyDescent="0.35">
      <c r="A1901" t="str">
        <f t="shared" si="58"/>
        <v>rep_souhaitee_3washGamboula</v>
      </c>
      <c r="B1901" t="str">
        <f t="shared" si="59"/>
        <v>rep_souhaitee_3Gamboula</v>
      </c>
      <c r="C1901" t="s">
        <v>72</v>
      </c>
      <c r="D1901" t="s">
        <v>18</v>
      </c>
      <c r="E1901" t="s">
        <v>83</v>
      </c>
      <c r="F1901" t="s">
        <v>314</v>
      </c>
      <c r="G1901" t="s">
        <v>315</v>
      </c>
      <c r="H1901" t="s">
        <v>240</v>
      </c>
      <c r="I1901">
        <v>0.18099999999999999</v>
      </c>
    </row>
    <row r="1902" spans="1:9" x14ac:dyDescent="0.35">
      <c r="A1902" t="str">
        <f t="shared" si="58"/>
        <v>rep_souhaitee_3secalBambio</v>
      </c>
      <c r="B1902" t="str">
        <f t="shared" si="59"/>
        <v>rep_souhaitee_3Bambio</v>
      </c>
      <c r="C1902" t="s">
        <v>72</v>
      </c>
      <c r="D1902" t="s">
        <v>134</v>
      </c>
      <c r="E1902" t="s">
        <v>83</v>
      </c>
      <c r="F1902" t="s">
        <v>314</v>
      </c>
      <c r="G1902" t="s">
        <v>315</v>
      </c>
      <c r="H1902" t="s">
        <v>213</v>
      </c>
      <c r="I1902">
        <v>0.218</v>
      </c>
    </row>
    <row r="1903" spans="1:9" x14ac:dyDescent="0.35">
      <c r="A1903" t="str">
        <f t="shared" si="58"/>
        <v>rep_souhaitee_3washBoganda</v>
      </c>
      <c r="B1903" t="str">
        <f t="shared" si="59"/>
        <v>rep_souhaitee_3Boganda</v>
      </c>
      <c r="C1903" t="s">
        <v>72</v>
      </c>
      <c r="D1903" t="s">
        <v>18</v>
      </c>
      <c r="E1903" t="s">
        <v>83</v>
      </c>
      <c r="F1903" t="s">
        <v>314</v>
      </c>
      <c r="G1903" t="s">
        <v>315</v>
      </c>
      <c r="H1903" t="s">
        <v>226</v>
      </c>
      <c r="I1903">
        <v>0.183</v>
      </c>
    </row>
    <row r="1904" spans="1:9" x14ac:dyDescent="0.35">
      <c r="A1904" t="str">
        <f t="shared" si="58"/>
        <v>rep_souhaitee_3washKembe</v>
      </c>
      <c r="B1904" t="str">
        <f t="shared" si="59"/>
        <v>rep_souhaitee_3Kembe</v>
      </c>
      <c r="C1904" t="s">
        <v>72</v>
      </c>
      <c r="D1904" t="s">
        <v>18</v>
      </c>
      <c r="E1904" t="s">
        <v>83</v>
      </c>
      <c r="F1904" t="s">
        <v>314</v>
      </c>
      <c r="G1904" t="s">
        <v>315</v>
      </c>
      <c r="H1904" t="s">
        <v>244</v>
      </c>
      <c r="I1904">
        <v>0.21299999999999999</v>
      </c>
    </row>
    <row r="1905" spans="1:9" x14ac:dyDescent="0.35">
      <c r="A1905" t="str">
        <f t="shared" si="58"/>
        <v>rep_souhaitee_3secalSatema</v>
      </c>
      <c r="B1905" t="str">
        <f t="shared" si="59"/>
        <v>rep_souhaitee_3Satema</v>
      </c>
      <c r="C1905" t="s">
        <v>72</v>
      </c>
      <c r="D1905" t="s">
        <v>134</v>
      </c>
      <c r="E1905" t="s">
        <v>83</v>
      </c>
      <c r="F1905" t="s">
        <v>314</v>
      </c>
      <c r="G1905" t="s">
        <v>315</v>
      </c>
      <c r="H1905" t="s">
        <v>261</v>
      </c>
      <c r="I1905">
        <v>0.186</v>
      </c>
    </row>
    <row r="1906" spans="1:9" x14ac:dyDescent="0.35">
      <c r="A1906" t="str">
        <f t="shared" si="58"/>
        <v>rep_souhaitee_3washMarkounda</v>
      </c>
      <c r="B1906" t="str">
        <f t="shared" si="59"/>
        <v>rep_souhaitee_3Markounda</v>
      </c>
      <c r="C1906" t="s">
        <v>72</v>
      </c>
      <c r="D1906" t="s">
        <v>18</v>
      </c>
      <c r="E1906" t="s">
        <v>83</v>
      </c>
      <c r="F1906" t="s">
        <v>314</v>
      </c>
      <c r="G1906" t="s">
        <v>315</v>
      </c>
      <c r="H1906" t="s">
        <v>248</v>
      </c>
      <c r="I1906">
        <v>0.192</v>
      </c>
    </row>
    <row r="1907" spans="1:9" x14ac:dyDescent="0.35">
      <c r="A1907" t="str">
        <f t="shared" si="58"/>
        <v>rep_souhaitee_3secalMongoumba</v>
      </c>
      <c r="B1907" t="str">
        <f t="shared" si="59"/>
        <v>rep_souhaitee_3Mongoumba</v>
      </c>
      <c r="C1907" t="s">
        <v>72</v>
      </c>
      <c r="D1907" t="s">
        <v>134</v>
      </c>
      <c r="E1907" t="s">
        <v>83</v>
      </c>
      <c r="F1907" t="s">
        <v>314</v>
      </c>
      <c r="G1907" t="s">
        <v>315</v>
      </c>
      <c r="H1907" t="s">
        <v>252</v>
      </c>
      <c r="I1907">
        <v>0.25</v>
      </c>
    </row>
    <row r="1908" spans="1:9" x14ac:dyDescent="0.35">
      <c r="A1908" t="str">
        <f t="shared" si="58"/>
        <v>rep_souhaitee_3santeDede_Mokouba</v>
      </c>
      <c r="B1908" t="str">
        <f t="shared" si="59"/>
        <v>rep_souhaitee_3Dede_Mokouba</v>
      </c>
      <c r="C1908" t="s">
        <v>72</v>
      </c>
      <c r="D1908" t="s">
        <v>155</v>
      </c>
      <c r="E1908" t="s">
        <v>83</v>
      </c>
      <c r="F1908" t="s">
        <v>314</v>
      </c>
      <c r="G1908" t="s">
        <v>315</v>
      </c>
      <c r="H1908" t="s">
        <v>296</v>
      </c>
      <c r="I1908">
        <v>0.20599999999999999</v>
      </c>
    </row>
    <row r="1909" spans="1:9" x14ac:dyDescent="0.35">
      <c r="A1909" t="str">
        <f t="shared" si="58"/>
        <v>rep_souhaitee_3santeSosso_Nakombo</v>
      </c>
      <c r="B1909" t="str">
        <f t="shared" si="59"/>
        <v>rep_souhaitee_3Sosso_Nakombo</v>
      </c>
      <c r="C1909" t="s">
        <v>72</v>
      </c>
      <c r="D1909" t="s">
        <v>155</v>
      </c>
      <c r="E1909" t="s">
        <v>83</v>
      </c>
      <c r="F1909" t="s">
        <v>314</v>
      </c>
      <c r="G1909" t="s">
        <v>315</v>
      </c>
      <c r="H1909" t="s">
        <v>297</v>
      </c>
      <c r="I1909">
        <v>0.223</v>
      </c>
    </row>
    <row r="1910" spans="1:9" x14ac:dyDescent="0.35">
      <c r="A1910" t="str">
        <f t="shared" si="58"/>
        <v>rep_souhaitee_3washNola</v>
      </c>
      <c r="B1910" t="str">
        <f t="shared" si="59"/>
        <v>rep_souhaitee_3Nola</v>
      </c>
      <c r="C1910" t="s">
        <v>72</v>
      </c>
      <c r="D1910" t="s">
        <v>18</v>
      </c>
      <c r="E1910" t="s">
        <v>83</v>
      </c>
      <c r="F1910" t="s">
        <v>314</v>
      </c>
      <c r="G1910" t="s">
        <v>315</v>
      </c>
      <c r="H1910" t="s">
        <v>256</v>
      </c>
      <c r="I1910">
        <v>0.20100000000000001</v>
      </c>
    </row>
    <row r="1911" spans="1:9" x14ac:dyDescent="0.35">
      <c r="A1911" t="str">
        <f t="shared" si="58"/>
        <v>rep_souhaitee_3washBoganangone</v>
      </c>
      <c r="B1911" t="str">
        <f t="shared" si="59"/>
        <v>rep_souhaitee_3Boganangone</v>
      </c>
      <c r="C1911" t="s">
        <v>72</v>
      </c>
      <c r="D1911" t="s">
        <v>18</v>
      </c>
      <c r="E1911" t="s">
        <v>83</v>
      </c>
      <c r="F1911" t="s">
        <v>314</v>
      </c>
      <c r="G1911" t="s">
        <v>315</v>
      </c>
      <c r="H1911" t="s">
        <v>225</v>
      </c>
      <c r="I1911">
        <v>0.17100000000000001</v>
      </c>
    </row>
    <row r="1912" spans="1:9" x14ac:dyDescent="0.35">
      <c r="A1912" t="str">
        <f t="shared" si="58"/>
        <v>rep_souhaitee_3santeBoda</v>
      </c>
      <c r="B1912" t="str">
        <f t="shared" si="59"/>
        <v>rep_souhaitee_3Boda</v>
      </c>
      <c r="C1912" t="s">
        <v>72</v>
      </c>
      <c r="D1912" t="s">
        <v>155</v>
      </c>
      <c r="E1912" t="s">
        <v>83</v>
      </c>
      <c r="F1912" t="s">
        <v>314</v>
      </c>
      <c r="G1912" t="s">
        <v>315</v>
      </c>
      <c r="H1912" t="s">
        <v>224</v>
      </c>
      <c r="I1912">
        <v>0.20699999999999999</v>
      </c>
    </row>
    <row r="1913" spans="1:9" x14ac:dyDescent="0.35">
      <c r="A1913" t="str">
        <f t="shared" si="58"/>
        <v>rep_souhaitee_3santeAmada_Gaza</v>
      </c>
      <c r="B1913" t="str">
        <f t="shared" si="59"/>
        <v>rep_souhaitee_3Amada_Gaza</v>
      </c>
      <c r="C1913" t="s">
        <v>72</v>
      </c>
      <c r="D1913" t="s">
        <v>155</v>
      </c>
      <c r="E1913" t="s">
        <v>83</v>
      </c>
      <c r="F1913" t="s">
        <v>314</v>
      </c>
      <c r="G1913" t="s">
        <v>315</v>
      </c>
      <c r="H1913" t="s">
        <v>298</v>
      </c>
      <c r="I1913">
        <v>0.192</v>
      </c>
    </row>
    <row r="1914" spans="1:9" x14ac:dyDescent="0.35">
      <c r="A1914" t="str">
        <f t="shared" si="58"/>
        <v>rep_souhaitee_3santeBayanga</v>
      </c>
      <c r="B1914" t="str">
        <f t="shared" si="59"/>
        <v>rep_souhaitee_3Bayanga</v>
      </c>
      <c r="C1914" t="s">
        <v>72</v>
      </c>
      <c r="D1914" t="s">
        <v>155</v>
      </c>
      <c r="E1914" t="s">
        <v>83</v>
      </c>
      <c r="F1914" t="s">
        <v>314</v>
      </c>
      <c r="G1914" t="s">
        <v>315</v>
      </c>
      <c r="H1914" t="s">
        <v>218</v>
      </c>
      <c r="I1914">
        <v>0.191</v>
      </c>
    </row>
    <row r="1915" spans="1:9" x14ac:dyDescent="0.35">
      <c r="A1915" t="str">
        <f t="shared" si="58"/>
        <v>rep_souhaitee_3secalBogangolo</v>
      </c>
      <c r="B1915" t="str">
        <f t="shared" si="59"/>
        <v>rep_souhaitee_3Bogangolo</v>
      </c>
      <c r="C1915" t="s">
        <v>72</v>
      </c>
      <c r="D1915" t="s">
        <v>134</v>
      </c>
      <c r="E1915" t="s">
        <v>83</v>
      </c>
      <c r="F1915" t="s">
        <v>314</v>
      </c>
      <c r="G1915" t="s">
        <v>315</v>
      </c>
      <c r="H1915" t="s">
        <v>227</v>
      </c>
      <c r="I1915">
        <v>0.17499999999999999</v>
      </c>
    </row>
    <row r="1916" spans="1:9" x14ac:dyDescent="0.35">
      <c r="A1916" t="str">
        <f t="shared" si="58"/>
        <v>secal_13_reponse_3cash_nfiNdele</v>
      </c>
      <c r="B1916" t="str">
        <f t="shared" si="59"/>
        <v>secal_13_reponse_3Ndele</v>
      </c>
      <c r="C1916" t="s">
        <v>74</v>
      </c>
      <c r="D1916" t="s">
        <v>156</v>
      </c>
      <c r="E1916" t="s">
        <v>83</v>
      </c>
      <c r="F1916" t="s">
        <v>314</v>
      </c>
      <c r="G1916" t="s">
        <v>315</v>
      </c>
      <c r="H1916" t="s">
        <v>253</v>
      </c>
      <c r="I1916">
        <v>0.16</v>
      </c>
    </row>
    <row r="1917" spans="1:9" x14ac:dyDescent="0.35">
      <c r="A1917" t="str">
        <f t="shared" si="58"/>
        <v>secal_13_reponse_3prov_intrant_agriBouca</v>
      </c>
      <c r="B1917" t="str">
        <f t="shared" si="59"/>
        <v>secal_13_reponse_3Bouca</v>
      </c>
      <c r="C1917" t="s">
        <v>74</v>
      </c>
      <c r="D1917" t="s">
        <v>195</v>
      </c>
      <c r="E1917" t="s">
        <v>83</v>
      </c>
      <c r="F1917" t="s">
        <v>314</v>
      </c>
      <c r="G1917" t="s">
        <v>315</v>
      </c>
      <c r="H1917" t="s">
        <v>232</v>
      </c>
      <c r="I1917">
        <v>0.154</v>
      </c>
    </row>
    <row r="1918" spans="1:9" x14ac:dyDescent="0.35">
      <c r="A1918" t="str">
        <f t="shared" si="58"/>
        <v>secal_13_reponse_3cash_nfiAlindao</v>
      </c>
      <c r="B1918" t="str">
        <f t="shared" si="59"/>
        <v>secal_13_reponse_3Alindao</v>
      </c>
      <c r="C1918" t="s">
        <v>74</v>
      </c>
      <c r="D1918" t="s">
        <v>156</v>
      </c>
      <c r="E1918" t="s">
        <v>83</v>
      </c>
      <c r="F1918" t="s">
        <v>314</v>
      </c>
      <c r="G1918" t="s">
        <v>315</v>
      </c>
      <c r="H1918" t="s">
        <v>208</v>
      </c>
      <c r="I1918">
        <v>0.17399999999999999</v>
      </c>
    </row>
    <row r="1919" spans="1:9" x14ac:dyDescent="0.35">
      <c r="A1919" t="str">
        <f t="shared" si="58"/>
        <v>secal_13_reponse_3cash_intrant_elevBirao</v>
      </c>
      <c r="B1919" t="str">
        <f t="shared" si="59"/>
        <v>secal_13_reponse_3Birao</v>
      </c>
      <c r="C1919" t="s">
        <v>74</v>
      </c>
      <c r="D1919" t="s">
        <v>194</v>
      </c>
      <c r="E1919" t="s">
        <v>83</v>
      </c>
      <c r="F1919" t="s">
        <v>314</v>
      </c>
      <c r="G1919" t="s">
        <v>315</v>
      </c>
      <c r="H1919" t="s">
        <v>221</v>
      </c>
      <c r="I1919">
        <v>0.14899999999999999</v>
      </c>
    </row>
    <row r="1920" spans="1:9" x14ac:dyDescent="0.35">
      <c r="A1920" t="str">
        <f t="shared" si="58"/>
        <v>secal_13_reponse_3cash_nfiBangui</v>
      </c>
      <c r="B1920" t="str">
        <f t="shared" si="59"/>
        <v>secal_13_reponse_3Bangui</v>
      </c>
      <c r="C1920" t="s">
        <v>74</v>
      </c>
      <c r="D1920" t="s">
        <v>156</v>
      </c>
      <c r="E1920" t="s">
        <v>83</v>
      </c>
      <c r="F1920" t="s">
        <v>314</v>
      </c>
      <c r="G1920" t="s">
        <v>315</v>
      </c>
      <c r="H1920" t="s">
        <v>165</v>
      </c>
      <c r="I1920">
        <v>0.182</v>
      </c>
    </row>
    <row r="1921" spans="1:9" x14ac:dyDescent="0.35">
      <c r="A1921" t="str">
        <f t="shared" si="58"/>
        <v>secal_13_reponse_3cash_nfiMobaye</v>
      </c>
      <c r="B1921" t="str">
        <f t="shared" si="59"/>
        <v>secal_13_reponse_3Mobaye</v>
      </c>
      <c r="C1921" t="s">
        <v>74</v>
      </c>
      <c r="D1921" t="s">
        <v>156</v>
      </c>
      <c r="E1921" t="s">
        <v>83</v>
      </c>
      <c r="F1921" t="s">
        <v>314</v>
      </c>
      <c r="G1921" t="s">
        <v>315</v>
      </c>
      <c r="H1921" t="s">
        <v>251</v>
      </c>
      <c r="I1921">
        <v>0.157</v>
      </c>
    </row>
    <row r="1922" spans="1:9" x14ac:dyDescent="0.35">
      <c r="A1922" t="str">
        <f t="shared" si="58"/>
        <v>secal_13_reponse_3cash_intrant_agriBambari</v>
      </c>
      <c r="B1922" t="str">
        <f t="shared" si="59"/>
        <v>secal_13_reponse_3Bambari</v>
      </c>
      <c r="C1922" t="s">
        <v>74</v>
      </c>
      <c r="D1922" t="s">
        <v>145</v>
      </c>
      <c r="E1922" t="s">
        <v>83</v>
      </c>
      <c r="F1922" t="s">
        <v>314</v>
      </c>
      <c r="G1922" t="s">
        <v>315</v>
      </c>
      <c r="H1922" t="s">
        <v>212</v>
      </c>
      <c r="I1922">
        <v>0.159</v>
      </c>
    </row>
    <row r="1923" spans="1:9" x14ac:dyDescent="0.35">
      <c r="A1923" t="str">
        <f t="shared" ref="A1923:A1986" si="60">CONCATENATE(C1923,D1923,H1923)</f>
        <v>secal_13_reponse_3prov_nourritBouar</v>
      </c>
      <c r="B1923" t="str">
        <f t="shared" ref="B1923:B1986" si="61">CONCATENATE(C1923,H1923)</f>
        <v>secal_13_reponse_3Bouar</v>
      </c>
      <c r="C1923" t="s">
        <v>74</v>
      </c>
      <c r="D1923" t="s">
        <v>182</v>
      </c>
      <c r="E1923" t="s">
        <v>83</v>
      </c>
      <c r="F1923" t="s">
        <v>314</v>
      </c>
      <c r="G1923" t="s">
        <v>315</v>
      </c>
      <c r="H1923" t="s">
        <v>231</v>
      </c>
      <c r="I1923">
        <v>0.13600000000000001</v>
      </c>
    </row>
    <row r="1924" spans="1:9" x14ac:dyDescent="0.35">
      <c r="A1924" t="str">
        <f t="shared" si="60"/>
        <v>secal_13_reponse_3cash_nfiBocaranga</v>
      </c>
      <c r="B1924" t="str">
        <f t="shared" si="61"/>
        <v>secal_13_reponse_3Bocaranga</v>
      </c>
      <c r="C1924" t="s">
        <v>74</v>
      </c>
      <c r="D1924" t="s">
        <v>156</v>
      </c>
      <c r="E1924" t="s">
        <v>83</v>
      </c>
      <c r="F1924" t="s">
        <v>314</v>
      </c>
      <c r="G1924" t="s">
        <v>315</v>
      </c>
      <c r="H1924" t="s">
        <v>223</v>
      </c>
      <c r="I1924">
        <v>0.14099999999999999</v>
      </c>
    </row>
    <row r="1925" spans="1:9" x14ac:dyDescent="0.35">
      <c r="A1925" t="str">
        <f t="shared" si="60"/>
        <v>secal_13_reponse_3cash_intrant_agriBossangoa</v>
      </c>
      <c r="B1925" t="str">
        <f t="shared" si="61"/>
        <v>secal_13_reponse_3Bossangoa</v>
      </c>
      <c r="C1925" t="s">
        <v>74</v>
      </c>
      <c r="D1925" t="s">
        <v>145</v>
      </c>
      <c r="E1925" t="s">
        <v>83</v>
      </c>
      <c r="F1925" t="s">
        <v>314</v>
      </c>
      <c r="G1925" t="s">
        <v>315</v>
      </c>
      <c r="H1925" t="s">
        <v>228</v>
      </c>
      <c r="I1925">
        <v>0.20399999999999999</v>
      </c>
    </row>
    <row r="1926" spans="1:9" x14ac:dyDescent="0.35">
      <c r="A1926" t="str">
        <f t="shared" si="60"/>
        <v>secal_13_reponse_3cash_nfiKaga_Bandoro</v>
      </c>
      <c r="B1926" t="str">
        <f t="shared" si="61"/>
        <v>secal_13_reponse_3Kaga_Bandoro</v>
      </c>
      <c r="C1926" t="s">
        <v>74</v>
      </c>
      <c r="D1926" t="s">
        <v>156</v>
      </c>
      <c r="E1926" t="s">
        <v>83</v>
      </c>
      <c r="F1926" t="s">
        <v>314</v>
      </c>
      <c r="G1926" t="s">
        <v>315</v>
      </c>
      <c r="H1926" t="s">
        <v>293</v>
      </c>
      <c r="I1926">
        <v>0.155</v>
      </c>
    </row>
    <row r="1927" spans="1:9" x14ac:dyDescent="0.35">
      <c r="A1927" t="str">
        <f t="shared" si="60"/>
        <v>secal_13_reponse_3cash_nfiKoui</v>
      </c>
      <c r="B1927" t="str">
        <f t="shared" si="61"/>
        <v>secal_13_reponse_3Koui</v>
      </c>
      <c r="C1927" t="s">
        <v>74</v>
      </c>
      <c r="D1927" t="s">
        <v>156</v>
      </c>
      <c r="E1927" t="s">
        <v>83</v>
      </c>
      <c r="F1927" t="s">
        <v>314</v>
      </c>
      <c r="G1927" t="s">
        <v>315</v>
      </c>
      <c r="H1927" t="s">
        <v>246</v>
      </c>
      <c r="I1927">
        <v>0.16500000000000001</v>
      </c>
    </row>
    <row r="1928" spans="1:9" x14ac:dyDescent="0.35">
      <c r="A1928" t="str">
        <f t="shared" si="60"/>
        <v>secal_13_reponse_3cash_nfiBakala</v>
      </c>
      <c r="B1928" t="str">
        <f t="shared" si="61"/>
        <v>secal_13_reponse_3Bakala</v>
      </c>
      <c r="C1928" t="s">
        <v>74</v>
      </c>
      <c r="D1928" t="s">
        <v>156</v>
      </c>
      <c r="E1928" t="s">
        <v>83</v>
      </c>
      <c r="F1928" t="s">
        <v>314</v>
      </c>
      <c r="G1928" t="s">
        <v>315</v>
      </c>
      <c r="H1928" t="s">
        <v>210</v>
      </c>
      <c r="I1928">
        <v>0.17100000000000001</v>
      </c>
    </row>
    <row r="1929" spans="1:9" x14ac:dyDescent="0.35">
      <c r="A1929" t="str">
        <f t="shared" si="60"/>
        <v>secal_13_reponse_3cash_intrant_agriBangassou</v>
      </c>
      <c r="B1929" t="str">
        <f t="shared" si="61"/>
        <v>secal_13_reponse_3Bangassou</v>
      </c>
      <c r="C1929" t="s">
        <v>74</v>
      </c>
      <c r="D1929" t="s">
        <v>145</v>
      </c>
      <c r="E1929" t="s">
        <v>83</v>
      </c>
      <c r="F1929" t="s">
        <v>314</v>
      </c>
      <c r="G1929" t="s">
        <v>315</v>
      </c>
      <c r="H1929" t="s">
        <v>215</v>
      </c>
      <c r="I1929">
        <v>0.185</v>
      </c>
    </row>
    <row r="1930" spans="1:9" x14ac:dyDescent="0.35">
      <c r="A1930" t="str">
        <f t="shared" si="60"/>
        <v>secal_13_reponse_3cash_nfiNana_Bakassa</v>
      </c>
      <c r="B1930" t="str">
        <f t="shared" si="61"/>
        <v>secal_13_reponse_3Nana_Bakassa</v>
      </c>
      <c r="C1930" t="s">
        <v>74</v>
      </c>
      <c r="D1930" t="s">
        <v>156</v>
      </c>
      <c r="E1930" t="s">
        <v>83</v>
      </c>
      <c r="F1930" t="s">
        <v>314</v>
      </c>
      <c r="G1930" t="s">
        <v>315</v>
      </c>
      <c r="H1930" t="s">
        <v>294</v>
      </c>
      <c r="I1930">
        <v>0.16600000000000001</v>
      </c>
    </row>
    <row r="1931" spans="1:9" x14ac:dyDescent="0.35">
      <c r="A1931" t="str">
        <f t="shared" si="60"/>
        <v>secal_13_reponse_3cash_nfiRafai</v>
      </c>
      <c r="B1931" t="str">
        <f t="shared" si="61"/>
        <v>secal_13_reponse_3Rafai</v>
      </c>
      <c r="C1931" t="s">
        <v>74</v>
      </c>
      <c r="D1931" t="s">
        <v>156</v>
      </c>
      <c r="E1931" t="s">
        <v>83</v>
      </c>
      <c r="F1931" t="s">
        <v>314</v>
      </c>
      <c r="G1931" t="s">
        <v>315</v>
      </c>
      <c r="H1931" t="s">
        <v>260</v>
      </c>
      <c r="I1931">
        <v>0.17699999999999999</v>
      </c>
    </row>
    <row r="1932" spans="1:9" x14ac:dyDescent="0.35">
      <c r="A1932" t="str">
        <f t="shared" si="60"/>
        <v>secal_13_reponse_3prov_nourritNgaoundaye</v>
      </c>
      <c r="B1932" t="str">
        <f t="shared" si="61"/>
        <v>secal_13_reponse_3Ngaoundaye</v>
      </c>
      <c r="C1932" t="s">
        <v>74</v>
      </c>
      <c r="D1932" t="s">
        <v>182</v>
      </c>
      <c r="E1932" t="s">
        <v>83</v>
      </c>
      <c r="F1932" t="s">
        <v>314</v>
      </c>
      <c r="G1932" t="s">
        <v>315</v>
      </c>
      <c r="H1932" t="s">
        <v>255</v>
      </c>
      <c r="I1932">
        <v>0.16400000000000001</v>
      </c>
    </row>
    <row r="1933" spans="1:9" x14ac:dyDescent="0.35">
      <c r="A1933" t="str">
        <f t="shared" si="60"/>
        <v>secal_13_reponse_3cash_nfiIppy</v>
      </c>
      <c r="B1933" t="str">
        <f t="shared" si="61"/>
        <v>secal_13_reponse_3Ippy</v>
      </c>
      <c r="C1933" t="s">
        <v>74</v>
      </c>
      <c r="D1933" t="s">
        <v>156</v>
      </c>
      <c r="E1933" t="s">
        <v>83</v>
      </c>
      <c r="F1933" t="s">
        <v>314</v>
      </c>
      <c r="G1933" t="s">
        <v>315</v>
      </c>
      <c r="H1933" t="s">
        <v>242</v>
      </c>
      <c r="I1933">
        <v>0.16800000000000001</v>
      </c>
    </row>
    <row r="1934" spans="1:9" x14ac:dyDescent="0.35">
      <c r="A1934" t="str">
        <f t="shared" si="60"/>
        <v>secal_13_reponse_3cash_nfiBerberati</v>
      </c>
      <c r="B1934" t="str">
        <f t="shared" si="61"/>
        <v>secal_13_reponse_3Berberati</v>
      </c>
      <c r="C1934" t="s">
        <v>74</v>
      </c>
      <c r="D1934" t="s">
        <v>156</v>
      </c>
      <c r="E1934" t="s">
        <v>83</v>
      </c>
      <c r="F1934" t="s">
        <v>314</v>
      </c>
      <c r="G1934" t="s">
        <v>315</v>
      </c>
      <c r="H1934" t="s">
        <v>219</v>
      </c>
      <c r="I1934">
        <v>0.14799999999999999</v>
      </c>
    </row>
    <row r="1935" spans="1:9" x14ac:dyDescent="0.35">
      <c r="A1935" t="str">
        <f t="shared" si="60"/>
        <v>secal_13_reponse_3cash_nfiMbres</v>
      </c>
      <c r="B1935" t="str">
        <f t="shared" si="61"/>
        <v>secal_13_reponse_3Mbres</v>
      </c>
      <c r="C1935" t="s">
        <v>74</v>
      </c>
      <c r="D1935" t="s">
        <v>156</v>
      </c>
      <c r="E1935" t="s">
        <v>83</v>
      </c>
      <c r="F1935" t="s">
        <v>314</v>
      </c>
      <c r="G1935" t="s">
        <v>315</v>
      </c>
      <c r="H1935" t="s">
        <v>250</v>
      </c>
      <c r="I1935">
        <v>0.186</v>
      </c>
    </row>
    <row r="1936" spans="1:9" x14ac:dyDescent="0.35">
      <c r="A1936" t="str">
        <f t="shared" si="60"/>
        <v>secal_13_reponse_3prov_nourritBimbo</v>
      </c>
      <c r="B1936" t="str">
        <f t="shared" si="61"/>
        <v>secal_13_reponse_3Bimbo</v>
      </c>
      <c r="C1936" t="s">
        <v>74</v>
      </c>
      <c r="D1936" t="s">
        <v>182</v>
      </c>
      <c r="E1936" t="s">
        <v>83</v>
      </c>
      <c r="F1936" t="s">
        <v>314</v>
      </c>
      <c r="G1936" t="s">
        <v>315</v>
      </c>
      <c r="H1936" t="s">
        <v>220</v>
      </c>
      <c r="I1936">
        <v>0.156</v>
      </c>
    </row>
    <row r="1937" spans="1:9" x14ac:dyDescent="0.35">
      <c r="A1937" t="str">
        <f t="shared" si="60"/>
        <v>secal_13_reponse_3cash_nfiGrimari</v>
      </c>
      <c r="B1937" t="str">
        <f t="shared" si="61"/>
        <v>secal_13_reponse_3Grimari</v>
      </c>
      <c r="C1937" t="s">
        <v>74</v>
      </c>
      <c r="D1937" t="s">
        <v>156</v>
      </c>
      <c r="E1937" t="s">
        <v>83</v>
      </c>
      <c r="F1937" t="s">
        <v>314</v>
      </c>
      <c r="G1937" t="s">
        <v>315</v>
      </c>
      <c r="H1937" t="s">
        <v>241</v>
      </c>
      <c r="I1937">
        <v>0.13100000000000001</v>
      </c>
    </row>
    <row r="1938" spans="1:9" x14ac:dyDescent="0.35">
      <c r="A1938" t="str">
        <f t="shared" si="60"/>
        <v>secal_13_reponse_3prov_intrant_agriSibut</v>
      </c>
      <c r="B1938" t="str">
        <f t="shared" si="61"/>
        <v>secal_13_reponse_3Sibut</v>
      </c>
      <c r="C1938" t="s">
        <v>74</v>
      </c>
      <c r="D1938" t="s">
        <v>195</v>
      </c>
      <c r="E1938" t="s">
        <v>83</v>
      </c>
      <c r="F1938" t="s">
        <v>314</v>
      </c>
      <c r="G1938" t="s">
        <v>315</v>
      </c>
      <c r="H1938" t="s">
        <v>262</v>
      </c>
      <c r="I1938">
        <v>0.13700000000000001</v>
      </c>
    </row>
    <row r="1939" spans="1:9" x14ac:dyDescent="0.35">
      <c r="A1939" t="str">
        <f t="shared" si="60"/>
        <v>secal_13_reponse_3cash_nfiNdjoukou</v>
      </c>
      <c r="B1939" t="str">
        <f t="shared" si="61"/>
        <v>secal_13_reponse_3Ndjoukou</v>
      </c>
      <c r="C1939" t="s">
        <v>74</v>
      </c>
      <c r="D1939" t="s">
        <v>156</v>
      </c>
      <c r="E1939" t="s">
        <v>83</v>
      </c>
      <c r="F1939" t="s">
        <v>314</v>
      </c>
      <c r="G1939" t="s">
        <v>315</v>
      </c>
      <c r="H1939" t="s">
        <v>254</v>
      </c>
      <c r="I1939">
        <v>0.16200000000000001</v>
      </c>
    </row>
    <row r="1940" spans="1:9" x14ac:dyDescent="0.35">
      <c r="A1940" t="str">
        <f t="shared" si="60"/>
        <v>secal_13_reponse_3prov_intrant_agriBaboua</v>
      </c>
      <c r="B1940" t="str">
        <f t="shared" si="61"/>
        <v>secal_13_reponse_3Baboua</v>
      </c>
      <c r="C1940" t="s">
        <v>74</v>
      </c>
      <c r="D1940" t="s">
        <v>195</v>
      </c>
      <c r="E1940" t="s">
        <v>83</v>
      </c>
      <c r="F1940" t="s">
        <v>314</v>
      </c>
      <c r="G1940" t="s">
        <v>315</v>
      </c>
      <c r="H1940" t="s">
        <v>209</v>
      </c>
      <c r="I1940">
        <v>0.2</v>
      </c>
    </row>
    <row r="1941" spans="1:9" x14ac:dyDescent="0.35">
      <c r="A1941" t="str">
        <f t="shared" si="60"/>
        <v>secal_13_reponse_3prov_nourritAbba</v>
      </c>
      <c r="B1941" t="str">
        <f t="shared" si="61"/>
        <v>secal_13_reponse_3Abba</v>
      </c>
      <c r="C1941" t="s">
        <v>74</v>
      </c>
      <c r="D1941" t="s">
        <v>182</v>
      </c>
      <c r="E1941" t="s">
        <v>83</v>
      </c>
      <c r="F1941" t="s">
        <v>314</v>
      </c>
      <c r="G1941" t="s">
        <v>315</v>
      </c>
      <c r="H1941" t="s">
        <v>207</v>
      </c>
      <c r="I1941">
        <v>0.18</v>
      </c>
    </row>
    <row r="1942" spans="1:9" x14ac:dyDescent="0.35">
      <c r="A1942" t="str">
        <f t="shared" si="60"/>
        <v>secal_13_reponse_3prov_nourritObo</v>
      </c>
      <c r="B1942" t="str">
        <f t="shared" si="61"/>
        <v>secal_13_reponse_3Obo</v>
      </c>
      <c r="C1942" t="s">
        <v>74</v>
      </c>
      <c r="D1942" t="s">
        <v>182</v>
      </c>
      <c r="E1942" t="s">
        <v>83</v>
      </c>
      <c r="F1942" t="s">
        <v>314</v>
      </c>
      <c r="G1942" t="s">
        <v>315</v>
      </c>
      <c r="H1942" t="s">
        <v>257</v>
      </c>
      <c r="I1942">
        <v>0.14299999999999999</v>
      </c>
    </row>
    <row r="1943" spans="1:9" x14ac:dyDescent="0.35">
      <c r="A1943" t="str">
        <f t="shared" si="60"/>
        <v>secal_13_reponse_3cash_intrant_agriKabo</v>
      </c>
      <c r="B1943" t="str">
        <f t="shared" si="61"/>
        <v>secal_13_reponse_3Kabo</v>
      </c>
      <c r="C1943" t="s">
        <v>74</v>
      </c>
      <c r="D1943" t="s">
        <v>145</v>
      </c>
      <c r="E1943" t="s">
        <v>83</v>
      </c>
      <c r="F1943" t="s">
        <v>314</v>
      </c>
      <c r="G1943" t="s">
        <v>315</v>
      </c>
      <c r="H1943" t="s">
        <v>243</v>
      </c>
      <c r="I1943">
        <v>0.20499999999999999</v>
      </c>
    </row>
    <row r="1944" spans="1:9" x14ac:dyDescent="0.35">
      <c r="A1944" t="str">
        <f t="shared" si="60"/>
        <v>secal_13_reponse_3cash_nfiKouango</v>
      </c>
      <c r="B1944" t="str">
        <f t="shared" si="61"/>
        <v>secal_13_reponse_3Kouango</v>
      </c>
      <c r="C1944" t="s">
        <v>74</v>
      </c>
      <c r="D1944" t="s">
        <v>156</v>
      </c>
      <c r="E1944" t="s">
        <v>83</v>
      </c>
      <c r="F1944" t="s">
        <v>314</v>
      </c>
      <c r="G1944" t="s">
        <v>315</v>
      </c>
      <c r="H1944" t="s">
        <v>245</v>
      </c>
      <c r="I1944">
        <v>0.17699999999999999</v>
      </c>
    </row>
    <row r="1945" spans="1:9" x14ac:dyDescent="0.35">
      <c r="A1945" t="str">
        <f t="shared" si="60"/>
        <v>secal_13_reponse_3cash_intrant_elevOuango</v>
      </c>
      <c r="B1945" t="str">
        <f t="shared" si="61"/>
        <v>secal_13_reponse_3Ouango</v>
      </c>
      <c r="C1945" t="s">
        <v>74</v>
      </c>
      <c r="D1945" t="s">
        <v>194</v>
      </c>
      <c r="E1945" t="s">
        <v>83</v>
      </c>
      <c r="F1945" t="s">
        <v>314</v>
      </c>
      <c r="G1945" t="s">
        <v>315</v>
      </c>
      <c r="H1945" t="s">
        <v>258</v>
      </c>
      <c r="I1945">
        <v>0.189</v>
      </c>
    </row>
    <row r="1946" spans="1:9" x14ac:dyDescent="0.35">
      <c r="A1946" t="str">
        <f t="shared" si="60"/>
        <v>secal_13_reponse_3cash_intrant_agriGambo</v>
      </c>
      <c r="B1946" t="str">
        <f t="shared" si="61"/>
        <v>secal_13_reponse_3Gambo</v>
      </c>
      <c r="C1946" t="s">
        <v>74</v>
      </c>
      <c r="D1946" t="s">
        <v>145</v>
      </c>
      <c r="E1946" t="s">
        <v>83</v>
      </c>
      <c r="F1946" t="s">
        <v>314</v>
      </c>
      <c r="G1946" t="s">
        <v>315</v>
      </c>
      <c r="H1946" t="s">
        <v>239</v>
      </c>
      <c r="I1946">
        <v>0.16400000000000001</v>
      </c>
    </row>
    <row r="1947" spans="1:9" x14ac:dyDescent="0.35">
      <c r="A1947" t="str">
        <f t="shared" si="60"/>
        <v>secal_13_reponse_3prov_intrant_agriNangha_Boguila</v>
      </c>
      <c r="B1947" t="str">
        <f t="shared" si="61"/>
        <v>secal_13_reponse_3Nangha_Boguila</v>
      </c>
      <c r="C1947" t="s">
        <v>74</v>
      </c>
      <c r="D1947" t="s">
        <v>195</v>
      </c>
      <c r="E1947" t="s">
        <v>83</v>
      </c>
      <c r="F1947" t="s">
        <v>314</v>
      </c>
      <c r="G1947" t="s">
        <v>315</v>
      </c>
      <c r="H1947" t="s">
        <v>295</v>
      </c>
      <c r="I1947">
        <v>0.16900000000000001</v>
      </c>
    </row>
    <row r="1948" spans="1:9" x14ac:dyDescent="0.35">
      <c r="A1948" t="str">
        <f t="shared" si="60"/>
        <v>secal_13_reponse_3prov_intrant_agriDamara</v>
      </c>
      <c r="B1948" t="str">
        <f t="shared" si="61"/>
        <v>secal_13_reponse_3Damara</v>
      </c>
      <c r="C1948" t="s">
        <v>74</v>
      </c>
      <c r="D1948" t="s">
        <v>195</v>
      </c>
      <c r="E1948" t="s">
        <v>83</v>
      </c>
      <c r="F1948" t="s">
        <v>314</v>
      </c>
      <c r="G1948" t="s">
        <v>315</v>
      </c>
      <c r="H1948" t="s">
        <v>236</v>
      </c>
      <c r="I1948">
        <v>0.158</v>
      </c>
    </row>
    <row r="1949" spans="1:9" x14ac:dyDescent="0.35">
      <c r="A1949" t="str">
        <f t="shared" si="60"/>
        <v>secal_13_reponse_3prov_intrant_agriBozoum</v>
      </c>
      <c r="B1949" t="str">
        <f t="shared" si="61"/>
        <v>secal_13_reponse_3Bozoum</v>
      </c>
      <c r="C1949" t="s">
        <v>74</v>
      </c>
      <c r="D1949" t="s">
        <v>195</v>
      </c>
      <c r="E1949" t="s">
        <v>83</v>
      </c>
      <c r="F1949" t="s">
        <v>314</v>
      </c>
      <c r="G1949" t="s">
        <v>315</v>
      </c>
      <c r="H1949" t="s">
        <v>233</v>
      </c>
      <c r="I1949">
        <v>0.157</v>
      </c>
    </row>
    <row r="1950" spans="1:9" x14ac:dyDescent="0.35">
      <c r="A1950" t="str">
        <f t="shared" si="60"/>
        <v>secal_13_reponse_3cash_nourritBossemtele</v>
      </c>
      <c r="B1950" t="str">
        <f t="shared" si="61"/>
        <v>secal_13_reponse_3Bossemtele</v>
      </c>
      <c r="C1950" t="s">
        <v>74</v>
      </c>
      <c r="D1950" t="s">
        <v>135</v>
      </c>
      <c r="E1950" t="s">
        <v>83</v>
      </c>
      <c r="F1950" t="s">
        <v>314</v>
      </c>
      <c r="G1950" t="s">
        <v>315</v>
      </c>
      <c r="H1950" t="s">
        <v>230</v>
      </c>
      <c r="I1950">
        <v>0.17899999999999999</v>
      </c>
    </row>
    <row r="1951" spans="1:9" x14ac:dyDescent="0.35">
      <c r="A1951" t="str">
        <f t="shared" si="60"/>
        <v>secal_13_reponse_3prov_nourritPaoua</v>
      </c>
      <c r="B1951" t="str">
        <f t="shared" si="61"/>
        <v>secal_13_reponse_3Paoua</v>
      </c>
      <c r="C1951" t="s">
        <v>74</v>
      </c>
      <c r="D1951" t="s">
        <v>182</v>
      </c>
      <c r="E1951" t="s">
        <v>83</v>
      </c>
      <c r="F1951" t="s">
        <v>314</v>
      </c>
      <c r="G1951" t="s">
        <v>315</v>
      </c>
      <c r="H1951" t="s">
        <v>259</v>
      </c>
      <c r="I1951">
        <v>0.13700000000000001</v>
      </c>
    </row>
    <row r="1952" spans="1:9" x14ac:dyDescent="0.35">
      <c r="A1952" t="str">
        <f t="shared" si="60"/>
        <v>secal_13_reponse_3prov_intrant_agriDekoa</v>
      </c>
      <c r="B1952" t="str">
        <f t="shared" si="61"/>
        <v>secal_13_reponse_3Dekoa</v>
      </c>
      <c r="C1952" t="s">
        <v>74</v>
      </c>
      <c r="D1952" t="s">
        <v>195</v>
      </c>
      <c r="E1952" t="s">
        <v>83</v>
      </c>
      <c r="F1952" t="s">
        <v>314</v>
      </c>
      <c r="G1952" t="s">
        <v>315</v>
      </c>
      <c r="H1952" t="s">
        <v>237</v>
      </c>
      <c r="I1952">
        <v>0.127</v>
      </c>
    </row>
    <row r="1953" spans="1:9" x14ac:dyDescent="0.35">
      <c r="A1953" t="str">
        <f t="shared" si="60"/>
        <v>secal_13_reponse_3cash_intrant_agriMala</v>
      </c>
      <c r="B1953" t="str">
        <f t="shared" si="61"/>
        <v>secal_13_reponse_3Mala</v>
      </c>
      <c r="C1953" t="s">
        <v>74</v>
      </c>
      <c r="D1953" t="s">
        <v>145</v>
      </c>
      <c r="E1953" t="s">
        <v>83</v>
      </c>
      <c r="F1953" t="s">
        <v>314</v>
      </c>
      <c r="G1953" t="s">
        <v>315</v>
      </c>
      <c r="H1953" t="s">
        <v>247</v>
      </c>
      <c r="I1953">
        <v>0.14799999999999999</v>
      </c>
    </row>
    <row r="1954" spans="1:9" x14ac:dyDescent="0.35">
      <c r="A1954" t="str">
        <f t="shared" si="60"/>
        <v>secal_13_reponse_3cash_nfiBria</v>
      </c>
      <c r="B1954" t="str">
        <f t="shared" si="61"/>
        <v>secal_13_reponse_3Bria</v>
      </c>
      <c r="C1954" t="s">
        <v>74</v>
      </c>
      <c r="D1954" t="s">
        <v>156</v>
      </c>
      <c r="E1954" t="s">
        <v>83</v>
      </c>
      <c r="F1954" t="s">
        <v>314</v>
      </c>
      <c r="G1954" t="s">
        <v>315</v>
      </c>
      <c r="H1954" t="s">
        <v>234</v>
      </c>
      <c r="I1954">
        <v>0.17399999999999999</v>
      </c>
    </row>
    <row r="1955" spans="1:9" x14ac:dyDescent="0.35">
      <c r="A1955" t="str">
        <f t="shared" si="60"/>
        <v>secal_13_reponse_3prov_intrant_agriBakouma</v>
      </c>
      <c r="B1955" t="str">
        <f t="shared" si="61"/>
        <v>secal_13_reponse_3Bakouma</v>
      </c>
      <c r="C1955" t="s">
        <v>74</v>
      </c>
      <c r="D1955" t="s">
        <v>195</v>
      </c>
      <c r="E1955" t="s">
        <v>83</v>
      </c>
      <c r="F1955" t="s">
        <v>314</v>
      </c>
      <c r="G1955" t="s">
        <v>315</v>
      </c>
      <c r="H1955" t="s">
        <v>211</v>
      </c>
      <c r="I1955">
        <v>0.161</v>
      </c>
    </row>
    <row r="1956" spans="1:9" x14ac:dyDescent="0.35">
      <c r="A1956" t="str">
        <f t="shared" si="60"/>
        <v>secal_13_reponse_3cash_intrant_agriBoali</v>
      </c>
      <c r="B1956" t="str">
        <f t="shared" si="61"/>
        <v>secal_13_reponse_3Boali</v>
      </c>
      <c r="C1956" t="s">
        <v>74</v>
      </c>
      <c r="D1956" t="s">
        <v>145</v>
      </c>
      <c r="E1956" t="s">
        <v>83</v>
      </c>
      <c r="F1956" t="s">
        <v>314</v>
      </c>
      <c r="G1956" t="s">
        <v>315</v>
      </c>
      <c r="H1956" t="s">
        <v>222</v>
      </c>
      <c r="I1956">
        <v>0.17</v>
      </c>
    </row>
    <row r="1957" spans="1:9" x14ac:dyDescent="0.35">
      <c r="A1957" t="str">
        <f t="shared" si="60"/>
        <v>secal_13_reponse_3cash_intrant_elevBamingui</v>
      </c>
      <c r="B1957" t="str">
        <f t="shared" si="61"/>
        <v>secal_13_reponse_3Bamingui</v>
      </c>
      <c r="C1957" t="s">
        <v>74</v>
      </c>
      <c r="D1957" t="s">
        <v>194</v>
      </c>
      <c r="E1957" t="s">
        <v>83</v>
      </c>
      <c r="F1957" t="s">
        <v>314</v>
      </c>
      <c r="G1957" t="s">
        <v>315</v>
      </c>
      <c r="H1957" t="s">
        <v>214</v>
      </c>
      <c r="I1957">
        <v>0.185</v>
      </c>
    </row>
    <row r="1958" spans="1:9" x14ac:dyDescent="0.35">
      <c r="A1958" t="str">
        <f t="shared" si="60"/>
        <v>secal_13_reponse_3cash_intrant_agriBaoro</v>
      </c>
      <c r="B1958" t="str">
        <f t="shared" si="61"/>
        <v>secal_13_reponse_3Baoro</v>
      </c>
      <c r="C1958" t="s">
        <v>74</v>
      </c>
      <c r="D1958" t="s">
        <v>145</v>
      </c>
      <c r="E1958" t="s">
        <v>83</v>
      </c>
      <c r="F1958" t="s">
        <v>314</v>
      </c>
      <c r="G1958" t="s">
        <v>315</v>
      </c>
      <c r="H1958" t="s">
        <v>216</v>
      </c>
      <c r="I1958">
        <v>0.19800000000000001</v>
      </c>
    </row>
    <row r="1959" spans="1:9" x14ac:dyDescent="0.35">
      <c r="A1959" t="str">
        <f t="shared" si="60"/>
        <v>secal_13_reponse_3cash_nfiMbaiki</v>
      </c>
      <c r="B1959" t="str">
        <f t="shared" si="61"/>
        <v>secal_13_reponse_3Mbaiki</v>
      </c>
      <c r="C1959" t="s">
        <v>74</v>
      </c>
      <c r="D1959" t="s">
        <v>156</v>
      </c>
      <c r="E1959" t="s">
        <v>83</v>
      </c>
      <c r="F1959" t="s">
        <v>314</v>
      </c>
      <c r="G1959" t="s">
        <v>315</v>
      </c>
      <c r="H1959" t="s">
        <v>249</v>
      </c>
      <c r="I1959">
        <v>0.192</v>
      </c>
    </row>
    <row r="1960" spans="1:9" x14ac:dyDescent="0.35">
      <c r="A1960" t="str">
        <f t="shared" si="60"/>
        <v>secal_13_reponse_3cash_nfiZangba</v>
      </c>
      <c r="B1960" t="str">
        <f t="shared" si="61"/>
        <v>secal_13_reponse_3Zangba</v>
      </c>
      <c r="C1960" t="s">
        <v>74</v>
      </c>
      <c r="D1960" t="s">
        <v>156</v>
      </c>
      <c r="E1960" t="s">
        <v>83</v>
      </c>
      <c r="F1960" t="s">
        <v>314</v>
      </c>
      <c r="G1960" t="s">
        <v>315</v>
      </c>
      <c r="H1960" t="s">
        <v>264</v>
      </c>
      <c r="I1960">
        <v>0.127</v>
      </c>
    </row>
    <row r="1961" spans="1:9" x14ac:dyDescent="0.35">
      <c r="A1961" t="str">
        <f t="shared" si="60"/>
        <v>secal_13_reponse_3cash_nourritZemio</v>
      </c>
      <c r="B1961" t="str">
        <f t="shared" si="61"/>
        <v>secal_13_reponse_3Zemio</v>
      </c>
      <c r="C1961" t="s">
        <v>74</v>
      </c>
      <c r="D1961" t="s">
        <v>135</v>
      </c>
      <c r="E1961" t="s">
        <v>83</v>
      </c>
      <c r="F1961" t="s">
        <v>314</v>
      </c>
      <c r="G1961" t="s">
        <v>315</v>
      </c>
      <c r="H1961" t="s">
        <v>265</v>
      </c>
      <c r="I1961">
        <v>0.17199999999999999</v>
      </c>
    </row>
    <row r="1962" spans="1:9" x14ac:dyDescent="0.35">
      <c r="A1962" t="str">
        <f t="shared" si="60"/>
        <v>secal_13_reponse_3cash_nfiBatangafo</v>
      </c>
      <c r="B1962" t="str">
        <f t="shared" si="61"/>
        <v>secal_13_reponse_3Batangafo</v>
      </c>
      <c r="C1962" t="s">
        <v>74</v>
      </c>
      <c r="D1962" t="s">
        <v>156</v>
      </c>
      <c r="E1962" t="s">
        <v>83</v>
      </c>
      <c r="F1962" t="s">
        <v>314</v>
      </c>
      <c r="G1962" t="s">
        <v>315</v>
      </c>
      <c r="H1962" t="s">
        <v>217</v>
      </c>
      <c r="I1962">
        <v>0.151</v>
      </c>
    </row>
    <row r="1963" spans="1:9" x14ac:dyDescent="0.35">
      <c r="A1963" t="str">
        <f t="shared" si="60"/>
        <v>secal_13_reponse_3cash_nourritYaloke</v>
      </c>
      <c r="B1963" t="str">
        <f t="shared" si="61"/>
        <v>secal_13_reponse_3Yaloke</v>
      </c>
      <c r="C1963" t="s">
        <v>74</v>
      </c>
      <c r="D1963" t="s">
        <v>135</v>
      </c>
      <c r="E1963" t="s">
        <v>83</v>
      </c>
      <c r="F1963" t="s">
        <v>314</v>
      </c>
      <c r="G1963" t="s">
        <v>315</v>
      </c>
      <c r="H1963" t="s">
        <v>263</v>
      </c>
      <c r="I1963">
        <v>0.16400000000000001</v>
      </c>
    </row>
    <row r="1964" spans="1:9" x14ac:dyDescent="0.35">
      <c r="A1964" t="str">
        <f t="shared" si="60"/>
        <v>secal_13_reponse_3prov_intrant_agriBossembele</v>
      </c>
      <c r="B1964" t="str">
        <f t="shared" si="61"/>
        <v>secal_13_reponse_3Bossembele</v>
      </c>
      <c r="C1964" t="s">
        <v>74</v>
      </c>
      <c r="D1964" t="s">
        <v>195</v>
      </c>
      <c r="E1964" t="s">
        <v>83</v>
      </c>
      <c r="F1964" t="s">
        <v>314</v>
      </c>
      <c r="G1964" t="s">
        <v>315</v>
      </c>
      <c r="H1964" t="s">
        <v>229</v>
      </c>
      <c r="I1964">
        <v>0.14599999999999999</v>
      </c>
    </row>
    <row r="1965" spans="1:9" x14ac:dyDescent="0.35">
      <c r="A1965" t="str">
        <f t="shared" si="60"/>
        <v>secal_13_reponse_3cash_nfiCarnot</v>
      </c>
      <c r="B1965" t="str">
        <f t="shared" si="61"/>
        <v>secal_13_reponse_3Carnot</v>
      </c>
      <c r="C1965" t="s">
        <v>74</v>
      </c>
      <c r="D1965" t="s">
        <v>156</v>
      </c>
      <c r="E1965" t="s">
        <v>83</v>
      </c>
      <c r="F1965" t="s">
        <v>314</v>
      </c>
      <c r="G1965" t="s">
        <v>315</v>
      </c>
      <c r="H1965" t="s">
        <v>235</v>
      </c>
      <c r="I1965">
        <v>0.16300000000000001</v>
      </c>
    </row>
    <row r="1966" spans="1:9" x14ac:dyDescent="0.35">
      <c r="A1966" t="str">
        <f t="shared" si="60"/>
        <v>secal_13_reponse_3cash_nfiGadzi</v>
      </c>
      <c r="B1966" t="str">
        <f t="shared" si="61"/>
        <v>secal_13_reponse_3Gadzi</v>
      </c>
      <c r="C1966" t="s">
        <v>74</v>
      </c>
      <c r="D1966" t="s">
        <v>156</v>
      </c>
      <c r="E1966" t="s">
        <v>83</v>
      </c>
      <c r="F1966" t="s">
        <v>314</v>
      </c>
      <c r="G1966" t="s">
        <v>315</v>
      </c>
      <c r="H1966" t="s">
        <v>238</v>
      </c>
      <c r="I1966">
        <v>0.161</v>
      </c>
    </row>
    <row r="1967" spans="1:9" x14ac:dyDescent="0.35">
      <c r="A1967" t="str">
        <f t="shared" si="60"/>
        <v>secal_13_reponse_3cash_nfiGamboula</v>
      </c>
      <c r="B1967" t="str">
        <f t="shared" si="61"/>
        <v>secal_13_reponse_3Gamboula</v>
      </c>
      <c r="C1967" t="s">
        <v>74</v>
      </c>
      <c r="D1967" t="s">
        <v>156</v>
      </c>
      <c r="E1967" t="s">
        <v>83</v>
      </c>
      <c r="F1967" t="s">
        <v>314</v>
      </c>
      <c r="G1967" t="s">
        <v>315</v>
      </c>
      <c r="H1967" t="s">
        <v>240</v>
      </c>
      <c r="I1967">
        <v>0.14399999999999999</v>
      </c>
    </row>
    <row r="1968" spans="1:9" x14ac:dyDescent="0.35">
      <c r="A1968" t="str">
        <f t="shared" si="60"/>
        <v>secal_13_reponse_3cash_intrant_elevBambio</v>
      </c>
      <c r="B1968" t="str">
        <f t="shared" si="61"/>
        <v>secal_13_reponse_3Bambio</v>
      </c>
      <c r="C1968" t="s">
        <v>74</v>
      </c>
      <c r="D1968" t="s">
        <v>194</v>
      </c>
      <c r="E1968" t="s">
        <v>83</v>
      </c>
      <c r="F1968" t="s">
        <v>314</v>
      </c>
      <c r="G1968" t="s">
        <v>315</v>
      </c>
      <c r="H1968" t="s">
        <v>213</v>
      </c>
      <c r="I1968">
        <v>0.155</v>
      </c>
    </row>
    <row r="1969" spans="1:9" x14ac:dyDescent="0.35">
      <c r="A1969" t="str">
        <f t="shared" si="60"/>
        <v>secal_13_reponse_3cash_nfiBoganda</v>
      </c>
      <c r="B1969" t="str">
        <f t="shared" si="61"/>
        <v>secal_13_reponse_3Boganda</v>
      </c>
      <c r="C1969" t="s">
        <v>74</v>
      </c>
      <c r="D1969" t="s">
        <v>156</v>
      </c>
      <c r="E1969" t="s">
        <v>83</v>
      </c>
      <c r="F1969" t="s">
        <v>314</v>
      </c>
      <c r="G1969" t="s">
        <v>315</v>
      </c>
      <c r="H1969" t="s">
        <v>226</v>
      </c>
      <c r="I1969">
        <v>0.14399999999999999</v>
      </c>
    </row>
    <row r="1970" spans="1:9" x14ac:dyDescent="0.35">
      <c r="A1970" t="str">
        <f t="shared" si="60"/>
        <v>secal_13_reponse_3cash_intrant_agriKembe</v>
      </c>
      <c r="B1970" t="str">
        <f t="shared" si="61"/>
        <v>secal_13_reponse_3Kembe</v>
      </c>
      <c r="C1970" t="s">
        <v>74</v>
      </c>
      <c r="D1970" t="s">
        <v>145</v>
      </c>
      <c r="E1970" t="s">
        <v>83</v>
      </c>
      <c r="F1970" t="s">
        <v>314</v>
      </c>
      <c r="G1970" t="s">
        <v>315</v>
      </c>
      <c r="H1970" t="s">
        <v>244</v>
      </c>
      <c r="I1970">
        <v>0.16800000000000001</v>
      </c>
    </row>
    <row r="1971" spans="1:9" x14ac:dyDescent="0.35">
      <c r="A1971" t="str">
        <f t="shared" si="60"/>
        <v>secal_13_reponse_3prov_intrant_agriSatema</v>
      </c>
      <c r="B1971" t="str">
        <f t="shared" si="61"/>
        <v>secal_13_reponse_3Satema</v>
      </c>
      <c r="C1971" t="s">
        <v>74</v>
      </c>
      <c r="D1971" t="s">
        <v>195</v>
      </c>
      <c r="E1971" t="s">
        <v>83</v>
      </c>
      <c r="F1971" t="s">
        <v>314</v>
      </c>
      <c r="G1971" t="s">
        <v>315</v>
      </c>
      <c r="H1971" t="s">
        <v>261</v>
      </c>
      <c r="I1971">
        <v>0.161</v>
      </c>
    </row>
    <row r="1972" spans="1:9" x14ac:dyDescent="0.35">
      <c r="A1972" t="str">
        <f t="shared" si="60"/>
        <v>secal_13_reponse_3prov_nourritMarkounda</v>
      </c>
      <c r="B1972" t="str">
        <f t="shared" si="61"/>
        <v>secal_13_reponse_3Markounda</v>
      </c>
      <c r="C1972" t="s">
        <v>74</v>
      </c>
      <c r="D1972" t="s">
        <v>182</v>
      </c>
      <c r="E1972" t="s">
        <v>83</v>
      </c>
      <c r="F1972" t="s">
        <v>314</v>
      </c>
      <c r="G1972" t="s">
        <v>315</v>
      </c>
      <c r="H1972" t="s">
        <v>248</v>
      </c>
      <c r="I1972">
        <v>0.13800000000000001</v>
      </c>
    </row>
    <row r="1973" spans="1:9" x14ac:dyDescent="0.35">
      <c r="A1973" t="str">
        <f t="shared" si="60"/>
        <v>secal_13_reponse_3prov_nourritMongoumba</v>
      </c>
      <c r="B1973" t="str">
        <f t="shared" si="61"/>
        <v>secal_13_reponse_3Mongoumba</v>
      </c>
      <c r="C1973" t="s">
        <v>74</v>
      </c>
      <c r="D1973" t="s">
        <v>182</v>
      </c>
      <c r="E1973" t="s">
        <v>83</v>
      </c>
      <c r="F1973" t="s">
        <v>314</v>
      </c>
      <c r="G1973" t="s">
        <v>315</v>
      </c>
      <c r="H1973" t="s">
        <v>252</v>
      </c>
      <c r="I1973">
        <v>0.13400000000000001</v>
      </c>
    </row>
    <row r="1974" spans="1:9" x14ac:dyDescent="0.35">
      <c r="A1974" t="str">
        <f t="shared" si="60"/>
        <v>secal_13_reponse_3cash_nfiDede_Mokouba</v>
      </c>
      <c r="B1974" t="str">
        <f t="shared" si="61"/>
        <v>secal_13_reponse_3Dede_Mokouba</v>
      </c>
      <c r="C1974" t="s">
        <v>74</v>
      </c>
      <c r="D1974" t="s">
        <v>156</v>
      </c>
      <c r="E1974" t="s">
        <v>83</v>
      </c>
      <c r="F1974" t="s">
        <v>314</v>
      </c>
      <c r="G1974" t="s">
        <v>315</v>
      </c>
      <c r="H1974" t="s">
        <v>296</v>
      </c>
      <c r="I1974">
        <v>0.19500000000000001</v>
      </c>
    </row>
    <row r="1975" spans="1:9" x14ac:dyDescent="0.35">
      <c r="A1975" t="str">
        <f t="shared" si="60"/>
        <v>secal_13_reponse_3cash_intrant_agriSosso_Nakombo</v>
      </c>
      <c r="B1975" t="str">
        <f t="shared" si="61"/>
        <v>secal_13_reponse_3Sosso_Nakombo</v>
      </c>
      <c r="C1975" t="s">
        <v>74</v>
      </c>
      <c r="D1975" t="s">
        <v>145</v>
      </c>
      <c r="E1975" t="s">
        <v>83</v>
      </c>
      <c r="F1975" t="s">
        <v>314</v>
      </c>
      <c r="G1975" t="s">
        <v>315</v>
      </c>
      <c r="H1975" t="s">
        <v>297</v>
      </c>
      <c r="I1975">
        <v>0.192</v>
      </c>
    </row>
    <row r="1976" spans="1:9" x14ac:dyDescent="0.35">
      <c r="A1976" t="str">
        <f t="shared" si="60"/>
        <v>secal_13_reponse_3cash_intrant_agriNola</v>
      </c>
      <c r="B1976" t="str">
        <f t="shared" si="61"/>
        <v>secal_13_reponse_3Nola</v>
      </c>
      <c r="C1976" t="s">
        <v>74</v>
      </c>
      <c r="D1976" t="s">
        <v>145</v>
      </c>
      <c r="E1976" t="s">
        <v>83</v>
      </c>
      <c r="F1976" t="s">
        <v>314</v>
      </c>
      <c r="G1976" t="s">
        <v>315</v>
      </c>
      <c r="H1976" t="s">
        <v>256</v>
      </c>
      <c r="I1976">
        <v>0.182</v>
      </c>
    </row>
    <row r="1977" spans="1:9" x14ac:dyDescent="0.35">
      <c r="A1977" t="str">
        <f t="shared" si="60"/>
        <v>secal_13_reponse_3cash_intrant_agriBoganangone</v>
      </c>
      <c r="B1977" t="str">
        <f t="shared" si="61"/>
        <v>secal_13_reponse_3Boganangone</v>
      </c>
      <c r="C1977" t="s">
        <v>74</v>
      </c>
      <c r="D1977" t="s">
        <v>145</v>
      </c>
      <c r="E1977" t="s">
        <v>83</v>
      </c>
      <c r="F1977" t="s">
        <v>314</v>
      </c>
      <c r="G1977" t="s">
        <v>315</v>
      </c>
      <c r="H1977" t="s">
        <v>225</v>
      </c>
      <c r="I1977">
        <v>0.154</v>
      </c>
    </row>
    <row r="1978" spans="1:9" x14ac:dyDescent="0.35">
      <c r="A1978" t="str">
        <f t="shared" si="60"/>
        <v>secal_13_reponse_3cash_intrant_agriBoda</v>
      </c>
      <c r="B1978" t="str">
        <f t="shared" si="61"/>
        <v>secal_13_reponse_3Boda</v>
      </c>
      <c r="C1978" t="s">
        <v>74</v>
      </c>
      <c r="D1978" t="s">
        <v>145</v>
      </c>
      <c r="E1978" t="s">
        <v>83</v>
      </c>
      <c r="F1978" t="s">
        <v>314</v>
      </c>
      <c r="G1978" t="s">
        <v>315</v>
      </c>
      <c r="H1978" t="s">
        <v>224</v>
      </c>
      <c r="I1978">
        <v>0.17</v>
      </c>
    </row>
    <row r="1979" spans="1:9" x14ac:dyDescent="0.35">
      <c r="A1979" t="str">
        <f t="shared" si="60"/>
        <v>secal_13_reponse_3cash_nfiAmada_Gaza</v>
      </c>
      <c r="B1979" t="str">
        <f t="shared" si="61"/>
        <v>secal_13_reponse_3Amada_Gaza</v>
      </c>
      <c r="C1979" t="s">
        <v>74</v>
      </c>
      <c r="D1979" t="s">
        <v>156</v>
      </c>
      <c r="E1979" t="s">
        <v>83</v>
      </c>
      <c r="F1979" t="s">
        <v>314</v>
      </c>
      <c r="G1979" t="s">
        <v>315</v>
      </c>
      <c r="H1979" t="s">
        <v>298</v>
      </c>
      <c r="I1979">
        <v>0.17899999999999999</v>
      </c>
    </row>
    <row r="1980" spans="1:9" x14ac:dyDescent="0.35">
      <c r="A1980" t="str">
        <f t="shared" si="60"/>
        <v>secal_13_reponse_3prov_nourritBayanga</v>
      </c>
      <c r="B1980" t="str">
        <f t="shared" si="61"/>
        <v>secal_13_reponse_3Bayanga</v>
      </c>
      <c r="C1980" t="s">
        <v>74</v>
      </c>
      <c r="D1980" t="s">
        <v>182</v>
      </c>
      <c r="E1980" t="s">
        <v>83</v>
      </c>
      <c r="F1980" t="s">
        <v>314</v>
      </c>
      <c r="G1980" t="s">
        <v>315</v>
      </c>
      <c r="H1980" t="s">
        <v>218</v>
      </c>
      <c r="I1980">
        <v>0.16200000000000001</v>
      </c>
    </row>
    <row r="1981" spans="1:9" x14ac:dyDescent="0.35">
      <c r="A1981" t="str">
        <f t="shared" si="60"/>
        <v>secal_13_reponse_3prov_nourritBogangolo</v>
      </c>
      <c r="B1981" t="str">
        <f t="shared" si="61"/>
        <v>secal_13_reponse_3Bogangolo</v>
      </c>
      <c r="C1981" t="s">
        <v>74</v>
      </c>
      <c r="D1981" t="s">
        <v>182</v>
      </c>
      <c r="E1981" t="s">
        <v>83</v>
      </c>
      <c r="F1981" t="s">
        <v>314</v>
      </c>
      <c r="G1981" t="s">
        <v>315</v>
      </c>
      <c r="H1981" t="s">
        <v>227</v>
      </c>
      <c r="I1981">
        <v>0.161</v>
      </c>
    </row>
    <row r="1982" spans="1:9" x14ac:dyDescent="0.35">
      <c r="A1982" t="str">
        <f t="shared" si="60"/>
        <v>sante_7_reponse_3acces_transportNdele</v>
      </c>
      <c r="B1982" t="str">
        <f t="shared" si="61"/>
        <v>sante_7_reponse_3Ndele</v>
      </c>
      <c r="C1982" t="s">
        <v>76</v>
      </c>
      <c r="D1982" t="s">
        <v>183</v>
      </c>
      <c r="E1982" t="s">
        <v>83</v>
      </c>
      <c r="F1982" t="s">
        <v>314</v>
      </c>
      <c r="G1982" t="s">
        <v>315</v>
      </c>
      <c r="H1982" t="s">
        <v>253</v>
      </c>
      <c r="I1982">
        <v>0.13800000000000001</v>
      </c>
    </row>
    <row r="1983" spans="1:9" x14ac:dyDescent="0.35">
      <c r="A1983" t="str">
        <f t="shared" si="60"/>
        <v>sante_7_reponse_3acces_transportBouca</v>
      </c>
      <c r="B1983" t="str">
        <f t="shared" si="61"/>
        <v>sante_7_reponse_3Bouca</v>
      </c>
      <c r="C1983" t="s">
        <v>76</v>
      </c>
      <c r="D1983" t="s">
        <v>183</v>
      </c>
      <c r="E1983" t="s">
        <v>83</v>
      </c>
      <c r="F1983" t="s">
        <v>314</v>
      </c>
      <c r="G1983" t="s">
        <v>315</v>
      </c>
      <c r="H1983" t="s">
        <v>232</v>
      </c>
      <c r="I1983">
        <v>0.13</v>
      </c>
    </row>
    <row r="1984" spans="1:9" x14ac:dyDescent="0.35">
      <c r="A1984" t="str">
        <f t="shared" si="60"/>
        <v>sante_7_reponse_3prov_csAlindao</v>
      </c>
      <c r="B1984" t="str">
        <f t="shared" si="61"/>
        <v>sante_7_reponse_3Alindao</v>
      </c>
      <c r="C1984" t="s">
        <v>76</v>
      </c>
      <c r="D1984" t="s">
        <v>198</v>
      </c>
      <c r="E1984" t="s">
        <v>83</v>
      </c>
      <c r="F1984" t="s">
        <v>314</v>
      </c>
      <c r="G1984" t="s">
        <v>315</v>
      </c>
      <c r="H1984" t="s">
        <v>208</v>
      </c>
      <c r="I1984">
        <v>0.123</v>
      </c>
    </row>
    <row r="1985" spans="1:9" x14ac:dyDescent="0.35">
      <c r="A1985" t="str">
        <f t="shared" si="60"/>
        <v>sante_7_reponse_3prov_vaccinsBirao</v>
      </c>
      <c r="B1985" t="str">
        <f t="shared" si="61"/>
        <v>sante_7_reponse_3Birao</v>
      </c>
      <c r="C1985" t="s">
        <v>76</v>
      </c>
      <c r="D1985" t="s">
        <v>196</v>
      </c>
      <c r="E1985" t="s">
        <v>83</v>
      </c>
      <c r="F1985" t="s">
        <v>314</v>
      </c>
      <c r="G1985" t="s">
        <v>315</v>
      </c>
      <c r="H1985" t="s">
        <v>221</v>
      </c>
      <c r="I1985">
        <v>0.159</v>
      </c>
    </row>
    <row r="1986" spans="1:9" x14ac:dyDescent="0.35">
      <c r="A1986" t="str">
        <f t="shared" si="60"/>
        <v>sante_7_reponse_3prov_cs_proximiteBangui</v>
      </c>
      <c r="B1986" t="str">
        <f t="shared" si="61"/>
        <v>sante_7_reponse_3Bangui</v>
      </c>
      <c r="C1986" t="s">
        <v>76</v>
      </c>
      <c r="D1986" t="s">
        <v>197</v>
      </c>
      <c r="E1986" t="s">
        <v>83</v>
      </c>
      <c r="F1986" t="s">
        <v>314</v>
      </c>
      <c r="G1986" t="s">
        <v>315</v>
      </c>
      <c r="H1986" t="s">
        <v>165</v>
      </c>
      <c r="I1986">
        <v>0.14399999999999999</v>
      </c>
    </row>
    <row r="1987" spans="1:9" x14ac:dyDescent="0.35">
      <c r="A1987" t="str">
        <f t="shared" ref="A1987:A2050" si="62">CONCATENATE(C1987,D1987,H1987)</f>
        <v>sante_7_reponse_3prov_cs_proximiteMobaye</v>
      </c>
      <c r="B1987" t="str">
        <f t="shared" ref="B1987:B2050" si="63">CONCATENATE(C1987,H1987)</f>
        <v>sante_7_reponse_3Mobaye</v>
      </c>
      <c r="C1987" t="s">
        <v>76</v>
      </c>
      <c r="D1987" t="s">
        <v>197</v>
      </c>
      <c r="E1987" t="s">
        <v>83</v>
      </c>
      <c r="F1987" t="s">
        <v>314</v>
      </c>
      <c r="G1987" t="s">
        <v>315</v>
      </c>
      <c r="H1987" t="s">
        <v>251</v>
      </c>
      <c r="I1987">
        <v>0.11799999999999999</v>
      </c>
    </row>
    <row r="1988" spans="1:9" x14ac:dyDescent="0.35">
      <c r="A1988" t="str">
        <f t="shared" si="62"/>
        <v>sante_7_reponse_3acces_staff_csBambari</v>
      </c>
      <c r="B1988" t="str">
        <f t="shared" si="63"/>
        <v>sante_7_reponse_3Bambari</v>
      </c>
      <c r="C1988" t="s">
        <v>76</v>
      </c>
      <c r="D1988" t="s">
        <v>157</v>
      </c>
      <c r="E1988" t="s">
        <v>83</v>
      </c>
      <c r="F1988" t="s">
        <v>314</v>
      </c>
      <c r="G1988" t="s">
        <v>315</v>
      </c>
      <c r="H1988" t="s">
        <v>212</v>
      </c>
      <c r="I1988">
        <v>0.15</v>
      </c>
    </row>
    <row r="1989" spans="1:9" x14ac:dyDescent="0.35">
      <c r="A1989" t="str">
        <f t="shared" si="62"/>
        <v>sante_7_reponse_3acces_transportBouar</v>
      </c>
      <c r="B1989" t="str">
        <f t="shared" si="63"/>
        <v>sante_7_reponse_3Bouar</v>
      </c>
      <c r="C1989" t="s">
        <v>76</v>
      </c>
      <c r="D1989" t="s">
        <v>183</v>
      </c>
      <c r="E1989" t="s">
        <v>83</v>
      </c>
      <c r="F1989" t="s">
        <v>314</v>
      </c>
      <c r="G1989" t="s">
        <v>315</v>
      </c>
      <c r="H1989" t="s">
        <v>231</v>
      </c>
      <c r="I1989">
        <v>0.109</v>
      </c>
    </row>
    <row r="1990" spans="1:9" x14ac:dyDescent="0.35">
      <c r="A1990" t="str">
        <f t="shared" si="62"/>
        <v>sante_7_reponse_3acces_staff_csBocaranga</v>
      </c>
      <c r="B1990" t="str">
        <f t="shared" si="63"/>
        <v>sante_7_reponse_3Bocaranga</v>
      </c>
      <c r="C1990" t="s">
        <v>76</v>
      </c>
      <c r="D1990" t="s">
        <v>157</v>
      </c>
      <c r="E1990" t="s">
        <v>83</v>
      </c>
      <c r="F1990" t="s">
        <v>314</v>
      </c>
      <c r="G1990" t="s">
        <v>315</v>
      </c>
      <c r="H1990" t="s">
        <v>223</v>
      </c>
      <c r="I1990">
        <v>0.14000000000000001</v>
      </c>
    </row>
    <row r="1991" spans="1:9" x14ac:dyDescent="0.35">
      <c r="A1991" t="str">
        <f t="shared" si="62"/>
        <v>sante_7_reponse_3acces_staff_domicileBossangoa</v>
      </c>
      <c r="B1991" t="str">
        <f t="shared" si="63"/>
        <v>sante_7_reponse_3Bossangoa</v>
      </c>
      <c r="C1991" t="s">
        <v>76</v>
      </c>
      <c r="D1991" t="s">
        <v>200</v>
      </c>
      <c r="E1991" t="s">
        <v>83</v>
      </c>
      <c r="F1991" t="s">
        <v>314</v>
      </c>
      <c r="G1991" t="s">
        <v>315</v>
      </c>
      <c r="H1991" t="s">
        <v>228</v>
      </c>
      <c r="I1991">
        <v>0.14199999999999999</v>
      </c>
    </row>
    <row r="1992" spans="1:9" x14ac:dyDescent="0.35">
      <c r="A1992" t="str">
        <f t="shared" si="62"/>
        <v>sante_7_reponse_3acces_staff_csKaga_Bandoro</v>
      </c>
      <c r="B1992" t="str">
        <f t="shared" si="63"/>
        <v>sante_7_reponse_3Kaga_Bandoro</v>
      </c>
      <c r="C1992" t="s">
        <v>76</v>
      </c>
      <c r="D1992" t="s">
        <v>157</v>
      </c>
      <c r="E1992" t="s">
        <v>83</v>
      </c>
      <c r="F1992" t="s">
        <v>314</v>
      </c>
      <c r="G1992" t="s">
        <v>315</v>
      </c>
      <c r="H1992" t="s">
        <v>293</v>
      </c>
      <c r="I1992">
        <v>0.14299999999999999</v>
      </c>
    </row>
    <row r="1993" spans="1:9" x14ac:dyDescent="0.35">
      <c r="A1993" t="str">
        <f t="shared" si="62"/>
        <v>sante_7_reponse_3acces_transportKoui</v>
      </c>
      <c r="B1993" t="str">
        <f t="shared" si="63"/>
        <v>sante_7_reponse_3Koui</v>
      </c>
      <c r="C1993" t="s">
        <v>76</v>
      </c>
      <c r="D1993" t="s">
        <v>183</v>
      </c>
      <c r="E1993" t="s">
        <v>83</v>
      </c>
      <c r="F1993" t="s">
        <v>314</v>
      </c>
      <c r="G1993" t="s">
        <v>315</v>
      </c>
      <c r="H1993" t="s">
        <v>246</v>
      </c>
      <c r="I1993">
        <v>0.13100000000000001</v>
      </c>
    </row>
    <row r="1994" spans="1:9" x14ac:dyDescent="0.35">
      <c r="A1994" t="str">
        <f t="shared" si="62"/>
        <v>sante_7_reponse_3prov_csBakala</v>
      </c>
      <c r="B1994" t="str">
        <f t="shared" si="63"/>
        <v>sante_7_reponse_3Bakala</v>
      </c>
      <c r="C1994" t="s">
        <v>76</v>
      </c>
      <c r="D1994" t="s">
        <v>198</v>
      </c>
      <c r="E1994" t="s">
        <v>83</v>
      </c>
      <c r="F1994" t="s">
        <v>314</v>
      </c>
      <c r="G1994" t="s">
        <v>315</v>
      </c>
      <c r="H1994" t="s">
        <v>210</v>
      </c>
      <c r="I1994">
        <v>0.115</v>
      </c>
    </row>
    <row r="1995" spans="1:9" x14ac:dyDescent="0.35">
      <c r="A1995" t="str">
        <f t="shared" si="62"/>
        <v>sante_7_reponse_3prov_medicamentBangassou</v>
      </c>
      <c r="B1995" t="str">
        <f t="shared" si="63"/>
        <v>sante_7_reponse_3Bangassou</v>
      </c>
      <c r="C1995" t="s">
        <v>76</v>
      </c>
      <c r="D1995" t="s">
        <v>136</v>
      </c>
      <c r="E1995" t="s">
        <v>83</v>
      </c>
      <c r="F1995" t="s">
        <v>314</v>
      </c>
      <c r="G1995" t="s">
        <v>315</v>
      </c>
      <c r="H1995" t="s">
        <v>215</v>
      </c>
      <c r="I1995">
        <v>0.154</v>
      </c>
    </row>
    <row r="1996" spans="1:9" x14ac:dyDescent="0.35">
      <c r="A1996" t="str">
        <f t="shared" si="62"/>
        <v>sante_7_reponse_3acces_transportNana_Bakassa</v>
      </c>
      <c r="B1996" t="str">
        <f t="shared" si="63"/>
        <v>sante_7_reponse_3Nana_Bakassa</v>
      </c>
      <c r="C1996" t="s">
        <v>76</v>
      </c>
      <c r="D1996" t="s">
        <v>183</v>
      </c>
      <c r="E1996" t="s">
        <v>83</v>
      </c>
      <c r="F1996" t="s">
        <v>314</v>
      </c>
      <c r="G1996" t="s">
        <v>315</v>
      </c>
      <c r="H1996" t="s">
        <v>294</v>
      </c>
      <c r="I1996">
        <v>0.14599999999999999</v>
      </c>
    </row>
    <row r="1997" spans="1:9" x14ac:dyDescent="0.35">
      <c r="A1997" t="str">
        <f t="shared" si="62"/>
        <v>sante_7_reponse_3prov_medicamentRafai</v>
      </c>
      <c r="B1997" t="str">
        <f t="shared" si="63"/>
        <v>sante_7_reponse_3Rafai</v>
      </c>
      <c r="C1997" t="s">
        <v>76</v>
      </c>
      <c r="D1997" t="s">
        <v>136</v>
      </c>
      <c r="E1997" t="s">
        <v>83</v>
      </c>
      <c r="F1997" t="s">
        <v>314</v>
      </c>
      <c r="G1997" t="s">
        <v>315</v>
      </c>
      <c r="H1997" t="s">
        <v>260</v>
      </c>
      <c r="I1997">
        <v>0.13600000000000001</v>
      </c>
    </row>
    <row r="1998" spans="1:9" x14ac:dyDescent="0.35">
      <c r="A1998" t="str">
        <f t="shared" si="62"/>
        <v>sante_7_reponse_3acces_staff_csNgaoundaye</v>
      </c>
      <c r="B1998" t="str">
        <f t="shared" si="63"/>
        <v>sante_7_reponse_3Ngaoundaye</v>
      </c>
      <c r="C1998" t="s">
        <v>76</v>
      </c>
      <c r="D1998" t="s">
        <v>157</v>
      </c>
      <c r="E1998" t="s">
        <v>83</v>
      </c>
      <c r="F1998" t="s">
        <v>314</v>
      </c>
      <c r="G1998" t="s">
        <v>315</v>
      </c>
      <c r="H1998" t="s">
        <v>255</v>
      </c>
      <c r="I1998">
        <v>0.121</v>
      </c>
    </row>
    <row r="1999" spans="1:9" x14ac:dyDescent="0.35">
      <c r="A1999" t="str">
        <f t="shared" si="62"/>
        <v>sante_7_reponse_3cash_frais_medIppy</v>
      </c>
      <c r="B1999" t="str">
        <f t="shared" si="63"/>
        <v>sante_7_reponse_3Ippy</v>
      </c>
      <c r="C1999" t="s">
        <v>76</v>
      </c>
      <c r="D1999" t="s">
        <v>146</v>
      </c>
      <c r="E1999" t="s">
        <v>83</v>
      </c>
      <c r="F1999" t="s">
        <v>314</v>
      </c>
      <c r="G1999" t="s">
        <v>315</v>
      </c>
      <c r="H1999" t="s">
        <v>242</v>
      </c>
      <c r="I1999">
        <v>0.161</v>
      </c>
    </row>
    <row r="2000" spans="1:9" x14ac:dyDescent="0.35">
      <c r="A2000" t="str">
        <f t="shared" si="62"/>
        <v>sante_7_reponse_3acces_transportBerberati</v>
      </c>
      <c r="B2000" t="str">
        <f t="shared" si="63"/>
        <v>sante_7_reponse_3Berberati</v>
      </c>
      <c r="C2000" t="s">
        <v>76</v>
      </c>
      <c r="D2000" t="s">
        <v>183</v>
      </c>
      <c r="E2000" t="s">
        <v>83</v>
      </c>
      <c r="F2000" t="s">
        <v>314</v>
      </c>
      <c r="G2000" t="s">
        <v>315</v>
      </c>
      <c r="H2000" t="s">
        <v>219</v>
      </c>
      <c r="I2000">
        <v>0.13400000000000001</v>
      </c>
    </row>
    <row r="2001" spans="1:9" x14ac:dyDescent="0.35">
      <c r="A2001" t="str">
        <f t="shared" si="62"/>
        <v>sante_7_reponse_3cash_frais_medMbres</v>
      </c>
      <c r="B2001" t="str">
        <f t="shared" si="63"/>
        <v>sante_7_reponse_3Mbres</v>
      </c>
      <c r="C2001" t="s">
        <v>76</v>
      </c>
      <c r="D2001" t="s">
        <v>146</v>
      </c>
      <c r="E2001" t="s">
        <v>83</v>
      </c>
      <c r="F2001" t="s">
        <v>314</v>
      </c>
      <c r="G2001" t="s">
        <v>315</v>
      </c>
      <c r="H2001" t="s">
        <v>250</v>
      </c>
      <c r="I2001">
        <v>0.18</v>
      </c>
    </row>
    <row r="2002" spans="1:9" x14ac:dyDescent="0.35">
      <c r="A2002" t="str">
        <f t="shared" si="62"/>
        <v>sante_7_reponse_3acces_staff_csBimbo</v>
      </c>
      <c r="B2002" t="str">
        <f t="shared" si="63"/>
        <v>sante_7_reponse_3Bimbo</v>
      </c>
      <c r="C2002" t="s">
        <v>76</v>
      </c>
      <c r="D2002" t="s">
        <v>157</v>
      </c>
      <c r="E2002" t="s">
        <v>83</v>
      </c>
      <c r="F2002" t="s">
        <v>314</v>
      </c>
      <c r="G2002" t="s">
        <v>315</v>
      </c>
      <c r="H2002" t="s">
        <v>220</v>
      </c>
      <c r="I2002">
        <v>0.13200000000000001</v>
      </c>
    </row>
    <row r="2003" spans="1:9" x14ac:dyDescent="0.35">
      <c r="A2003" t="str">
        <f t="shared" si="62"/>
        <v>sante_7_reponse_3acces_staff_csGrimari</v>
      </c>
      <c r="B2003" t="str">
        <f t="shared" si="63"/>
        <v>sante_7_reponse_3Grimari</v>
      </c>
      <c r="C2003" t="s">
        <v>76</v>
      </c>
      <c r="D2003" t="s">
        <v>157</v>
      </c>
      <c r="E2003" t="s">
        <v>83</v>
      </c>
      <c r="F2003" t="s">
        <v>314</v>
      </c>
      <c r="G2003" t="s">
        <v>315</v>
      </c>
      <c r="H2003" t="s">
        <v>241</v>
      </c>
      <c r="I2003">
        <v>0.14499999999999999</v>
      </c>
    </row>
    <row r="2004" spans="1:9" x14ac:dyDescent="0.35">
      <c r="A2004" t="str">
        <f t="shared" si="62"/>
        <v>sante_7_reponse_3prov_medicamentSibut</v>
      </c>
      <c r="B2004" t="str">
        <f t="shared" si="63"/>
        <v>sante_7_reponse_3Sibut</v>
      </c>
      <c r="C2004" t="s">
        <v>76</v>
      </c>
      <c r="D2004" t="s">
        <v>136</v>
      </c>
      <c r="E2004" t="s">
        <v>83</v>
      </c>
      <c r="F2004" t="s">
        <v>314</v>
      </c>
      <c r="G2004" t="s">
        <v>315</v>
      </c>
      <c r="H2004" t="s">
        <v>262</v>
      </c>
      <c r="I2004">
        <v>0.13800000000000001</v>
      </c>
    </row>
    <row r="2005" spans="1:9" x14ac:dyDescent="0.35">
      <c r="A2005" t="str">
        <f t="shared" si="62"/>
        <v>sante_7_reponse_3prov_medicamentNdjoukou</v>
      </c>
      <c r="B2005" t="str">
        <f t="shared" si="63"/>
        <v>sante_7_reponse_3Ndjoukou</v>
      </c>
      <c r="C2005" t="s">
        <v>76</v>
      </c>
      <c r="D2005" t="s">
        <v>136</v>
      </c>
      <c r="E2005" t="s">
        <v>83</v>
      </c>
      <c r="F2005" t="s">
        <v>314</v>
      </c>
      <c r="G2005" t="s">
        <v>315</v>
      </c>
      <c r="H2005" t="s">
        <v>254</v>
      </c>
      <c r="I2005">
        <v>0.159</v>
      </c>
    </row>
    <row r="2006" spans="1:9" x14ac:dyDescent="0.35">
      <c r="A2006" t="str">
        <f t="shared" si="62"/>
        <v>sante_7_reponse_3acces_transportBaboua</v>
      </c>
      <c r="B2006" t="str">
        <f t="shared" si="63"/>
        <v>sante_7_reponse_3Baboua</v>
      </c>
      <c r="C2006" t="s">
        <v>76</v>
      </c>
      <c r="D2006" t="s">
        <v>183</v>
      </c>
      <c r="E2006" t="s">
        <v>83</v>
      </c>
      <c r="F2006" t="s">
        <v>314</v>
      </c>
      <c r="G2006" t="s">
        <v>315</v>
      </c>
      <c r="H2006" t="s">
        <v>209</v>
      </c>
      <c r="I2006">
        <v>0.126</v>
      </c>
    </row>
    <row r="2007" spans="1:9" x14ac:dyDescent="0.35">
      <c r="A2007" t="str">
        <f t="shared" si="62"/>
        <v>sante_7_reponse_3cash_frais_medAbba</v>
      </c>
      <c r="B2007" t="str">
        <f t="shared" si="63"/>
        <v>sante_7_reponse_3Abba</v>
      </c>
      <c r="C2007" t="s">
        <v>76</v>
      </c>
      <c r="D2007" t="s">
        <v>146</v>
      </c>
      <c r="E2007" t="s">
        <v>83</v>
      </c>
      <c r="F2007" t="s">
        <v>314</v>
      </c>
      <c r="G2007" t="s">
        <v>315</v>
      </c>
      <c r="H2007" t="s">
        <v>207</v>
      </c>
      <c r="I2007">
        <v>0.123</v>
      </c>
    </row>
    <row r="2008" spans="1:9" x14ac:dyDescent="0.35">
      <c r="A2008" t="str">
        <f t="shared" si="62"/>
        <v>sante_7_reponse_3acces_staff_csObo</v>
      </c>
      <c r="B2008" t="str">
        <f t="shared" si="63"/>
        <v>sante_7_reponse_3Obo</v>
      </c>
      <c r="C2008" t="s">
        <v>76</v>
      </c>
      <c r="D2008" t="s">
        <v>157</v>
      </c>
      <c r="E2008" t="s">
        <v>83</v>
      </c>
      <c r="F2008" t="s">
        <v>314</v>
      </c>
      <c r="G2008" t="s">
        <v>315</v>
      </c>
      <c r="H2008" t="s">
        <v>257</v>
      </c>
      <c r="I2008">
        <v>0.121</v>
      </c>
    </row>
    <row r="2009" spans="1:9" x14ac:dyDescent="0.35">
      <c r="A2009" t="str">
        <f t="shared" si="62"/>
        <v>sante_7_reponse_3acces_staff_csKabo</v>
      </c>
      <c r="B2009" t="str">
        <f t="shared" si="63"/>
        <v>sante_7_reponse_3Kabo</v>
      </c>
      <c r="C2009" t="s">
        <v>76</v>
      </c>
      <c r="D2009" t="s">
        <v>157</v>
      </c>
      <c r="E2009" t="s">
        <v>83</v>
      </c>
      <c r="F2009" t="s">
        <v>314</v>
      </c>
      <c r="G2009" t="s">
        <v>315</v>
      </c>
      <c r="H2009" t="s">
        <v>243</v>
      </c>
      <c r="I2009">
        <v>0.112</v>
      </c>
    </row>
    <row r="2010" spans="1:9" x14ac:dyDescent="0.35">
      <c r="A2010" t="str">
        <f t="shared" si="62"/>
        <v>sante_7_reponse_3prov_vaccinsKouango</v>
      </c>
      <c r="B2010" t="str">
        <f t="shared" si="63"/>
        <v>sante_7_reponse_3Kouango</v>
      </c>
      <c r="C2010" t="s">
        <v>76</v>
      </c>
      <c r="D2010" t="s">
        <v>196</v>
      </c>
      <c r="E2010" t="s">
        <v>83</v>
      </c>
      <c r="F2010" t="s">
        <v>314</v>
      </c>
      <c r="G2010" t="s">
        <v>315</v>
      </c>
      <c r="H2010" t="s">
        <v>245</v>
      </c>
      <c r="I2010">
        <v>0.13500000000000001</v>
      </c>
    </row>
    <row r="2011" spans="1:9" x14ac:dyDescent="0.35">
      <c r="A2011" t="str">
        <f t="shared" si="62"/>
        <v>sante_7_reponse_3cash_frais_medOuango</v>
      </c>
      <c r="B2011" t="str">
        <f t="shared" si="63"/>
        <v>sante_7_reponse_3Ouango</v>
      </c>
      <c r="C2011" t="s">
        <v>76</v>
      </c>
      <c r="D2011" t="s">
        <v>146</v>
      </c>
      <c r="E2011" t="s">
        <v>83</v>
      </c>
      <c r="F2011" t="s">
        <v>314</v>
      </c>
      <c r="G2011" t="s">
        <v>315</v>
      </c>
      <c r="H2011" t="s">
        <v>258</v>
      </c>
      <c r="I2011">
        <v>0.17</v>
      </c>
    </row>
    <row r="2012" spans="1:9" x14ac:dyDescent="0.35">
      <c r="A2012" t="str">
        <f t="shared" si="62"/>
        <v>sante_7_reponse_3cash_frais_medGambo</v>
      </c>
      <c r="B2012" t="str">
        <f t="shared" si="63"/>
        <v>sante_7_reponse_3Gambo</v>
      </c>
      <c r="C2012" t="s">
        <v>76</v>
      </c>
      <c r="D2012" t="s">
        <v>146</v>
      </c>
      <c r="E2012" t="s">
        <v>83</v>
      </c>
      <c r="F2012" t="s">
        <v>314</v>
      </c>
      <c r="G2012" t="s">
        <v>315</v>
      </c>
      <c r="H2012" t="s">
        <v>239</v>
      </c>
      <c r="I2012">
        <v>0.153</v>
      </c>
    </row>
    <row r="2013" spans="1:9" x14ac:dyDescent="0.35">
      <c r="A2013" t="str">
        <f t="shared" si="62"/>
        <v>sante_7_reponse_3prov_medicamentNangha_Boguila</v>
      </c>
      <c r="B2013" t="str">
        <f t="shared" si="63"/>
        <v>sante_7_reponse_3Nangha_Boguila</v>
      </c>
      <c r="C2013" t="s">
        <v>76</v>
      </c>
      <c r="D2013" t="s">
        <v>136</v>
      </c>
      <c r="E2013" t="s">
        <v>83</v>
      </c>
      <c r="F2013" t="s">
        <v>314</v>
      </c>
      <c r="G2013" t="s">
        <v>315</v>
      </c>
      <c r="H2013" t="s">
        <v>295</v>
      </c>
      <c r="I2013">
        <v>0.14599999999999999</v>
      </c>
    </row>
    <row r="2014" spans="1:9" x14ac:dyDescent="0.35">
      <c r="A2014" t="str">
        <f t="shared" si="62"/>
        <v>sante_7_reponse_3cash_frais_medDamara</v>
      </c>
      <c r="B2014" t="str">
        <f t="shared" si="63"/>
        <v>sante_7_reponse_3Damara</v>
      </c>
      <c r="C2014" t="s">
        <v>76</v>
      </c>
      <c r="D2014" t="s">
        <v>146</v>
      </c>
      <c r="E2014" t="s">
        <v>83</v>
      </c>
      <c r="F2014" t="s">
        <v>314</v>
      </c>
      <c r="G2014" t="s">
        <v>315</v>
      </c>
      <c r="H2014" t="s">
        <v>236</v>
      </c>
      <c r="I2014">
        <v>0.125</v>
      </c>
    </row>
    <row r="2015" spans="1:9" x14ac:dyDescent="0.35">
      <c r="A2015" t="str">
        <f t="shared" si="62"/>
        <v>sante_7_reponse_3acces_staff_csBozoum</v>
      </c>
      <c r="B2015" t="str">
        <f t="shared" si="63"/>
        <v>sante_7_reponse_3Bozoum</v>
      </c>
      <c r="C2015" t="s">
        <v>76</v>
      </c>
      <c r="D2015" t="s">
        <v>157</v>
      </c>
      <c r="E2015" t="s">
        <v>83</v>
      </c>
      <c r="F2015" t="s">
        <v>314</v>
      </c>
      <c r="G2015" t="s">
        <v>315</v>
      </c>
      <c r="H2015" t="s">
        <v>233</v>
      </c>
      <c r="I2015">
        <v>0.12</v>
      </c>
    </row>
    <row r="2016" spans="1:9" x14ac:dyDescent="0.35">
      <c r="A2016" t="str">
        <f t="shared" si="62"/>
        <v>sante_7_reponse_3acces_staff_csBossemtele</v>
      </c>
      <c r="B2016" t="str">
        <f t="shared" si="63"/>
        <v>sante_7_reponse_3Bossemtele</v>
      </c>
      <c r="C2016" t="s">
        <v>76</v>
      </c>
      <c r="D2016" t="s">
        <v>157</v>
      </c>
      <c r="E2016" t="s">
        <v>83</v>
      </c>
      <c r="F2016" t="s">
        <v>314</v>
      </c>
      <c r="G2016" t="s">
        <v>315</v>
      </c>
      <c r="H2016" t="s">
        <v>230</v>
      </c>
      <c r="I2016">
        <v>0.11799999999999999</v>
      </c>
    </row>
    <row r="2017" spans="1:9" x14ac:dyDescent="0.35">
      <c r="A2017" t="str">
        <f t="shared" si="62"/>
        <v>sante_7_reponse_3cash_frais_medPaoua</v>
      </c>
      <c r="B2017" t="str">
        <f t="shared" si="63"/>
        <v>sante_7_reponse_3Paoua</v>
      </c>
      <c r="C2017" t="s">
        <v>76</v>
      </c>
      <c r="D2017" t="s">
        <v>146</v>
      </c>
      <c r="E2017" t="s">
        <v>83</v>
      </c>
      <c r="F2017" t="s">
        <v>314</v>
      </c>
      <c r="G2017" t="s">
        <v>315</v>
      </c>
      <c r="H2017" t="s">
        <v>259</v>
      </c>
      <c r="I2017">
        <v>0.13400000000000001</v>
      </c>
    </row>
    <row r="2018" spans="1:9" x14ac:dyDescent="0.35">
      <c r="A2018" t="str">
        <f t="shared" si="62"/>
        <v>sante_7_reponse_3acces_staff_csDekoa</v>
      </c>
      <c r="B2018" t="str">
        <f t="shared" si="63"/>
        <v>sante_7_reponse_3Dekoa</v>
      </c>
      <c r="C2018" t="s">
        <v>76</v>
      </c>
      <c r="D2018" t="s">
        <v>157</v>
      </c>
      <c r="E2018" t="s">
        <v>83</v>
      </c>
      <c r="F2018" t="s">
        <v>314</v>
      </c>
      <c r="G2018" t="s">
        <v>315</v>
      </c>
      <c r="H2018" t="s">
        <v>237</v>
      </c>
      <c r="I2018">
        <v>0.127</v>
      </c>
    </row>
    <row r="2019" spans="1:9" x14ac:dyDescent="0.35">
      <c r="A2019" t="str">
        <f t="shared" si="62"/>
        <v>sante_7_reponse_3cash_frais_medMala</v>
      </c>
      <c r="B2019" t="str">
        <f t="shared" si="63"/>
        <v>sante_7_reponse_3Mala</v>
      </c>
      <c r="C2019" t="s">
        <v>76</v>
      </c>
      <c r="D2019" t="s">
        <v>146</v>
      </c>
      <c r="E2019" t="s">
        <v>83</v>
      </c>
      <c r="F2019" t="s">
        <v>314</v>
      </c>
      <c r="G2019" t="s">
        <v>315</v>
      </c>
      <c r="H2019" t="s">
        <v>247</v>
      </c>
      <c r="I2019">
        <v>0.123</v>
      </c>
    </row>
    <row r="2020" spans="1:9" x14ac:dyDescent="0.35">
      <c r="A2020" t="str">
        <f t="shared" si="62"/>
        <v>sante_7_reponse_3acces_staff_csBria</v>
      </c>
      <c r="B2020" t="str">
        <f t="shared" si="63"/>
        <v>sante_7_reponse_3Bria</v>
      </c>
      <c r="C2020" t="s">
        <v>76</v>
      </c>
      <c r="D2020" t="s">
        <v>157</v>
      </c>
      <c r="E2020" t="s">
        <v>83</v>
      </c>
      <c r="F2020" t="s">
        <v>314</v>
      </c>
      <c r="G2020" t="s">
        <v>315</v>
      </c>
      <c r="H2020" t="s">
        <v>234</v>
      </c>
      <c r="I2020">
        <v>0.14099999999999999</v>
      </c>
    </row>
    <row r="2021" spans="1:9" x14ac:dyDescent="0.35">
      <c r="A2021" t="str">
        <f t="shared" si="62"/>
        <v>sante_7_reponse_3cash_frais_medBakouma</v>
      </c>
      <c r="B2021" t="str">
        <f t="shared" si="63"/>
        <v>sante_7_reponse_3Bakouma</v>
      </c>
      <c r="C2021" t="s">
        <v>76</v>
      </c>
      <c r="D2021" t="s">
        <v>146</v>
      </c>
      <c r="E2021" t="s">
        <v>83</v>
      </c>
      <c r="F2021" t="s">
        <v>314</v>
      </c>
      <c r="G2021" t="s">
        <v>315</v>
      </c>
      <c r="H2021" t="s">
        <v>211</v>
      </c>
      <c r="I2021">
        <v>0.18099999999999999</v>
      </c>
    </row>
    <row r="2022" spans="1:9" x14ac:dyDescent="0.35">
      <c r="A2022" t="str">
        <f t="shared" si="62"/>
        <v>sante_7_reponse_3prov_cs_proximiteBoali</v>
      </c>
      <c r="B2022" t="str">
        <f t="shared" si="63"/>
        <v>sante_7_reponse_3Boali</v>
      </c>
      <c r="C2022" t="s">
        <v>76</v>
      </c>
      <c r="D2022" t="s">
        <v>197</v>
      </c>
      <c r="E2022" t="s">
        <v>83</v>
      </c>
      <c r="F2022" t="s">
        <v>314</v>
      </c>
      <c r="G2022" t="s">
        <v>315</v>
      </c>
      <c r="H2022" t="s">
        <v>222</v>
      </c>
      <c r="I2022">
        <v>0.13400000000000001</v>
      </c>
    </row>
    <row r="2023" spans="1:9" x14ac:dyDescent="0.35">
      <c r="A2023" t="str">
        <f t="shared" si="62"/>
        <v>sante_7_reponse_3prov_medicamentBamingui</v>
      </c>
      <c r="B2023" t="str">
        <f t="shared" si="63"/>
        <v>sante_7_reponse_3Bamingui</v>
      </c>
      <c r="C2023" t="s">
        <v>76</v>
      </c>
      <c r="D2023" t="s">
        <v>136</v>
      </c>
      <c r="E2023" t="s">
        <v>83</v>
      </c>
      <c r="F2023" t="s">
        <v>314</v>
      </c>
      <c r="G2023" t="s">
        <v>315</v>
      </c>
      <c r="H2023" t="s">
        <v>214</v>
      </c>
      <c r="I2023">
        <v>0.16800000000000001</v>
      </c>
    </row>
    <row r="2024" spans="1:9" x14ac:dyDescent="0.35">
      <c r="A2024" t="str">
        <f t="shared" si="62"/>
        <v>sante_7_reponse_3cash_frais_medBaoro</v>
      </c>
      <c r="B2024" t="str">
        <f t="shared" si="63"/>
        <v>sante_7_reponse_3Baoro</v>
      </c>
      <c r="C2024" t="s">
        <v>76</v>
      </c>
      <c r="D2024" t="s">
        <v>146</v>
      </c>
      <c r="E2024" t="s">
        <v>83</v>
      </c>
      <c r="F2024" t="s">
        <v>314</v>
      </c>
      <c r="G2024" t="s">
        <v>315</v>
      </c>
      <c r="H2024" t="s">
        <v>216</v>
      </c>
      <c r="I2024">
        <v>0.151</v>
      </c>
    </row>
    <row r="2025" spans="1:9" x14ac:dyDescent="0.35">
      <c r="A2025" t="str">
        <f t="shared" si="62"/>
        <v>sante_7_reponse_3acces_staff_csMbaiki</v>
      </c>
      <c r="B2025" t="str">
        <f t="shared" si="63"/>
        <v>sante_7_reponse_3Mbaiki</v>
      </c>
      <c r="C2025" t="s">
        <v>76</v>
      </c>
      <c r="D2025" t="s">
        <v>157</v>
      </c>
      <c r="E2025" t="s">
        <v>83</v>
      </c>
      <c r="F2025" t="s">
        <v>314</v>
      </c>
      <c r="G2025" t="s">
        <v>315</v>
      </c>
      <c r="H2025" t="s">
        <v>249</v>
      </c>
      <c r="I2025">
        <v>0.157</v>
      </c>
    </row>
    <row r="2026" spans="1:9" x14ac:dyDescent="0.35">
      <c r="A2026" t="str">
        <f t="shared" si="62"/>
        <v>sante_7_reponse_3prov_vaccinsZangba</v>
      </c>
      <c r="B2026" t="str">
        <f t="shared" si="63"/>
        <v>sante_7_reponse_3Zangba</v>
      </c>
      <c r="C2026" t="s">
        <v>76</v>
      </c>
      <c r="D2026" t="s">
        <v>196</v>
      </c>
      <c r="E2026" t="s">
        <v>83</v>
      </c>
      <c r="F2026" t="s">
        <v>314</v>
      </c>
      <c r="G2026" t="s">
        <v>315</v>
      </c>
      <c r="H2026" t="s">
        <v>264</v>
      </c>
      <c r="I2026">
        <v>0.13600000000000001</v>
      </c>
    </row>
    <row r="2027" spans="1:9" x14ac:dyDescent="0.35">
      <c r="A2027" t="str">
        <f t="shared" si="62"/>
        <v>sante_7_reponse_3prov_vaccinsZemio</v>
      </c>
      <c r="B2027" t="str">
        <f t="shared" si="63"/>
        <v>sante_7_reponse_3Zemio</v>
      </c>
      <c r="C2027" t="s">
        <v>76</v>
      </c>
      <c r="D2027" t="s">
        <v>196</v>
      </c>
      <c r="E2027" t="s">
        <v>83</v>
      </c>
      <c r="F2027" t="s">
        <v>314</v>
      </c>
      <c r="G2027" t="s">
        <v>315</v>
      </c>
      <c r="H2027" t="s">
        <v>265</v>
      </c>
      <c r="I2027">
        <v>0.14499999999999999</v>
      </c>
    </row>
    <row r="2028" spans="1:9" x14ac:dyDescent="0.35">
      <c r="A2028" t="str">
        <f t="shared" si="62"/>
        <v>sante_7_reponse_3acces_transportBatangafo</v>
      </c>
      <c r="B2028" t="str">
        <f t="shared" si="63"/>
        <v>sante_7_reponse_3Batangafo</v>
      </c>
      <c r="C2028" t="s">
        <v>76</v>
      </c>
      <c r="D2028" t="s">
        <v>183</v>
      </c>
      <c r="E2028" t="s">
        <v>83</v>
      </c>
      <c r="F2028" t="s">
        <v>314</v>
      </c>
      <c r="G2028" t="s">
        <v>315</v>
      </c>
      <c r="H2028" t="s">
        <v>217</v>
      </c>
      <c r="I2028">
        <v>0.14499999999999999</v>
      </c>
    </row>
    <row r="2029" spans="1:9" x14ac:dyDescent="0.35">
      <c r="A2029" t="str">
        <f t="shared" si="62"/>
        <v>sante_7_reponse_3acces_staff_csYaloke</v>
      </c>
      <c r="B2029" t="str">
        <f t="shared" si="63"/>
        <v>sante_7_reponse_3Yaloke</v>
      </c>
      <c r="C2029" t="s">
        <v>76</v>
      </c>
      <c r="D2029" t="s">
        <v>157</v>
      </c>
      <c r="E2029" t="s">
        <v>83</v>
      </c>
      <c r="F2029" t="s">
        <v>314</v>
      </c>
      <c r="G2029" t="s">
        <v>315</v>
      </c>
      <c r="H2029" t="s">
        <v>263</v>
      </c>
      <c r="I2029">
        <v>0.14899999999999999</v>
      </c>
    </row>
    <row r="2030" spans="1:9" x14ac:dyDescent="0.35">
      <c r="A2030" t="str">
        <f t="shared" si="62"/>
        <v>sante_7_reponse_3prov_cs_proximiteBossembele</v>
      </c>
      <c r="B2030" t="str">
        <f t="shared" si="63"/>
        <v>sante_7_reponse_3Bossembele</v>
      </c>
      <c r="C2030" t="s">
        <v>76</v>
      </c>
      <c r="D2030" t="s">
        <v>197</v>
      </c>
      <c r="E2030" t="s">
        <v>83</v>
      </c>
      <c r="F2030" t="s">
        <v>314</v>
      </c>
      <c r="G2030" t="s">
        <v>315</v>
      </c>
      <c r="H2030" t="s">
        <v>229</v>
      </c>
      <c r="I2030">
        <v>0.13200000000000001</v>
      </c>
    </row>
    <row r="2031" spans="1:9" x14ac:dyDescent="0.35">
      <c r="A2031" t="str">
        <f t="shared" si="62"/>
        <v>sante_7_reponse_3prov_cs_proximiteCarnot</v>
      </c>
      <c r="B2031" t="str">
        <f t="shared" si="63"/>
        <v>sante_7_reponse_3Carnot</v>
      </c>
      <c r="C2031" t="s">
        <v>76</v>
      </c>
      <c r="D2031" t="s">
        <v>197</v>
      </c>
      <c r="E2031" t="s">
        <v>83</v>
      </c>
      <c r="F2031" t="s">
        <v>314</v>
      </c>
      <c r="G2031" t="s">
        <v>315</v>
      </c>
      <c r="H2031" t="s">
        <v>235</v>
      </c>
      <c r="I2031">
        <v>9.1399999999999995E-2</v>
      </c>
    </row>
    <row r="2032" spans="1:9" x14ac:dyDescent="0.35">
      <c r="A2032" t="str">
        <f t="shared" si="62"/>
        <v>sante_7_reponse_3prov_vaccinsGadzi</v>
      </c>
      <c r="B2032" t="str">
        <f t="shared" si="63"/>
        <v>sante_7_reponse_3Gadzi</v>
      </c>
      <c r="C2032" t="s">
        <v>76</v>
      </c>
      <c r="D2032" t="s">
        <v>196</v>
      </c>
      <c r="E2032" t="s">
        <v>83</v>
      </c>
      <c r="F2032" t="s">
        <v>314</v>
      </c>
      <c r="G2032" t="s">
        <v>315</v>
      </c>
      <c r="H2032" t="s">
        <v>238</v>
      </c>
      <c r="I2032">
        <v>0.112</v>
      </c>
    </row>
    <row r="2033" spans="1:9" x14ac:dyDescent="0.35">
      <c r="A2033" t="str">
        <f t="shared" si="62"/>
        <v>sante_7_reponse_3acces_transportGamboula</v>
      </c>
      <c r="B2033" t="str">
        <f t="shared" si="63"/>
        <v>sante_7_reponse_3Gamboula</v>
      </c>
      <c r="C2033" t="s">
        <v>76</v>
      </c>
      <c r="D2033" t="s">
        <v>183</v>
      </c>
      <c r="E2033" t="s">
        <v>83</v>
      </c>
      <c r="F2033" t="s">
        <v>314</v>
      </c>
      <c r="G2033" t="s">
        <v>315</v>
      </c>
      <c r="H2033" t="s">
        <v>240</v>
      </c>
      <c r="I2033">
        <v>0.14499999999999999</v>
      </c>
    </row>
    <row r="2034" spans="1:9" x14ac:dyDescent="0.35">
      <c r="A2034" t="str">
        <f t="shared" si="62"/>
        <v>sante_7_reponse_3acces_staff_csBambio</v>
      </c>
      <c r="B2034" t="str">
        <f t="shared" si="63"/>
        <v>sante_7_reponse_3Bambio</v>
      </c>
      <c r="C2034" t="s">
        <v>76</v>
      </c>
      <c r="D2034" t="s">
        <v>157</v>
      </c>
      <c r="E2034" t="s">
        <v>83</v>
      </c>
      <c r="F2034" t="s">
        <v>314</v>
      </c>
      <c r="G2034" t="s">
        <v>315</v>
      </c>
      <c r="H2034" t="s">
        <v>213</v>
      </c>
      <c r="I2034">
        <v>0.13900000000000001</v>
      </c>
    </row>
    <row r="2035" spans="1:9" x14ac:dyDescent="0.35">
      <c r="A2035" t="str">
        <f t="shared" si="62"/>
        <v>sante_7_reponse_3acces_transportBoganda</v>
      </c>
      <c r="B2035" t="str">
        <f t="shared" si="63"/>
        <v>sante_7_reponse_3Boganda</v>
      </c>
      <c r="C2035" t="s">
        <v>76</v>
      </c>
      <c r="D2035" t="s">
        <v>183</v>
      </c>
      <c r="E2035" t="s">
        <v>83</v>
      </c>
      <c r="F2035" t="s">
        <v>314</v>
      </c>
      <c r="G2035" t="s">
        <v>315</v>
      </c>
      <c r="H2035" t="s">
        <v>226</v>
      </c>
      <c r="I2035">
        <v>0.14099999999999999</v>
      </c>
    </row>
    <row r="2036" spans="1:9" x14ac:dyDescent="0.35">
      <c r="A2036" t="str">
        <f t="shared" si="62"/>
        <v>sante_7_reponse_3acces_staff_csKembe</v>
      </c>
      <c r="B2036" t="str">
        <f t="shared" si="63"/>
        <v>sante_7_reponse_3Kembe</v>
      </c>
      <c r="C2036" t="s">
        <v>76</v>
      </c>
      <c r="D2036" t="s">
        <v>157</v>
      </c>
      <c r="E2036" t="s">
        <v>83</v>
      </c>
      <c r="F2036" t="s">
        <v>314</v>
      </c>
      <c r="G2036" t="s">
        <v>315</v>
      </c>
      <c r="H2036" t="s">
        <v>244</v>
      </c>
      <c r="I2036">
        <v>0.14499999999999999</v>
      </c>
    </row>
    <row r="2037" spans="1:9" x14ac:dyDescent="0.35">
      <c r="A2037" t="str">
        <f t="shared" si="62"/>
        <v>sante_7_reponse_3cash_frais_medSatema</v>
      </c>
      <c r="B2037" t="str">
        <f t="shared" si="63"/>
        <v>sante_7_reponse_3Satema</v>
      </c>
      <c r="C2037" t="s">
        <v>76</v>
      </c>
      <c r="D2037" t="s">
        <v>146</v>
      </c>
      <c r="E2037" t="s">
        <v>83</v>
      </c>
      <c r="F2037" t="s">
        <v>314</v>
      </c>
      <c r="G2037" t="s">
        <v>315</v>
      </c>
      <c r="H2037" t="s">
        <v>261</v>
      </c>
      <c r="I2037">
        <v>0.13500000000000001</v>
      </c>
    </row>
    <row r="2038" spans="1:9" x14ac:dyDescent="0.35">
      <c r="A2038" t="str">
        <f t="shared" si="62"/>
        <v>sante_7_reponse_3acces_staff_csMarkounda</v>
      </c>
      <c r="B2038" t="str">
        <f t="shared" si="63"/>
        <v>sante_7_reponse_3Markounda</v>
      </c>
      <c r="C2038" t="s">
        <v>76</v>
      </c>
      <c r="D2038" t="s">
        <v>157</v>
      </c>
      <c r="E2038" t="s">
        <v>83</v>
      </c>
      <c r="F2038" t="s">
        <v>314</v>
      </c>
      <c r="G2038" t="s">
        <v>315</v>
      </c>
      <c r="H2038" t="s">
        <v>248</v>
      </c>
      <c r="I2038">
        <v>0.17699999999999999</v>
      </c>
    </row>
    <row r="2039" spans="1:9" x14ac:dyDescent="0.35">
      <c r="A2039" t="str">
        <f t="shared" si="62"/>
        <v>sante_7_reponse_3acces_staff_csMongoumba</v>
      </c>
      <c r="B2039" t="str">
        <f t="shared" si="63"/>
        <v>sante_7_reponse_3Mongoumba</v>
      </c>
      <c r="C2039" t="s">
        <v>76</v>
      </c>
      <c r="D2039" t="s">
        <v>157</v>
      </c>
      <c r="E2039" t="s">
        <v>83</v>
      </c>
      <c r="F2039" t="s">
        <v>314</v>
      </c>
      <c r="G2039" t="s">
        <v>315</v>
      </c>
      <c r="H2039" t="s">
        <v>252</v>
      </c>
      <c r="I2039">
        <v>0.152</v>
      </c>
    </row>
    <row r="2040" spans="1:9" x14ac:dyDescent="0.35">
      <c r="A2040" t="str">
        <f t="shared" si="62"/>
        <v>sante_7_reponse_3acces_transportDede_Mokouba</v>
      </c>
      <c r="B2040" t="str">
        <f t="shared" si="63"/>
        <v>sante_7_reponse_3Dede_Mokouba</v>
      </c>
      <c r="C2040" t="s">
        <v>76</v>
      </c>
      <c r="D2040" t="s">
        <v>183</v>
      </c>
      <c r="E2040" t="s">
        <v>83</v>
      </c>
      <c r="F2040" t="s">
        <v>314</v>
      </c>
      <c r="G2040" t="s">
        <v>315</v>
      </c>
      <c r="H2040" t="s">
        <v>296</v>
      </c>
      <c r="I2040">
        <v>0.16700000000000001</v>
      </c>
    </row>
    <row r="2041" spans="1:9" x14ac:dyDescent="0.35">
      <c r="A2041" t="str">
        <f t="shared" si="62"/>
        <v>sante_7_reponse_3acces_transportSosso_Nakombo</v>
      </c>
      <c r="B2041" t="str">
        <f t="shared" si="63"/>
        <v>sante_7_reponse_3Sosso_Nakombo</v>
      </c>
      <c r="C2041" t="s">
        <v>76</v>
      </c>
      <c r="D2041" t="s">
        <v>183</v>
      </c>
      <c r="E2041" t="s">
        <v>83</v>
      </c>
      <c r="F2041" t="s">
        <v>314</v>
      </c>
      <c r="G2041" t="s">
        <v>315</v>
      </c>
      <c r="H2041" t="s">
        <v>297</v>
      </c>
      <c r="I2041">
        <v>0.124</v>
      </c>
    </row>
    <row r="2042" spans="1:9" x14ac:dyDescent="0.35">
      <c r="A2042" t="str">
        <f t="shared" si="62"/>
        <v>sante_7_reponse_3acces_transportNola</v>
      </c>
      <c r="B2042" t="str">
        <f t="shared" si="63"/>
        <v>sante_7_reponse_3Nola</v>
      </c>
      <c r="C2042" t="s">
        <v>76</v>
      </c>
      <c r="D2042" t="s">
        <v>183</v>
      </c>
      <c r="E2042" t="s">
        <v>83</v>
      </c>
      <c r="F2042" t="s">
        <v>314</v>
      </c>
      <c r="G2042" t="s">
        <v>315</v>
      </c>
      <c r="H2042" t="s">
        <v>256</v>
      </c>
      <c r="I2042">
        <v>0.15</v>
      </c>
    </row>
    <row r="2043" spans="1:9" x14ac:dyDescent="0.35">
      <c r="A2043" t="str">
        <f t="shared" si="62"/>
        <v>sante_7_reponse_3acces_transportBoganangone</v>
      </c>
      <c r="B2043" t="str">
        <f t="shared" si="63"/>
        <v>sante_7_reponse_3Boganangone</v>
      </c>
      <c r="C2043" t="s">
        <v>76</v>
      </c>
      <c r="D2043" t="s">
        <v>183</v>
      </c>
      <c r="E2043" t="s">
        <v>83</v>
      </c>
      <c r="F2043" t="s">
        <v>314</v>
      </c>
      <c r="G2043" t="s">
        <v>315</v>
      </c>
      <c r="H2043" t="s">
        <v>225</v>
      </c>
      <c r="I2043">
        <v>0.14000000000000001</v>
      </c>
    </row>
    <row r="2044" spans="1:9" x14ac:dyDescent="0.35">
      <c r="A2044" t="str">
        <f t="shared" si="62"/>
        <v>sante_7_reponse_3acces_staff_csBoda</v>
      </c>
      <c r="B2044" t="str">
        <f t="shared" si="63"/>
        <v>sante_7_reponse_3Boda</v>
      </c>
      <c r="C2044" t="s">
        <v>76</v>
      </c>
      <c r="D2044" t="s">
        <v>157</v>
      </c>
      <c r="E2044" t="s">
        <v>83</v>
      </c>
      <c r="F2044" t="s">
        <v>314</v>
      </c>
      <c r="G2044" t="s">
        <v>315</v>
      </c>
      <c r="H2044" t="s">
        <v>224</v>
      </c>
      <c r="I2044">
        <v>0.158</v>
      </c>
    </row>
    <row r="2045" spans="1:9" x14ac:dyDescent="0.35">
      <c r="A2045" t="str">
        <f t="shared" si="62"/>
        <v>sante_7_reponse_3acces_transportAmada_Gaza</v>
      </c>
      <c r="B2045" t="str">
        <f t="shared" si="63"/>
        <v>sante_7_reponse_3Amada_Gaza</v>
      </c>
      <c r="C2045" t="s">
        <v>76</v>
      </c>
      <c r="D2045" t="s">
        <v>183</v>
      </c>
      <c r="E2045" t="s">
        <v>83</v>
      </c>
      <c r="F2045" t="s">
        <v>314</v>
      </c>
      <c r="G2045" t="s">
        <v>315</v>
      </c>
      <c r="H2045" t="s">
        <v>298</v>
      </c>
      <c r="I2045">
        <v>0.151</v>
      </c>
    </row>
    <row r="2046" spans="1:9" x14ac:dyDescent="0.35">
      <c r="A2046" t="str">
        <f t="shared" si="62"/>
        <v>sante_7_reponse_3prov_medicamentBayanga</v>
      </c>
      <c r="B2046" t="str">
        <f t="shared" si="63"/>
        <v>sante_7_reponse_3Bayanga</v>
      </c>
      <c r="C2046" t="s">
        <v>76</v>
      </c>
      <c r="D2046" t="s">
        <v>136</v>
      </c>
      <c r="E2046" t="s">
        <v>83</v>
      </c>
      <c r="F2046" t="s">
        <v>314</v>
      </c>
      <c r="G2046" t="s">
        <v>315</v>
      </c>
      <c r="H2046" t="s">
        <v>218</v>
      </c>
      <c r="I2046">
        <v>0.13800000000000001</v>
      </c>
    </row>
    <row r="2047" spans="1:9" x14ac:dyDescent="0.35">
      <c r="A2047" t="str">
        <f t="shared" si="62"/>
        <v>sante_7_reponse_3acces_transportBogangolo</v>
      </c>
      <c r="B2047" t="str">
        <f t="shared" si="63"/>
        <v>sante_7_reponse_3Bogangolo</v>
      </c>
      <c r="C2047" t="s">
        <v>76</v>
      </c>
      <c r="D2047" t="s">
        <v>183</v>
      </c>
      <c r="E2047" t="s">
        <v>83</v>
      </c>
      <c r="F2047" t="s">
        <v>314</v>
      </c>
      <c r="G2047" t="s">
        <v>315</v>
      </c>
      <c r="H2047" t="s">
        <v>227</v>
      </c>
      <c r="I2047">
        <v>0.109</v>
      </c>
    </row>
    <row r="2048" spans="1:9" x14ac:dyDescent="0.35">
      <c r="A2048" t="str">
        <f t="shared" si="62"/>
        <v>wash_15_insuff_raisons_3qualite_insuffNdele</v>
      </c>
      <c r="B2048" t="str">
        <f t="shared" si="63"/>
        <v>wash_15_insuff_raisons_3Ndele</v>
      </c>
      <c r="C2048" t="s">
        <v>78</v>
      </c>
      <c r="D2048" t="s">
        <v>158</v>
      </c>
      <c r="E2048" t="s">
        <v>83</v>
      </c>
      <c r="F2048" t="s">
        <v>314</v>
      </c>
      <c r="G2048" t="s">
        <v>315</v>
      </c>
      <c r="H2048" t="s">
        <v>253</v>
      </c>
      <c r="I2048">
        <v>0.16</v>
      </c>
    </row>
    <row r="2049" spans="1:9" x14ac:dyDescent="0.35">
      <c r="A2049" t="str">
        <f t="shared" si="62"/>
        <v>wash_15_insuff_raisons_3qualite_insuffBouca</v>
      </c>
      <c r="B2049" t="str">
        <f t="shared" si="63"/>
        <v>wash_15_insuff_raisons_3Bouca</v>
      </c>
      <c r="C2049" t="s">
        <v>78</v>
      </c>
      <c r="D2049" t="s">
        <v>158</v>
      </c>
      <c r="E2049" t="s">
        <v>83</v>
      </c>
      <c r="F2049" t="s">
        <v>314</v>
      </c>
      <c r="G2049" t="s">
        <v>315</v>
      </c>
      <c r="H2049" t="s">
        <v>232</v>
      </c>
      <c r="I2049">
        <v>0.17799999999999999</v>
      </c>
    </row>
    <row r="2050" spans="1:9" x14ac:dyDescent="0.35">
      <c r="A2050" t="str">
        <f t="shared" si="62"/>
        <v>wash_15_insuff_raisons_3hygiene_insuffAlindao</v>
      </c>
      <c r="B2050" t="str">
        <f t="shared" si="63"/>
        <v>wash_15_insuff_raisons_3Alindao</v>
      </c>
      <c r="C2050" t="s">
        <v>78</v>
      </c>
      <c r="D2050" t="s">
        <v>147</v>
      </c>
      <c r="E2050" t="s">
        <v>83</v>
      </c>
      <c r="F2050" t="s">
        <v>314</v>
      </c>
      <c r="G2050" t="s">
        <v>315</v>
      </c>
      <c r="H2050" t="s">
        <v>208</v>
      </c>
      <c r="I2050">
        <v>0.189</v>
      </c>
    </row>
    <row r="2051" spans="1:9" x14ac:dyDescent="0.35">
      <c r="A2051" t="str">
        <f t="shared" ref="A2051:A2114" si="64">CONCATENATE(C2051,D2051,H2051)</f>
        <v>wash_15_insuff_raisons_3quantite_insuffBirao</v>
      </c>
      <c r="B2051" t="str">
        <f t="shared" ref="B2051:B2114" si="65">CONCATENATE(C2051,H2051)</f>
        <v>wash_15_insuff_raisons_3Birao</v>
      </c>
      <c r="C2051" t="s">
        <v>78</v>
      </c>
      <c r="D2051" t="s">
        <v>137</v>
      </c>
      <c r="E2051" t="s">
        <v>83</v>
      </c>
      <c r="F2051" t="s">
        <v>314</v>
      </c>
      <c r="G2051" t="s">
        <v>315</v>
      </c>
      <c r="H2051" t="s">
        <v>221</v>
      </c>
      <c r="I2051">
        <v>0.152</v>
      </c>
    </row>
    <row r="2052" spans="1:9" x14ac:dyDescent="0.35">
      <c r="A2052" t="str">
        <f t="shared" si="64"/>
        <v>wash_15_insuff_raisons_3mixteBangui</v>
      </c>
      <c r="B2052" t="str">
        <f t="shared" si="65"/>
        <v>wash_15_insuff_raisons_3Bangui</v>
      </c>
      <c r="C2052" t="s">
        <v>78</v>
      </c>
      <c r="D2052" t="s">
        <v>184</v>
      </c>
      <c r="E2052" t="s">
        <v>83</v>
      </c>
      <c r="F2052" t="s">
        <v>314</v>
      </c>
      <c r="G2052" t="s">
        <v>315</v>
      </c>
      <c r="H2052" t="s">
        <v>165</v>
      </c>
      <c r="I2052">
        <v>0.21099999999999999</v>
      </c>
    </row>
    <row r="2053" spans="1:9" x14ac:dyDescent="0.35">
      <c r="A2053" t="str">
        <f t="shared" si="64"/>
        <v>wash_15_insuff_raisons_3hygiene_insuffMobaye</v>
      </c>
      <c r="B2053" t="str">
        <f t="shared" si="65"/>
        <v>wash_15_insuff_raisons_3Mobaye</v>
      </c>
      <c r="C2053" t="s">
        <v>78</v>
      </c>
      <c r="D2053" t="s">
        <v>147</v>
      </c>
      <c r="E2053" t="s">
        <v>83</v>
      </c>
      <c r="F2053" t="s">
        <v>314</v>
      </c>
      <c r="G2053" t="s">
        <v>315</v>
      </c>
      <c r="H2053" t="s">
        <v>251</v>
      </c>
      <c r="I2053">
        <v>0.188</v>
      </c>
    </row>
    <row r="2054" spans="1:9" x14ac:dyDescent="0.35">
      <c r="A2054" t="str">
        <f t="shared" si="64"/>
        <v>wash_15_insuff_raisons_3qualite_insuffBambari</v>
      </c>
      <c r="B2054" t="str">
        <f t="shared" si="65"/>
        <v>wash_15_insuff_raisons_3Bambari</v>
      </c>
      <c r="C2054" t="s">
        <v>78</v>
      </c>
      <c r="D2054" t="s">
        <v>158</v>
      </c>
      <c r="E2054" t="s">
        <v>83</v>
      </c>
      <c r="F2054" t="s">
        <v>314</v>
      </c>
      <c r="G2054" t="s">
        <v>315</v>
      </c>
      <c r="H2054" t="s">
        <v>212</v>
      </c>
      <c r="I2054">
        <v>0.17699999999999999</v>
      </c>
    </row>
    <row r="2055" spans="1:9" x14ac:dyDescent="0.35">
      <c r="A2055" t="str">
        <f t="shared" si="64"/>
        <v>wash_15_insuff_raisons_3aucuneBouar</v>
      </c>
      <c r="B2055" t="str">
        <f t="shared" si="65"/>
        <v>wash_15_insuff_raisons_3Bouar</v>
      </c>
      <c r="C2055" t="s">
        <v>78</v>
      </c>
      <c r="D2055" t="s">
        <v>161</v>
      </c>
      <c r="E2055" t="s">
        <v>83</v>
      </c>
      <c r="F2055" t="s">
        <v>314</v>
      </c>
      <c r="G2055" t="s">
        <v>315</v>
      </c>
      <c r="H2055" t="s">
        <v>231</v>
      </c>
      <c r="I2055">
        <v>0.14499999999999999</v>
      </c>
    </row>
    <row r="2056" spans="1:9" x14ac:dyDescent="0.35">
      <c r="A2056" t="str">
        <f t="shared" si="64"/>
        <v>wash_15_insuff_raisons_3qualite_insuffBocaranga</v>
      </c>
      <c r="B2056" t="str">
        <f t="shared" si="65"/>
        <v>wash_15_insuff_raisons_3Bocaranga</v>
      </c>
      <c r="C2056" t="s">
        <v>78</v>
      </c>
      <c r="D2056" t="s">
        <v>158</v>
      </c>
      <c r="E2056" t="s">
        <v>83</v>
      </c>
      <c r="F2056" t="s">
        <v>314</v>
      </c>
      <c r="G2056" t="s">
        <v>315</v>
      </c>
      <c r="H2056" t="s">
        <v>223</v>
      </c>
      <c r="I2056">
        <v>0.16500000000000001</v>
      </c>
    </row>
    <row r="2057" spans="1:9" x14ac:dyDescent="0.35">
      <c r="A2057" t="str">
        <f t="shared" si="64"/>
        <v>wash_15_insuff_raisons_3qualite_insuffBossangoa</v>
      </c>
      <c r="B2057" t="str">
        <f t="shared" si="65"/>
        <v>wash_15_insuff_raisons_3Bossangoa</v>
      </c>
      <c r="C2057" t="s">
        <v>78</v>
      </c>
      <c r="D2057" t="s">
        <v>158</v>
      </c>
      <c r="E2057" t="s">
        <v>83</v>
      </c>
      <c r="F2057" t="s">
        <v>314</v>
      </c>
      <c r="G2057" t="s">
        <v>315</v>
      </c>
      <c r="H2057" t="s">
        <v>228</v>
      </c>
      <c r="I2057">
        <v>0.13800000000000001</v>
      </c>
    </row>
    <row r="2058" spans="1:9" x14ac:dyDescent="0.35">
      <c r="A2058" t="str">
        <f t="shared" si="64"/>
        <v>wash_15_insuff_raisons_3hygiene_insuffKaga_Bandoro</v>
      </c>
      <c r="B2058" t="str">
        <f t="shared" si="65"/>
        <v>wash_15_insuff_raisons_3Kaga_Bandoro</v>
      </c>
      <c r="C2058" t="s">
        <v>78</v>
      </c>
      <c r="D2058" t="s">
        <v>147</v>
      </c>
      <c r="E2058" t="s">
        <v>83</v>
      </c>
      <c r="F2058" t="s">
        <v>314</v>
      </c>
      <c r="G2058" t="s">
        <v>315</v>
      </c>
      <c r="H2058" t="s">
        <v>293</v>
      </c>
      <c r="I2058">
        <v>0.16600000000000001</v>
      </c>
    </row>
    <row r="2059" spans="1:9" x14ac:dyDescent="0.35">
      <c r="A2059" t="str">
        <f t="shared" si="64"/>
        <v>wash_15_insuff_raisons_3mixteKoui</v>
      </c>
      <c r="B2059" t="str">
        <f t="shared" si="65"/>
        <v>wash_15_insuff_raisons_3Koui</v>
      </c>
      <c r="C2059" t="s">
        <v>78</v>
      </c>
      <c r="D2059" t="s">
        <v>184</v>
      </c>
      <c r="E2059" t="s">
        <v>83</v>
      </c>
      <c r="F2059" t="s">
        <v>314</v>
      </c>
      <c r="G2059" t="s">
        <v>315</v>
      </c>
      <c r="H2059" t="s">
        <v>246</v>
      </c>
      <c r="I2059">
        <v>0.14699999999999999</v>
      </c>
    </row>
    <row r="2060" spans="1:9" x14ac:dyDescent="0.35">
      <c r="A2060" t="str">
        <f t="shared" si="64"/>
        <v>wash_15_insuff_raisons_3qualite_insuffBakala</v>
      </c>
      <c r="B2060" t="str">
        <f t="shared" si="65"/>
        <v>wash_15_insuff_raisons_3Bakala</v>
      </c>
      <c r="C2060" t="s">
        <v>78</v>
      </c>
      <c r="D2060" t="s">
        <v>158</v>
      </c>
      <c r="E2060" t="s">
        <v>83</v>
      </c>
      <c r="F2060" t="s">
        <v>314</v>
      </c>
      <c r="G2060" t="s">
        <v>315</v>
      </c>
      <c r="H2060" t="s">
        <v>210</v>
      </c>
      <c r="I2060">
        <v>0.13900000000000001</v>
      </c>
    </row>
    <row r="2061" spans="1:9" x14ac:dyDescent="0.35">
      <c r="A2061" t="str">
        <f t="shared" si="64"/>
        <v>wash_15_insuff_raisons_3qualite_insuffBangassou</v>
      </c>
      <c r="B2061" t="str">
        <f t="shared" si="65"/>
        <v>wash_15_insuff_raisons_3Bangassou</v>
      </c>
      <c r="C2061" t="s">
        <v>78</v>
      </c>
      <c r="D2061" t="s">
        <v>158</v>
      </c>
      <c r="E2061" t="s">
        <v>83</v>
      </c>
      <c r="F2061" t="s">
        <v>314</v>
      </c>
      <c r="G2061" t="s">
        <v>315</v>
      </c>
      <c r="H2061" t="s">
        <v>215</v>
      </c>
      <c r="I2061">
        <v>0.189</v>
      </c>
    </row>
    <row r="2062" spans="1:9" x14ac:dyDescent="0.35">
      <c r="A2062" t="str">
        <f t="shared" si="64"/>
        <v>wash_15_insuff_raisons_3qualite_insuffNana_Bakassa</v>
      </c>
      <c r="B2062" t="str">
        <f t="shared" si="65"/>
        <v>wash_15_insuff_raisons_3Nana_Bakassa</v>
      </c>
      <c r="C2062" t="s">
        <v>78</v>
      </c>
      <c r="D2062" t="s">
        <v>158</v>
      </c>
      <c r="E2062" t="s">
        <v>83</v>
      </c>
      <c r="F2062" t="s">
        <v>314</v>
      </c>
      <c r="G2062" t="s">
        <v>315</v>
      </c>
      <c r="H2062" t="s">
        <v>294</v>
      </c>
      <c r="I2062">
        <v>0.124</v>
      </c>
    </row>
    <row r="2063" spans="1:9" x14ac:dyDescent="0.35">
      <c r="A2063" t="str">
        <f t="shared" si="64"/>
        <v>wash_15_insuff_raisons_3mixteRafai</v>
      </c>
      <c r="B2063" t="str">
        <f t="shared" si="65"/>
        <v>wash_15_insuff_raisons_3Rafai</v>
      </c>
      <c r="C2063" t="s">
        <v>78</v>
      </c>
      <c r="D2063" t="s">
        <v>184</v>
      </c>
      <c r="E2063" t="s">
        <v>83</v>
      </c>
      <c r="F2063" t="s">
        <v>314</v>
      </c>
      <c r="G2063" t="s">
        <v>315</v>
      </c>
      <c r="H2063" t="s">
        <v>260</v>
      </c>
      <c r="I2063">
        <v>0.13100000000000001</v>
      </c>
    </row>
    <row r="2064" spans="1:9" x14ac:dyDescent="0.35">
      <c r="A2064" t="str">
        <f t="shared" si="64"/>
        <v>wash_15_insuff_raisons_3qualite_insuffNgaoundaye</v>
      </c>
      <c r="B2064" t="str">
        <f t="shared" si="65"/>
        <v>wash_15_insuff_raisons_3Ngaoundaye</v>
      </c>
      <c r="C2064" t="s">
        <v>78</v>
      </c>
      <c r="D2064" t="s">
        <v>158</v>
      </c>
      <c r="E2064" t="s">
        <v>83</v>
      </c>
      <c r="F2064" t="s">
        <v>314</v>
      </c>
      <c r="G2064" t="s">
        <v>315</v>
      </c>
      <c r="H2064" t="s">
        <v>255</v>
      </c>
      <c r="I2064">
        <v>0.20599999999999999</v>
      </c>
    </row>
    <row r="2065" spans="1:9" x14ac:dyDescent="0.35">
      <c r="A2065" t="str">
        <f t="shared" si="64"/>
        <v>wash_15_insuff_raisons_3hygiene_insuffIppy</v>
      </c>
      <c r="B2065" t="str">
        <f t="shared" si="65"/>
        <v>wash_15_insuff_raisons_3Ippy</v>
      </c>
      <c r="C2065" t="s">
        <v>78</v>
      </c>
      <c r="D2065" t="s">
        <v>147</v>
      </c>
      <c r="E2065" t="s">
        <v>83</v>
      </c>
      <c r="F2065" t="s">
        <v>314</v>
      </c>
      <c r="G2065" t="s">
        <v>315</v>
      </c>
      <c r="H2065" t="s">
        <v>242</v>
      </c>
      <c r="I2065">
        <v>0.216</v>
      </c>
    </row>
    <row r="2066" spans="1:9" x14ac:dyDescent="0.35">
      <c r="A2066" t="str">
        <f t="shared" si="64"/>
        <v>wash_15_insuff_raisons_3mixteBerberati</v>
      </c>
      <c r="B2066" t="str">
        <f t="shared" si="65"/>
        <v>wash_15_insuff_raisons_3Berberati</v>
      </c>
      <c r="C2066" t="s">
        <v>78</v>
      </c>
      <c r="D2066" t="s">
        <v>184</v>
      </c>
      <c r="E2066" t="s">
        <v>83</v>
      </c>
      <c r="F2066" t="s">
        <v>314</v>
      </c>
      <c r="G2066" t="s">
        <v>315</v>
      </c>
      <c r="H2066" t="s">
        <v>219</v>
      </c>
      <c r="I2066">
        <v>0.17799999999999999</v>
      </c>
    </row>
    <row r="2067" spans="1:9" x14ac:dyDescent="0.35">
      <c r="A2067" t="str">
        <f t="shared" si="64"/>
        <v>wash_15_insuff_raisons_3quantite_insuffMbres</v>
      </c>
      <c r="B2067" t="str">
        <f t="shared" si="65"/>
        <v>wash_15_insuff_raisons_3Mbres</v>
      </c>
      <c r="C2067" t="s">
        <v>78</v>
      </c>
      <c r="D2067" t="s">
        <v>137</v>
      </c>
      <c r="E2067" t="s">
        <v>83</v>
      </c>
      <c r="F2067" t="s">
        <v>314</v>
      </c>
      <c r="G2067" t="s">
        <v>315</v>
      </c>
      <c r="H2067" t="s">
        <v>250</v>
      </c>
      <c r="I2067">
        <v>0.192</v>
      </c>
    </row>
    <row r="2068" spans="1:9" x14ac:dyDescent="0.35">
      <c r="A2068" t="str">
        <f t="shared" si="64"/>
        <v>wash_15_insuff_raisons_3quantite_insuffBimbo</v>
      </c>
      <c r="B2068" t="str">
        <f t="shared" si="65"/>
        <v>wash_15_insuff_raisons_3Bimbo</v>
      </c>
      <c r="C2068" t="s">
        <v>78</v>
      </c>
      <c r="D2068" t="s">
        <v>137</v>
      </c>
      <c r="E2068" t="s">
        <v>83</v>
      </c>
      <c r="F2068" t="s">
        <v>314</v>
      </c>
      <c r="G2068" t="s">
        <v>315</v>
      </c>
      <c r="H2068" t="s">
        <v>220</v>
      </c>
      <c r="I2068">
        <v>0.217</v>
      </c>
    </row>
    <row r="2069" spans="1:9" x14ac:dyDescent="0.35">
      <c r="A2069" t="str">
        <f t="shared" si="64"/>
        <v>wash_15_insuff_raisons_3hygiene_insuffGrimari</v>
      </c>
      <c r="B2069" t="str">
        <f t="shared" si="65"/>
        <v>wash_15_insuff_raisons_3Grimari</v>
      </c>
      <c r="C2069" t="s">
        <v>78</v>
      </c>
      <c r="D2069" t="s">
        <v>147</v>
      </c>
      <c r="E2069" t="s">
        <v>83</v>
      </c>
      <c r="F2069" t="s">
        <v>314</v>
      </c>
      <c r="G2069" t="s">
        <v>315</v>
      </c>
      <c r="H2069" t="s">
        <v>241</v>
      </c>
      <c r="I2069">
        <v>0.17100000000000001</v>
      </c>
    </row>
    <row r="2070" spans="1:9" x14ac:dyDescent="0.35">
      <c r="A2070" t="str">
        <f t="shared" si="64"/>
        <v>wash_15_insuff_raisons_3mixteSibut</v>
      </c>
      <c r="B2070" t="str">
        <f t="shared" si="65"/>
        <v>wash_15_insuff_raisons_3Sibut</v>
      </c>
      <c r="C2070" t="s">
        <v>78</v>
      </c>
      <c r="D2070" t="s">
        <v>184</v>
      </c>
      <c r="E2070" t="s">
        <v>83</v>
      </c>
      <c r="F2070" t="s">
        <v>314</v>
      </c>
      <c r="G2070" t="s">
        <v>315</v>
      </c>
      <c r="H2070" t="s">
        <v>262</v>
      </c>
      <c r="I2070">
        <v>0.17199999999999999</v>
      </c>
    </row>
    <row r="2071" spans="1:9" x14ac:dyDescent="0.35">
      <c r="A2071" t="str">
        <f t="shared" si="64"/>
        <v>wash_15_insuff_raisons_3qualite_insuffNdjoukou</v>
      </c>
      <c r="B2071" t="str">
        <f t="shared" si="65"/>
        <v>wash_15_insuff_raisons_3Ndjoukou</v>
      </c>
      <c r="C2071" t="s">
        <v>78</v>
      </c>
      <c r="D2071" t="s">
        <v>158</v>
      </c>
      <c r="E2071" t="s">
        <v>83</v>
      </c>
      <c r="F2071" t="s">
        <v>314</v>
      </c>
      <c r="G2071" t="s">
        <v>315</v>
      </c>
      <c r="H2071" t="s">
        <v>254</v>
      </c>
      <c r="I2071">
        <v>0.16</v>
      </c>
    </row>
    <row r="2072" spans="1:9" x14ac:dyDescent="0.35">
      <c r="A2072" t="str">
        <f t="shared" si="64"/>
        <v>wash_15_insuff_raisons_3qualite_insuffBaboua</v>
      </c>
      <c r="B2072" t="str">
        <f t="shared" si="65"/>
        <v>wash_15_insuff_raisons_3Baboua</v>
      </c>
      <c r="C2072" t="s">
        <v>78</v>
      </c>
      <c r="D2072" t="s">
        <v>158</v>
      </c>
      <c r="E2072" t="s">
        <v>83</v>
      </c>
      <c r="F2072" t="s">
        <v>314</v>
      </c>
      <c r="G2072" t="s">
        <v>315</v>
      </c>
      <c r="H2072" t="s">
        <v>209</v>
      </c>
      <c r="I2072">
        <v>0.14699999999999999</v>
      </c>
    </row>
    <row r="2073" spans="1:9" x14ac:dyDescent="0.35">
      <c r="A2073" t="str">
        <f t="shared" si="64"/>
        <v>wash_15_insuff_raisons_3qualite_insuffAbba</v>
      </c>
      <c r="B2073" t="str">
        <f t="shared" si="65"/>
        <v>wash_15_insuff_raisons_3Abba</v>
      </c>
      <c r="C2073" t="s">
        <v>78</v>
      </c>
      <c r="D2073" t="s">
        <v>158</v>
      </c>
      <c r="E2073" t="s">
        <v>83</v>
      </c>
      <c r="F2073" t="s">
        <v>314</v>
      </c>
      <c r="G2073" t="s">
        <v>315</v>
      </c>
      <c r="H2073" t="s">
        <v>207</v>
      </c>
      <c r="I2073">
        <v>0.16200000000000001</v>
      </c>
    </row>
    <row r="2074" spans="1:9" x14ac:dyDescent="0.35">
      <c r="A2074" t="str">
        <f t="shared" si="64"/>
        <v>wash_15_insuff_raisons_3mixteObo</v>
      </c>
      <c r="B2074" t="str">
        <f t="shared" si="65"/>
        <v>wash_15_insuff_raisons_3Obo</v>
      </c>
      <c r="C2074" t="s">
        <v>78</v>
      </c>
      <c r="D2074" t="s">
        <v>184</v>
      </c>
      <c r="E2074" t="s">
        <v>83</v>
      </c>
      <c r="F2074" t="s">
        <v>314</v>
      </c>
      <c r="G2074" t="s">
        <v>315</v>
      </c>
      <c r="H2074" t="s">
        <v>257</v>
      </c>
      <c r="I2074">
        <v>0.16500000000000001</v>
      </c>
    </row>
    <row r="2075" spans="1:9" x14ac:dyDescent="0.35">
      <c r="A2075" t="str">
        <f t="shared" si="64"/>
        <v>wash_15_insuff_raisons_3hygiene_insuffKabo</v>
      </c>
      <c r="B2075" t="str">
        <f t="shared" si="65"/>
        <v>wash_15_insuff_raisons_3Kabo</v>
      </c>
      <c r="C2075" t="s">
        <v>78</v>
      </c>
      <c r="D2075" t="s">
        <v>147</v>
      </c>
      <c r="E2075" t="s">
        <v>83</v>
      </c>
      <c r="F2075" t="s">
        <v>314</v>
      </c>
      <c r="G2075" t="s">
        <v>315</v>
      </c>
      <c r="H2075" t="s">
        <v>243</v>
      </c>
      <c r="I2075">
        <v>0.17199999999999999</v>
      </c>
    </row>
    <row r="2076" spans="1:9" x14ac:dyDescent="0.35">
      <c r="A2076" t="str">
        <f t="shared" si="64"/>
        <v>wash_15_insuff_raisons_3hygiene_insuffKouango</v>
      </c>
      <c r="B2076" t="str">
        <f t="shared" si="65"/>
        <v>wash_15_insuff_raisons_3Kouango</v>
      </c>
      <c r="C2076" t="s">
        <v>78</v>
      </c>
      <c r="D2076" t="s">
        <v>147</v>
      </c>
      <c r="E2076" t="s">
        <v>83</v>
      </c>
      <c r="F2076" t="s">
        <v>314</v>
      </c>
      <c r="G2076" t="s">
        <v>315</v>
      </c>
      <c r="H2076" t="s">
        <v>245</v>
      </c>
      <c r="I2076">
        <v>0.157</v>
      </c>
    </row>
    <row r="2077" spans="1:9" x14ac:dyDescent="0.35">
      <c r="A2077" t="str">
        <f t="shared" si="64"/>
        <v>wash_15_insuff_raisons_3qualite_insuffOuango</v>
      </c>
      <c r="B2077" t="str">
        <f t="shared" si="65"/>
        <v>wash_15_insuff_raisons_3Ouango</v>
      </c>
      <c r="C2077" t="s">
        <v>78</v>
      </c>
      <c r="D2077" t="s">
        <v>158</v>
      </c>
      <c r="E2077" t="s">
        <v>83</v>
      </c>
      <c r="F2077" t="s">
        <v>314</v>
      </c>
      <c r="G2077" t="s">
        <v>315</v>
      </c>
      <c r="H2077" t="s">
        <v>258</v>
      </c>
      <c r="I2077">
        <v>0.192</v>
      </c>
    </row>
    <row r="2078" spans="1:9" x14ac:dyDescent="0.35">
      <c r="A2078" t="str">
        <f t="shared" si="64"/>
        <v>wash_15_insuff_raisons_3qualite_insuffGambo</v>
      </c>
      <c r="B2078" t="str">
        <f t="shared" si="65"/>
        <v>wash_15_insuff_raisons_3Gambo</v>
      </c>
      <c r="C2078" t="s">
        <v>78</v>
      </c>
      <c r="D2078" t="s">
        <v>158</v>
      </c>
      <c r="E2078" t="s">
        <v>83</v>
      </c>
      <c r="F2078" t="s">
        <v>314</v>
      </c>
      <c r="G2078" t="s">
        <v>315</v>
      </c>
      <c r="H2078" t="s">
        <v>239</v>
      </c>
      <c r="I2078">
        <v>0.16700000000000001</v>
      </c>
    </row>
    <row r="2079" spans="1:9" x14ac:dyDescent="0.35">
      <c r="A2079" t="str">
        <f t="shared" si="64"/>
        <v>wash_15_insuff_raisons_3hygiene_insuffNangha_Boguila</v>
      </c>
      <c r="B2079" t="str">
        <f t="shared" si="65"/>
        <v>wash_15_insuff_raisons_3Nangha_Boguila</v>
      </c>
      <c r="C2079" t="s">
        <v>78</v>
      </c>
      <c r="D2079" t="s">
        <v>147</v>
      </c>
      <c r="E2079" t="s">
        <v>83</v>
      </c>
      <c r="F2079" t="s">
        <v>314</v>
      </c>
      <c r="G2079" t="s">
        <v>315</v>
      </c>
      <c r="H2079" t="s">
        <v>295</v>
      </c>
      <c r="I2079">
        <v>0.16500000000000001</v>
      </c>
    </row>
    <row r="2080" spans="1:9" x14ac:dyDescent="0.35">
      <c r="A2080" t="str">
        <f t="shared" si="64"/>
        <v>wash_15_insuff_raisons_3quantite_insuffDamara</v>
      </c>
      <c r="B2080" t="str">
        <f t="shared" si="65"/>
        <v>wash_15_insuff_raisons_3Damara</v>
      </c>
      <c r="C2080" t="s">
        <v>78</v>
      </c>
      <c r="D2080" t="s">
        <v>137</v>
      </c>
      <c r="E2080" t="s">
        <v>83</v>
      </c>
      <c r="F2080" t="s">
        <v>314</v>
      </c>
      <c r="G2080" t="s">
        <v>315</v>
      </c>
      <c r="H2080" t="s">
        <v>236</v>
      </c>
      <c r="I2080">
        <v>0.20799999999999999</v>
      </c>
    </row>
    <row r="2081" spans="1:9" x14ac:dyDescent="0.35">
      <c r="A2081" t="str">
        <f t="shared" si="64"/>
        <v>wash_15_insuff_raisons_3quantite_insuffBozoum</v>
      </c>
      <c r="B2081" t="str">
        <f t="shared" si="65"/>
        <v>wash_15_insuff_raisons_3Bozoum</v>
      </c>
      <c r="C2081" t="s">
        <v>78</v>
      </c>
      <c r="D2081" t="s">
        <v>137</v>
      </c>
      <c r="E2081" t="s">
        <v>83</v>
      </c>
      <c r="F2081" t="s">
        <v>314</v>
      </c>
      <c r="G2081" t="s">
        <v>315</v>
      </c>
      <c r="H2081" t="s">
        <v>233</v>
      </c>
      <c r="I2081">
        <v>0.19700000000000001</v>
      </c>
    </row>
    <row r="2082" spans="1:9" x14ac:dyDescent="0.35">
      <c r="A2082" t="str">
        <f t="shared" si="64"/>
        <v>wash_15_insuff_raisons_3mixteBossemtele</v>
      </c>
      <c r="B2082" t="str">
        <f t="shared" si="65"/>
        <v>wash_15_insuff_raisons_3Bossemtele</v>
      </c>
      <c r="C2082" t="s">
        <v>78</v>
      </c>
      <c r="D2082" t="s">
        <v>184</v>
      </c>
      <c r="E2082" t="s">
        <v>83</v>
      </c>
      <c r="F2082" t="s">
        <v>314</v>
      </c>
      <c r="G2082" t="s">
        <v>315</v>
      </c>
      <c r="H2082" t="s">
        <v>230</v>
      </c>
      <c r="I2082">
        <v>0.18099999999999999</v>
      </c>
    </row>
    <row r="2083" spans="1:9" x14ac:dyDescent="0.35">
      <c r="A2083" t="str">
        <f t="shared" si="64"/>
        <v>wash_15_insuff_raisons_3qualite_insuffPaoua</v>
      </c>
      <c r="B2083" t="str">
        <f t="shared" si="65"/>
        <v>wash_15_insuff_raisons_3Paoua</v>
      </c>
      <c r="C2083" t="s">
        <v>78</v>
      </c>
      <c r="D2083" t="s">
        <v>158</v>
      </c>
      <c r="E2083" t="s">
        <v>83</v>
      </c>
      <c r="F2083" t="s">
        <v>314</v>
      </c>
      <c r="G2083" t="s">
        <v>315</v>
      </c>
      <c r="H2083" t="s">
        <v>259</v>
      </c>
      <c r="I2083">
        <v>0.158</v>
      </c>
    </row>
    <row r="2084" spans="1:9" x14ac:dyDescent="0.35">
      <c r="A2084" t="str">
        <f t="shared" si="64"/>
        <v>wash_15_insuff_raisons_3qualite_insuffDekoa</v>
      </c>
      <c r="B2084" t="str">
        <f t="shared" si="65"/>
        <v>wash_15_insuff_raisons_3Dekoa</v>
      </c>
      <c r="C2084" t="s">
        <v>78</v>
      </c>
      <c r="D2084" t="s">
        <v>158</v>
      </c>
      <c r="E2084" t="s">
        <v>83</v>
      </c>
      <c r="F2084" t="s">
        <v>314</v>
      </c>
      <c r="G2084" t="s">
        <v>315</v>
      </c>
      <c r="H2084" t="s">
        <v>237</v>
      </c>
      <c r="I2084">
        <v>0.191</v>
      </c>
    </row>
    <row r="2085" spans="1:9" x14ac:dyDescent="0.35">
      <c r="A2085" t="str">
        <f t="shared" si="64"/>
        <v>wash_15_insuff_raisons_3qualite_insuffMala</v>
      </c>
      <c r="B2085" t="str">
        <f t="shared" si="65"/>
        <v>wash_15_insuff_raisons_3Mala</v>
      </c>
      <c r="C2085" t="s">
        <v>78</v>
      </c>
      <c r="D2085" t="s">
        <v>158</v>
      </c>
      <c r="E2085" t="s">
        <v>83</v>
      </c>
      <c r="F2085" t="s">
        <v>314</v>
      </c>
      <c r="G2085" t="s">
        <v>315</v>
      </c>
      <c r="H2085" t="s">
        <v>247</v>
      </c>
      <c r="I2085">
        <v>0.20699999999999999</v>
      </c>
    </row>
    <row r="2086" spans="1:9" x14ac:dyDescent="0.35">
      <c r="A2086" t="str">
        <f t="shared" si="64"/>
        <v>wash_15_insuff_raisons_3qualite_insuffBria</v>
      </c>
      <c r="B2086" t="str">
        <f t="shared" si="65"/>
        <v>wash_15_insuff_raisons_3Bria</v>
      </c>
      <c r="C2086" t="s">
        <v>78</v>
      </c>
      <c r="D2086" t="s">
        <v>158</v>
      </c>
      <c r="E2086" t="s">
        <v>83</v>
      </c>
      <c r="F2086" t="s">
        <v>314</v>
      </c>
      <c r="G2086" t="s">
        <v>315</v>
      </c>
      <c r="H2086" t="s">
        <v>234</v>
      </c>
      <c r="I2086">
        <v>0.11899999999999999</v>
      </c>
    </row>
    <row r="2087" spans="1:9" x14ac:dyDescent="0.35">
      <c r="A2087" t="str">
        <f t="shared" si="64"/>
        <v>wash_15_insuff_raisons_3mixteBakouma</v>
      </c>
      <c r="B2087" t="str">
        <f t="shared" si="65"/>
        <v>wash_15_insuff_raisons_3Bakouma</v>
      </c>
      <c r="C2087" t="s">
        <v>78</v>
      </c>
      <c r="D2087" t="s">
        <v>184</v>
      </c>
      <c r="E2087" t="s">
        <v>83</v>
      </c>
      <c r="F2087" t="s">
        <v>314</v>
      </c>
      <c r="G2087" t="s">
        <v>315</v>
      </c>
      <c r="H2087" t="s">
        <v>211</v>
      </c>
      <c r="I2087">
        <v>0.218</v>
      </c>
    </row>
    <row r="2088" spans="1:9" x14ac:dyDescent="0.35">
      <c r="A2088" t="str">
        <f t="shared" si="64"/>
        <v>wash_15_insuff_raisons_3mixteBoali</v>
      </c>
      <c r="B2088" t="str">
        <f t="shared" si="65"/>
        <v>wash_15_insuff_raisons_3Boali</v>
      </c>
      <c r="C2088" t="s">
        <v>78</v>
      </c>
      <c r="D2088" t="s">
        <v>184</v>
      </c>
      <c r="E2088" t="s">
        <v>83</v>
      </c>
      <c r="F2088" t="s">
        <v>314</v>
      </c>
      <c r="G2088" t="s">
        <v>315</v>
      </c>
      <c r="H2088" t="s">
        <v>222</v>
      </c>
      <c r="I2088">
        <v>0.20699999999999999</v>
      </c>
    </row>
    <row r="2089" spans="1:9" x14ac:dyDescent="0.35">
      <c r="A2089" t="str">
        <f t="shared" si="64"/>
        <v>wash_15_insuff_raisons_3qualite_insuffBamingui</v>
      </c>
      <c r="B2089" t="str">
        <f t="shared" si="65"/>
        <v>wash_15_insuff_raisons_3Bamingui</v>
      </c>
      <c r="C2089" t="s">
        <v>78</v>
      </c>
      <c r="D2089" t="s">
        <v>158</v>
      </c>
      <c r="E2089" t="s">
        <v>83</v>
      </c>
      <c r="F2089" t="s">
        <v>314</v>
      </c>
      <c r="G2089" t="s">
        <v>315</v>
      </c>
      <c r="H2089" t="s">
        <v>214</v>
      </c>
      <c r="I2089">
        <v>0.23699999999999999</v>
      </c>
    </row>
    <row r="2090" spans="1:9" x14ac:dyDescent="0.35">
      <c r="A2090" t="str">
        <f t="shared" si="64"/>
        <v>wash_15_insuff_raisons_3qualite_insuffBaoro</v>
      </c>
      <c r="B2090" t="str">
        <f t="shared" si="65"/>
        <v>wash_15_insuff_raisons_3Baoro</v>
      </c>
      <c r="C2090" t="s">
        <v>78</v>
      </c>
      <c r="D2090" t="s">
        <v>158</v>
      </c>
      <c r="E2090" t="s">
        <v>83</v>
      </c>
      <c r="F2090" t="s">
        <v>314</v>
      </c>
      <c r="G2090" t="s">
        <v>315</v>
      </c>
      <c r="H2090" t="s">
        <v>216</v>
      </c>
      <c r="I2090">
        <v>0.23699999999999999</v>
      </c>
    </row>
    <row r="2091" spans="1:9" x14ac:dyDescent="0.35">
      <c r="A2091" t="str">
        <f t="shared" si="64"/>
        <v>wash_15_insuff_raisons_3qualite_insuffMbaiki</v>
      </c>
      <c r="B2091" t="str">
        <f t="shared" si="65"/>
        <v>wash_15_insuff_raisons_3Mbaiki</v>
      </c>
      <c r="C2091" t="s">
        <v>78</v>
      </c>
      <c r="D2091" t="s">
        <v>158</v>
      </c>
      <c r="E2091" t="s">
        <v>83</v>
      </c>
      <c r="F2091" t="s">
        <v>314</v>
      </c>
      <c r="G2091" t="s">
        <v>315</v>
      </c>
      <c r="H2091" t="s">
        <v>249</v>
      </c>
      <c r="I2091">
        <v>0.154</v>
      </c>
    </row>
    <row r="2092" spans="1:9" x14ac:dyDescent="0.35">
      <c r="A2092" t="str">
        <f t="shared" si="64"/>
        <v>wash_15_insuff_raisons_3mixteZangba</v>
      </c>
      <c r="B2092" t="str">
        <f t="shared" si="65"/>
        <v>wash_15_insuff_raisons_3Zangba</v>
      </c>
      <c r="C2092" t="s">
        <v>78</v>
      </c>
      <c r="D2092" t="s">
        <v>184</v>
      </c>
      <c r="E2092" t="s">
        <v>83</v>
      </c>
      <c r="F2092" t="s">
        <v>314</v>
      </c>
      <c r="G2092" t="s">
        <v>315</v>
      </c>
      <c r="H2092" t="s">
        <v>264</v>
      </c>
      <c r="I2092">
        <v>0.17</v>
      </c>
    </row>
    <row r="2093" spans="1:9" x14ac:dyDescent="0.35">
      <c r="A2093" t="str">
        <f t="shared" si="64"/>
        <v>wash_15_insuff_raisons_3qualite_insuffZemio</v>
      </c>
      <c r="B2093" t="str">
        <f t="shared" si="65"/>
        <v>wash_15_insuff_raisons_3Zemio</v>
      </c>
      <c r="C2093" t="s">
        <v>78</v>
      </c>
      <c r="D2093" t="s">
        <v>158</v>
      </c>
      <c r="E2093" t="s">
        <v>83</v>
      </c>
      <c r="F2093" t="s">
        <v>314</v>
      </c>
      <c r="G2093" t="s">
        <v>315</v>
      </c>
      <c r="H2093" t="s">
        <v>265</v>
      </c>
      <c r="I2093">
        <v>0.17599999999999999</v>
      </c>
    </row>
    <row r="2094" spans="1:9" x14ac:dyDescent="0.35">
      <c r="A2094" t="str">
        <f t="shared" si="64"/>
        <v>wash_15_insuff_raisons_3qualite_insuffBatangafo</v>
      </c>
      <c r="B2094" t="str">
        <f t="shared" si="65"/>
        <v>wash_15_insuff_raisons_3Batangafo</v>
      </c>
      <c r="C2094" t="s">
        <v>78</v>
      </c>
      <c r="D2094" t="s">
        <v>158</v>
      </c>
      <c r="E2094" t="s">
        <v>83</v>
      </c>
      <c r="F2094" t="s">
        <v>314</v>
      </c>
      <c r="G2094" t="s">
        <v>315</v>
      </c>
      <c r="H2094" t="s">
        <v>217</v>
      </c>
      <c r="I2094">
        <v>0.122</v>
      </c>
    </row>
    <row r="2095" spans="1:9" x14ac:dyDescent="0.35">
      <c r="A2095" t="str">
        <f t="shared" si="64"/>
        <v>wash_15_insuff_raisons_3mixteYaloke</v>
      </c>
      <c r="B2095" t="str">
        <f t="shared" si="65"/>
        <v>wash_15_insuff_raisons_3Yaloke</v>
      </c>
      <c r="C2095" t="s">
        <v>78</v>
      </c>
      <c r="D2095" t="s">
        <v>184</v>
      </c>
      <c r="E2095" t="s">
        <v>83</v>
      </c>
      <c r="F2095" t="s">
        <v>314</v>
      </c>
      <c r="G2095" t="s">
        <v>315</v>
      </c>
      <c r="H2095" t="s">
        <v>263</v>
      </c>
      <c r="I2095">
        <v>0.21099999999999999</v>
      </c>
    </row>
    <row r="2096" spans="1:9" x14ac:dyDescent="0.35">
      <c r="A2096" t="str">
        <f t="shared" si="64"/>
        <v>wash_15_insuff_raisons_3mixteBossembele</v>
      </c>
      <c r="B2096" t="str">
        <f t="shared" si="65"/>
        <v>wash_15_insuff_raisons_3Bossembele</v>
      </c>
      <c r="C2096" t="s">
        <v>78</v>
      </c>
      <c r="D2096" t="s">
        <v>184</v>
      </c>
      <c r="E2096" t="s">
        <v>83</v>
      </c>
      <c r="F2096" t="s">
        <v>314</v>
      </c>
      <c r="G2096" t="s">
        <v>315</v>
      </c>
      <c r="H2096" t="s">
        <v>229</v>
      </c>
      <c r="I2096">
        <v>0.192</v>
      </c>
    </row>
    <row r="2097" spans="1:9" x14ac:dyDescent="0.35">
      <c r="A2097" t="str">
        <f t="shared" si="64"/>
        <v>wash_15_insuff_raisons_3mixteCarnot</v>
      </c>
      <c r="B2097" t="str">
        <f t="shared" si="65"/>
        <v>wash_15_insuff_raisons_3Carnot</v>
      </c>
      <c r="C2097" t="s">
        <v>78</v>
      </c>
      <c r="D2097" t="s">
        <v>184</v>
      </c>
      <c r="E2097" t="s">
        <v>83</v>
      </c>
      <c r="F2097" t="s">
        <v>314</v>
      </c>
      <c r="G2097" t="s">
        <v>315</v>
      </c>
      <c r="H2097" t="s">
        <v>235</v>
      </c>
      <c r="I2097">
        <v>0.16400000000000001</v>
      </c>
    </row>
    <row r="2098" spans="1:9" x14ac:dyDescent="0.35">
      <c r="A2098" t="str">
        <f t="shared" si="64"/>
        <v>wash_15_insuff_raisons_3quantite_insuffGadzi</v>
      </c>
      <c r="B2098" t="str">
        <f t="shared" si="65"/>
        <v>wash_15_insuff_raisons_3Gadzi</v>
      </c>
      <c r="C2098" t="s">
        <v>78</v>
      </c>
      <c r="D2098" t="s">
        <v>137</v>
      </c>
      <c r="E2098" t="s">
        <v>83</v>
      </c>
      <c r="F2098" t="s">
        <v>314</v>
      </c>
      <c r="G2098" t="s">
        <v>315</v>
      </c>
      <c r="H2098" t="s">
        <v>238</v>
      </c>
      <c r="I2098">
        <v>0.13200000000000001</v>
      </c>
    </row>
    <row r="2099" spans="1:9" x14ac:dyDescent="0.35">
      <c r="A2099" t="str">
        <f t="shared" si="64"/>
        <v>wash_15_insuff_raisons_3quantite_insuffGamboula</v>
      </c>
      <c r="B2099" t="str">
        <f t="shared" si="65"/>
        <v>wash_15_insuff_raisons_3Gamboula</v>
      </c>
      <c r="C2099" t="s">
        <v>78</v>
      </c>
      <c r="D2099" t="s">
        <v>137</v>
      </c>
      <c r="E2099" t="s">
        <v>83</v>
      </c>
      <c r="F2099" t="s">
        <v>314</v>
      </c>
      <c r="G2099" t="s">
        <v>315</v>
      </c>
      <c r="H2099" t="s">
        <v>240</v>
      </c>
      <c r="I2099">
        <v>0.151</v>
      </c>
    </row>
    <row r="2100" spans="1:9" x14ac:dyDescent="0.35">
      <c r="A2100" t="str">
        <f t="shared" si="64"/>
        <v>wash_15_insuff_raisons_3quantite_insuffBambio</v>
      </c>
      <c r="B2100" t="str">
        <f t="shared" si="65"/>
        <v>wash_15_insuff_raisons_3Bambio</v>
      </c>
      <c r="C2100" t="s">
        <v>78</v>
      </c>
      <c r="D2100" t="s">
        <v>137</v>
      </c>
      <c r="E2100" t="s">
        <v>83</v>
      </c>
      <c r="F2100" t="s">
        <v>314</v>
      </c>
      <c r="G2100" t="s">
        <v>315</v>
      </c>
      <c r="H2100" t="s">
        <v>213</v>
      </c>
      <c r="I2100">
        <v>0.152</v>
      </c>
    </row>
    <row r="2101" spans="1:9" x14ac:dyDescent="0.35">
      <c r="A2101" t="str">
        <f t="shared" si="64"/>
        <v>wash_15_insuff_raisons_3quantite_insuffBoganda</v>
      </c>
      <c r="B2101" t="str">
        <f t="shared" si="65"/>
        <v>wash_15_insuff_raisons_3Boganda</v>
      </c>
      <c r="C2101" t="s">
        <v>78</v>
      </c>
      <c r="D2101" t="s">
        <v>137</v>
      </c>
      <c r="E2101" t="s">
        <v>83</v>
      </c>
      <c r="F2101" t="s">
        <v>314</v>
      </c>
      <c r="G2101" t="s">
        <v>315</v>
      </c>
      <c r="H2101" t="s">
        <v>226</v>
      </c>
      <c r="I2101">
        <v>0.20100000000000001</v>
      </c>
    </row>
    <row r="2102" spans="1:9" x14ac:dyDescent="0.35">
      <c r="A2102" t="str">
        <f t="shared" si="64"/>
        <v>wash_15_insuff_raisons_3hygiene_insuffKembe</v>
      </c>
      <c r="B2102" t="str">
        <f t="shared" si="65"/>
        <v>wash_15_insuff_raisons_3Kembe</v>
      </c>
      <c r="C2102" t="s">
        <v>78</v>
      </c>
      <c r="D2102" t="s">
        <v>147</v>
      </c>
      <c r="E2102" t="s">
        <v>83</v>
      </c>
      <c r="F2102" t="s">
        <v>314</v>
      </c>
      <c r="G2102" t="s">
        <v>315</v>
      </c>
      <c r="H2102" t="s">
        <v>244</v>
      </c>
      <c r="I2102">
        <v>0.16600000000000001</v>
      </c>
    </row>
    <row r="2103" spans="1:9" x14ac:dyDescent="0.35">
      <c r="A2103" t="str">
        <f t="shared" si="64"/>
        <v>wash_15_insuff_raisons_3qualite_insuffSatema</v>
      </c>
      <c r="B2103" t="str">
        <f t="shared" si="65"/>
        <v>wash_15_insuff_raisons_3Satema</v>
      </c>
      <c r="C2103" t="s">
        <v>78</v>
      </c>
      <c r="D2103" t="s">
        <v>158</v>
      </c>
      <c r="E2103" t="s">
        <v>83</v>
      </c>
      <c r="F2103" t="s">
        <v>314</v>
      </c>
      <c r="G2103" t="s">
        <v>315</v>
      </c>
      <c r="H2103" t="s">
        <v>261</v>
      </c>
      <c r="I2103">
        <v>0.184</v>
      </c>
    </row>
    <row r="2104" spans="1:9" x14ac:dyDescent="0.35">
      <c r="A2104" t="str">
        <f t="shared" si="64"/>
        <v>wash_15_insuff_raisons_3hygiene_insuffMarkounda</v>
      </c>
      <c r="B2104" t="str">
        <f t="shared" si="65"/>
        <v>wash_15_insuff_raisons_3Markounda</v>
      </c>
      <c r="C2104" t="s">
        <v>78</v>
      </c>
      <c r="D2104" t="s">
        <v>147</v>
      </c>
      <c r="E2104" t="s">
        <v>83</v>
      </c>
      <c r="F2104" t="s">
        <v>314</v>
      </c>
      <c r="G2104" t="s">
        <v>315</v>
      </c>
      <c r="H2104" t="s">
        <v>248</v>
      </c>
      <c r="I2104">
        <v>0.151</v>
      </c>
    </row>
    <row r="2105" spans="1:9" x14ac:dyDescent="0.35">
      <c r="A2105" t="str">
        <f t="shared" si="64"/>
        <v>wash_15_insuff_raisons_3mixteMongoumba</v>
      </c>
      <c r="B2105" t="str">
        <f t="shared" si="65"/>
        <v>wash_15_insuff_raisons_3Mongoumba</v>
      </c>
      <c r="C2105" t="s">
        <v>78</v>
      </c>
      <c r="D2105" t="s">
        <v>184</v>
      </c>
      <c r="E2105" t="s">
        <v>83</v>
      </c>
      <c r="F2105" t="s">
        <v>314</v>
      </c>
      <c r="G2105" t="s">
        <v>315</v>
      </c>
      <c r="H2105" t="s">
        <v>252</v>
      </c>
      <c r="I2105">
        <v>0.189</v>
      </c>
    </row>
    <row r="2106" spans="1:9" x14ac:dyDescent="0.35">
      <c r="A2106" t="str">
        <f t="shared" si="64"/>
        <v>wash_15_insuff_raisons_3mixteDede_Mokouba</v>
      </c>
      <c r="B2106" t="str">
        <f t="shared" si="65"/>
        <v>wash_15_insuff_raisons_3Dede_Mokouba</v>
      </c>
      <c r="C2106" t="s">
        <v>78</v>
      </c>
      <c r="D2106" t="s">
        <v>184</v>
      </c>
      <c r="E2106" t="s">
        <v>83</v>
      </c>
      <c r="F2106" t="s">
        <v>314</v>
      </c>
      <c r="G2106" t="s">
        <v>315</v>
      </c>
      <c r="H2106" t="s">
        <v>296</v>
      </c>
      <c r="I2106">
        <v>0.17499999999999999</v>
      </c>
    </row>
    <row r="2107" spans="1:9" x14ac:dyDescent="0.35">
      <c r="A2107" t="str">
        <f t="shared" si="64"/>
        <v>wash_15_insuff_raisons_3mixteSosso_Nakombo</v>
      </c>
      <c r="B2107" t="str">
        <f t="shared" si="65"/>
        <v>wash_15_insuff_raisons_3Sosso_Nakombo</v>
      </c>
      <c r="C2107" t="s">
        <v>78</v>
      </c>
      <c r="D2107" t="s">
        <v>184</v>
      </c>
      <c r="E2107" t="s">
        <v>83</v>
      </c>
      <c r="F2107" t="s">
        <v>314</v>
      </c>
      <c r="G2107" t="s">
        <v>315</v>
      </c>
      <c r="H2107" t="s">
        <v>297</v>
      </c>
      <c r="I2107">
        <v>0.16900000000000001</v>
      </c>
    </row>
    <row r="2108" spans="1:9" x14ac:dyDescent="0.35">
      <c r="A2108" t="str">
        <f t="shared" si="64"/>
        <v>wash_15_insuff_raisons_3quantite_insuffNola</v>
      </c>
      <c r="B2108" t="str">
        <f t="shared" si="65"/>
        <v>wash_15_insuff_raisons_3Nola</v>
      </c>
      <c r="C2108" t="s">
        <v>78</v>
      </c>
      <c r="D2108" t="s">
        <v>137</v>
      </c>
      <c r="E2108" t="s">
        <v>83</v>
      </c>
      <c r="F2108" t="s">
        <v>314</v>
      </c>
      <c r="G2108" t="s">
        <v>315</v>
      </c>
      <c r="H2108" t="s">
        <v>256</v>
      </c>
      <c r="I2108">
        <v>0.19800000000000001</v>
      </c>
    </row>
    <row r="2109" spans="1:9" x14ac:dyDescent="0.35">
      <c r="A2109" t="str">
        <f t="shared" si="64"/>
        <v>wash_15_insuff_raisons_3quantite_insuffBoganangone</v>
      </c>
      <c r="B2109" t="str">
        <f t="shared" si="65"/>
        <v>wash_15_insuff_raisons_3Boganangone</v>
      </c>
      <c r="C2109" t="s">
        <v>78</v>
      </c>
      <c r="D2109" t="s">
        <v>137</v>
      </c>
      <c r="E2109" t="s">
        <v>83</v>
      </c>
      <c r="F2109" t="s">
        <v>314</v>
      </c>
      <c r="G2109" t="s">
        <v>315</v>
      </c>
      <c r="H2109" t="s">
        <v>225</v>
      </c>
      <c r="I2109">
        <v>0.17899999999999999</v>
      </c>
    </row>
    <row r="2110" spans="1:9" x14ac:dyDescent="0.35">
      <c r="A2110" t="str">
        <f t="shared" si="64"/>
        <v>wash_15_insuff_raisons_3mixteBoda</v>
      </c>
      <c r="B2110" t="str">
        <f t="shared" si="65"/>
        <v>wash_15_insuff_raisons_3Boda</v>
      </c>
      <c r="C2110" t="s">
        <v>78</v>
      </c>
      <c r="D2110" t="s">
        <v>184</v>
      </c>
      <c r="E2110" t="s">
        <v>83</v>
      </c>
      <c r="F2110" t="s">
        <v>314</v>
      </c>
      <c r="G2110" t="s">
        <v>315</v>
      </c>
      <c r="H2110" t="s">
        <v>224</v>
      </c>
      <c r="I2110">
        <v>0.16900000000000001</v>
      </c>
    </row>
    <row r="2111" spans="1:9" x14ac:dyDescent="0.35">
      <c r="A2111" t="str">
        <f t="shared" si="64"/>
        <v>wash_15_insuff_raisons_3mixteAmada_Gaza</v>
      </c>
      <c r="B2111" t="str">
        <f t="shared" si="65"/>
        <v>wash_15_insuff_raisons_3Amada_Gaza</v>
      </c>
      <c r="C2111" t="s">
        <v>78</v>
      </c>
      <c r="D2111" t="s">
        <v>184</v>
      </c>
      <c r="E2111" t="s">
        <v>83</v>
      </c>
      <c r="F2111" t="s">
        <v>314</v>
      </c>
      <c r="G2111" t="s">
        <v>315</v>
      </c>
      <c r="H2111" t="s">
        <v>298</v>
      </c>
      <c r="I2111">
        <v>0.14599999999999999</v>
      </c>
    </row>
    <row r="2112" spans="1:9" x14ac:dyDescent="0.35">
      <c r="A2112" t="str">
        <f t="shared" si="64"/>
        <v>wash_15_insuff_raisons_3quantite_insuffBayanga</v>
      </c>
      <c r="B2112" t="str">
        <f t="shared" si="65"/>
        <v>wash_15_insuff_raisons_3Bayanga</v>
      </c>
      <c r="C2112" t="s">
        <v>78</v>
      </c>
      <c r="D2112" t="s">
        <v>137</v>
      </c>
      <c r="E2112" t="s">
        <v>83</v>
      </c>
      <c r="F2112" t="s">
        <v>314</v>
      </c>
      <c r="G2112" t="s">
        <v>315</v>
      </c>
      <c r="H2112" t="s">
        <v>218</v>
      </c>
      <c r="I2112">
        <v>0.19900000000000001</v>
      </c>
    </row>
    <row r="2113" spans="1:9" x14ac:dyDescent="0.35">
      <c r="A2113" t="str">
        <f t="shared" si="64"/>
        <v>wash_15_insuff_raisons_3hygiene_insuffBogangolo</v>
      </c>
      <c r="B2113" t="str">
        <f t="shared" si="65"/>
        <v>wash_15_insuff_raisons_3Bogangolo</v>
      </c>
      <c r="C2113" t="s">
        <v>78</v>
      </c>
      <c r="D2113" t="s">
        <v>147</v>
      </c>
      <c r="E2113" t="s">
        <v>83</v>
      </c>
      <c r="F2113" t="s">
        <v>314</v>
      </c>
      <c r="G2113" t="s">
        <v>315</v>
      </c>
      <c r="H2113" t="s">
        <v>227</v>
      </c>
      <c r="I2113">
        <v>0.222</v>
      </c>
    </row>
    <row r="2114" spans="1:9" x14ac:dyDescent="0.35">
      <c r="A2114" t="str">
        <f t="shared" si="64"/>
        <v>wash_21_wash_inquiet_3environmentNdele</v>
      </c>
      <c r="B2114" t="str">
        <f t="shared" si="65"/>
        <v>wash_21_wash_inquiet_3Ndele</v>
      </c>
      <c r="C2114" t="s">
        <v>80</v>
      </c>
      <c r="D2114" t="s">
        <v>159</v>
      </c>
      <c r="E2114" t="s">
        <v>83</v>
      </c>
      <c r="F2114" t="s">
        <v>314</v>
      </c>
      <c r="G2114" t="s">
        <v>315</v>
      </c>
      <c r="H2114" t="s">
        <v>253</v>
      </c>
      <c r="I2114">
        <v>0.216</v>
      </c>
    </row>
    <row r="2115" spans="1:9" x14ac:dyDescent="0.35">
      <c r="A2115" t="str">
        <f t="shared" ref="A2115:A2178" si="66">CONCATENATE(C2115,D2115,H2115)</f>
        <v>wash_21_wash_inquiet_3hygieneBouca</v>
      </c>
      <c r="B2115" t="str">
        <f t="shared" ref="B2115:B2178" si="67">CONCATENATE(C2115,H2115)</f>
        <v>wash_21_wash_inquiet_3Bouca</v>
      </c>
      <c r="C2115" t="s">
        <v>80</v>
      </c>
      <c r="D2115" t="s">
        <v>199</v>
      </c>
      <c r="E2115" t="s">
        <v>83</v>
      </c>
      <c r="F2115" t="s">
        <v>314</v>
      </c>
      <c r="G2115" t="s">
        <v>315</v>
      </c>
      <c r="H2115" t="s">
        <v>232</v>
      </c>
      <c r="I2115">
        <v>0.19600000000000001</v>
      </c>
    </row>
    <row r="2116" spans="1:9" x14ac:dyDescent="0.35">
      <c r="A2116" t="str">
        <f t="shared" si="66"/>
        <v>wash_21_wash_inquiet_3environmentAlindao</v>
      </c>
      <c r="B2116" t="str">
        <f t="shared" si="67"/>
        <v>wash_21_wash_inquiet_3Alindao</v>
      </c>
      <c r="C2116" t="s">
        <v>80</v>
      </c>
      <c r="D2116" t="s">
        <v>159</v>
      </c>
      <c r="E2116" t="s">
        <v>83</v>
      </c>
      <c r="F2116" t="s">
        <v>314</v>
      </c>
      <c r="G2116" t="s">
        <v>315</v>
      </c>
      <c r="H2116" t="s">
        <v>208</v>
      </c>
      <c r="I2116">
        <v>0.245</v>
      </c>
    </row>
    <row r="2117" spans="1:9" x14ac:dyDescent="0.35">
      <c r="A2117" t="str">
        <f t="shared" si="66"/>
        <v>wash_21_wash_inquiet_3sanitaireBirao</v>
      </c>
      <c r="B2117" t="str">
        <f t="shared" si="67"/>
        <v>wash_21_wash_inquiet_3Birao</v>
      </c>
      <c r="C2117" t="s">
        <v>80</v>
      </c>
      <c r="D2117" t="s">
        <v>148</v>
      </c>
      <c r="E2117" t="s">
        <v>83</v>
      </c>
      <c r="F2117" t="s">
        <v>314</v>
      </c>
      <c r="G2117" t="s">
        <v>315</v>
      </c>
      <c r="H2117" t="s">
        <v>221</v>
      </c>
      <c r="I2117">
        <v>0.23100000000000001</v>
      </c>
    </row>
    <row r="2118" spans="1:9" x14ac:dyDescent="0.35">
      <c r="A2118" t="str">
        <f t="shared" si="66"/>
        <v>wash_21_wash_inquiet_3sanitaireBangui</v>
      </c>
      <c r="B2118" t="str">
        <f t="shared" si="67"/>
        <v>wash_21_wash_inquiet_3Bangui</v>
      </c>
      <c r="C2118" t="s">
        <v>80</v>
      </c>
      <c r="D2118" t="s">
        <v>148</v>
      </c>
      <c r="E2118" t="s">
        <v>83</v>
      </c>
      <c r="F2118" t="s">
        <v>314</v>
      </c>
      <c r="G2118" t="s">
        <v>315</v>
      </c>
      <c r="H2118" t="s">
        <v>165</v>
      </c>
      <c r="I2118">
        <v>0.20100000000000001</v>
      </c>
    </row>
    <row r="2119" spans="1:9" x14ac:dyDescent="0.35">
      <c r="A2119" t="str">
        <f t="shared" si="66"/>
        <v>wash_21_wash_inquiet_3environmentMobaye</v>
      </c>
      <c r="B2119" t="str">
        <f t="shared" si="67"/>
        <v>wash_21_wash_inquiet_3Mobaye</v>
      </c>
      <c r="C2119" t="s">
        <v>80</v>
      </c>
      <c r="D2119" t="s">
        <v>159</v>
      </c>
      <c r="E2119" t="s">
        <v>83</v>
      </c>
      <c r="F2119" t="s">
        <v>314</v>
      </c>
      <c r="G2119" t="s">
        <v>315</v>
      </c>
      <c r="H2119" t="s">
        <v>251</v>
      </c>
      <c r="I2119">
        <v>0.20799999999999999</v>
      </c>
    </row>
    <row r="2120" spans="1:9" x14ac:dyDescent="0.35">
      <c r="A2120" t="str">
        <f t="shared" si="66"/>
        <v>wash_21_wash_inquiet_3sanitaireBambari</v>
      </c>
      <c r="B2120" t="str">
        <f t="shared" si="67"/>
        <v>wash_21_wash_inquiet_3Bambari</v>
      </c>
      <c r="C2120" t="s">
        <v>80</v>
      </c>
      <c r="D2120" t="s">
        <v>148</v>
      </c>
      <c r="E2120" t="s">
        <v>83</v>
      </c>
      <c r="F2120" t="s">
        <v>314</v>
      </c>
      <c r="G2120" t="s">
        <v>315</v>
      </c>
      <c r="H2120" t="s">
        <v>212</v>
      </c>
      <c r="I2120">
        <v>0.20799999999999999</v>
      </c>
    </row>
    <row r="2121" spans="1:9" x14ac:dyDescent="0.35">
      <c r="A2121" t="str">
        <f t="shared" si="66"/>
        <v>wash_21_wash_inquiet_3hygieneBouar</v>
      </c>
      <c r="B2121" t="str">
        <f t="shared" si="67"/>
        <v>wash_21_wash_inquiet_3Bouar</v>
      </c>
      <c r="C2121" t="s">
        <v>80</v>
      </c>
      <c r="D2121" t="s">
        <v>199</v>
      </c>
      <c r="E2121" t="s">
        <v>83</v>
      </c>
      <c r="F2121" t="s">
        <v>314</v>
      </c>
      <c r="G2121" t="s">
        <v>315</v>
      </c>
      <c r="H2121" t="s">
        <v>231</v>
      </c>
      <c r="I2121">
        <v>0.20200000000000001</v>
      </c>
    </row>
    <row r="2122" spans="1:9" x14ac:dyDescent="0.35">
      <c r="A2122" t="str">
        <f t="shared" si="66"/>
        <v>wash_21_wash_inquiet_3hygieneBocaranga</v>
      </c>
      <c r="B2122" t="str">
        <f t="shared" si="67"/>
        <v>wash_21_wash_inquiet_3Bocaranga</v>
      </c>
      <c r="C2122" t="s">
        <v>80</v>
      </c>
      <c r="D2122" t="s">
        <v>199</v>
      </c>
      <c r="E2122" t="s">
        <v>83</v>
      </c>
      <c r="F2122" t="s">
        <v>314</v>
      </c>
      <c r="G2122" t="s">
        <v>315</v>
      </c>
      <c r="H2122" t="s">
        <v>223</v>
      </c>
      <c r="I2122">
        <v>0.19900000000000001</v>
      </c>
    </row>
    <row r="2123" spans="1:9" x14ac:dyDescent="0.35">
      <c r="A2123" t="str">
        <f t="shared" si="66"/>
        <v>wash_21_wash_inquiet_3sanitaireBossangoa</v>
      </c>
      <c r="B2123" t="str">
        <f t="shared" si="67"/>
        <v>wash_21_wash_inquiet_3Bossangoa</v>
      </c>
      <c r="C2123" t="s">
        <v>80</v>
      </c>
      <c r="D2123" t="s">
        <v>148</v>
      </c>
      <c r="E2123" t="s">
        <v>83</v>
      </c>
      <c r="F2123" t="s">
        <v>314</v>
      </c>
      <c r="G2123" t="s">
        <v>315</v>
      </c>
      <c r="H2123" t="s">
        <v>228</v>
      </c>
      <c r="I2123">
        <v>0.19600000000000001</v>
      </c>
    </row>
    <row r="2124" spans="1:9" x14ac:dyDescent="0.35">
      <c r="A2124" t="str">
        <f t="shared" si="66"/>
        <v>wash_21_wash_inquiet_3hygieneKaga_Bandoro</v>
      </c>
      <c r="B2124" t="str">
        <f t="shared" si="67"/>
        <v>wash_21_wash_inquiet_3Kaga_Bandoro</v>
      </c>
      <c r="C2124" t="s">
        <v>80</v>
      </c>
      <c r="D2124" t="s">
        <v>199</v>
      </c>
      <c r="E2124" t="s">
        <v>83</v>
      </c>
      <c r="F2124" t="s">
        <v>314</v>
      </c>
      <c r="G2124" t="s">
        <v>315</v>
      </c>
      <c r="H2124" t="s">
        <v>293</v>
      </c>
      <c r="I2124">
        <v>0.2</v>
      </c>
    </row>
    <row r="2125" spans="1:9" x14ac:dyDescent="0.35">
      <c r="A2125" t="str">
        <f t="shared" si="66"/>
        <v>wash_21_wash_inquiet_3sanitaireKoui</v>
      </c>
      <c r="B2125" t="str">
        <f t="shared" si="67"/>
        <v>wash_21_wash_inquiet_3Koui</v>
      </c>
      <c r="C2125" t="s">
        <v>80</v>
      </c>
      <c r="D2125" t="s">
        <v>148</v>
      </c>
      <c r="E2125" t="s">
        <v>83</v>
      </c>
      <c r="F2125" t="s">
        <v>314</v>
      </c>
      <c r="G2125" t="s">
        <v>315</v>
      </c>
      <c r="H2125" t="s">
        <v>246</v>
      </c>
      <c r="I2125">
        <v>0.188</v>
      </c>
    </row>
    <row r="2126" spans="1:9" x14ac:dyDescent="0.35">
      <c r="A2126" t="str">
        <f t="shared" si="66"/>
        <v>wash_21_wash_inquiet_3environmentBakala</v>
      </c>
      <c r="B2126" t="str">
        <f t="shared" si="67"/>
        <v>wash_21_wash_inquiet_3Bakala</v>
      </c>
      <c r="C2126" t="s">
        <v>80</v>
      </c>
      <c r="D2126" t="s">
        <v>159</v>
      </c>
      <c r="E2126" t="s">
        <v>83</v>
      </c>
      <c r="F2126" t="s">
        <v>314</v>
      </c>
      <c r="G2126" t="s">
        <v>315</v>
      </c>
      <c r="H2126" t="s">
        <v>210</v>
      </c>
      <c r="I2126">
        <v>0.189</v>
      </c>
    </row>
    <row r="2127" spans="1:9" x14ac:dyDescent="0.35">
      <c r="A2127" t="str">
        <f t="shared" si="66"/>
        <v>wash_21_wash_inquiet_3environmentBangassou</v>
      </c>
      <c r="B2127" t="str">
        <f t="shared" si="67"/>
        <v>wash_21_wash_inquiet_3Bangassou</v>
      </c>
      <c r="C2127" t="s">
        <v>80</v>
      </c>
      <c r="D2127" t="s">
        <v>159</v>
      </c>
      <c r="E2127" t="s">
        <v>83</v>
      </c>
      <c r="F2127" t="s">
        <v>314</v>
      </c>
      <c r="G2127" t="s">
        <v>315</v>
      </c>
      <c r="H2127" t="s">
        <v>215</v>
      </c>
      <c r="I2127">
        <v>0.21099999999999999</v>
      </c>
    </row>
    <row r="2128" spans="1:9" x14ac:dyDescent="0.35">
      <c r="A2128" t="str">
        <f t="shared" si="66"/>
        <v>wash_21_wash_inquiet_3environmentNana_Bakassa</v>
      </c>
      <c r="B2128" t="str">
        <f t="shared" si="67"/>
        <v>wash_21_wash_inquiet_3Nana_Bakassa</v>
      </c>
      <c r="C2128" t="s">
        <v>80</v>
      </c>
      <c r="D2128" t="s">
        <v>159</v>
      </c>
      <c r="E2128" t="s">
        <v>83</v>
      </c>
      <c r="F2128" t="s">
        <v>314</v>
      </c>
      <c r="G2128" t="s">
        <v>315</v>
      </c>
      <c r="H2128" t="s">
        <v>294</v>
      </c>
      <c r="I2128">
        <v>0.21</v>
      </c>
    </row>
    <row r="2129" spans="1:9" x14ac:dyDescent="0.35">
      <c r="A2129" t="str">
        <f t="shared" si="66"/>
        <v>wash_21_wash_inquiet_3environmentRafai</v>
      </c>
      <c r="B2129" t="str">
        <f t="shared" si="67"/>
        <v>wash_21_wash_inquiet_3Rafai</v>
      </c>
      <c r="C2129" t="s">
        <v>80</v>
      </c>
      <c r="D2129" t="s">
        <v>159</v>
      </c>
      <c r="E2129" t="s">
        <v>83</v>
      </c>
      <c r="F2129" t="s">
        <v>314</v>
      </c>
      <c r="G2129" t="s">
        <v>315</v>
      </c>
      <c r="H2129" t="s">
        <v>260</v>
      </c>
      <c r="I2129">
        <v>0.19800000000000001</v>
      </c>
    </row>
    <row r="2130" spans="1:9" x14ac:dyDescent="0.35">
      <c r="A2130" t="str">
        <f t="shared" si="66"/>
        <v>wash_21_wash_inquiet_3hygieneNgaoundaye</v>
      </c>
      <c r="B2130" t="str">
        <f t="shared" si="67"/>
        <v>wash_21_wash_inquiet_3Ngaoundaye</v>
      </c>
      <c r="C2130" t="s">
        <v>80</v>
      </c>
      <c r="D2130" t="s">
        <v>199</v>
      </c>
      <c r="E2130" t="s">
        <v>83</v>
      </c>
      <c r="F2130" t="s">
        <v>314</v>
      </c>
      <c r="G2130" t="s">
        <v>315</v>
      </c>
      <c r="H2130" t="s">
        <v>255</v>
      </c>
      <c r="I2130">
        <v>0.20499999999999999</v>
      </c>
    </row>
    <row r="2131" spans="1:9" x14ac:dyDescent="0.35">
      <c r="A2131" t="str">
        <f t="shared" si="66"/>
        <v>wash_21_wash_inquiet_3environmentIppy</v>
      </c>
      <c r="B2131" t="str">
        <f t="shared" si="67"/>
        <v>wash_21_wash_inquiet_3Ippy</v>
      </c>
      <c r="C2131" t="s">
        <v>80</v>
      </c>
      <c r="D2131" t="s">
        <v>159</v>
      </c>
      <c r="E2131" t="s">
        <v>83</v>
      </c>
      <c r="F2131" t="s">
        <v>314</v>
      </c>
      <c r="G2131" t="s">
        <v>315</v>
      </c>
      <c r="H2131" t="s">
        <v>242</v>
      </c>
      <c r="I2131">
        <v>0.16</v>
      </c>
    </row>
    <row r="2132" spans="1:9" x14ac:dyDescent="0.35">
      <c r="A2132" t="str">
        <f t="shared" si="66"/>
        <v>wash_21_wash_inquiet_3environmentBerberati</v>
      </c>
      <c r="B2132" t="str">
        <f t="shared" si="67"/>
        <v>wash_21_wash_inquiet_3Berberati</v>
      </c>
      <c r="C2132" t="s">
        <v>80</v>
      </c>
      <c r="D2132" t="s">
        <v>159</v>
      </c>
      <c r="E2132" t="s">
        <v>83</v>
      </c>
      <c r="F2132" t="s">
        <v>314</v>
      </c>
      <c r="G2132" t="s">
        <v>315</v>
      </c>
      <c r="H2132" t="s">
        <v>219</v>
      </c>
      <c r="I2132">
        <v>0.191</v>
      </c>
    </row>
    <row r="2133" spans="1:9" x14ac:dyDescent="0.35">
      <c r="A2133" t="str">
        <f t="shared" si="66"/>
        <v>wash_21_wash_inquiet_3hygieneMbres</v>
      </c>
      <c r="B2133" t="str">
        <f t="shared" si="67"/>
        <v>wash_21_wash_inquiet_3Mbres</v>
      </c>
      <c r="C2133" t="s">
        <v>80</v>
      </c>
      <c r="D2133" t="s">
        <v>199</v>
      </c>
      <c r="E2133" t="s">
        <v>83</v>
      </c>
      <c r="F2133" t="s">
        <v>314</v>
      </c>
      <c r="G2133" t="s">
        <v>315</v>
      </c>
      <c r="H2133" t="s">
        <v>250</v>
      </c>
      <c r="I2133">
        <v>0.17100000000000001</v>
      </c>
    </row>
    <row r="2134" spans="1:9" x14ac:dyDescent="0.35">
      <c r="A2134" t="str">
        <f t="shared" si="66"/>
        <v>wash_21_wash_inquiet_3sanitaireBimbo</v>
      </c>
      <c r="B2134" t="str">
        <f t="shared" si="67"/>
        <v>wash_21_wash_inquiet_3Bimbo</v>
      </c>
      <c r="C2134" t="s">
        <v>80</v>
      </c>
      <c r="D2134" t="s">
        <v>148</v>
      </c>
      <c r="E2134" t="s">
        <v>83</v>
      </c>
      <c r="F2134" t="s">
        <v>314</v>
      </c>
      <c r="G2134" t="s">
        <v>315</v>
      </c>
      <c r="H2134" t="s">
        <v>220</v>
      </c>
      <c r="I2134">
        <v>0.22500000000000001</v>
      </c>
    </row>
    <row r="2135" spans="1:9" x14ac:dyDescent="0.35">
      <c r="A2135" t="str">
        <f t="shared" si="66"/>
        <v>wash_21_wash_inquiet_3environmentGrimari</v>
      </c>
      <c r="B2135" t="str">
        <f t="shared" si="67"/>
        <v>wash_21_wash_inquiet_3Grimari</v>
      </c>
      <c r="C2135" t="s">
        <v>80</v>
      </c>
      <c r="D2135" t="s">
        <v>159</v>
      </c>
      <c r="E2135" t="s">
        <v>83</v>
      </c>
      <c r="F2135" t="s">
        <v>314</v>
      </c>
      <c r="G2135" t="s">
        <v>315</v>
      </c>
      <c r="H2135" t="s">
        <v>241</v>
      </c>
      <c r="I2135">
        <v>0.20200000000000001</v>
      </c>
    </row>
    <row r="2136" spans="1:9" x14ac:dyDescent="0.35">
      <c r="A2136" t="str">
        <f t="shared" si="66"/>
        <v>wash_21_wash_inquiet_3hygieneSibut</v>
      </c>
      <c r="B2136" t="str">
        <f t="shared" si="67"/>
        <v>wash_21_wash_inquiet_3Sibut</v>
      </c>
      <c r="C2136" t="s">
        <v>80</v>
      </c>
      <c r="D2136" t="s">
        <v>199</v>
      </c>
      <c r="E2136" t="s">
        <v>83</v>
      </c>
      <c r="F2136" t="s">
        <v>314</v>
      </c>
      <c r="G2136" t="s">
        <v>315</v>
      </c>
      <c r="H2136" t="s">
        <v>262</v>
      </c>
      <c r="I2136">
        <v>0.182</v>
      </c>
    </row>
    <row r="2137" spans="1:9" x14ac:dyDescent="0.35">
      <c r="A2137" t="str">
        <f t="shared" si="66"/>
        <v>wash_21_wash_inquiet_3hygieneNdjoukou</v>
      </c>
      <c r="B2137" t="str">
        <f t="shared" si="67"/>
        <v>wash_21_wash_inquiet_3Ndjoukou</v>
      </c>
      <c r="C2137" t="s">
        <v>80</v>
      </c>
      <c r="D2137" t="s">
        <v>199</v>
      </c>
      <c r="E2137" t="s">
        <v>83</v>
      </c>
      <c r="F2137" t="s">
        <v>314</v>
      </c>
      <c r="G2137" t="s">
        <v>315</v>
      </c>
      <c r="H2137" t="s">
        <v>254</v>
      </c>
      <c r="I2137">
        <v>0.19900000000000001</v>
      </c>
    </row>
    <row r="2138" spans="1:9" x14ac:dyDescent="0.35">
      <c r="A2138" t="str">
        <f t="shared" si="66"/>
        <v>wash_21_wash_inquiet_3environmentBaboua</v>
      </c>
      <c r="B2138" t="str">
        <f t="shared" si="67"/>
        <v>wash_21_wash_inquiet_3Baboua</v>
      </c>
      <c r="C2138" t="s">
        <v>80</v>
      </c>
      <c r="D2138" t="s">
        <v>159</v>
      </c>
      <c r="E2138" t="s">
        <v>83</v>
      </c>
      <c r="F2138" t="s">
        <v>314</v>
      </c>
      <c r="G2138" t="s">
        <v>315</v>
      </c>
      <c r="H2138" t="s">
        <v>209</v>
      </c>
      <c r="I2138">
        <v>0.189</v>
      </c>
    </row>
    <row r="2139" spans="1:9" x14ac:dyDescent="0.35">
      <c r="A2139" t="str">
        <f t="shared" si="66"/>
        <v>wash_21_wash_inquiet_3environmentAbba</v>
      </c>
      <c r="B2139" t="str">
        <f t="shared" si="67"/>
        <v>wash_21_wash_inquiet_3Abba</v>
      </c>
      <c r="C2139" t="s">
        <v>80</v>
      </c>
      <c r="D2139" t="s">
        <v>159</v>
      </c>
      <c r="E2139" t="s">
        <v>83</v>
      </c>
      <c r="F2139" t="s">
        <v>314</v>
      </c>
      <c r="G2139" t="s">
        <v>315</v>
      </c>
      <c r="H2139" t="s">
        <v>207</v>
      </c>
      <c r="I2139">
        <v>0.17699999999999999</v>
      </c>
    </row>
    <row r="2140" spans="1:9" x14ac:dyDescent="0.35">
      <c r="A2140" t="str">
        <f t="shared" si="66"/>
        <v>wash_21_wash_inquiet_3environmentObo</v>
      </c>
      <c r="B2140" t="str">
        <f t="shared" si="67"/>
        <v>wash_21_wash_inquiet_3Obo</v>
      </c>
      <c r="C2140" t="s">
        <v>80</v>
      </c>
      <c r="D2140" t="s">
        <v>159</v>
      </c>
      <c r="E2140" t="s">
        <v>83</v>
      </c>
      <c r="F2140" t="s">
        <v>314</v>
      </c>
      <c r="G2140" t="s">
        <v>315</v>
      </c>
      <c r="H2140" t="s">
        <v>257</v>
      </c>
      <c r="I2140">
        <v>0.193</v>
      </c>
    </row>
    <row r="2141" spans="1:9" x14ac:dyDescent="0.35">
      <c r="A2141" t="str">
        <f t="shared" si="66"/>
        <v>wash_21_wash_inquiet_3environmentKabo</v>
      </c>
      <c r="B2141" t="str">
        <f t="shared" si="67"/>
        <v>wash_21_wash_inquiet_3Kabo</v>
      </c>
      <c r="C2141" t="s">
        <v>80</v>
      </c>
      <c r="D2141" t="s">
        <v>159</v>
      </c>
      <c r="E2141" t="s">
        <v>83</v>
      </c>
      <c r="F2141" t="s">
        <v>314</v>
      </c>
      <c r="G2141" t="s">
        <v>315</v>
      </c>
      <c r="H2141" t="s">
        <v>243</v>
      </c>
      <c r="I2141">
        <v>0.19800000000000001</v>
      </c>
    </row>
    <row r="2142" spans="1:9" x14ac:dyDescent="0.35">
      <c r="A2142" t="str">
        <f t="shared" si="66"/>
        <v>wash_21_wash_inquiet_3sanitaireKouango</v>
      </c>
      <c r="B2142" t="str">
        <f t="shared" si="67"/>
        <v>wash_21_wash_inquiet_3Kouango</v>
      </c>
      <c r="C2142" t="s">
        <v>80</v>
      </c>
      <c r="D2142" t="s">
        <v>148</v>
      </c>
      <c r="E2142" t="s">
        <v>83</v>
      </c>
      <c r="F2142" t="s">
        <v>314</v>
      </c>
      <c r="G2142" t="s">
        <v>315</v>
      </c>
      <c r="H2142" t="s">
        <v>245</v>
      </c>
      <c r="I2142">
        <v>0.19700000000000001</v>
      </c>
    </row>
    <row r="2143" spans="1:9" x14ac:dyDescent="0.35">
      <c r="A2143" t="str">
        <f t="shared" si="66"/>
        <v>wash_21_wash_inquiet_3sanitaireOuango</v>
      </c>
      <c r="B2143" t="str">
        <f t="shared" si="67"/>
        <v>wash_21_wash_inquiet_3Ouango</v>
      </c>
      <c r="C2143" t="s">
        <v>80</v>
      </c>
      <c r="D2143" t="s">
        <v>148</v>
      </c>
      <c r="E2143" t="s">
        <v>83</v>
      </c>
      <c r="F2143" t="s">
        <v>314</v>
      </c>
      <c r="G2143" t="s">
        <v>315</v>
      </c>
      <c r="H2143" t="s">
        <v>258</v>
      </c>
      <c r="I2143">
        <v>0.2</v>
      </c>
    </row>
    <row r="2144" spans="1:9" x14ac:dyDescent="0.35">
      <c r="A2144" t="str">
        <f t="shared" si="66"/>
        <v>wash_21_wash_inquiet_3environmentGambo</v>
      </c>
      <c r="B2144" t="str">
        <f t="shared" si="67"/>
        <v>wash_21_wash_inquiet_3Gambo</v>
      </c>
      <c r="C2144" t="s">
        <v>80</v>
      </c>
      <c r="D2144" t="s">
        <v>159</v>
      </c>
      <c r="E2144" t="s">
        <v>83</v>
      </c>
      <c r="F2144" t="s">
        <v>314</v>
      </c>
      <c r="G2144" t="s">
        <v>315</v>
      </c>
      <c r="H2144" t="s">
        <v>239</v>
      </c>
      <c r="I2144">
        <v>0.26400000000000001</v>
      </c>
    </row>
    <row r="2145" spans="1:9" x14ac:dyDescent="0.35">
      <c r="A2145" t="str">
        <f t="shared" si="66"/>
        <v>wash_21_wash_inquiet_3environmentNangha_Boguila</v>
      </c>
      <c r="B2145" t="str">
        <f t="shared" si="67"/>
        <v>wash_21_wash_inquiet_3Nangha_Boguila</v>
      </c>
      <c r="C2145" t="s">
        <v>80</v>
      </c>
      <c r="D2145" t="s">
        <v>159</v>
      </c>
      <c r="E2145" t="s">
        <v>83</v>
      </c>
      <c r="F2145" t="s">
        <v>314</v>
      </c>
      <c r="G2145" t="s">
        <v>315</v>
      </c>
      <c r="H2145" t="s">
        <v>295</v>
      </c>
      <c r="I2145">
        <v>0.21199999999999999</v>
      </c>
    </row>
    <row r="2146" spans="1:9" x14ac:dyDescent="0.35">
      <c r="A2146" t="str">
        <f t="shared" si="66"/>
        <v>wash_21_wash_inquiet_3hygieneDamara</v>
      </c>
      <c r="B2146" t="str">
        <f t="shared" si="67"/>
        <v>wash_21_wash_inquiet_3Damara</v>
      </c>
      <c r="C2146" t="s">
        <v>80</v>
      </c>
      <c r="D2146" t="s">
        <v>199</v>
      </c>
      <c r="E2146" t="s">
        <v>83</v>
      </c>
      <c r="F2146" t="s">
        <v>314</v>
      </c>
      <c r="G2146" t="s">
        <v>315</v>
      </c>
      <c r="H2146" t="s">
        <v>236</v>
      </c>
      <c r="I2146">
        <v>0.221</v>
      </c>
    </row>
    <row r="2147" spans="1:9" x14ac:dyDescent="0.35">
      <c r="A2147" t="str">
        <f t="shared" si="66"/>
        <v>wash_21_wash_inquiet_3environmentBozoum</v>
      </c>
      <c r="B2147" t="str">
        <f t="shared" si="67"/>
        <v>wash_21_wash_inquiet_3Bozoum</v>
      </c>
      <c r="C2147" t="s">
        <v>80</v>
      </c>
      <c r="D2147" t="s">
        <v>159</v>
      </c>
      <c r="E2147" t="s">
        <v>83</v>
      </c>
      <c r="F2147" t="s">
        <v>314</v>
      </c>
      <c r="G2147" t="s">
        <v>315</v>
      </c>
      <c r="H2147" t="s">
        <v>233</v>
      </c>
      <c r="I2147">
        <v>0.193</v>
      </c>
    </row>
    <row r="2148" spans="1:9" x14ac:dyDescent="0.35">
      <c r="A2148" t="str">
        <f t="shared" si="66"/>
        <v>wash_21_wash_inquiet_3hygieneBossemtele</v>
      </c>
      <c r="B2148" t="str">
        <f t="shared" si="67"/>
        <v>wash_21_wash_inquiet_3Bossemtele</v>
      </c>
      <c r="C2148" t="s">
        <v>80</v>
      </c>
      <c r="D2148" t="s">
        <v>199</v>
      </c>
      <c r="E2148" t="s">
        <v>83</v>
      </c>
      <c r="F2148" t="s">
        <v>314</v>
      </c>
      <c r="G2148" t="s">
        <v>315</v>
      </c>
      <c r="H2148" t="s">
        <v>230</v>
      </c>
      <c r="I2148">
        <v>0.2</v>
      </c>
    </row>
    <row r="2149" spans="1:9" x14ac:dyDescent="0.35">
      <c r="A2149" t="str">
        <f t="shared" si="66"/>
        <v>wash_21_wash_inquiet_3environmentPaoua</v>
      </c>
      <c r="B2149" t="str">
        <f t="shared" si="67"/>
        <v>wash_21_wash_inquiet_3Paoua</v>
      </c>
      <c r="C2149" t="s">
        <v>80</v>
      </c>
      <c r="D2149" t="s">
        <v>159</v>
      </c>
      <c r="E2149" t="s">
        <v>83</v>
      </c>
      <c r="F2149" t="s">
        <v>314</v>
      </c>
      <c r="G2149" t="s">
        <v>315</v>
      </c>
      <c r="H2149" t="s">
        <v>259</v>
      </c>
      <c r="I2149">
        <v>0.193</v>
      </c>
    </row>
    <row r="2150" spans="1:9" x14ac:dyDescent="0.35">
      <c r="A2150" t="str">
        <f t="shared" si="66"/>
        <v>wash_21_wash_inquiet_3hygieneDekoa</v>
      </c>
      <c r="B2150" t="str">
        <f t="shared" si="67"/>
        <v>wash_21_wash_inquiet_3Dekoa</v>
      </c>
      <c r="C2150" t="s">
        <v>80</v>
      </c>
      <c r="D2150" t="s">
        <v>199</v>
      </c>
      <c r="E2150" t="s">
        <v>83</v>
      </c>
      <c r="F2150" t="s">
        <v>314</v>
      </c>
      <c r="G2150" t="s">
        <v>315</v>
      </c>
      <c r="H2150" t="s">
        <v>237</v>
      </c>
      <c r="I2150">
        <v>0.20300000000000001</v>
      </c>
    </row>
    <row r="2151" spans="1:9" x14ac:dyDescent="0.35">
      <c r="A2151" t="str">
        <f t="shared" si="66"/>
        <v>wash_21_wash_inquiet_3environmentMala</v>
      </c>
      <c r="B2151" t="str">
        <f t="shared" si="67"/>
        <v>wash_21_wash_inquiet_3Mala</v>
      </c>
      <c r="C2151" t="s">
        <v>80</v>
      </c>
      <c r="D2151" t="s">
        <v>159</v>
      </c>
      <c r="E2151" t="s">
        <v>83</v>
      </c>
      <c r="F2151" t="s">
        <v>314</v>
      </c>
      <c r="G2151" t="s">
        <v>315</v>
      </c>
      <c r="H2151" t="s">
        <v>247</v>
      </c>
      <c r="I2151">
        <v>0.184</v>
      </c>
    </row>
    <row r="2152" spans="1:9" x14ac:dyDescent="0.35">
      <c r="A2152" t="str">
        <f t="shared" si="66"/>
        <v>wash_21_wash_inquiet_3environmentBria</v>
      </c>
      <c r="B2152" t="str">
        <f t="shared" si="67"/>
        <v>wash_21_wash_inquiet_3Bria</v>
      </c>
      <c r="C2152" t="s">
        <v>80</v>
      </c>
      <c r="D2152" t="s">
        <v>159</v>
      </c>
      <c r="E2152" t="s">
        <v>83</v>
      </c>
      <c r="F2152" t="s">
        <v>314</v>
      </c>
      <c r="G2152" t="s">
        <v>315</v>
      </c>
      <c r="H2152" t="s">
        <v>234</v>
      </c>
      <c r="I2152">
        <v>0.20100000000000001</v>
      </c>
    </row>
    <row r="2153" spans="1:9" x14ac:dyDescent="0.35">
      <c r="A2153" t="str">
        <f t="shared" si="66"/>
        <v>wash_21_wash_inquiet_3sanitaireBakouma</v>
      </c>
      <c r="B2153" t="str">
        <f t="shared" si="67"/>
        <v>wash_21_wash_inquiet_3Bakouma</v>
      </c>
      <c r="C2153" t="s">
        <v>80</v>
      </c>
      <c r="D2153" t="s">
        <v>148</v>
      </c>
      <c r="E2153" t="s">
        <v>83</v>
      </c>
      <c r="F2153" t="s">
        <v>314</v>
      </c>
      <c r="G2153" t="s">
        <v>315</v>
      </c>
      <c r="H2153" t="s">
        <v>211</v>
      </c>
      <c r="I2153">
        <v>0.216</v>
      </c>
    </row>
    <row r="2154" spans="1:9" x14ac:dyDescent="0.35">
      <c r="A2154" t="str">
        <f t="shared" si="66"/>
        <v>wash_21_wash_inquiet_3environmentBoali</v>
      </c>
      <c r="B2154" t="str">
        <f t="shared" si="67"/>
        <v>wash_21_wash_inquiet_3Boali</v>
      </c>
      <c r="C2154" t="s">
        <v>80</v>
      </c>
      <c r="D2154" t="s">
        <v>159</v>
      </c>
      <c r="E2154" t="s">
        <v>83</v>
      </c>
      <c r="F2154" t="s">
        <v>314</v>
      </c>
      <c r="G2154" t="s">
        <v>315</v>
      </c>
      <c r="H2154" t="s">
        <v>222</v>
      </c>
      <c r="I2154">
        <v>0.19600000000000001</v>
      </c>
    </row>
    <row r="2155" spans="1:9" x14ac:dyDescent="0.35">
      <c r="A2155" t="str">
        <f t="shared" si="66"/>
        <v>wash_21_wash_inquiet_3environmentBamingui</v>
      </c>
      <c r="B2155" t="str">
        <f t="shared" si="67"/>
        <v>wash_21_wash_inquiet_3Bamingui</v>
      </c>
      <c r="C2155" t="s">
        <v>80</v>
      </c>
      <c r="D2155" t="s">
        <v>159</v>
      </c>
      <c r="E2155" t="s">
        <v>83</v>
      </c>
      <c r="F2155" t="s">
        <v>314</v>
      </c>
      <c r="G2155" t="s">
        <v>315</v>
      </c>
      <c r="H2155" t="s">
        <v>214</v>
      </c>
      <c r="I2155">
        <v>0.20599999999999999</v>
      </c>
    </row>
    <row r="2156" spans="1:9" x14ac:dyDescent="0.35">
      <c r="A2156" t="str">
        <f t="shared" si="66"/>
        <v>wash_21_wash_inquiet_3environmentBaoro</v>
      </c>
      <c r="B2156" t="str">
        <f t="shared" si="67"/>
        <v>wash_21_wash_inquiet_3Baoro</v>
      </c>
      <c r="C2156" t="s">
        <v>80</v>
      </c>
      <c r="D2156" t="s">
        <v>159</v>
      </c>
      <c r="E2156" t="s">
        <v>83</v>
      </c>
      <c r="F2156" t="s">
        <v>314</v>
      </c>
      <c r="G2156" t="s">
        <v>315</v>
      </c>
      <c r="H2156" t="s">
        <v>216</v>
      </c>
      <c r="I2156">
        <v>0.188</v>
      </c>
    </row>
    <row r="2157" spans="1:9" x14ac:dyDescent="0.35">
      <c r="A2157" t="str">
        <f t="shared" si="66"/>
        <v>wash_21_wash_inquiet_3environmentMbaiki</v>
      </c>
      <c r="B2157" t="str">
        <f t="shared" si="67"/>
        <v>wash_21_wash_inquiet_3Mbaiki</v>
      </c>
      <c r="C2157" t="s">
        <v>80</v>
      </c>
      <c r="D2157" t="s">
        <v>159</v>
      </c>
      <c r="E2157" t="s">
        <v>83</v>
      </c>
      <c r="F2157" t="s">
        <v>314</v>
      </c>
      <c r="G2157" t="s">
        <v>315</v>
      </c>
      <c r="H2157" t="s">
        <v>249</v>
      </c>
      <c r="I2157">
        <v>0.223</v>
      </c>
    </row>
    <row r="2158" spans="1:9" x14ac:dyDescent="0.35">
      <c r="A2158" t="str">
        <f t="shared" si="66"/>
        <v>wash_21_wash_inquiet_3environmentZangba</v>
      </c>
      <c r="B2158" t="str">
        <f t="shared" si="67"/>
        <v>wash_21_wash_inquiet_3Zangba</v>
      </c>
      <c r="C2158" t="s">
        <v>80</v>
      </c>
      <c r="D2158" t="s">
        <v>159</v>
      </c>
      <c r="E2158" t="s">
        <v>83</v>
      </c>
      <c r="F2158" t="s">
        <v>314</v>
      </c>
      <c r="G2158" t="s">
        <v>315</v>
      </c>
      <c r="H2158" t="s">
        <v>264</v>
      </c>
      <c r="I2158">
        <v>0.20300000000000001</v>
      </c>
    </row>
    <row r="2159" spans="1:9" x14ac:dyDescent="0.35">
      <c r="A2159" t="str">
        <f t="shared" si="66"/>
        <v>wash_21_wash_inquiet_3environmentZemio</v>
      </c>
      <c r="B2159" t="str">
        <f t="shared" si="67"/>
        <v>wash_21_wash_inquiet_3Zemio</v>
      </c>
      <c r="C2159" t="s">
        <v>80</v>
      </c>
      <c r="D2159" t="s">
        <v>159</v>
      </c>
      <c r="E2159" t="s">
        <v>83</v>
      </c>
      <c r="F2159" t="s">
        <v>314</v>
      </c>
      <c r="G2159" t="s">
        <v>315</v>
      </c>
      <c r="H2159" t="s">
        <v>265</v>
      </c>
      <c r="I2159">
        <v>0.187</v>
      </c>
    </row>
    <row r="2160" spans="1:9" x14ac:dyDescent="0.35">
      <c r="A2160" t="str">
        <f t="shared" si="66"/>
        <v>wash_21_wash_inquiet_3sanitaireBatangafo</v>
      </c>
      <c r="B2160" t="str">
        <f t="shared" si="67"/>
        <v>wash_21_wash_inquiet_3Batangafo</v>
      </c>
      <c r="C2160" t="s">
        <v>80</v>
      </c>
      <c r="D2160" t="s">
        <v>148</v>
      </c>
      <c r="E2160" t="s">
        <v>83</v>
      </c>
      <c r="F2160" t="s">
        <v>314</v>
      </c>
      <c r="G2160" t="s">
        <v>315</v>
      </c>
      <c r="H2160" t="s">
        <v>217</v>
      </c>
      <c r="I2160">
        <v>0.185</v>
      </c>
    </row>
    <row r="2161" spans="1:9" x14ac:dyDescent="0.35">
      <c r="A2161" t="str">
        <f t="shared" si="66"/>
        <v>wash_21_wash_inquiet_3environmentYaloke</v>
      </c>
      <c r="B2161" t="str">
        <f t="shared" si="67"/>
        <v>wash_21_wash_inquiet_3Yaloke</v>
      </c>
      <c r="C2161" t="s">
        <v>80</v>
      </c>
      <c r="D2161" t="s">
        <v>159</v>
      </c>
      <c r="E2161" t="s">
        <v>83</v>
      </c>
      <c r="F2161" t="s">
        <v>314</v>
      </c>
      <c r="G2161" t="s">
        <v>315</v>
      </c>
      <c r="H2161" t="s">
        <v>263</v>
      </c>
      <c r="I2161">
        <v>0.21</v>
      </c>
    </row>
    <row r="2162" spans="1:9" x14ac:dyDescent="0.35">
      <c r="A2162" t="str">
        <f t="shared" si="66"/>
        <v>wash_21_wash_inquiet_3environmentBossembele</v>
      </c>
      <c r="B2162" t="str">
        <f t="shared" si="67"/>
        <v>wash_21_wash_inquiet_3Bossembele</v>
      </c>
      <c r="C2162" t="s">
        <v>80</v>
      </c>
      <c r="D2162" t="s">
        <v>159</v>
      </c>
      <c r="E2162" t="s">
        <v>83</v>
      </c>
      <c r="F2162" t="s">
        <v>314</v>
      </c>
      <c r="G2162" t="s">
        <v>315</v>
      </c>
      <c r="H2162" t="s">
        <v>229</v>
      </c>
      <c r="I2162">
        <v>0.189</v>
      </c>
    </row>
    <row r="2163" spans="1:9" x14ac:dyDescent="0.35">
      <c r="A2163" t="str">
        <f t="shared" si="66"/>
        <v>wash_21_wash_inquiet_3hygieneCarnot</v>
      </c>
      <c r="B2163" t="str">
        <f t="shared" si="67"/>
        <v>wash_21_wash_inquiet_3Carnot</v>
      </c>
      <c r="C2163" t="s">
        <v>80</v>
      </c>
      <c r="D2163" t="s">
        <v>199</v>
      </c>
      <c r="E2163" t="s">
        <v>83</v>
      </c>
      <c r="F2163" t="s">
        <v>314</v>
      </c>
      <c r="G2163" t="s">
        <v>315</v>
      </c>
      <c r="H2163" t="s">
        <v>235</v>
      </c>
      <c r="I2163">
        <v>0.20699999999999999</v>
      </c>
    </row>
    <row r="2164" spans="1:9" x14ac:dyDescent="0.35">
      <c r="A2164" t="str">
        <f t="shared" si="66"/>
        <v>wash_21_wash_inquiet_3environmentGadzi</v>
      </c>
      <c r="B2164" t="str">
        <f t="shared" si="67"/>
        <v>wash_21_wash_inquiet_3Gadzi</v>
      </c>
      <c r="C2164" t="s">
        <v>80</v>
      </c>
      <c r="D2164" t="s">
        <v>159</v>
      </c>
      <c r="E2164" t="s">
        <v>83</v>
      </c>
      <c r="F2164" t="s">
        <v>314</v>
      </c>
      <c r="G2164" t="s">
        <v>315</v>
      </c>
      <c r="H2164" t="s">
        <v>238</v>
      </c>
      <c r="I2164">
        <v>0.182</v>
      </c>
    </row>
    <row r="2165" spans="1:9" x14ac:dyDescent="0.35">
      <c r="A2165" t="str">
        <f t="shared" si="66"/>
        <v>wash_21_wash_inquiet_3environmentGamboula</v>
      </c>
      <c r="B2165" t="str">
        <f t="shared" si="67"/>
        <v>wash_21_wash_inquiet_3Gamboula</v>
      </c>
      <c r="C2165" t="s">
        <v>80</v>
      </c>
      <c r="D2165" t="s">
        <v>159</v>
      </c>
      <c r="E2165" t="s">
        <v>83</v>
      </c>
      <c r="F2165" t="s">
        <v>314</v>
      </c>
      <c r="G2165" t="s">
        <v>315</v>
      </c>
      <c r="H2165" t="s">
        <v>240</v>
      </c>
      <c r="I2165">
        <v>0.222</v>
      </c>
    </row>
    <row r="2166" spans="1:9" x14ac:dyDescent="0.35">
      <c r="A2166" t="str">
        <f t="shared" si="66"/>
        <v>wash_21_wash_inquiet_3environmentBambio</v>
      </c>
      <c r="B2166" t="str">
        <f t="shared" si="67"/>
        <v>wash_21_wash_inquiet_3Bambio</v>
      </c>
      <c r="C2166" t="s">
        <v>80</v>
      </c>
      <c r="D2166" t="s">
        <v>159</v>
      </c>
      <c r="E2166" t="s">
        <v>83</v>
      </c>
      <c r="F2166" t="s">
        <v>314</v>
      </c>
      <c r="G2166" t="s">
        <v>315</v>
      </c>
      <c r="H2166" t="s">
        <v>213</v>
      </c>
      <c r="I2166">
        <v>0.16600000000000001</v>
      </c>
    </row>
    <row r="2167" spans="1:9" x14ac:dyDescent="0.35">
      <c r="A2167" t="str">
        <f t="shared" si="66"/>
        <v>wash_21_wash_inquiet_3environmentBoganda</v>
      </c>
      <c r="B2167" t="str">
        <f t="shared" si="67"/>
        <v>wash_21_wash_inquiet_3Boganda</v>
      </c>
      <c r="C2167" t="s">
        <v>80</v>
      </c>
      <c r="D2167" t="s">
        <v>159</v>
      </c>
      <c r="E2167" t="s">
        <v>83</v>
      </c>
      <c r="F2167" t="s">
        <v>314</v>
      </c>
      <c r="G2167" t="s">
        <v>315</v>
      </c>
      <c r="H2167" t="s">
        <v>226</v>
      </c>
      <c r="I2167">
        <v>0.255</v>
      </c>
    </row>
    <row r="2168" spans="1:9" x14ac:dyDescent="0.35">
      <c r="A2168" t="str">
        <f t="shared" si="66"/>
        <v>wash_21_wash_inquiet_3environmentKembe</v>
      </c>
      <c r="B2168" t="str">
        <f t="shared" si="67"/>
        <v>wash_21_wash_inquiet_3Kembe</v>
      </c>
      <c r="C2168" t="s">
        <v>80</v>
      </c>
      <c r="D2168" t="s">
        <v>159</v>
      </c>
      <c r="E2168" t="s">
        <v>83</v>
      </c>
      <c r="F2168" t="s">
        <v>314</v>
      </c>
      <c r="G2168" t="s">
        <v>315</v>
      </c>
      <c r="H2168" t="s">
        <v>244</v>
      </c>
      <c r="I2168">
        <v>0.22700000000000001</v>
      </c>
    </row>
    <row r="2169" spans="1:9" x14ac:dyDescent="0.35">
      <c r="A2169" t="str">
        <f t="shared" si="66"/>
        <v>wash_21_wash_inquiet_3environmentSatema</v>
      </c>
      <c r="B2169" t="str">
        <f t="shared" si="67"/>
        <v>wash_21_wash_inquiet_3Satema</v>
      </c>
      <c r="C2169" t="s">
        <v>80</v>
      </c>
      <c r="D2169" t="s">
        <v>159</v>
      </c>
      <c r="E2169" t="s">
        <v>83</v>
      </c>
      <c r="F2169" t="s">
        <v>314</v>
      </c>
      <c r="G2169" t="s">
        <v>315</v>
      </c>
      <c r="H2169" t="s">
        <v>261</v>
      </c>
      <c r="I2169">
        <v>0.20799999999999999</v>
      </c>
    </row>
    <row r="2170" spans="1:9" x14ac:dyDescent="0.35">
      <c r="A2170" t="str">
        <f t="shared" si="66"/>
        <v>wash_21_wash_inquiet_3environmentMarkounda</v>
      </c>
      <c r="B2170" t="str">
        <f t="shared" si="67"/>
        <v>wash_21_wash_inquiet_3Markounda</v>
      </c>
      <c r="C2170" t="s">
        <v>80</v>
      </c>
      <c r="D2170" t="s">
        <v>159</v>
      </c>
      <c r="E2170" t="s">
        <v>83</v>
      </c>
      <c r="F2170" t="s">
        <v>314</v>
      </c>
      <c r="G2170" t="s">
        <v>315</v>
      </c>
      <c r="H2170" t="s">
        <v>248</v>
      </c>
      <c r="I2170">
        <v>0.20499999999999999</v>
      </c>
    </row>
    <row r="2171" spans="1:9" x14ac:dyDescent="0.35">
      <c r="A2171" t="str">
        <f t="shared" si="66"/>
        <v>wash_21_wash_inquiet_3environmentMongoumba</v>
      </c>
      <c r="B2171" t="str">
        <f t="shared" si="67"/>
        <v>wash_21_wash_inquiet_3Mongoumba</v>
      </c>
      <c r="C2171" t="s">
        <v>80</v>
      </c>
      <c r="D2171" t="s">
        <v>159</v>
      </c>
      <c r="E2171" t="s">
        <v>83</v>
      </c>
      <c r="F2171" t="s">
        <v>314</v>
      </c>
      <c r="G2171" t="s">
        <v>315</v>
      </c>
      <c r="H2171" t="s">
        <v>252</v>
      </c>
      <c r="I2171">
        <v>0.17399999999999999</v>
      </c>
    </row>
    <row r="2172" spans="1:9" x14ac:dyDescent="0.35">
      <c r="A2172" t="str">
        <f t="shared" si="66"/>
        <v>wash_21_wash_inquiet_3environmentDede_Mokouba</v>
      </c>
      <c r="B2172" t="str">
        <f t="shared" si="67"/>
        <v>wash_21_wash_inquiet_3Dede_Mokouba</v>
      </c>
      <c r="C2172" t="s">
        <v>80</v>
      </c>
      <c r="D2172" t="s">
        <v>159</v>
      </c>
      <c r="E2172" t="s">
        <v>83</v>
      </c>
      <c r="F2172" t="s">
        <v>314</v>
      </c>
      <c r="G2172" t="s">
        <v>315</v>
      </c>
      <c r="H2172" t="s">
        <v>296</v>
      </c>
      <c r="I2172">
        <v>0.20799999999999999</v>
      </c>
    </row>
    <row r="2173" spans="1:9" x14ac:dyDescent="0.35">
      <c r="A2173" t="str">
        <f t="shared" si="66"/>
        <v>wash_21_wash_inquiet_3sanitaireSosso_Nakombo</v>
      </c>
      <c r="B2173" t="str">
        <f t="shared" si="67"/>
        <v>wash_21_wash_inquiet_3Sosso_Nakombo</v>
      </c>
      <c r="C2173" t="s">
        <v>80</v>
      </c>
      <c r="D2173" t="s">
        <v>148</v>
      </c>
      <c r="E2173" t="s">
        <v>83</v>
      </c>
      <c r="F2173" t="s">
        <v>314</v>
      </c>
      <c r="G2173" t="s">
        <v>315</v>
      </c>
      <c r="H2173" t="s">
        <v>297</v>
      </c>
      <c r="I2173">
        <v>0.22</v>
      </c>
    </row>
    <row r="2174" spans="1:9" x14ac:dyDescent="0.35">
      <c r="A2174" t="str">
        <f t="shared" si="66"/>
        <v>wash_21_wash_inquiet_3sanitaireNola</v>
      </c>
      <c r="B2174" t="str">
        <f t="shared" si="67"/>
        <v>wash_21_wash_inquiet_3Nola</v>
      </c>
      <c r="C2174" t="s">
        <v>80</v>
      </c>
      <c r="D2174" t="s">
        <v>148</v>
      </c>
      <c r="E2174" t="s">
        <v>83</v>
      </c>
      <c r="F2174" t="s">
        <v>314</v>
      </c>
      <c r="G2174" t="s">
        <v>315</v>
      </c>
      <c r="H2174" t="s">
        <v>256</v>
      </c>
      <c r="I2174">
        <v>0.224</v>
      </c>
    </row>
    <row r="2175" spans="1:9" x14ac:dyDescent="0.35">
      <c r="A2175" t="str">
        <f t="shared" si="66"/>
        <v>wash_21_wash_inquiet_3sanitaireBoganangone</v>
      </c>
      <c r="B2175" t="str">
        <f t="shared" si="67"/>
        <v>wash_21_wash_inquiet_3Boganangone</v>
      </c>
      <c r="C2175" t="s">
        <v>80</v>
      </c>
      <c r="D2175" t="s">
        <v>148</v>
      </c>
      <c r="E2175" t="s">
        <v>83</v>
      </c>
      <c r="F2175" t="s">
        <v>314</v>
      </c>
      <c r="G2175" t="s">
        <v>315</v>
      </c>
      <c r="H2175" t="s">
        <v>225</v>
      </c>
      <c r="I2175">
        <v>0.22900000000000001</v>
      </c>
    </row>
    <row r="2176" spans="1:9" x14ac:dyDescent="0.35">
      <c r="A2176" t="str">
        <f t="shared" si="66"/>
        <v>wash_21_wash_inquiet_3sanitaireBoda</v>
      </c>
      <c r="B2176" t="str">
        <f t="shared" si="67"/>
        <v>wash_21_wash_inquiet_3Boda</v>
      </c>
      <c r="C2176" t="s">
        <v>80</v>
      </c>
      <c r="D2176" t="s">
        <v>148</v>
      </c>
      <c r="E2176" t="s">
        <v>83</v>
      </c>
      <c r="F2176" t="s">
        <v>314</v>
      </c>
      <c r="G2176" t="s">
        <v>315</v>
      </c>
      <c r="H2176" t="s">
        <v>224</v>
      </c>
      <c r="I2176">
        <v>0.22600000000000001</v>
      </c>
    </row>
    <row r="2177" spans="1:9" x14ac:dyDescent="0.35">
      <c r="A2177" t="str">
        <f t="shared" si="66"/>
        <v>wash_21_wash_inquiet_3environmentAmada_Gaza</v>
      </c>
      <c r="B2177" t="str">
        <f t="shared" si="67"/>
        <v>wash_21_wash_inquiet_3Amada_Gaza</v>
      </c>
      <c r="C2177" t="s">
        <v>80</v>
      </c>
      <c r="D2177" t="s">
        <v>159</v>
      </c>
      <c r="E2177" t="s">
        <v>83</v>
      </c>
      <c r="F2177" t="s">
        <v>314</v>
      </c>
      <c r="G2177" t="s">
        <v>315</v>
      </c>
      <c r="H2177" t="s">
        <v>298</v>
      </c>
      <c r="I2177">
        <v>0.20599999999999999</v>
      </c>
    </row>
    <row r="2178" spans="1:9" x14ac:dyDescent="0.35">
      <c r="A2178" t="str">
        <f t="shared" si="66"/>
        <v>wash_21_wash_inquiet_3environmentBayanga</v>
      </c>
      <c r="B2178" t="str">
        <f t="shared" si="67"/>
        <v>wash_21_wash_inquiet_3Bayanga</v>
      </c>
      <c r="C2178" t="s">
        <v>80</v>
      </c>
      <c r="D2178" t="s">
        <v>159</v>
      </c>
      <c r="E2178" t="s">
        <v>83</v>
      </c>
      <c r="F2178" t="s">
        <v>314</v>
      </c>
      <c r="G2178" t="s">
        <v>315</v>
      </c>
      <c r="H2178" t="s">
        <v>218</v>
      </c>
      <c r="I2178">
        <v>0.224</v>
      </c>
    </row>
    <row r="2179" spans="1:9" x14ac:dyDescent="0.35">
      <c r="A2179" t="str">
        <f t="shared" ref="A2179" si="68">CONCATENATE(C2179,D2179,H2179)</f>
        <v>wash_21_wash_inquiet_3environmentBogangolo</v>
      </c>
      <c r="B2179" t="str">
        <f t="shared" ref="B2179" si="69">CONCATENATE(C2179,H2179)</f>
        <v>wash_21_wash_inquiet_3Bogangolo</v>
      </c>
      <c r="C2179" t="s">
        <v>80</v>
      </c>
      <c r="D2179" t="s">
        <v>159</v>
      </c>
      <c r="E2179" t="s">
        <v>83</v>
      </c>
      <c r="F2179" t="s">
        <v>314</v>
      </c>
      <c r="G2179" t="s">
        <v>315</v>
      </c>
      <c r="H2179" t="s">
        <v>227</v>
      </c>
      <c r="I2179">
        <v>0.16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79"/>
  <sheetViews>
    <sheetView workbookViewId="0">
      <selection activeCell="C62" sqref="C62"/>
    </sheetView>
  </sheetViews>
  <sheetFormatPr defaultRowHeight="14.5" x14ac:dyDescent="0.35"/>
  <cols>
    <col min="1" max="1" width="23.6328125" bestFit="1" customWidth="1"/>
    <col min="2" max="2" width="21.08984375" style="3" bestFit="1" customWidth="1"/>
    <col min="9" max="9" width="21.08984375" style="4" bestFit="1" customWidth="1"/>
  </cols>
  <sheetData>
    <row r="1" spans="1:9" x14ac:dyDescent="0.35">
      <c r="A1" t="s">
        <v>302</v>
      </c>
      <c r="B1" s="3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308</v>
      </c>
      <c r="I1" s="4" t="s">
        <v>311</v>
      </c>
    </row>
    <row r="2" spans="1:9" hidden="1" x14ac:dyDescent="0.35">
      <c r="A2" t="s">
        <v>9</v>
      </c>
      <c r="B2" t="s">
        <v>128</v>
      </c>
      <c r="C2" t="s">
        <v>83</v>
      </c>
      <c r="D2" t="s">
        <v>83</v>
      </c>
      <c r="E2" t="s">
        <v>315</v>
      </c>
      <c r="F2" t="s">
        <v>253</v>
      </c>
      <c r="G2">
        <v>0.17299999999999999</v>
      </c>
      <c r="H2" s="2">
        <f>VLOOKUP(CONCATENATE(A2,B2,F2),admin2_old!A:K,9,FALSE)</f>
        <v>0.22500000000000001</v>
      </c>
      <c r="I2" t="b">
        <f>IF(ISNA(H2),VLOOKUP(CONCATENATE(A2,F2),admin2_old!B:J,3,FALSE))</f>
        <v>0</v>
      </c>
    </row>
    <row r="3" spans="1:9" hidden="1" x14ac:dyDescent="0.35">
      <c r="A3" t="s">
        <v>9</v>
      </c>
      <c r="B3" t="s">
        <v>128</v>
      </c>
      <c r="C3" t="s">
        <v>83</v>
      </c>
      <c r="D3" t="s">
        <v>83</v>
      </c>
      <c r="E3" t="s">
        <v>315</v>
      </c>
      <c r="F3" t="s">
        <v>232</v>
      </c>
      <c r="G3">
        <v>0.22700000000000001</v>
      </c>
      <c r="H3" s="2">
        <f>VLOOKUP(CONCATENATE(A3,B3,F3),admin2_old!A:K,9,FALSE)</f>
        <v>0.33</v>
      </c>
      <c r="I3" t="b">
        <f>IF(ISNA(H3),VLOOKUP(CONCATENATE(A3,F3),admin2_old!B:J,3,FALSE))</f>
        <v>0</v>
      </c>
    </row>
    <row r="4" spans="1:9" hidden="1" x14ac:dyDescent="0.35">
      <c r="A4" t="s">
        <v>9</v>
      </c>
      <c r="B4" t="s">
        <v>128</v>
      </c>
      <c r="C4" t="s">
        <v>83</v>
      </c>
      <c r="D4" t="s">
        <v>83</v>
      </c>
      <c r="E4" t="s">
        <v>315</v>
      </c>
      <c r="F4" t="s">
        <v>208</v>
      </c>
      <c r="G4">
        <v>0.24199999999999999</v>
      </c>
      <c r="H4" s="2">
        <f>VLOOKUP(CONCATENATE(A4,B4,F4),admin2_old!A:K,9,FALSE)</f>
        <v>0.23899999999999999</v>
      </c>
      <c r="I4" t="b">
        <f>IF(ISNA(H4),VLOOKUP(CONCATENATE(A4,F4),admin2_old!B:J,3,FALSE))</f>
        <v>0</v>
      </c>
    </row>
    <row r="5" spans="1:9" hidden="1" x14ac:dyDescent="0.35">
      <c r="A5" t="s">
        <v>9</v>
      </c>
      <c r="B5" t="s">
        <v>128</v>
      </c>
      <c r="C5" t="s">
        <v>83</v>
      </c>
      <c r="D5" t="s">
        <v>83</v>
      </c>
      <c r="E5" t="s">
        <v>315</v>
      </c>
      <c r="F5" t="s">
        <v>221</v>
      </c>
      <c r="G5">
        <v>0.30499999999999999</v>
      </c>
      <c r="H5" s="2">
        <f>VLOOKUP(CONCATENATE(A5,B5,F5),admin2_old!A:K,9,FALSE)</f>
        <v>0.29799999999999999</v>
      </c>
      <c r="I5" t="b">
        <f>IF(ISNA(H5),VLOOKUP(CONCATENATE(A5,F5),admin2_old!B:J,3,FALSE))</f>
        <v>0</v>
      </c>
    </row>
    <row r="6" spans="1:9" hidden="1" x14ac:dyDescent="0.35">
      <c r="A6" t="s">
        <v>9</v>
      </c>
      <c r="B6" t="s">
        <v>128</v>
      </c>
      <c r="C6" t="s">
        <v>83</v>
      </c>
      <c r="D6" t="s">
        <v>83</v>
      </c>
      <c r="E6" t="s">
        <v>315</v>
      </c>
      <c r="F6" t="s">
        <v>165</v>
      </c>
      <c r="G6">
        <v>0.224</v>
      </c>
      <c r="H6" s="2">
        <f>VLOOKUP(CONCATENATE(A6,B6,F6),admin2_old!A:K,9,FALSE)</f>
        <v>0.249</v>
      </c>
      <c r="I6" t="b">
        <f>IF(ISNA(H6),VLOOKUP(CONCATENATE(A6,F6),admin2_old!B:J,3,FALSE))</f>
        <v>0</v>
      </c>
    </row>
    <row r="7" spans="1:9" hidden="1" x14ac:dyDescent="0.35">
      <c r="A7" t="s">
        <v>9</v>
      </c>
      <c r="B7" t="s">
        <v>128</v>
      </c>
      <c r="C7" t="s">
        <v>83</v>
      </c>
      <c r="D7" t="s">
        <v>83</v>
      </c>
      <c r="E7" t="s">
        <v>315</v>
      </c>
      <c r="F7" t="s">
        <v>251</v>
      </c>
      <c r="G7">
        <v>0.26100000000000001</v>
      </c>
      <c r="H7" s="2">
        <f>VLOOKUP(CONCATENATE(A7,B7,F7),admin2_old!A:K,9,FALSE)</f>
        <v>0.32800000000000001</v>
      </c>
      <c r="I7" t="b">
        <f>IF(ISNA(H7),VLOOKUP(CONCATENATE(A7,F7),admin2_old!B:J,3,FALSE))</f>
        <v>0</v>
      </c>
    </row>
    <row r="8" spans="1:9" hidden="1" x14ac:dyDescent="0.35">
      <c r="A8" t="s">
        <v>9</v>
      </c>
      <c r="B8" t="s">
        <v>128</v>
      </c>
      <c r="C8" t="s">
        <v>83</v>
      </c>
      <c r="D8" t="s">
        <v>83</v>
      </c>
      <c r="E8" t="s">
        <v>315</v>
      </c>
      <c r="F8" t="s">
        <v>212</v>
      </c>
      <c r="G8">
        <v>0.22800000000000001</v>
      </c>
      <c r="H8" s="2">
        <f>VLOOKUP(CONCATENATE(A8,B8,F8),admin2_old!A:K,9,FALSE)</f>
        <v>0.26</v>
      </c>
      <c r="I8" t="b">
        <f>IF(ISNA(H8),VLOOKUP(CONCATENATE(A8,F8),admin2_old!B:J,3,FALSE))</f>
        <v>0</v>
      </c>
    </row>
    <row r="9" spans="1:9" x14ac:dyDescent="0.35">
      <c r="A9" t="s">
        <v>70</v>
      </c>
      <c r="B9" s="3" t="s">
        <v>133</v>
      </c>
      <c r="C9" t="s">
        <v>83</v>
      </c>
      <c r="D9" t="s">
        <v>83</v>
      </c>
      <c r="E9" t="s">
        <v>315</v>
      </c>
      <c r="F9" t="s">
        <v>207</v>
      </c>
      <c r="G9">
        <v>0.12</v>
      </c>
      <c r="H9" s="2" t="e">
        <f>VLOOKUP(CONCATENATE(A9,B9,F9),admin2_old!A:K,9,FALSE)</f>
        <v>#N/A</v>
      </c>
      <c r="I9" s="4" t="str">
        <f>IF(ISNA(H9),VLOOKUP(CONCATENATE(A9,F9),admin2_old!B:J,3,FALSE))</f>
        <v>acces_transport</v>
      </c>
    </row>
    <row r="10" spans="1:9" hidden="1" x14ac:dyDescent="0.35">
      <c r="A10" t="s">
        <v>9</v>
      </c>
      <c r="B10" t="s">
        <v>128</v>
      </c>
      <c r="C10" t="s">
        <v>83</v>
      </c>
      <c r="D10" t="s">
        <v>83</v>
      </c>
      <c r="E10" t="s">
        <v>315</v>
      </c>
      <c r="F10" t="s">
        <v>223</v>
      </c>
      <c r="G10">
        <v>0.35</v>
      </c>
      <c r="H10" s="2">
        <f>VLOOKUP(CONCATENATE(A10,B10,F10),admin2_old!A:K,9,FALSE)</f>
        <v>0.34300000000000003</v>
      </c>
      <c r="I10" t="b">
        <f>IF(ISNA(H10),VLOOKUP(CONCATENATE(A10,F10),admin2_old!B:J,3,FALSE))</f>
        <v>0</v>
      </c>
    </row>
    <row r="11" spans="1:9" hidden="1" x14ac:dyDescent="0.35">
      <c r="A11" t="s">
        <v>9</v>
      </c>
      <c r="B11" t="s">
        <v>128</v>
      </c>
      <c r="C11" t="s">
        <v>83</v>
      </c>
      <c r="D11" t="s">
        <v>83</v>
      </c>
      <c r="E11" t="s">
        <v>315</v>
      </c>
      <c r="F11" t="s">
        <v>228</v>
      </c>
      <c r="G11">
        <v>0.311</v>
      </c>
      <c r="H11" s="2">
        <f>VLOOKUP(CONCATENATE(A11,B11,F11),admin2_old!A:K,9,FALSE)</f>
        <v>0.29699999999999999</v>
      </c>
      <c r="I11" t="b">
        <f>IF(ISNA(H11),VLOOKUP(CONCATENATE(A11,F11),admin2_old!B:J,3,FALSE))</f>
        <v>0</v>
      </c>
    </row>
    <row r="12" spans="1:9" hidden="1" x14ac:dyDescent="0.35">
      <c r="A12" t="s">
        <v>9</v>
      </c>
      <c r="B12" t="s">
        <v>128</v>
      </c>
      <c r="C12" t="s">
        <v>83</v>
      </c>
      <c r="D12" t="s">
        <v>83</v>
      </c>
      <c r="E12" t="s">
        <v>315</v>
      </c>
      <c r="F12" t="s">
        <v>293</v>
      </c>
      <c r="G12">
        <v>0.26400000000000001</v>
      </c>
      <c r="H12" s="2">
        <f>VLOOKUP(CONCATENATE(A12,B12,F12),admin2_old!A:K,9,FALSE)</f>
        <v>0.24299999999999999</v>
      </c>
      <c r="I12" t="b">
        <f>IF(ISNA(H12),VLOOKUP(CONCATENATE(A12,F12),admin2_old!B:J,3,FALSE))</f>
        <v>0</v>
      </c>
    </row>
    <row r="13" spans="1:9" x14ac:dyDescent="0.35">
      <c r="A13" t="s">
        <v>22</v>
      </c>
      <c r="B13" s="3" t="s">
        <v>132</v>
      </c>
      <c r="C13" t="s">
        <v>83</v>
      </c>
      <c r="D13" t="s">
        <v>83</v>
      </c>
      <c r="E13" t="s">
        <v>315</v>
      </c>
      <c r="F13" t="s">
        <v>207</v>
      </c>
      <c r="G13">
        <v>0.19800000000000001</v>
      </c>
      <c r="H13" s="2" t="e">
        <f>VLOOKUP(CONCATENATE(A13,B13,F13),admin2_old!A:K,9,FALSE)</f>
        <v>#N/A</v>
      </c>
      <c r="I13" s="4" t="str">
        <f>IF(ISNA(H13),VLOOKUP(CONCATENATE(A13,F13),admin2_old!B:J,3,FALSE))</f>
        <v>provision_nfi_essentiels</v>
      </c>
    </row>
    <row r="14" spans="1:9" hidden="1" x14ac:dyDescent="0.35">
      <c r="A14" t="s">
        <v>9</v>
      </c>
      <c r="B14" t="s">
        <v>128</v>
      </c>
      <c r="C14" t="s">
        <v>83</v>
      </c>
      <c r="D14" t="s">
        <v>83</v>
      </c>
      <c r="E14" t="s">
        <v>315</v>
      </c>
      <c r="F14" t="s">
        <v>210</v>
      </c>
      <c r="G14">
        <v>0.253</v>
      </c>
      <c r="H14" s="2">
        <f>VLOOKUP(CONCATENATE(A14,B14,F14),admin2_old!A:K,9,FALSE)</f>
        <v>0.25</v>
      </c>
      <c r="I14" t="b">
        <f>IF(ISNA(H14),VLOOKUP(CONCATENATE(A14,F14),admin2_old!B:J,3,FALSE))</f>
        <v>0</v>
      </c>
    </row>
    <row r="15" spans="1:9" hidden="1" x14ac:dyDescent="0.35">
      <c r="A15" t="s">
        <v>9</v>
      </c>
      <c r="B15" t="s">
        <v>128</v>
      </c>
      <c r="C15" t="s">
        <v>83</v>
      </c>
      <c r="D15" t="s">
        <v>83</v>
      </c>
      <c r="E15" t="s">
        <v>315</v>
      </c>
      <c r="F15" t="s">
        <v>215</v>
      </c>
      <c r="G15">
        <v>0.252</v>
      </c>
      <c r="H15" s="2">
        <f>VLOOKUP(CONCATENATE(A15,B15,F15),admin2_old!A:K,9,FALSE)</f>
        <v>0.255</v>
      </c>
      <c r="I15" t="b">
        <f>IF(ISNA(H15),VLOOKUP(CONCATENATE(A15,F15),admin2_old!B:J,3,FALSE))</f>
        <v>0</v>
      </c>
    </row>
    <row r="16" spans="1:9" hidden="1" x14ac:dyDescent="0.35">
      <c r="A16" t="s">
        <v>9</v>
      </c>
      <c r="B16" t="s">
        <v>128</v>
      </c>
      <c r="C16" t="s">
        <v>83</v>
      </c>
      <c r="D16" t="s">
        <v>83</v>
      </c>
      <c r="E16" t="s">
        <v>315</v>
      </c>
      <c r="F16" t="s">
        <v>294</v>
      </c>
      <c r="G16">
        <v>0.31</v>
      </c>
      <c r="H16" s="2">
        <f>VLOOKUP(CONCATENATE(A16,B16,F16),admin2_old!A:K,9,FALSE)</f>
        <v>0.30499999999999999</v>
      </c>
      <c r="I16" t="b">
        <f>IF(ISNA(H16),VLOOKUP(CONCATENATE(A16,F16),admin2_old!B:J,3,FALSE))</f>
        <v>0</v>
      </c>
    </row>
    <row r="17" spans="1:9" hidden="1" x14ac:dyDescent="0.35">
      <c r="A17" t="s">
        <v>9</v>
      </c>
      <c r="B17" t="s">
        <v>128</v>
      </c>
      <c r="C17" t="s">
        <v>83</v>
      </c>
      <c r="D17" t="s">
        <v>83</v>
      </c>
      <c r="E17" t="s">
        <v>315</v>
      </c>
      <c r="F17" t="s">
        <v>260</v>
      </c>
      <c r="G17">
        <v>0.25</v>
      </c>
      <c r="H17" s="2">
        <f>VLOOKUP(CONCATENATE(A17,B17,F17),admin2_old!A:K,9,FALSE)</f>
        <v>0.254</v>
      </c>
      <c r="I17" t="b">
        <f>IF(ISNA(H17),VLOOKUP(CONCATENATE(A17,F17),admin2_old!B:J,3,FALSE))</f>
        <v>0</v>
      </c>
    </row>
    <row r="18" spans="1:9" hidden="1" x14ac:dyDescent="0.35">
      <c r="A18" t="s">
        <v>9</v>
      </c>
      <c r="B18" t="s">
        <v>128</v>
      </c>
      <c r="C18" t="s">
        <v>83</v>
      </c>
      <c r="D18" t="s">
        <v>83</v>
      </c>
      <c r="E18" t="s">
        <v>315</v>
      </c>
      <c r="F18" t="s">
        <v>255</v>
      </c>
      <c r="G18">
        <v>0.36699999999999999</v>
      </c>
      <c r="H18" s="2">
        <f>VLOOKUP(CONCATENATE(A18,B18,F18),admin2_old!A:K,9,FALSE)</f>
        <v>0.33900000000000002</v>
      </c>
      <c r="I18" t="b">
        <f>IF(ISNA(H18),VLOOKUP(CONCATENATE(A18,F18),admin2_old!B:J,3,FALSE))</f>
        <v>0</v>
      </c>
    </row>
    <row r="19" spans="1:9" hidden="1" x14ac:dyDescent="0.35">
      <c r="A19" t="s">
        <v>9</v>
      </c>
      <c r="B19" t="s">
        <v>128</v>
      </c>
      <c r="C19" t="s">
        <v>83</v>
      </c>
      <c r="D19" t="s">
        <v>83</v>
      </c>
      <c r="E19" t="s">
        <v>315</v>
      </c>
      <c r="F19" t="s">
        <v>242</v>
      </c>
      <c r="G19">
        <v>0.35199999999999998</v>
      </c>
      <c r="H19" s="2">
        <f>VLOOKUP(CONCATENATE(A19,B19,F19),admin2_old!A:K,9,FALSE)</f>
        <v>0.29899999999999999</v>
      </c>
      <c r="I19" t="b">
        <f>IF(ISNA(H19),VLOOKUP(CONCATENATE(A19,F19),admin2_old!B:J,3,FALSE))</f>
        <v>0</v>
      </c>
    </row>
    <row r="20" spans="1:9" hidden="1" x14ac:dyDescent="0.35">
      <c r="A20" t="s">
        <v>9</v>
      </c>
      <c r="B20" t="s">
        <v>128</v>
      </c>
      <c r="C20" t="s">
        <v>83</v>
      </c>
      <c r="D20" t="s">
        <v>83</v>
      </c>
      <c r="E20" t="s">
        <v>315</v>
      </c>
      <c r="F20" t="s">
        <v>219</v>
      </c>
      <c r="G20">
        <v>0.251</v>
      </c>
      <c r="H20" s="2">
        <f>VLOOKUP(CONCATENATE(A20,B20,F20),admin2_old!A:K,9,FALSE)</f>
        <v>0.26500000000000001</v>
      </c>
      <c r="I20" t="b">
        <f>IF(ISNA(H20),VLOOKUP(CONCATENATE(A20,F20),admin2_old!B:J,3,FALSE))</f>
        <v>0</v>
      </c>
    </row>
    <row r="21" spans="1:9" hidden="1" x14ac:dyDescent="0.35">
      <c r="A21" t="s">
        <v>9</v>
      </c>
      <c r="B21" t="s">
        <v>128</v>
      </c>
      <c r="C21" t="s">
        <v>83</v>
      </c>
      <c r="D21" t="s">
        <v>83</v>
      </c>
      <c r="E21" t="s">
        <v>315</v>
      </c>
      <c r="F21" t="s">
        <v>250</v>
      </c>
      <c r="G21">
        <v>0.22900000000000001</v>
      </c>
      <c r="H21" s="2">
        <f>VLOOKUP(CONCATENATE(A21,B21,F21),admin2_old!A:K,9,FALSE)</f>
        <v>0.223</v>
      </c>
      <c r="I21" t="b">
        <f>IF(ISNA(H21),VLOOKUP(CONCATENATE(A21,F21),admin2_old!B:J,3,FALSE))</f>
        <v>0</v>
      </c>
    </row>
    <row r="22" spans="1:9" hidden="1" x14ac:dyDescent="0.35">
      <c r="A22" t="s">
        <v>9</v>
      </c>
      <c r="B22" t="s">
        <v>139</v>
      </c>
      <c r="C22" t="s">
        <v>83</v>
      </c>
      <c r="D22" t="s">
        <v>83</v>
      </c>
      <c r="E22" t="s">
        <v>315</v>
      </c>
      <c r="F22" t="s">
        <v>220</v>
      </c>
      <c r="G22">
        <v>0.21</v>
      </c>
      <c r="H22" s="2">
        <f>VLOOKUP(CONCATENATE(A22,B22,F22),admin2_old!A:K,9,FALSE)</f>
        <v>0.20899999999999999</v>
      </c>
      <c r="I22" t="b">
        <f>IF(ISNA(H22),VLOOKUP(CONCATENATE(A22,F22),admin2_old!B:J,3,FALSE))</f>
        <v>0</v>
      </c>
    </row>
    <row r="23" spans="1:9" hidden="1" x14ac:dyDescent="0.35">
      <c r="A23" t="s">
        <v>9</v>
      </c>
      <c r="B23" t="s">
        <v>128</v>
      </c>
      <c r="C23" t="s">
        <v>83</v>
      </c>
      <c r="D23" t="s">
        <v>83</v>
      </c>
      <c r="E23" t="s">
        <v>315</v>
      </c>
      <c r="F23" t="s">
        <v>241</v>
      </c>
      <c r="G23">
        <v>0.222</v>
      </c>
      <c r="H23" s="2">
        <f>VLOOKUP(CONCATENATE(A23,B23,F23),admin2_old!A:K,9,FALSE)</f>
        <v>0.28899999999999998</v>
      </c>
      <c r="I23" t="b">
        <f>IF(ISNA(H23),VLOOKUP(CONCATENATE(A23,F23),admin2_old!B:J,3,FALSE))</f>
        <v>0</v>
      </c>
    </row>
    <row r="24" spans="1:9" hidden="1" x14ac:dyDescent="0.35">
      <c r="A24" t="s">
        <v>9</v>
      </c>
      <c r="B24" t="s">
        <v>128</v>
      </c>
      <c r="C24" t="s">
        <v>83</v>
      </c>
      <c r="D24" t="s">
        <v>83</v>
      </c>
      <c r="E24" t="s">
        <v>315</v>
      </c>
      <c r="F24" t="s">
        <v>262</v>
      </c>
      <c r="G24">
        <v>0.255</v>
      </c>
      <c r="H24" s="2">
        <f>VLOOKUP(CONCATENATE(A24,B24,F24),admin2_old!A:K,9,FALSE)</f>
        <v>0.25</v>
      </c>
      <c r="I24" t="b">
        <f>IF(ISNA(H24),VLOOKUP(CONCATENATE(A24,F24),admin2_old!B:J,3,FALSE))</f>
        <v>0</v>
      </c>
    </row>
    <row r="25" spans="1:9" hidden="1" x14ac:dyDescent="0.35">
      <c r="A25" t="s">
        <v>9</v>
      </c>
      <c r="B25" t="s">
        <v>128</v>
      </c>
      <c r="C25" t="s">
        <v>83</v>
      </c>
      <c r="D25" t="s">
        <v>83</v>
      </c>
      <c r="E25" t="s">
        <v>315</v>
      </c>
      <c r="F25" t="s">
        <v>254</v>
      </c>
      <c r="G25">
        <v>0.245</v>
      </c>
      <c r="H25" s="2">
        <f>VLOOKUP(CONCATENATE(A25,B25,F25),admin2_old!A:K,9,FALSE)</f>
        <v>0.252</v>
      </c>
      <c r="I25" t="b">
        <f>IF(ISNA(H25),VLOOKUP(CONCATENATE(A25,F25),admin2_old!B:J,3,FALSE))</f>
        <v>0</v>
      </c>
    </row>
    <row r="26" spans="1:9" hidden="1" x14ac:dyDescent="0.35">
      <c r="A26" t="s">
        <v>9</v>
      </c>
      <c r="B26" t="s">
        <v>128</v>
      </c>
      <c r="C26" t="s">
        <v>83</v>
      </c>
      <c r="D26" t="s">
        <v>83</v>
      </c>
      <c r="E26" t="s">
        <v>315</v>
      </c>
      <c r="F26" t="s">
        <v>209</v>
      </c>
      <c r="G26">
        <v>0.15</v>
      </c>
      <c r="H26" s="2">
        <f>VLOOKUP(CONCATENATE(A26,B26,F26),admin2_old!A:K,9,FALSE)</f>
        <v>0.18</v>
      </c>
      <c r="I26" t="b">
        <f>IF(ISNA(H26),VLOOKUP(CONCATENATE(A26,F26),admin2_old!B:J,3,FALSE))</f>
        <v>0</v>
      </c>
    </row>
    <row r="27" spans="1:9" hidden="1" x14ac:dyDescent="0.35">
      <c r="A27" t="s">
        <v>9</v>
      </c>
      <c r="B27" t="s">
        <v>128</v>
      </c>
      <c r="C27" t="s">
        <v>83</v>
      </c>
      <c r="D27" t="s">
        <v>83</v>
      </c>
      <c r="E27" t="s">
        <v>315</v>
      </c>
      <c r="F27" t="s">
        <v>207</v>
      </c>
      <c r="G27">
        <v>0.19600000000000001</v>
      </c>
      <c r="H27" s="2">
        <f>VLOOKUP(CONCATENATE(A27,B27,F27),admin2_old!A:K,9,FALSE)</f>
        <v>0.192</v>
      </c>
      <c r="I27" t="b">
        <f>IF(ISNA(H27),VLOOKUP(CONCATENATE(A27,F27),admin2_old!B:J,3,FALSE))</f>
        <v>0</v>
      </c>
    </row>
    <row r="28" spans="1:9" hidden="1" x14ac:dyDescent="0.35">
      <c r="A28" t="s">
        <v>9</v>
      </c>
      <c r="B28" t="s">
        <v>128</v>
      </c>
      <c r="C28" t="s">
        <v>83</v>
      </c>
      <c r="D28" t="s">
        <v>83</v>
      </c>
      <c r="E28" t="s">
        <v>315</v>
      </c>
      <c r="F28" t="s">
        <v>257</v>
      </c>
      <c r="G28">
        <v>0.31900000000000001</v>
      </c>
      <c r="H28" s="2">
        <f>VLOOKUP(CONCATENATE(A28,B28,F28),admin2_old!A:K,9,FALSE)</f>
        <v>0.27200000000000002</v>
      </c>
      <c r="I28" t="b">
        <f>IF(ISNA(H28),VLOOKUP(CONCATENATE(A28,F28),admin2_old!B:J,3,FALSE))</f>
        <v>0</v>
      </c>
    </row>
    <row r="29" spans="1:9" hidden="1" x14ac:dyDescent="0.35">
      <c r="A29" t="s">
        <v>9</v>
      </c>
      <c r="B29" t="s">
        <v>128</v>
      </c>
      <c r="C29" t="s">
        <v>83</v>
      </c>
      <c r="D29" t="s">
        <v>83</v>
      </c>
      <c r="E29" t="s">
        <v>315</v>
      </c>
      <c r="F29" t="s">
        <v>243</v>
      </c>
      <c r="G29">
        <v>0.28799999999999998</v>
      </c>
      <c r="H29" s="2">
        <f>VLOOKUP(CONCATENATE(A29,B29,F29),admin2_old!A:K,9,FALSE)</f>
        <v>0.27900000000000003</v>
      </c>
      <c r="I29" t="b">
        <f>IF(ISNA(H29),VLOOKUP(CONCATENATE(A29,F29),admin2_old!B:J,3,FALSE))</f>
        <v>0</v>
      </c>
    </row>
    <row r="30" spans="1:9" hidden="1" x14ac:dyDescent="0.35">
      <c r="A30" t="s">
        <v>9</v>
      </c>
      <c r="B30" t="s">
        <v>128</v>
      </c>
      <c r="C30" t="s">
        <v>83</v>
      </c>
      <c r="D30" t="s">
        <v>83</v>
      </c>
      <c r="E30" t="s">
        <v>315</v>
      </c>
      <c r="F30" t="s">
        <v>245</v>
      </c>
      <c r="G30">
        <v>0.224</v>
      </c>
      <c r="H30" s="2">
        <f>VLOOKUP(CONCATENATE(A30,B30,F30),admin2_old!A:K,9,FALSE)</f>
        <v>0.27600000000000002</v>
      </c>
      <c r="I30" t="b">
        <f>IF(ISNA(H30),VLOOKUP(CONCATENATE(A30,F30),admin2_old!B:J,3,FALSE))</f>
        <v>0</v>
      </c>
    </row>
    <row r="31" spans="1:9" hidden="1" x14ac:dyDescent="0.35">
      <c r="A31" t="s">
        <v>9</v>
      </c>
      <c r="B31" t="s">
        <v>128</v>
      </c>
      <c r="C31" t="s">
        <v>83</v>
      </c>
      <c r="D31" t="s">
        <v>83</v>
      </c>
      <c r="E31" t="s">
        <v>315</v>
      </c>
      <c r="F31" t="s">
        <v>258</v>
      </c>
      <c r="G31">
        <v>0.26800000000000002</v>
      </c>
      <c r="H31" s="2">
        <f>VLOOKUP(CONCATENATE(A31,B31,F31),admin2_old!A:K,9,FALSE)</f>
        <v>0.26</v>
      </c>
      <c r="I31" t="b">
        <f>IF(ISNA(H31),VLOOKUP(CONCATENATE(A31,F31),admin2_old!B:J,3,FALSE))</f>
        <v>0</v>
      </c>
    </row>
    <row r="32" spans="1:9" hidden="1" x14ac:dyDescent="0.35">
      <c r="A32" t="s">
        <v>9</v>
      </c>
      <c r="B32" t="s">
        <v>128</v>
      </c>
      <c r="C32" t="s">
        <v>83</v>
      </c>
      <c r="D32" t="s">
        <v>83</v>
      </c>
      <c r="E32" t="s">
        <v>315</v>
      </c>
      <c r="F32" t="s">
        <v>239</v>
      </c>
      <c r="G32">
        <v>0.30599999999999999</v>
      </c>
      <c r="H32" s="2">
        <f>VLOOKUP(CONCATENATE(A32,B32,F32),admin2_old!A:K,9,FALSE)</f>
        <v>0.23599999999999999</v>
      </c>
      <c r="I32" t="b">
        <f>IF(ISNA(H32),VLOOKUP(CONCATENATE(A32,F32),admin2_old!B:J,3,FALSE))</f>
        <v>0</v>
      </c>
    </row>
    <row r="33" spans="1:9" hidden="1" x14ac:dyDescent="0.35">
      <c r="A33" t="s">
        <v>9</v>
      </c>
      <c r="B33" t="s">
        <v>128</v>
      </c>
      <c r="C33" t="s">
        <v>83</v>
      </c>
      <c r="D33" t="s">
        <v>83</v>
      </c>
      <c r="E33" t="s">
        <v>315</v>
      </c>
      <c r="F33" t="s">
        <v>295</v>
      </c>
      <c r="G33">
        <v>0.435</v>
      </c>
      <c r="H33" s="2">
        <f>VLOOKUP(CONCATENATE(A33,B33,F33),admin2_old!A:K,9,FALSE)</f>
        <v>0.43</v>
      </c>
      <c r="I33" t="b">
        <f>IF(ISNA(H33),VLOOKUP(CONCATENATE(A33,F33),admin2_old!B:J,3,FALSE))</f>
        <v>0</v>
      </c>
    </row>
    <row r="34" spans="1:9" hidden="1" x14ac:dyDescent="0.35">
      <c r="A34" t="s">
        <v>9</v>
      </c>
      <c r="B34" t="s">
        <v>128</v>
      </c>
      <c r="C34" t="s">
        <v>83</v>
      </c>
      <c r="D34" t="s">
        <v>83</v>
      </c>
      <c r="E34" t="s">
        <v>315</v>
      </c>
      <c r="F34" t="s">
        <v>236</v>
      </c>
      <c r="G34">
        <v>0.23300000000000001</v>
      </c>
      <c r="H34" s="2">
        <f>VLOOKUP(CONCATENATE(A34,B34,F34),admin2_old!A:K,9,FALSE)</f>
        <v>0.221</v>
      </c>
      <c r="I34" t="b">
        <f>IF(ISNA(H34),VLOOKUP(CONCATENATE(A34,F34),admin2_old!B:J,3,FALSE))</f>
        <v>0</v>
      </c>
    </row>
    <row r="35" spans="1:9" hidden="1" x14ac:dyDescent="0.35">
      <c r="A35" t="s">
        <v>9</v>
      </c>
      <c r="B35" t="s">
        <v>128</v>
      </c>
      <c r="C35" t="s">
        <v>83</v>
      </c>
      <c r="D35" t="s">
        <v>83</v>
      </c>
      <c r="E35" t="s">
        <v>315</v>
      </c>
      <c r="F35" t="s">
        <v>233</v>
      </c>
      <c r="G35">
        <v>0.27700000000000002</v>
      </c>
      <c r="H35" s="2">
        <f>VLOOKUP(CONCATENATE(A35,B35,F35),admin2_old!A:K,9,FALSE)</f>
        <v>0.30099999999999999</v>
      </c>
      <c r="I35" t="b">
        <f>IF(ISNA(H35),VLOOKUP(CONCATENATE(A35,F35),admin2_old!B:J,3,FALSE))</f>
        <v>0</v>
      </c>
    </row>
    <row r="36" spans="1:9" hidden="1" x14ac:dyDescent="0.35">
      <c r="A36" t="s">
        <v>9</v>
      </c>
      <c r="B36" t="s">
        <v>128</v>
      </c>
      <c r="C36" t="s">
        <v>83</v>
      </c>
      <c r="D36" t="s">
        <v>83</v>
      </c>
      <c r="E36" t="s">
        <v>315</v>
      </c>
      <c r="F36" t="s">
        <v>230</v>
      </c>
      <c r="G36">
        <v>0.31900000000000001</v>
      </c>
      <c r="H36" s="2">
        <f>VLOOKUP(CONCATENATE(A36,B36,F36),admin2_old!A:K,9,FALSE)</f>
        <v>0.32100000000000001</v>
      </c>
      <c r="I36" t="b">
        <f>IF(ISNA(H36),VLOOKUP(CONCATENATE(A36,F36),admin2_old!B:J,3,FALSE))</f>
        <v>0</v>
      </c>
    </row>
    <row r="37" spans="1:9" hidden="1" x14ac:dyDescent="0.35">
      <c r="A37" t="s">
        <v>9</v>
      </c>
      <c r="B37" t="s">
        <v>128</v>
      </c>
      <c r="C37" t="s">
        <v>83</v>
      </c>
      <c r="D37" t="s">
        <v>83</v>
      </c>
      <c r="E37" t="s">
        <v>315</v>
      </c>
      <c r="F37" t="s">
        <v>259</v>
      </c>
      <c r="G37">
        <v>0.184</v>
      </c>
      <c r="H37" s="2">
        <f>VLOOKUP(CONCATENATE(A37,B37,F37),admin2_old!A:K,9,FALSE)</f>
        <v>0.27900000000000003</v>
      </c>
      <c r="I37" t="b">
        <f>IF(ISNA(H37),VLOOKUP(CONCATENATE(A37,F37),admin2_old!B:J,3,FALSE))</f>
        <v>0</v>
      </c>
    </row>
    <row r="38" spans="1:9" hidden="1" x14ac:dyDescent="0.35">
      <c r="A38" t="s">
        <v>9</v>
      </c>
      <c r="B38" t="s">
        <v>128</v>
      </c>
      <c r="C38" t="s">
        <v>83</v>
      </c>
      <c r="D38" t="s">
        <v>83</v>
      </c>
      <c r="E38" t="s">
        <v>315</v>
      </c>
      <c r="F38" t="s">
        <v>237</v>
      </c>
      <c r="G38">
        <v>0.19</v>
      </c>
      <c r="H38" s="2">
        <f>VLOOKUP(CONCATENATE(A38,B38,F38),admin2_old!A:K,9,FALSE)</f>
        <v>0.182</v>
      </c>
      <c r="I38" t="b">
        <f>IF(ISNA(H38),VLOOKUP(CONCATENATE(A38,F38),admin2_old!B:J,3,FALSE))</f>
        <v>0</v>
      </c>
    </row>
    <row r="39" spans="1:9" hidden="1" x14ac:dyDescent="0.35">
      <c r="A39" t="s">
        <v>9</v>
      </c>
      <c r="B39" t="s">
        <v>128</v>
      </c>
      <c r="C39" t="s">
        <v>83</v>
      </c>
      <c r="D39" t="s">
        <v>83</v>
      </c>
      <c r="E39" t="s">
        <v>315</v>
      </c>
      <c r="F39" t="s">
        <v>247</v>
      </c>
      <c r="G39">
        <v>0.191</v>
      </c>
      <c r="H39" s="2">
        <f>VLOOKUP(CONCATENATE(A39,B39,F39),admin2_old!A:K,9,FALSE)</f>
        <v>0.20399999999999999</v>
      </c>
      <c r="I39" t="b">
        <f>IF(ISNA(H39),VLOOKUP(CONCATENATE(A39,F39),admin2_old!B:J,3,FALSE))</f>
        <v>0</v>
      </c>
    </row>
    <row r="40" spans="1:9" hidden="1" x14ac:dyDescent="0.35">
      <c r="A40" t="s">
        <v>9</v>
      </c>
      <c r="B40" t="s">
        <v>128</v>
      </c>
      <c r="C40" t="s">
        <v>83</v>
      </c>
      <c r="D40" t="s">
        <v>83</v>
      </c>
      <c r="E40" t="s">
        <v>315</v>
      </c>
      <c r="F40" t="s">
        <v>234</v>
      </c>
      <c r="G40">
        <v>0.17699999999999999</v>
      </c>
      <c r="H40" s="2">
        <f>VLOOKUP(CONCATENATE(A40,B40,F40),admin2_old!A:K,9,FALSE)</f>
        <v>0.23</v>
      </c>
      <c r="I40" t="b">
        <f>IF(ISNA(H40),VLOOKUP(CONCATENATE(A40,F40),admin2_old!B:J,3,FALSE))</f>
        <v>0</v>
      </c>
    </row>
    <row r="41" spans="1:9" hidden="1" x14ac:dyDescent="0.35">
      <c r="A41" t="s">
        <v>9</v>
      </c>
      <c r="B41" t="s">
        <v>176</v>
      </c>
      <c r="C41" t="s">
        <v>83</v>
      </c>
      <c r="D41" t="s">
        <v>83</v>
      </c>
      <c r="E41" t="s">
        <v>315</v>
      </c>
      <c r="F41" t="s">
        <v>211</v>
      </c>
      <c r="G41">
        <v>0.28100000000000003</v>
      </c>
      <c r="H41" s="2">
        <f>VLOOKUP(CONCATENATE(A41,B41,F41),admin2_old!A:K,9,FALSE)</f>
        <v>0.27300000000000002</v>
      </c>
      <c r="I41" t="b">
        <f>IF(ISNA(H41),VLOOKUP(CONCATENATE(A41,F41),admin2_old!B:J,3,FALSE))</f>
        <v>0</v>
      </c>
    </row>
    <row r="42" spans="1:9" hidden="1" x14ac:dyDescent="0.35">
      <c r="A42" t="s">
        <v>9</v>
      </c>
      <c r="B42" t="s">
        <v>128</v>
      </c>
      <c r="C42" t="s">
        <v>83</v>
      </c>
      <c r="D42" t="s">
        <v>83</v>
      </c>
      <c r="E42" t="s">
        <v>315</v>
      </c>
      <c r="F42" t="s">
        <v>222</v>
      </c>
      <c r="G42">
        <v>0.23100000000000001</v>
      </c>
      <c r="H42" s="2">
        <f>VLOOKUP(CONCATENATE(A42,B42,F42),admin2_old!A:K,9,FALSE)</f>
        <v>0.218</v>
      </c>
      <c r="I42" t="b">
        <f>IF(ISNA(H42),VLOOKUP(CONCATENATE(A42,F42),admin2_old!B:J,3,FALSE))</f>
        <v>0</v>
      </c>
    </row>
    <row r="43" spans="1:9" x14ac:dyDescent="0.35">
      <c r="A43" t="s">
        <v>46</v>
      </c>
      <c r="B43" s="3" t="s">
        <v>143</v>
      </c>
      <c r="C43" t="s">
        <v>83</v>
      </c>
      <c r="D43" t="s">
        <v>83</v>
      </c>
      <c r="E43" t="s">
        <v>315</v>
      </c>
      <c r="F43" t="s">
        <v>207</v>
      </c>
      <c r="G43">
        <v>0.19</v>
      </c>
      <c r="H43" s="2" t="e">
        <f>VLOOKUP(CONCATENATE(A43,B43,F43),admin2_old!A:K,9,FALSE)</f>
        <v>#N/A</v>
      </c>
      <c r="I43" s="4" t="str">
        <f>IF(ISNA(H43),VLOOKUP(CONCATENATE(A43,F43),admin2_old!B:J,3,FALSE))</f>
        <v>argent_nfi_essentiels</v>
      </c>
    </row>
    <row r="44" spans="1:9" hidden="1" x14ac:dyDescent="0.35">
      <c r="A44" t="s">
        <v>9</v>
      </c>
      <c r="B44" t="s">
        <v>139</v>
      </c>
      <c r="C44" t="s">
        <v>83</v>
      </c>
      <c r="D44" t="s">
        <v>83</v>
      </c>
      <c r="E44" t="s">
        <v>315</v>
      </c>
      <c r="F44" t="s">
        <v>216</v>
      </c>
      <c r="G44">
        <v>0.214</v>
      </c>
      <c r="H44" s="2">
        <f>VLOOKUP(CONCATENATE(A44,B44,F44),admin2_old!A:K,9,FALSE)</f>
        <v>0.18</v>
      </c>
      <c r="I44" t="b">
        <f>IF(ISNA(H44),VLOOKUP(CONCATENATE(A44,F44),admin2_old!B:J,3,FALSE))</f>
        <v>0</v>
      </c>
    </row>
    <row r="45" spans="1:9" hidden="1" x14ac:dyDescent="0.35">
      <c r="A45" t="s">
        <v>9</v>
      </c>
      <c r="B45" t="s">
        <v>128</v>
      </c>
      <c r="C45" t="s">
        <v>83</v>
      </c>
      <c r="D45" t="s">
        <v>83</v>
      </c>
      <c r="E45" t="s">
        <v>315</v>
      </c>
      <c r="F45" t="s">
        <v>249</v>
      </c>
      <c r="G45">
        <v>0.22800000000000001</v>
      </c>
      <c r="H45" s="2">
        <f>VLOOKUP(CONCATENATE(A45,B45,F45),admin2_old!A:K,9,FALSE)</f>
        <v>0.223</v>
      </c>
      <c r="I45" t="b">
        <f>IF(ISNA(H45),VLOOKUP(CONCATENATE(A45,F45),admin2_old!B:J,3,FALSE))</f>
        <v>0</v>
      </c>
    </row>
    <row r="46" spans="1:9" hidden="1" x14ac:dyDescent="0.35">
      <c r="A46" t="s">
        <v>9</v>
      </c>
      <c r="B46" t="s">
        <v>128</v>
      </c>
      <c r="C46" t="s">
        <v>83</v>
      </c>
      <c r="D46" t="s">
        <v>83</v>
      </c>
      <c r="E46" t="s">
        <v>315</v>
      </c>
      <c r="F46" t="s">
        <v>264</v>
      </c>
      <c r="G46">
        <v>0.16500000000000001</v>
      </c>
      <c r="H46" s="2">
        <f>VLOOKUP(CONCATENATE(A46,B46,F46),admin2_old!A:K,9,FALSE)</f>
        <v>0.153</v>
      </c>
      <c r="I46" t="b">
        <f>IF(ISNA(H46),VLOOKUP(CONCATENATE(A46,F46),admin2_old!B:J,3,FALSE))</f>
        <v>0</v>
      </c>
    </row>
    <row r="47" spans="1:9" x14ac:dyDescent="0.35">
      <c r="A47" t="s">
        <v>76</v>
      </c>
      <c r="B47" s="3" t="s">
        <v>157</v>
      </c>
      <c r="C47" t="s">
        <v>83</v>
      </c>
      <c r="D47" t="s">
        <v>83</v>
      </c>
      <c r="E47" t="s">
        <v>315</v>
      </c>
      <c r="F47" t="s">
        <v>207</v>
      </c>
      <c r="G47">
        <v>0.11600000000000001</v>
      </c>
      <c r="H47" s="2" t="e">
        <f>VLOOKUP(CONCATENATE(A47,B47,F47),admin2_old!A:K,9,FALSE)</f>
        <v>#N/A</v>
      </c>
      <c r="I47" s="4" t="str">
        <f>IF(ISNA(H47),VLOOKUP(CONCATENATE(A47,F47),admin2_old!B:J,3,FALSE))</f>
        <v>cash_frais_med</v>
      </c>
    </row>
    <row r="48" spans="1:9" hidden="1" x14ac:dyDescent="0.35">
      <c r="A48" t="s">
        <v>9</v>
      </c>
      <c r="B48" t="s">
        <v>161</v>
      </c>
      <c r="C48" t="s">
        <v>83</v>
      </c>
      <c r="D48" t="s">
        <v>83</v>
      </c>
      <c r="E48" t="s">
        <v>315</v>
      </c>
      <c r="F48" t="s">
        <v>217</v>
      </c>
      <c r="G48">
        <v>0.215</v>
      </c>
      <c r="H48" s="2">
        <f>VLOOKUP(CONCATENATE(A48,B48,F48),admin2_old!A:K,9,FALSE)</f>
        <v>0.20100000000000001</v>
      </c>
      <c r="I48" t="b">
        <f>IF(ISNA(H48),VLOOKUP(CONCATENATE(A48,F48),admin2_old!B:J,3,FALSE))</f>
        <v>0</v>
      </c>
    </row>
    <row r="49" spans="1:9" hidden="1" x14ac:dyDescent="0.35">
      <c r="A49" t="s">
        <v>9</v>
      </c>
      <c r="B49" t="s">
        <v>128</v>
      </c>
      <c r="C49" t="s">
        <v>83</v>
      </c>
      <c r="D49" t="s">
        <v>83</v>
      </c>
      <c r="E49" t="s">
        <v>315</v>
      </c>
      <c r="F49" t="s">
        <v>263</v>
      </c>
      <c r="G49">
        <v>0.27700000000000002</v>
      </c>
      <c r="H49" s="2">
        <f>VLOOKUP(CONCATENATE(A49,B49,F49),admin2_old!A:K,9,FALSE)</f>
        <v>0.25600000000000001</v>
      </c>
      <c r="I49" t="b">
        <f>IF(ISNA(H49),VLOOKUP(CONCATENATE(A49,F49),admin2_old!B:J,3,FALSE))</f>
        <v>0</v>
      </c>
    </row>
    <row r="50" spans="1:9" hidden="1" x14ac:dyDescent="0.35">
      <c r="A50" t="s">
        <v>9</v>
      </c>
      <c r="B50" t="s">
        <v>128</v>
      </c>
      <c r="C50" t="s">
        <v>83</v>
      </c>
      <c r="D50" t="s">
        <v>83</v>
      </c>
      <c r="E50" t="s">
        <v>315</v>
      </c>
      <c r="F50" t="s">
        <v>229</v>
      </c>
      <c r="G50">
        <v>0.27400000000000002</v>
      </c>
      <c r="H50" s="2">
        <f>VLOOKUP(CONCATENATE(A50,B50,F50),admin2_old!A:K,9,FALSE)</f>
        <v>0.27100000000000002</v>
      </c>
      <c r="I50" t="b">
        <f>IF(ISNA(H50),VLOOKUP(CONCATENATE(A50,F50),admin2_old!B:J,3,FALSE))</f>
        <v>0</v>
      </c>
    </row>
    <row r="51" spans="1:9" x14ac:dyDescent="0.35">
      <c r="A51" t="s">
        <v>12</v>
      </c>
      <c r="B51" s="3" t="s">
        <v>140</v>
      </c>
      <c r="C51" t="s">
        <v>83</v>
      </c>
      <c r="D51" t="s">
        <v>83</v>
      </c>
      <c r="E51" t="s">
        <v>315</v>
      </c>
      <c r="F51" t="s">
        <v>207</v>
      </c>
      <c r="G51">
        <v>0.21299999999999999</v>
      </c>
      <c r="H51" s="2" t="e">
        <f>VLOOKUP(CONCATENATE(A51,B51,F51),admin2_old!A:K,9,FALSE)</f>
        <v>#N/A</v>
      </c>
      <c r="I51" s="4" t="str">
        <f>IF(ISNA(H51),VLOOKUP(CONCATENATE(A51,F51),admin2_old!B:J,3,FALSE))</f>
        <v>cash_recipient_eau</v>
      </c>
    </row>
    <row r="52" spans="1:9" x14ac:dyDescent="0.35">
      <c r="A52" t="s">
        <v>40</v>
      </c>
      <c r="B52" s="3" t="s">
        <v>129</v>
      </c>
      <c r="C52" t="s">
        <v>83</v>
      </c>
      <c r="D52" t="s">
        <v>83</v>
      </c>
      <c r="E52" t="s">
        <v>315</v>
      </c>
      <c r="F52" t="s">
        <v>207</v>
      </c>
      <c r="G52">
        <v>0.2</v>
      </c>
      <c r="H52" s="2" t="e">
        <f>VLOOKUP(CONCATENATE(A52,B52,F52),admin2_old!A:K,9,FALSE)</f>
        <v>#N/A</v>
      </c>
      <c r="I52" s="4" t="str">
        <f>IF(ISNA(H52),VLOOKUP(CONCATENATE(A52,F52),admin2_old!B:J,3,FALSE))</f>
        <v>cash_infra</v>
      </c>
    </row>
    <row r="53" spans="1:9" hidden="1" x14ac:dyDescent="0.35">
      <c r="A53" t="s">
        <v>9</v>
      </c>
      <c r="B53" t="s">
        <v>175</v>
      </c>
      <c r="C53" t="s">
        <v>83</v>
      </c>
      <c r="D53" t="s">
        <v>83</v>
      </c>
      <c r="E53" t="s">
        <v>315</v>
      </c>
      <c r="F53" t="s">
        <v>240</v>
      </c>
      <c r="G53">
        <v>0.26400000000000001</v>
      </c>
      <c r="H53" s="2">
        <f>VLOOKUP(CONCATENATE(A53,B53,F53),admin2_old!A:K,9,FALSE)</f>
        <v>0.25</v>
      </c>
      <c r="I53" t="b">
        <f>IF(ISNA(H53),VLOOKUP(CONCATENATE(A53,F53),admin2_old!B:J,3,FALSE))</f>
        <v>0</v>
      </c>
    </row>
    <row r="54" spans="1:9" hidden="1" x14ac:dyDescent="0.35">
      <c r="A54" t="s">
        <v>9</v>
      </c>
      <c r="B54" t="s">
        <v>128</v>
      </c>
      <c r="C54" t="s">
        <v>83</v>
      </c>
      <c r="D54" t="s">
        <v>83</v>
      </c>
      <c r="E54" t="s">
        <v>315</v>
      </c>
      <c r="F54" t="s">
        <v>213</v>
      </c>
      <c r="G54">
        <v>0.20300000000000001</v>
      </c>
      <c r="H54" s="2">
        <f>VLOOKUP(CONCATENATE(A54,B54,F54),admin2_old!A:K,9,FALSE)</f>
        <v>0.20699999999999999</v>
      </c>
      <c r="I54" t="b">
        <f>IF(ISNA(H54),VLOOKUP(CONCATENATE(A54,F54),admin2_old!B:J,3,FALSE))</f>
        <v>0</v>
      </c>
    </row>
    <row r="55" spans="1:9" hidden="1" x14ac:dyDescent="0.35">
      <c r="A55" t="s">
        <v>9</v>
      </c>
      <c r="B55" t="s">
        <v>175</v>
      </c>
      <c r="C55" t="s">
        <v>83</v>
      </c>
      <c r="D55" t="s">
        <v>83</v>
      </c>
      <c r="E55" t="s">
        <v>315</v>
      </c>
      <c r="F55" t="s">
        <v>226</v>
      </c>
      <c r="G55">
        <v>0.189</v>
      </c>
      <c r="H55" s="2">
        <f>VLOOKUP(CONCATENATE(A55,B55,F55),admin2_old!A:K,9,FALSE)</f>
        <v>0.192</v>
      </c>
      <c r="I55" t="b">
        <f>IF(ISNA(H55),VLOOKUP(CONCATENATE(A55,F55),admin2_old!B:J,3,FALSE))</f>
        <v>0</v>
      </c>
    </row>
    <row r="56" spans="1:9" hidden="1" x14ac:dyDescent="0.35">
      <c r="A56" t="s">
        <v>9</v>
      </c>
      <c r="B56" t="s">
        <v>128</v>
      </c>
      <c r="C56" t="s">
        <v>83</v>
      </c>
      <c r="D56" t="s">
        <v>83</v>
      </c>
      <c r="E56" t="s">
        <v>315</v>
      </c>
      <c r="F56" t="s">
        <v>244</v>
      </c>
      <c r="G56">
        <v>0.20799999999999999</v>
      </c>
      <c r="H56" s="2">
        <f>VLOOKUP(CONCATENATE(A56,B56,F56),admin2_old!A:K,9,FALSE)</f>
        <v>0.21199999999999999</v>
      </c>
      <c r="I56" t="b">
        <f>IF(ISNA(H56),VLOOKUP(CONCATENATE(A56,F56),admin2_old!B:J,3,FALSE))</f>
        <v>0</v>
      </c>
    </row>
    <row r="57" spans="1:9" hidden="1" x14ac:dyDescent="0.35">
      <c r="A57" t="s">
        <v>9</v>
      </c>
      <c r="B57" t="s">
        <v>174</v>
      </c>
      <c r="C57" t="s">
        <v>83</v>
      </c>
      <c r="D57" t="s">
        <v>83</v>
      </c>
      <c r="E57" t="s">
        <v>315</v>
      </c>
      <c r="F57" t="s">
        <v>261</v>
      </c>
      <c r="G57">
        <v>0.19700000000000001</v>
      </c>
      <c r="H57" s="2">
        <f>VLOOKUP(CONCATENATE(A57,B57,F57),admin2_old!A:K,9,FALSE)</f>
        <v>0.22600000000000001</v>
      </c>
      <c r="I57" t="b">
        <f>IF(ISNA(H57),VLOOKUP(CONCATENATE(A57,F57),admin2_old!B:J,3,FALSE))</f>
        <v>0</v>
      </c>
    </row>
    <row r="58" spans="1:9" hidden="1" x14ac:dyDescent="0.35">
      <c r="A58" t="s">
        <v>9</v>
      </c>
      <c r="B58" t="s">
        <v>128</v>
      </c>
      <c r="C58" t="s">
        <v>83</v>
      </c>
      <c r="D58" t="s">
        <v>83</v>
      </c>
      <c r="E58" t="s">
        <v>315</v>
      </c>
      <c r="F58" t="s">
        <v>248</v>
      </c>
      <c r="G58">
        <v>0.36899999999999999</v>
      </c>
      <c r="H58" s="2">
        <f>VLOOKUP(CONCATENATE(A58,B58,F58),admin2_old!A:K,9,FALSE)</f>
        <v>0.36099999999999999</v>
      </c>
      <c r="I58" t="b">
        <f>IF(ISNA(H58),VLOOKUP(CONCATENATE(A58,F58),admin2_old!B:J,3,FALSE))</f>
        <v>0</v>
      </c>
    </row>
    <row r="59" spans="1:9" hidden="1" x14ac:dyDescent="0.35">
      <c r="A59" t="s">
        <v>9</v>
      </c>
      <c r="B59" t="s">
        <v>128</v>
      </c>
      <c r="C59" t="s">
        <v>83</v>
      </c>
      <c r="D59" t="s">
        <v>83</v>
      </c>
      <c r="E59" t="s">
        <v>315</v>
      </c>
      <c r="F59" t="s">
        <v>252</v>
      </c>
      <c r="G59">
        <v>0.245</v>
      </c>
      <c r="H59" s="2">
        <f>VLOOKUP(CONCATENATE(A59,B59,F59),admin2_old!A:K,9,FALSE)</f>
        <v>0.23</v>
      </c>
      <c r="I59" t="b">
        <f>IF(ISNA(H59),VLOOKUP(CONCATENATE(A59,F59),admin2_old!B:J,3,FALSE))</f>
        <v>0</v>
      </c>
    </row>
    <row r="60" spans="1:9" hidden="1" x14ac:dyDescent="0.35">
      <c r="A60" t="s">
        <v>9</v>
      </c>
      <c r="B60" t="s">
        <v>128</v>
      </c>
      <c r="C60" t="s">
        <v>83</v>
      </c>
      <c r="D60" t="s">
        <v>83</v>
      </c>
      <c r="E60" t="s">
        <v>315</v>
      </c>
      <c r="F60" t="s">
        <v>296</v>
      </c>
      <c r="G60">
        <v>0.20899999999999999</v>
      </c>
      <c r="H60" s="2">
        <f>VLOOKUP(CONCATENATE(A60,B60,F60),admin2_old!A:K,9,FALSE)</f>
        <v>0.24</v>
      </c>
      <c r="I60" t="b">
        <f>IF(ISNA(H60),VLOOKUP(CONCATENATE(A60,F60),admin2_old!B:J,3,FALSE))</f>
        <v>0</v>
      </c>
    </row>
    <row r="61" spans="1:9" hidden="1" x14ac:dyDescent="0.35">
      <c r="A61" t="s">
        <v>9</v>
      </c>
      <c r="B61" t="s">
        <v>139</v>
      </c>
      <c r="C61" t="s">
        <v>83</v>
      </c>
      <c r="D61" t="s">
        <v>83</v>
      </c>
      <c r="E61" t="s">
        <v>315</v>
      </c>
      <c r="F61" t="s">
        <v>297</v>
      </c>
      <c r="G61">
        <v>0.248</v>
      </c>
      <c r="H61" s="2">
        <f>VLOOKUP(CONCATENATE(A61,B61,F61),admin2_old!A:K,9,FALSE)</f>
        <v>0.25700000000000001</v>
      </c>
      <c r="I61" t="b">
        <f>IF(ISNA(H61),VLOOKUP(CONCATENATE(A61,F61),admin2_old!B:J,3,FALSE))</f>
        <v>0</v>
      </c>
    </row>
    <row r="62" spans="1:9" x14ac:dyDescent="0.35">
      <c r="A62" t="s">
        <v>66</v>
      </c>
      <c r="B62" s="3" t="s">
        <v>152</v>
      </c>
      <c r="C62" t="s">
        <v>83</v>
      </c>
      <c r="D62" t="s">
        <v>83</v>
      </c>
      <c r="E62" t="s">
        <v>315</v>
      </c>
      <c r="F62" t="s">
        <v>207</v>
      </c>
      <c r="G62">
        <v>0.14699999999999999</v>
      </c>
      <c r="H62" s="2" t="e">
        <f>VLOOKUP(CONCATENATE(A62,B62,F62),admin2_old!A:K,9,FALSE)</f>
        <v>#N/A</v>
      </c>
      <c r="I62" s="4" t="str">
        <f>IF(ISNA(H62),VLOOKUP(CONCATENATE(A62,F62),admin2_old!B:J,3,FALSE))</f>
        <v>distance</v>
      </c>
    </row>
    <row r="63" spans="1:9" hidden="1" x14ac:dyDescent="0.35">
      <c r="A63" t="s">
        <v>9</v>
      </c>
      <c r="B63" t="s">
        <v>128</v>
      </c>
      <c r="C63" t="s">
        <v>83</v>
      </c>
      <c r="D63" t="s">
        <v>83</v>
      </c>
      <c r="E63" t="s">
        <v>315</v>
      </c>
      <c r="F63" t="s">
        <v>225</v>
      </c>
      <c r="G63">
        <v>0.251</v>
      </c>
      <c r="H63" s="2">
        <f>VLOOKUP(CONCATENATE(A63,B63,F63),admin2_old!A:K,9,FALSE)</f>
        <v>0.224</v>
      </c>
      <c r="I63" t="b">
        <f>IF(ISNA(H63),VLOOKUP(CONCATENATE(A63,F63),admin2_old!B:J,3,FALSE))</f>
        <v>0</v>
      </c>
    </row>
    <row r="64" spans="1:9" hidden="1" x14ac:dyDescent="0.35">
      <c r="A64" t="s">
        <v>9</v>
      </c>
      <c r="B64" t="s">
        <v>128</v>
      </c>
      <c r="C64" t="s">
        <v>83</v>
      </c>
      <c r="D64" t="s">
        <v>83</v>
      </c>
      <c r="E64" t="s">
        <v>315</v>
      </c>
      <c r="F64" t="s">
        <v>224</v>
      </c>
      <c r="G64">
        <v>0.34899999999999998</v>
      </c>
      <c r="H64" s="2">
        <f>VLOOKUP(CONCATENATE(A64,B64,F64),admin2_old!A:K,9,FALSE)</f>
        <v>0.318</v>
      </c>
      <c r="I64" t="b">
        <f>IF(ISNA(H64),VLOOKUP(CONCATENATE(A64,F64),admin2_old!B:J,3,FALSE))</f>
        <v>0</v>
      </c>
    </row>
    <row r="65" spans="1:9" x14ac:dyDescent="0.35">
      <c r="A65" t="s">
        <v>38</v>
      </c>
      <c r="B65" s="3" t="s">
        <v>176</v>
      </c>
      <c r="C65" t="s">
        <v>83</v>
      </c>
      <c r="D65" t="s">
        <v>83</v>
      </c>
      <c r="E65" t="s">
        <v>315</v>
      </c>
      <c r="F65" t="s">
        <v>208</v>
      </c>
      <c r="G65">
        <v>0.13</v>
      </c>
      <c r="H65" s="2" t="e">
        <f>VLOOKUP(CONCATENATE(A65,B65,F65),admin2_old!A:K,9,FALSE)</f>
        <v>#N/A</v>
      </c>
      <c r="I65" s="4" t="str">
        <f>IF(ISNA(H65),VLOOKUP(CONCATENATE(A65,F65),admin2_old!B:J,3,FALSE))</f>
        <v>acces_dangereux</v>
      </c>
    </row>
    <row r="66" spans="1:9" hidden="1" x14ac:dyDescent="0.35">
      <c r="A66" t="s">
        <v>9</v>
      </c>
      <c r="B66" t="s">
        <v>161</v>
      </c>
      <c r="C66" t="s">
        <v>83</v>
      </c>
      <c r="D66" t="s">
        <v>83</v>
      </c>
      <c r="E66" t="s">
        <v>315</v>
      </c>
      <c r="F66" t="s">
        <v>218</v>
      </c>
      <c r="G66">
        <v>0.21099999999999999</v>
      </c>
      <c r="H66" s="2">
        <f>VLOOKUP(CONCATENATE(A66,B66,F66),admin2_old!A:K,9,FALSE)</f>
        <v>0.20300000000000001</v>
      </c>
      <c r="I66" t="b">
        <f>IF(ISNA(H66),VLOOKUP(CONCATENATE(A66,F66),admin2_old!B:J,3,FALSE))</f>
        <v>0</v>
      </c>
    </row>
    <row r="67" spans="1:9" hidden="1" x14ac:dyDescent="0.35">
      <c r="A67" t="s">
        <v>9</v>
      </c>
      <c r="B67" t="s">
        <v>175</v>
      </c>
      <c r="C67" t="s">
        <v>83</v>
      </c>
      <c r="D67" t="s">
        <v>83</v>
      </c>
      <c r="E67" t="s">
        <v>315</v>
      </c>
      <c r="F67" t="s">
        <v>227</v>
      </c>
      <c r="G67">
        <v>0.16900000000000001</v>
      </c>
      <c r="H67" s="2">
        <f>VLOOKUP(CONCATENATE(A67,B67,F67),admin2_old!A:K,9,FALSE)</f>
        <v>0.17699999999999999</v>
      </c>
      <c r="I67" t="b">
        <f>IF(ISNA(H67),VLOOKUP(CONCATENATE(A67,F67),admin2_old!B:J,3,FALSE))</f>
        <v>0</v>
      </c>
    </row>
    <row r="68" spans="1:9" hidden="1" x14ac:dyDescent="0.35">
      <c r="A68" t="s">
        <v>12</v>
      </c>
      <c r="B68" t="s">
        <v>129</v>
      </c>
      <c r="C68" t="s">
        <v>83</v>
      </c>
      <c r="D68" t="s">
        <v>83</v>
      </c>
      <c r="E68" t="s">
        <v>315</v>
      </c>
      <c r="F68" t="s">
        <v>253</v>
      </c>
      <c r="G68">
        <v>0.23400000000000001</v>
      </c>
      <c r="H68" s="2">
        <f>VLOOKUP(CONCATENATE(A68,B68,F68),admin2_old!A:K,9,FALSE)</f>
        <v>0.20799999999999999</v>
      </c>
      <c r="I68" t="b">
        <f>IF(ISNA(H68),VLOOKUP(CONCATENATE(A68,F68),admin2_old!B:J,3,FALSE))</f>
        <v>0</v>
      </c>
    </row>
    <row r="69" spans="1:9" x14ac:dyDescent="0.35">
      <c r="A69" t="s">
        <v>48</v>
      </c>
      <c r="B69" s="3" t="s">
        <v>144</v>
      </c>
      <c r="C69" t="s">
        <v>83</v>
      </c>
      <c r="D69" t="s">
        <v>83</v>
      </c>
      <c r="E69" t="s">
        <v>315</v>
      </c>
      <c r="F69" t="s">
        <v>208</v>
      </c>
      <c r="G69">
        <v>0.17799999999999999</v>
      </c>
      <c r="H69" s="2" t="e">
        <f>VLOOKUP(CONCATENATE(A69,B69,F69),admin2_old!A:K,9,FALSE)</f>
        <v>#N/A</v>
      </c>
      <c r="I69" s="4" t="str">
        <f>IF(ISNA(H69),VLOOKUP(CONCATENATE(A69,F69),admin2_old!B:J,3,FALSE))</f>
        <v>cash_frais</v>
      </c>
    </row>
    <row r="70" spans="1:9" hidden="1" x14ac:dyDescent="0.35">
      <c r="A70" t="s">
        <v>12</v>
      </c>
      <c r="B70" t="s">
        <v>162</v>
      </c>
      <c r="C70" t="s">
        <v>83</v>
      </c>
      <c r="D70" t="s">
        <v>83</v>
      </c>
      <c r="E70" t="s">
        <v>315</v>
      </c>
      <c r="F70" t="s">
        <v>208</v>
      </c>
      <c r="G70">
        <v>0.22700000000000001</v>
      </c>
      <c r="H70" s="2">
        <f>VLOOKUP(CONCATENATE(A70,B70,F70),admin2_old!A:K,9,FALSE)</f>
        <v>0.21199999999999999</v>
      </c>
      <c r="I70" t="b">
        <f>IF(ISNA(H70),VLOOKUP(CONCATENATE(A70,F70),admin2_old!B:J,3,FALSE))</f>
        <v>0</v>
      </c>
    </row>
    <row r="71" spans="1:9" hidden="1" x14ac:dyDescent="0.35">
      <c r="A71" t="s">
        <v>12</v>
      </c>
      <c r="B71" t="s">
        <v>140</v>
      </c>
      <c r="C71" t="s">
        <v>83</v>
      </c>
      <c r="D71" t="s">
        <v>83</v>
      </c>
      <c r="E71" t="s">
        <v>315</v>
      </c>
      <c r="F71" t="s">
        <v>221</v>
      </c>
      <c r="G71">
        <v>0.192</v>
      </c>
      <c r="H71" s="2">
        <f>VLOOKUP(CONCATENATE(A71,B71,F71),admin2_old!A:K,9,FALSE)</f>
        <v>0.23200000000000001</v>
      </c>
      <c r="I71" t="b">
        <f>IF(ISNA(H71),VLOOKUP(CONCATENATE(A71,F71),admin2_old!B:J,3,FALSE))</f>
        <v>0</v>
      </c>
    </row>
    <row r="72" spans="1:9" hidden="1" x14ac:dyDescent="0.35">
      <c r="A72" t="s">
        <v>12</v>
      </c>
      <c r="B72" t="s">
        <v>129</v>
      </c>
      <c r="C72" t="s">
        <v>83</v>
      </c>
      <c r="D72" t="s">
        <v>83</v>
      </c>
      <c r="E72" t="s">
        <v>315</v>
      </c>
      <c r="F72" t="s">
        <v>165</v>
      </c>
      <c r="G72">
        <v>0.154</v>
      </c>
      <c r="H72" s="2">
        <f>VLOOKUP(CONCATENATE(A72,B72,F72),admin2_old!A:K,9,FALSE)</f>
        <v>0.17799999999999999</v>
      </c>
      <c r="I72" t="b">
        <f>IF(ISNA(H72),VLOOKUP(CONCATENATE(A72,F72),admin2_old!B:J,3,FALSE))</f>
        <v>0</v>
      </c>
    </row>
    <row r="73" spans="1:9" hidden="1" x14ac:dyDescent="0.35">
      <c r="A73" t="s">
        <v>12</v>
      </c>
      <c r="B73" t="s">
        <v>162</v>
      </c>
      <c r="C73" t="s">
        <v>83</v>
      </c>
      <c r="D73" t="s">
        <v>83</v>
      </c>
      <c r="E73" t="s">
        <v>315</v>
      </c>
      <c r="F73" t="s">
        <v>251</v>
      </c>
      <c r="G73">
        <v>0.26</v>
      </c>
      <c r="H73" s="2">
        <f>VLOOKUP(CONCATENATE(A73,B73,F73),admin2_old!A:K,9,FALSE)</f>
        <v>0.224</v>
      </c>
      <c r="I73" t="b">
        <f>IF(ISNA(H73),VLOOKUP(CONCATENATE(A73,F73),admin2_old!B:J,3,FALSE))</f>
        <v>0</v>
      </c>
    </row>
    <row r="74" spans="1:9" x14ac:dyDescent="0.35">
      <c r="A74" t="s">
        <v>70</v>
      </c>
      <c r="B74" s="3" t="s">
        <v>133</v>
      </c>
      <c r="C74" t="s">
        <v>83</v>
      </c>
      <c r="D74" t="s">
        <v>83</v>
      </c>
      <c r="E74" t="s">
        <v>315</v>
      </c>
      <c r="F74" t="s">
        <v>208</v>
      </c>
      <c r="G74">
        <v>0.16400000000000001</v>
      </c>
      <c r="H74" s="2" t="e">
        <f>VLOOKUP(CONCATENATE(A74,B74,F74),admin2_old!A:K,9,FALSE)</f>
        <v>#N/A</v>
      </c>
      <c r="I74" s="4" t="str">
        <f>IF(ISNA(H74),VLOOKUP(CONCATENATE(A74,F74),admin2_old!B:J,3,FALSE))</f>
        <v>prov_fournitures</v>
      </c>
    </row>
    <row r="75" spans="1:9" x14ac:dyDescent="0.35">
      <c r="A75" t="s">
        <v>22</v>
      </c>
      <c r="B75" s="3" t="s">
        <v>143</v>
      </c>
      <c r="C75" t="s">
        <v>83</v>
      </c>
      <c r="D75" t="s">
        <v>83</v>
      </c>
      <c r="E75" t="s">
        <v>315</v>
      </c>
      <c r="F75" t="s">
        <v>208</v>
      </c>
      <c r="G75">
        <v>0.254</v>
      </c>
      <c r="H75" s="2" t="e">
        <f>VLOOKUP(CONCATENATE(A75,B75,F75),admin2_old!A:K,9,FALSE)</f>
        <v>#N/A</v>
      </c>
      <c r="I75" s="4" t="str">
        <f>IF(ISNA(H75),VLOOKUP(CONCATENATE(A75,F75),admin2_old!B:J,3,FALSE))</f>
        <v>argent_nfi_essentiels</v>
      </c>
    </row>
    <row r="76" spans="1:9" hidden="1" x14ac:dyDescent="0.35">
      <c r="A76" t="s">
        <v>12</v>
      </c>
      <c r="B76" t="s">
        <v>129</v>
      </c>
      <c r="C76" t="s">
        <v>83</v>
      </c>
      <c r="D76" t="s">
        <v>83</v>
      </c>
      <c r="E76" t="s">
        <v>315</v>
      </c>
      <c r="F76" t="s">
        <v>223</v>
      </c>
      <c r="G76">
        <v>0.216</v>
      </c>
      <c r="H76" s="2">
        <f>VLOOKUP(CONCATENATE(A76,B76,F76),admin2_old!A:K,9,FALSE)</f>
        <v>0.216</v>
      </c>
      <c r="I76" t="b">
        <f>IF(ISNA(H76),VLOOKUP(CONCATENATE(A76,F76),admin2_old!B:J,3,FALSE))</f>
        <v>0</v>
      </c>
    </row>
    <row r="77" spans="1:9" hidden="1" x14ac:dyDescent="0.35">
      <c r="A77" t="s">
        <v>12</v>
      </c>
      <c r="B77" t="s">
        <v>129</v>
      </c>
      <c r="C77" t="s">
        <v>83</v>
      </c>
      <c r="D77" t="s">
        <v>83</v>
      </c>
      <c r="E77" t="s">
        <v>315</v>
      </c>
      <c r="F77" t="s">
        <v>228</v>
      </c>
      <c r="G77">
        <v>0.26500000000000001</v>
      </c>
      <c r="H77" s="2">
        <f>VLOOKUP(CONCATENATE(A77,B77,F77),admin2_old!A:K,9,FALSE)</f>
        <v>0.22800000000000001</v>
      </c>
      <c r="I77" t="b">
        <f>IF(ISNA(H77),VLOOKUP(CONCATENATE(A77,F77),admin2_old!B:J,3,FALSE))</f>
        <v>0</v>
      </c>
    </row>
    <row r="78" spans="1:9" x14ac:dyDescent="0.35">
      <c r="A78" t="s">
        <v>46</v>
      </c>
      <c r="B78" s="3" t="s">
        <v>153</v>
      </c>
      <c r="C78" t="s">
        <v>83</v>
      </c>
      <c r="D78" t="s">
        <v>83</v>
      </c>
      <c r="E78" t="s">
        <v>315</v>
      </c>
      <c r="F78" t="s">
        <v>208</v>
      </c>
      <c r="G78">
        <v>0.217</v>
      </c>
      <c r="H78" s="2" t="e">
        <f>VLOOKUP(CONCATENATE(A78,B78,F78),admin2_old!A:K,9,FALSE)</f>
        <v>#N/A</v>
      </c>
      <c r="I78" s="4" t="str">
        <f>IF(ISNA(H78),VLOOKUP(CONCATENATE(A78,F78),admin2_old!B:J,3,FALSE))</f>
        <v>provision_nfi_essentiels</v>
      </c>
    </row>
    <row r="79" spans="1:9" hidden="1" x14ac:dyDescent="0.35">
      <c r="A79" t="s">
        <v>12</v>
      </c>
      <c r="B79" t="s">
        <v>129</v>
      </c>
      <c r="C79" t="s">
        <v>83</v>
      </c>
      <c r="D79" t="s">
        <v>83</v>
      </c>
      <c r="E79" t="s">
        <v>315</v>
      </c>
      <c r="F79" t="s">
        <v>246</v>
      </c>
      <c r="G79">
        <v>0.22800000000000001</v>
      </c>
      <c r="H79" s="2">
        <f>VLOOKUP(CONCATENATE(A79,B79,F79),admin2_old!A:K,9,FALSE)</f>
        <v>0.21099999999999999</v>
      </c>
      <c r="I79" t="b">
        <f>IF(ISNA(H79),VLOOKUP(CONCATENATE(A79,F79),admin2_old!B:J,3,FALSE))</f>
        <v>0</v>
      </c>
    </row>
    <row r="80" spans="1:9" hidden="1" x14ac:dyDescent="0.35">
      <c r="A80" t="s">
        <v>12</v>
      </c>
      <c r="B80" t="s">
        <v>172</v>
      </c>
      <c r="C80" t="s">
        <v>83</v>
      </c>
      <c r="D80" t="s">
        <v>83</v>
      </c>
      <c r="E80" t="s">
        <v>315</v>
      </c>
      <c r="F80" t="s">
        <v>210</v>
      </c>
      <c r="G80">
        <v>0.20699999999999999</v>
      </c>
      <c r="H80" s="2">
        <f>VLOOKUP(CONCATENATE(A80,B80,F80),admin2_old!A:K,9,FALSE)</f>
        <v>0.20399999999999999</v>
      </c>
      <c r="I80" t="b">
        <f>IF(ISNA(H80),VLOOKUP(CONCATENATE(A80,F80),admin2_old!B:J,3,FALSE))</f>
        <v>0</v>
      </c>
    </row>
    <row r="81" spans="1:9" hidden="1" x14ac:dyDescent="0.35">
      <c r="A81" t="s">
        <v>12</v>
      </c>
      <c r="B81" t="s">
        <v>129</v>
      </c>
      <c r="C81" t="s">
        <v>83</v>
      </c>
      <c r="D81" t="s">
        <v>83</v>
      </c>
      <c r="E81" t="s">
        <v>315</v>
      </c>
      <c r="F81" t="s">
        <v>215</v>
      </c>
      <c r="G81">
        <v>0.29899999999999999</v>
      </c>
      <c r="H81" s="2">
        <f>VLOOKUP(CONCATENATE(A81,B81,F81),admin2_old!A:K,9,FALSE)</f>
        <v>0.29599999999999999</v>
      </c>
      <c r="I81" t="b">
        <f>IF(ISNA(H81),VLOOKUP(CONCATENATE(A81,F81),admin2_old!B:J,3,FALSE))</f>
        <v>0</v>
      </c>
    </row>
    <row r="82" spans="1:9" hidden="1" x14ac:dyDescent="0.35">
      <c r="A82" t="s">
        <v>12</v>
      </c>
      <c r="B82" t="s">
        <v>129</v>
      </c>
      <c r="C82" t="s">
        <v>83</v>
      </c>
      <c r="D82" t="s">
        <v>83</v>
      </c>
      <c r="E82" t="s">
        <v>315</v>
      </c>
      <c r="F82" t="s">
        <v>294</v>
      </c>
      <c r="G82">
        <v>0.247</v>
      </c>
      <c r="H82" s="2">
        <f>VLOOKUP(CONCATENATE(A82,B82,F82),admin2_old!A:K,9,FALSE)</f>
        <v>0.23599999999999999</v>
      </c>
      <c r="I82" t="b">
        <f>IF(ISNA(H82),VLOOKUP(CONCATENATE(A82,F82),admin2_old!B:J,3,FALSE))</f>
        <v>0</v>
      </c>
    </row>
    <row r="83" spans="1:9" hidden="1" x14ac:dyDescent="0.35">
      <c r="A83" t="s">
        <v>12</v>
      </c>
      <c r="B83" t="s">
        <v>129</v>
      </c>
      <c r="C83" t="s">
        <v>83</v>
      </c>
      <c r="D83" t="s">
        <v>83</v>
      </c>
      <c r="E83" t="s">
        <v>315</v>
      </c>
      <c r="F83" t="s">
        <v>260</v>
      </c>
      <c r="G83">
        <v>0.27300000000000002</v>
      </c>
      <c r="H83" s="2">
        <f>VLOOKUP(CONCATENATE(A83,B83,F83),admin2_old!A:K,9,FALSE)</f>
        <v>0.27600000000000002</v>
      </c>
      <c r="I83" t="b">
        <f>IF(ISNA(H83),VLOOKUP(CONCATENATE(A83,F83),admin2_old!B:J,3,FALSE))</f>
        <v>0</v>
      </c>
    </row>
    <row r="84" spans="1:9" hidden="1" x14ac:dyDescent="0.35">
      <c r="A84" t="s">
        <v>12</v>
      </c>
      <c r="B84" t="s">
        <v>162</v>
      </c>
      <c r="C84" t="s">
        <v>83</v>
      </c>
      <c r="D84" t="s">
        <v>83</v>
      </c>
      <c r="E84" t="s">
        <v>315</v>
      </c>
      <c r="F84" t="s">
        <v>255</v>
      </c>
      <c r="G84">
        <v>0.23699999999999999</v>
      </c>
      <c r="H84" s="2">
        <f>VLOOKUP(CONCATENATE(A84,B84,F84),admin2_old!A:K,9,FALSE)</f>
        <v>0.20899999999999999</v>
      </c>
      <c r="I84" t="b">
        <f>IF(ISNA(H84),VLOOKUP(CONCATENATE(A84,F84),admin2_old!B:J,3,FALSE))</f>
        <v>0</v>
      </c>
    </row>
    <row r="85" spans="1:9" hidden="1" x14ac:dyDescent="0.35">
      <c r="A85" t="s">
        <v>12</v>
      </c>
      <c r="B85" t="s">
        <v>172</v>
      </c>
      <c r="C85" t="s">
        <v>83</v>
      </c>
      <c r="D85" t="s">
        <v>83</v>
      </c>
      <c r="E85" t="s">
        <v>315</v>
      </c>
      <c r="F85" t="s">
        <v>242</v>
      </c>
      <c r="G85">
        <v>0.191</v>
      </c>
      <c r="H85" s="2">
        <f>VLOOKUP(CONCATENATE(A85,B85,F85),admin2_old!A:K,9,FALSE)</f>
        <v>0.184</v>
      </c>
      <c r="I85" t="b">
        <f>IF(ISNA(H85),VLOOKUP(CONCATENATE(A85,F85),admin2_old!B:J,3,FALSE))</f>
        <v>0</v>
      </c>
    </row>
    <row r="86" spans="1:9" hidden="1" x14ac:dyDescent="0.35">
      <c r="A86" t="s">
        <v>12</v>
      </c>
      <c r="B86" t="s">
        <v>129</v>
      </c>
      <c r="C86" t="s">
        <v>83</v>
      </c>
      <c r="D86" t="s">
        <v>83</v>
      </c>
      <c r="E86" t="s">
        <v>315</v>
      </c>
      <c r="F86" t="s">
        <v>219</v>
      </c>
      <c r="G86">
        <v>0.26500000000000001</v>
      </c>
      <c r="H86" s="2">
        <f>VLOOKUP(CONCATENATE(A86,B86,F86),admin2_old!A:K,9,FALSE)</f>
        <v>0.28999999999999998</v>
      </c>
      <c r="I86" t="b">
        <f>IF(ISNA(H86),VLOOKUP(CONCATENATE(A86,F86),admin2_old!B:J,3,FALSE))</f>
        <v>0</v>
      </c>
    </row>
    <row r="87" spans="1:9" hidden="1" x14ac:dyDescent="0.35">
      <c r="A87" t="s">
        <v>12</v>
      </c>
      <c r="B87" t="s">
        <v>129</v>
      </c>
      <c r="C87" t="s">
        <v>83</v>
      </c>
      <c r="D87" t="s">
        <v>83</v>
      </c>
      <c r="E87" t="s">
        <v>315</v>
      </c>
      <c r="F87" t="s">
        <v>250</v>
      </c>
      <c r="G87">
        <v>0.29099999999999998</v>
      </c>
      <c r="H87" s="2">
        <f>VLOOKUP(CONCATENATE(A87,B87,F87),admin2_old!A:K,9,FALSE)</f>
        <v>0.29399999999999998</v>
      </c>
      <c r="I87" t="b">
        <f>IF(ISNA(H87),VLOOKUP(CONCATENATE(A87,F87),admin2_old!B:J,3,FALSE))</f>
        <v>0</v>
      </c>
    </row>
    <row r="88" spans="1:9" hidden="1" x14ac:dyDescent="0.35">
      <c r="A88" t="s">
        <v>12</v>
      </c>
      <c r="B88" t="s">
        <v>129</v>
      </c>
      <c r="C88" t="s">
        <v>83</v>
      </c>
      <c r="D88" t="s">
        <v>83</v>
      </c>
      <c r="E88" t="s">
        <v>315</v>
      </c>
      <c r="F88" t="s">
        <v>220</v>
      </c>
      <c r="G88">
        <v>0.215</v>
      </c>
      <c r="H88" s="2">
        <f>VLOOKUP(CONCATENATE(A88,B88,F88),admin2_old!A:K,9,FALSE)</f>
        <v>0.221</v>
      </c>
      <c r="I88" t="b">
        <f>IF(ISNA(H88),VLOOKUP(CONCATENATE(A88,F88),admin2_old!B:J,3,FALSE))</f>
        <v>0</v>
      </c>
    </row>
    <row r="89" spans="1:9" x14ac:dyDescent="0.35">
      <c r="A89" t="s">
        <v>68</v>
      </c>
      <c r="B89" s="3" t="s">
        <v>132</v>
      </c>
      <c r="C89" t="s">
        <v>83</v>
      </c>
      <c r="D89" t="s">
        <v>83</v>
      </c>
      <c r="E89" t="s">
        <v>315</v>
      </c>
      <c r="F89" t="s">
        <v>208</v>
      </c>
      <c r="G89">
        <v>0.16200000000000001</v>
      </c>
      <c r="H89" s="2" t="e">
        <f>VLOOKUP(CONCATENATE(A89,B89,F89),admin2_old!A:K,9,FALSE)</f>
        <v>#N/A</v>
      </c>
      <c r="I89" s="4" t="str">
        <f>IF(ISNA(H89),VLOOKUP(CONCATENATE(A89,F89),admin2_old!B:J,3,FALSE))</f>
        <v>provision_abri</v>
      </c>
    </row>
    <row r="90" spans="1:9" hidden="1" x14ac:dyDescent="0.35">
      <c r="A90" t="s">
        <v>12</v>
      </c>
      <c r="B90" t="s">
        <v>129</v>
      </c>
      <c r="C90" t="s">
        <v>83</v>
      </c>
      <c r="D90" t="s">
        <v>83</v>
      </c>
      <c r="E90" t="s">
        <v>315</v>
      </c>
      <c r="F90" t="s">
        <v>262</v>
      </c>
      <c r="G90">
        <v>0.17499999999999999</v>
      </c>
      <c r="H90" s="2">
        <f>VLOOKUP(CONCATENATE(A90,B90,F90),admin2_old!A:K,9,FALSE)</f>
        <v>0.16600000000000001</v>
      </c>
      <c r="I90" t="b">
        <f>IF(ISNA(H90),VLOOKUP(CONCATENATE(A90,F90),admin2_old!B:J,3,FALSE))</f>
        <v>0</v>
      </c>
    </row>
    <row r="91" spans="1:9" hidden="1" x14ac:dyDescent="0.35">
      <c r="A91" t="s">
        <v>12</v>
      </c>
      <c r="B91" t="s">
        <v>129</v>
      </c>
      <c r="C91" t="s">
        <v>83</v>
      </c>
      <c r="D91" t="s">
        <v>83</v>
      </c>
      <c r="E91" t="s">
        <v>315</v>
      </c>
      <c r="F91" t="s">
        <v>254</v>
      </c>
      <c r="G91">
        <v>0.214</v>
      </c>
      <c r="H91" s="2">
        <f>VLOOKUP(CONCATENATE(A91,B91,F91),admin2_old!A:K,9,FALSE)</f>
        <v>0.20699999999999999</v>
      </c>
      <c r="I91" t="b">
        <f>IF(ISNA(H91),VLOOKUP(CONCATENATE(A91,F91),admin2_old!B:J,3,FALSE))</f>
        <v>0</v>
      </c>
    </row>
    <row r="92" spans="1:9" x14ac:dyDescent="0.35">
      <c r="A92" t="s">
        <v>76</v>
      </c>
      <c r="B92" s="3" t="s">
        <v>157</v>
      </c>
      <c r="C92" t="s">
        <v>83</v>
      </c>
      <c r="D92" t="s">
        <v>83</v>
      </c>
      <c r="E92" t="s">
        <v>315</v>
      </c>
      <c r="F92" t="s">
        <v>208</v>
      </c>
      <c r="G92">
        <v>0.13600000000000001</v>
      </c>
      <c r="H92" s="2" t="e">
        <f>VLOOKUP(CONCATENATE(A92,B92,F92),admin2_old!A:K,9,FALSE)</f>
        <v>#N/A</v>
      </c>
      <c r="I92" s="4" t="str">
        <f>IF(ISNA(H92),VLOOKUP(CONCATENATE(A92,F92),admin2_old!B:J,3,FALSE))</f>
        <v>prov_cs</v>
      </c>
    </row>
    <row r="93" spans="1:9" x14ac:dyDescent="0.35">
      <c r="A93" t="s">
        <v>28</v>
      </c>
      <c r="B93" s="3" t="s">
        <v>145</v>
      </c>
      <c r="C93" t="s">
        <v>83</v>
      </c>
      <c r="D93" t="s">
        <v>83</v>
      </c>
      <c r="E93" t="s">
        <v>315</v>
      </c>
      <c r="F93" t="s">
        <v>208</v>
      </c>
      <c r="G93">
        <v>0.17799999999999999</v>
      </c>
      <c r="H93" s="2" t="e">
        <f>VLOOKUP(CONCATENATE(A93,B93,F93),admin2_old!A:K,9,FALSE)</f>
        <v>#N/A</v>
      </c>
      <c r="I93" s="4" t="str">
        <f>IF(ISNA(H93),VLOOKUP(CONCATENATE(A93,F93),admin2_old!B:J,3,FALSE))</f>
        <v>cash_nourrit</v>
      </c>
    </row>
    <row r="94" spans="1:9" x14ac:dyDescent="0.35">
      <c r="A94" t="s">
        <v>52</v>
      </c>
      <c r="B94" s="3" t="s">
        <v>135</v>
      </c>
      <c r="C94" t="s">
        <v>83</v>
      </c>
      <c r="D94" t="s">
        <v>83</v>
      </c>
      <c r="E94" t="s">
        <v>315</v>
      </c>
      <c r="F94" t="s">
        <v>208</v>
      </c>
      <c r="G94">
        <v>0.17299999999999999</v>
      </c>
      <c r="H94" s="2" t="e">
        <f>VLOOKUP(CONCATENATE(A94,B94,F94),admin2_old!A:K,9,FALSE)</f>
        <v>#N/A</v>
      </c>
      <c r="I94" s="4" t="str">
        <f>IF(ISNA(H94),VLOOKUP(CONCATENATE(A94,F94),admin2_old!B:J,3,FALSE))</f>
        <v>cash_intrant_agri</v>
      </c>
    </row>
    <row r="95" spans="1:9" hidden="1" x14ac:dyDescent="0.35">
      <c r="A95" t="s">
        <v>12</v>
      </c>
      <c r="B95" t="s">
        <v>129</v>
      </c>
      <c r="C95" t="s">
        <v>83</v>
      </c>
      <c r="D95" t="s">
        <v>83</v>
      </c>
      <c r="E95" t="s">
        <v>315</v>
      </c>
      <c r="F95" t="s">
        <v>243</v>
      </c>
      <c r="G95">
        <v>0.27100000000000002</v>
      </c>
      <c r="H95" s="2">
        <f>VLOOKUP(CONCATENATE(A95,B95,F95),admin2_old!A:K,9,FALSE)</f>
        <v>0.26100000000000001</v>
      </c>
      <c r="I95" t="b">
        <f>IF(ISNA(H95),VLOOKUP(CONCATENATE(A95,F95),admin2_old!B:J,3,FALSE))</f>
        <v>0</v>
      </c>
    </row>
    <row r="96" spans="1:9" hidden="1" x14ac:dyDescent="0.35">
      <c r="A96" t="s">
        <v>12</v>
      </c>
      <c r="B96" t="s">
        <v>162</v>
      </c>
      <c r="C96" t="s">
        <v>83</v>
      </c>
      <c r="D96" t="s">
        <v>83</v>
      </c>
      <c r="E96" t="s">
        <v>315</v>
      </c>
      <c r="F96" t="s">
        <v>245</v>
      </c>
      <c r="G96">
        <v>0.26100000000000001</v>
      </c>
      <c r="H96" s="2">
        <f>VLOOKUP(CONCATENATE(A96,B96,F96),admin2_old!A:K,9,FALSE)</f>
        <v>0.26900000000000002</v>
      </c>
      <c r="I96" t="b">
        <f>IF(ISNA(H96),VLOOKUP(CONCATENATE(A96,F96),admin2_old!B:J,3,FALSE))</f>
        <v>0</v>
      </c>
    </row>
    <row r="97" spans="1:9" hidden="1" x14ac:dyDescent="0.35">
      <c r="A97" t="s">
        <v>12</v>
      </c>
      <c r="B97" t="s">
        <v>129</v>
      </c>
      <c r="C97" t="s">
        <v>83</v>
      </c>
      <c r="D97" t="s">
        <v>83</v>
      </c>
      <c r="E97" t="s">
        <v>315</v>
      </c>
      <c r="F97" t="s">
        <v>258</v>
      </c>
      <c r="G97">
        <v>0.29499999999999998</v>
      </c>
      <c r="H97" s="2">
        <f>VLOOKUP(CONCATENATE(A97,B97,F97),admin2_old!A:K,9,FALSE)</f>
        <v>0.27200000000000002</v>
      </c>
      <c r="I97" t="b">
        <f>IF(ISNA(H97),VLOOKUP(CONCATENATE(A97,F97),admin2_old!B:J,3,FALSE))</f>
        <v>0</v>
      </c>
    </row>
    <row r="98" spans="1:9" hidden="1" x14ac:dyDescent="0.35">
      <c r="A98" t="s">
        <v>12</v>
      </c>
      <c r="B98" t="s">
        <v>129</v>
      </c>
      <c r="C98" t="s">
        <v>83</v>
      </c>
      <c r="D98" t="s">
        <v>83</v>
      </c>
      <c r="E98" t="s">
        <v>315</v>
      </c>
      <c r="F98" t="s">
        <v>239</v>
      </c>
      <c r="G98">
        <v>0.32500000000000001</v>
      </c>
      <c r="H98" s="2">
        <f>VLOOKUP(CONCATENATE(A98,B98,F98),admin2_old!A:K,9,FALSE)</f>
        <v>0.30199999999999999</v>
      </c>
      <c r="I98" t="b">
        <f>IF(ISNA(H98),VLOOKUP(CONCATENATE(A98,F98),admin2_old!B:J,3,FALSE))</f>
        <v>0</v>
      </c>
    </row>
    <row r="99" spans="1:9" hidden="1" x14ac:dyDescent="0.35">
      <c r="A99" t="s">
        <v>12</v>
      </c>
      <c r="B99" t="s">
        <v>129</v>
      </c>
      <c r="C99" t="s">
        <v>83</v>
      </c>
      <c r="D99" t="s">
        <v>83</v>
      </c>
      <c r="E99" t="s">
        <v>315</v>
      </c>
      <c r="F99" t="s">
        <v>295</v>
      </c>
      <c r="G99">
        <v>0.251</v>
      </c>
      <c r="H99" s="2">
        <f>VLOOKUP(CONCATENATE(A99,B99,F99),admin2_old!A:K,9,FALSE)</f>
        <v>0.24199999999999999</v>
      </c>
      <c r="I99" t="b">
        <f>IF(ISNA(H99),VLOOKUP(CONCATENATE(A99,F99),admin2_old!B:J,3,FALSE))</f>
        <v>0</v>
      </c>
    </row>
    <row r="100" spans="1:9" x14ac:dyDescent="0.35">
      <c r="A100" t="s">
        <v>74</v>
      </c>
      <c r="B100" s="3" t="s">
        <v>195</v>
      </c>
      <c r="C100" t="s">
        <v>83</v>
      </c>
      <c r="D100" t="s">
        <v>83</v>
      </c>
      <c r="E100" t="s">
        <v>315</v>
      </c>
      <c r="F100" t="s">
        <v>208</v>
      </c>
      <c r="G100">
        <v>0.158</v>
      </c>
      <c r="H100" s="2" t="e">
        <f>VLOOKUP(CONCATENATE(A100,B100,F100),admin2_old!A:K,9,FALSE)</f>
        <v>#N/A</v>
      </c>
      <c r="I100" s="4" t="str">
        <f>IF(ISNA(H100),VLOOKUP(CONCATENATE(A100,F100),admin2_old!B:J,3,FALSE))</f>
        <v>cash_nfi</v>
      </c>
    </row>
    <row r="101" spans="1:9" x14ac:dyDescent="0.35">
      <c r="A101" t="s">
        <v>62</v>
      </c>
      <c r="B101" s="3" t="s">
        <v>140</v>
      </c>
      <c r="C101" t="s">
        <v>83</v>
      </c>
      <c r="D101" t="s">
        <v>83</v>
      </c>
      <c r="E101" t="s">
        <v>315</v>
      </c>
      <c r="F101" t="s">
        <v>208</v>
      </c>
      <c r="G101">
        <v>0.16600000000000001</v>
      </c>
      <c r="H101" s="2" t="e">
        <f>VLOOKUP(CONCATENATE(A101,B101,F101),admin2_old!A:K,9,FALSE)</f>
        <v>#N/A</v>
      </c>
      <c r="I101" s="4" t="str">
        <f>IF(ISNA(H101),VLOOKUP(CONCATENATE(A101,F101),admin2_old!B:J,3,FALSE))</f>
        <v>cash_hygiene</v>
      </c>
    </row>
    <row r="102" spans="1:9" hidden="1" x14ac:dyDescent="0.35">
      <c r="A102" t="s">
        <v>12</v>
      </c>
      <c r="B102" t="s">
        <v>129</v>
      </c>
      <c r="C102" t="s">
        <v>83</v>
      </c>
      <c r="D102" t="s">
        <v>83</v>
      </c>
      <c r="E102" t="s">
        <v>315</v>
      </c>
      <c r="F102" t="s">
        <v>230</v>
      </c>
      <c r="G102">
        <v>0.19900000000000001</v>
      </c>
      <c r="H102" s="2">
        <f>VLOOKUP(CONCATENATE(A102,B102,F102),admin2_old!A:K,9,FALSE)</f>
        <v>0.2</v>
      </c>
      <c r="I102" t="b">
        <f>IF(ISNA(H102),VLOOKUP(CONCATENATE(A102,F102),admin2_old!B:J,3,FALSE))</f>
        <v>0</v>
      </c>
    </row>
    <row r="103" spans="1:9" x14ac:dyDescent="0.35">
      <c r="A103" t="s">
        <v>9</v>
      </c>
      <c r="B103" s="3" t="s">
        <v>161</v>
      </c>
      <c r="C103" t="s">
        <v>83</v>
      </c>
      <c r="D103" t="s">
        <v>83</v>
      </c>
      <c r="E103" t="s">
        <v>315</v>
      </c>
      <c r="F103" t="s">
        <v>298</v>
      </c>
      <c r="G103">
        <v>0.187</v>
      </c>
      <c r="H103" s="2" t="e">
        <f>VLOOKUP(CONCATENATE(A103,B103,F103),admin2_old!A:K,9,FALSE)</f>
        <v>#N/A</v>
      </c>
      <c r="I103" s="4" t="str">
        <f>IF(ISNA(H103),VLOOKUP(CONCATENATE(A103,F103),admin2_old!B:J,3,FALSE))</f>
        <v>financier</v>
      </c>
    </row>
    <row r="104" spans="1:9" hidden="1" x14ac:dyDescent="0.35">
      <c r="A104" t="s">
        <v>12</v>
      </c>
      <c r="B104" t="s">
        <v>129</v>
      </c>
      <c r="C104" t="s">
        <v>83</v>
      </c>
      <c r="D104" t="s">
        <v>83</v>
      </c>
      <c r="E104" t="s">
        <v>315</v>
      </c>
      <c r="F104" t="s">
        <v>237</v>
      </c>
      <c r="G104">
        <v>0.17199999999999999</v>
      </c>
      <c r="H104" s="2">
        <f>VLOOKUP(CONCATENATE(A104,B104,F104),admin2_old!A:K,9,FALSE)</f>
        <v>0.182</v>
      </c>
      <c r="I104" t="b">
        <f>IF(ISNA(H104),VLOOKUP(CONCATENATE(A104,F104),admin2_old!B:J,3,FALSE))</f>
        <v>0</v>
      </c>
    </row>
    <row r="105" spans="1:9" hidden="1" x14ac:dyDescent="0.35">
      <c r="A105" t="s">
        <v>12</v>
      </c>
      <c r="B105" t="s">
        <v>162</v>
      </c>
      <c r="C105" t="s">
        <v>83</v>
      </c>
      <c r="D105" t="s">
        <v>83</v>
      </c>
      <c r="E105" t="s">
        <v>315</v>
      </c>
      <c r="F105" t="s">
        <v>247</v>
      </c>
      <c r="G105">
        <v>0.20200000000000001</v>
      </c>
      <c r="H105" s="2">
        <f>VLOOKUP(CONCATENATE(A105,B105,F105),admin2_old!A:K,9,FALSE)</f>
        <v>0.20100000000000001</v>
      </c>
      <c r="I105" t="b">
        <f>IF(ISNA(H105),VLOOKUP(CONCATENATE(A105,F105),admin2_old!B:J,3,FALSE))</f>
        <v>0</v>
      </c>
    </row>
    <row r="106" spans="1:9" x14ac:dyDescent="0.35">
      <c r="A106" t="s">
        <v>38</v>
      </c>
      <c r="B106" s="3" t="s">
        <v>128</v>
      </c>
      <c r="C106" t="s">
        <v>83</v>
      </c>
      <c r="D106" t="s">
        <v>83</v>
      </c>
      <c r="E106" t="s">
        <v>315</v>
      </c>
      <c r="F106" t="s">
        <v>298</v>
      </c>
      <c r="G106">
        <v>0.182</v>
      </c>
      <c r="H106" s="2" t="e">
        <f>VLOOKUP(CONCATENATE(A106,B106,F106),admin2_old!A:K,9,FALSE)</f>
        <v>#N/A</v>
      </c>
      <c r="I106" s="4" t="str">
        <f>IF(ISNA(H106),VLOOKUP(CONCATENATE(A106,F106),admin2_old!B:J,3,FALSE))</f>
        <v>autre</v>
      </c>
    </row>
    <row r="107" spans="1:9" hidden="1" x14ac:dyDescent="0.35">
      <c r="A107" t="s">
        <v>12</v>
      </c>
      <c r="B107" t="s">
        <v>129</v>
      </c>
      <c r="C107" t="s">
        <v>83</v>
      </c>
      <c r="D107" t="s">
        <v>83</v>
      </c>
      <c r="E107" t="s">
        <v>315</v>
      </c>
      <c r="F107" t="s">
        <v>211</v>
      </c>
      <c r="G107">
        <v>0.28799999999999998</v>
      </c>
      <c r="H107" s="2">
        <f>VLOOKUP(CONCATENATE(A107,B107,F107),admin2_old!A:K,9,FALSE)</f>
        <v>0.27600000000000002</v>
      </c>
      <c r="I107" t="b">
        <f>IF(ISNA(H107),VLOOKUP(CONCATENATE(A107,F107),admin2_old!B:J,3,FALSE))</f>
        <v>0</v>
      </c>
    </row>
    <row r="108" spans="1:9" hidden="1" x14ac:dyDescent="0.35">
      <c r="A108" t="s">
        <v>12</v>
      </c>
      <c r="B108" t="s">
        <v>172</v>
      </c>
      <c r="C108" t="s">
        <v>83</v>
      </c>
      <c r="D108" t="s">
        <v>83</v>
      </c>
      <c r="E108" t="s">
        <v>315</v>
      </c>
      <c r="F108" t="s">
        <v>222</v>
      </c>
      <c r="G108">
        <v>0.17699999999999999</v>
      </c>
      <c r="H108" s="2">
        <f>VLOOKUP(CONCATENATE(A108,B108,F108),admin2_old!A:K,9,FALSE)</f>
        <v>0.18</v>
      </c>
      <c r="I108" t="b">
        <f>IF(ISNA(H108),VLOOKUP(CONCATENATE(A108,F108),admin2_old!B:J,3,FALSE))</f>
        <v>0</v>
      </c>
    </row>
    <row r="109" spans="1:9" hidden="1" x14ac:dyDescent="0.35">
      <c r="A109" t="s">
        <v>12</v>
      </c>
      <c r="B109" t="s">
        <v>129</v>
      </c>
      <c r="C109" t="s">
        <v>83</v>
      </c>
      <c r="D109" t="s">
        <v>83</v>
      </c>
      <c r="E109" t="s">
        <v>315</v>
      </c>
      <c r="F109" t="s">
        <v>214</v>
      </c>
      <c r="G109">
        <v>0.29099999999999998</v>
      </c>
      <c r="H109" s="2">
        <f>VLOOKUP(CONCATENATE(A109,B109,F109),admin2_old!A:K,9,FALSE)</f>
        <v>0.28299999999999997</v>
      </c>
      <c r="I109" t="b">
        <f>IF(ISNA(H109),VLOOKUP(CONCATENATE(A109,F109),admin2_old!B:J,3,FALSE))</f>
        <v>0</v>
      </c>
    </row>
    <row r="110" spans="1:9" hidden="1" x14ac:dyDescent="0.35">
      <c r="A110" t="s">
        <v>12</v>
      </c>
      <c r="B110" t="s">
        <v>129</v>
      </c>
      <c r="C110" t="s">
        <v>83</v>
      </c>
      <c r="D110" t="s">
        <v>83</v>
      </c>
      <c r="E110" t="s">
        <v>315</v>
      </c>
      <c r="F110" t="s">
        <v>216</v>
      </c>
      <c r="G110">
        <v>0.23499999999999999</v>
      </c>
      <c r="H110" s="2">
        <f>VLOOKUP(CONCATENATE(A110,B110,F110),admin2_old!A:K,9,FALSE)</f>
        <v>0.23599999999999999</v>
      </c>
      <c r="I110" t="b">
        <f>IF(ISNA(H110),VLOOKUP(CONCATENATE(A110,F110),admin2_old!B:J,3,FALSE))</f>
        <v>0</v>
      </c>
    </row>
    <row r="111" spans="1:9" hidden="1" x14ac:dyDescent="0.35">
      <c r="A111" t="s">
        <v>12</v>
      </c>
      <c r="B111" t="s">
        <v>129</v>
      </c>
      <c r="C111" t="s">
        <v>83</v>
      </c>
      <c r="D111" t="s">
        <v>83</v>
      </c>
      <c r="E111" t="s">
        <v>315</v>
      </c>
      <c r="F111" t="s">
        <v>249</v>
      </c>
      <c r="G111">
        <v>0.20100000000000001</v>
      </c>
      <c r="H111" s="2">
        <f>VLOOKUP(CONCATENATE(A111,B111,F111),admin2_old!A:K,9,FALSE)</f>
        <v>0.191</v>
      </c>
      <c r="I111" t="b">
        <f>IF(ISNA(H111),VLOOKUP(CONCATENATE(A111,F111),admin2_old!B:J,3,FALSE))</f>
        <v>0</v>
      </c>
    </row>
    <row r="112" spans="1:9" hidden="1" x14ac:dyDescent="0.35">
      <c r="A112" t="s">
        <v>12</v>
      </c>
      <c r="B112" t="s">
        <v>162</v>
      </c>
      <c r="C112" t="s">
        <v>83</v>
      </c>
      <c r="D112" t="s">
        <v>83</v>
      </c>
      <c r="E112" t="s">
        <v>315</v>
      </c>
      <c r="F112" t="s">
        <v>264</v>
      </c>
      <c r="G112">
        <v>0.27400000000000002</v>
      </c>
      <c r="H112" s="2">
        <f>VLOOKUP(CONCATENATE(A112,B112,F112),admin2_old!A:K,9,FALSE)</f>
        <v>0.28599999999999998</v>
      </c>
      <c r="I112" t="b">
        <f>IF(ISNA(H112),VLOOKUP(CONCATENATE(A112,F112),admin2_old!B:J,3,FALSE))</f>
        <v>0</v>
      </c>
    </row>
    <row r="113" spans="1:9" hidden="1" x14ac:dyDescent="0.35">
      <c r="A113" t="s">
        <v>12</v>
      </c>
      <c r="B113" t="s">
        <v>150</v>
      </c>
      <c r="C113" t="s">
        <v>83</v>
      </c>
      <c r="D113" t="s">
        <v>83</v>
      </c>
      <c r="E113" t="s">
        <v>315</v>
      </c>
      <c r="F113" t="s">
        <v>265</v>
      </c>
      <c r="G113">
        <v>0.20499999999999999</v>
      </c>
      <c r="H113" s="2">
        <f>VLOOKUP(CONCATENATE(A113,B113,F113),admin2_old!A:K,9,FALSE)</f>
        <v>0.218</v>
      </c>
      <c r="I113" t="b">
        <f>IF(ISNA(H113),VLOOKUP(CONCATENATE(A113,F113),admin2_old!B:J,3,FALSE))</f>
        <v>0</v>
      </c>
    </row>
    <row r="114" spans="1:9" hidden="1" x14ac:dyDescent="0.35">
      <c r="A114" t="s">
        <v>12</v>
      </c>
      <c r="B114" t="s">
        <v>129</v>
      </c>
      <c r="C114" t="s">
        <v>83</v>
      </c>
      <c r="D114" t="s">
        <v>83</v>
      </c>
      <c r="E114" t="s">
        <v>315</v>
      </c>
      <c r="F114" t="s">
        <v>217</v>
      </c>
      <c r="G114">
        <v>0.23699999999999999</v>
      </c>
      <c r="H114" s="2">
        <f>VLOOKUP(CONCATENATE(A114,B114,F114),admin2_old!A:K,9,FALSE)</f>
        <v>0.23899999999999999</v>
      </c>
      <c r="I114" t="b">
        <f>IF(ISNA(H114),VLOOKUP(CONCATENATE(A114,F114),admin2_old!B:J,3,FALSE))</f>
        <v>0</v>
      </c>
    </row>
    <row r="115" spans="1:9" x14ac:dyDescent="0.35">
      <c r="A115" t="s">
        <v>60</v>
      </c>
      <c r="B115" s="3" t="s">
        <v>139</v>
      </c>
      <c r="C115" t="s">
        <v>83</v>
      </c>
      <c r="D115" t="s">
        <v>83</v>
      </c>
      <c r="E115" t="s">
        <v>315</v>
      </c>
      <c r="F115" t="s">
        <v>298</v>
      </c>
      <c r="G115">
        <v>0.17299999999999999</v>
      </c>
      <c r="H115" s="2" t="e">
        <f>VLOOKUP(CONCATENATE(A115,B115,F115),admin2_old!A:K,9,FALSE)</f>
        <v>#N/A</v>
      </c>
      <c r="I115" s="4" t="str">
        <f>IF(ISNA(H115),VLOOKUP(CONCATENATE(A115,F115),admin2_old!B:J,3,FALSE))</f>
        <v>aucune</v>
      </c>
    </row>
    <row r="116" spans="1:9" hidden="1" x14ac:dyDescent="0.35">
      <c r="A116" t="s">
        <v>12</v>
      </c>
      <c r="B116" t="s">
        <v>162</v>
      </c>
      <c r="C116" t="s">
        <v>83</v>
      </c>
      <c r="D116" t="s">
        <v>83</v>
      </c>
      <c r="E116" t="s">
        <v>315</v>
      </c>
      <c r="F116" t="s">
        <v>229</v>
      </c>
      <c r="G116">
        <v>0.216</v>
      </c>
      <c r="H116" s="2">
        <f>VLOOKUP(CONCATENATE(A116,B116,F116),admin2_old!A:K,9,FALSE)</f>
        <v>0.218</v>
      </c>
      <c r="I116" t="b">
        <f>IF(ISNA(H116),VLOOKUP(CONCATENATE(A116,F116),admin2_old!B:J,3,FALSE))</f>
        <v>0</v>
      </c>
    </row>
    <row r="117" spans="1:9" x14ac:dyDescent="0.35">
      <c r="A117" t="s">
        <v>24</v>
      </c>
      <c r="B117" s="3" t="s">
        <v>133</v>
      </c>
      <c r="C117" t="s">
        <v>83</v>
      </c>
      <c r="D117" t="s">
        <v>83</v>
      </c>
      <c r="E117" t="s">
        <v>315</v>
      </c>
      <c r="F117" t="s">
        <v>298</v>
      </c>
      <c r="G117">
        <v>0.34300000000000003</v>
      </c>
      <c r="H117" s="2" t="e">
        <f>VLOOKUP(CONCATENATE(A117,B117,F117),admin2_old!A:K,9,FALSE)</f>
        <v>#N/A</v>
      </c>
      <c r="I117" s="4" t="str">
        <f>IF(ISNA(H117),VLOOKUP(CONCATENATE(A117,F117),admin2_old!B:J,3,FALSE))</f>
        <v>cash_fournitures</v>
      </c>
    </row>
    <row r="118" spans="1:9" hidden="1" x14ac:dyDescent="0.35">
      <c r="A118" t="s">
        <v>12</v>
      </c>
      <c r="B118" t="s">
        <v>129</v>
      </c>
      <c r="C118" t="s">
        <v>83</v>
      </c>
      <c r="D118" t="s">
        <v>83</v>
      </c>
      <c r="E118" t="s">
        <v>315</v>
      </c>
      <c r="F118" t="s">
        <v>238</v>
      </c>
      <c r="G118">
        <v>0.30099999999999999</v>
      </c>
      <c r="H118" s="2">
        <f>VLOOKUP(CONCATENATE(A118,B118,F118),admin2_old!A:K,9,FALSE)</f>
        <v>0.27</v>
      </c>
      <c r="I118" t="b">
        <f>IF(ISNA(H118),VLOOKUP(CONCATENATE(A118,F118),admin2_old!B:J,3,FALSE))</f>
        <v>0</v>
      </c>
    </row>
    <row r="119" spans="1:9" hidden="1" x14ac:dyDescent="0.35">
      <c r="A119" t="s">
        <v>12</v>
      </c>
      <c r="B119" t="s">
        <v>129</v>
      </c>
      <c r="C119" t="s">
        <v>83</v>
      </c>
      <c r="D119" t="s">
        <v>83</v>
      </c>
      <c r="E119" t="s">
        <v>315</v>
      </c>
      <c r="F119" t="s">
        <v>240</v>
      </c>
      <c r="G119">
        <v>0.26700000000000002</v>
      </c>
      <c r="H119" s="2">
        <f>VLOOKUP(CONCATENATE(A119,B119,F119),admin2_old!A:K,9,FALSE)</f>
        <v>0.26700000000000002</v>
      </c>
      <c r="I119" t="b">
        <f>IF(ISNA(H119),VLOOKUP(CONCATENATE(A119,F119),admin2_old!B:J,3,FALSE))</f>
        <v>0</v>
      </c>
    </row>
    <row r="120" spans="1:9" hidden="1" x14ac:dyDescent="0.35">
      <c r="A120" t="s">
        <v>12</v>
      </c>
      <c r="B120" t="s">
        <v>129</v>
      </c>
      <c r="C120" t="s">
        <v>83</v>
      </c>
      <c r="D120" t="s">
        <v>83</v>
      </c>
      <c r="E120" t="s">
        <v>315</v>
      </c>
      <c r="F120" t="s">
        <v>213</v>
      </c>
      <c r="G120">
        <v>0.27400000000000002</v>
      </c>
      <c r="H120" s="2">
        <f>VLOOKUP(CONCATENATE(A120,B120,F120),admin2_old!A:K,9,FALSE)</f>
        <v>0.27200000000000002</v>
      </c>
      <c r="I120" t="b">
        <f>IF(ISNA(H120),VLOOKUP(CONCATENATE(A120,F120),admin2_old!B:J,3,FALSE))</f>
        <v>0</v>
      </c>
    </row>
    <row r="121" spans="1:9" hidden="1" x14ac:dyDescent="0.35">
      <c r="A121" t="s">
        <v>12</v>
      </c>
      <c r="B121" t="s">
        <v>129</v>
      </c>
      <c r="C121" t="s">
        <v>83</v>
      </c>
      <c r="D121" t="s">
        <v>83</v>
      </c>
      <c r="E121" t="s">
        <v>315</v>
      </c>
      <c r="F121" t="s">
        <v>226</v>
      </c>
      <c r="G121">
        <v>0.29099999999999998</v>
      </c>
      <c r="H121" s="2">
        <f>VLOOKUP(CONCATENATE(A121,B121,F121),admin2_old!A:K,9,FALSE)</f>
        <v>0.29099999999999998</v>
      </c>
      <c r="I121" t="b">
        <f>IF(ISNA(H121),VLOOKUP(CONCATENATE(A121,F121),admin2_old!B:J,3,FALSE))</f>
        <v>0</v>
      </c>
    </row>
    <row r="122" spans="1:9" hidden="1" x14ac:dyDescent="0.35">
      <c r="A122" t="s">
        <v>12</v>
      </c>
      <c r="B122" t="s">
        <v>129</v>
      </c>
      <c r="C122" t="s">
        <v>83</v>
      </c>
      <c r="D122" t="s">
        <v>83</v>
      </c>
      <c r="E122" t="s">
        <v>315</v>
      </c>
      <c r="F122" t="s">
        <v>244</v>
      </c>
      <c r="G122">
        <v>0.22700000000000001</v>
      </c>
      <c r="H122" s="2">
        <f>VLOOKUP(CONCATENATE(A122,B122,F122),admin2_old!A:K,9,FALSE)</f>
        <v>0.22500000000000001</v>
      </c>
      <c r="I122" t="b">
        <f>IF(ISNA(H122),VLOOKUP(CONCATENATE(A122,F122),admin2_old!B:J,3,FALSE))</f>
        <v>0</v>
      </c>
    </row>
    <row r="123" spans="1:9" hidden="1" x14ac:dyDescent="0.35">
      <c r="A123" t="s">
        <v>12</v>
      </c>
      <c r="B123" t="s">
        <v>129</v>
      </c>
      <c r="C123" t="s">
        <v>83</v>
      </c>
      <c r="D123" t="s">
        <v>83</v>
      </c>
      <c r="E123" t="s">
        <v>315</v>
      </c>
      <c r="F123" t="s">
        <v>261</v>
      </c>
      <c r="G123">
        <v>0.23</v>
      </c>
      <c r="H123" s="2">
        <f>VLOOKUP(CONCATENATE(A123,B123,F123),admin2_old!A:K,9,FALSE)</f>
        <v>0.23200000000000001</v>
      </c>
      <c r="I123" t="b">
        <f>IF(ISNA(H123),VLOOKUP(CONCATENATE(A123,F123),admin2_old!B:J,3,FALSE))</f>
        <v>0</v>
      </c>
    </row>
    <row r="124" spans="1:9" hidden="1" x14ac:dyDescent="0.35">
      <c r="A124" t="s">
        <v>12</v>
      </c>
      <c r="B124" t="s">
        <v>129</v>
      </c>
      <c r="C124" t="s">
        <v>83</v>
      </c>
      <c r="D124" t="s">
        <v>83</v>
      </c>
      <c r="E124" t="s">
        <v>315</v>
      </c>
      <c r="F124" t="s">
        <v>248</v>
      </c>
      <c r="G124">
        <v>0.28799999999999998</v>
      </c>
      <c r="H124" s="2">
        <f>VLOOKUP(CONCATENATE(A124,B124,F124),admin2_old!A:K,9,FALSE)</f>
        <v>0.26400000000000001</v>
      </c>
      <c r="I124" t="b">
        <f>IF(ISNA(H124),VLOOKUP(CONCATENATE(A124,F124),admin2_old!B:J,3,FALSE))</f>
        <v>0</v>
      </c>
    </row>
    <row r="125" spans="1:9" hidden="1" x14ac:dyDescent="0.35">
      <c r="A125" t="s">
        <v>12</v>
      </c>
      <c r="B125" t="s">
        <v>140</v>
      </c>
      <c r="C125" t="s">
        <v>83</v>
      </c>
      <c r="D125" t="s">
        <v>83</v>
      </c>
      <c r="E125" t="s">
        <v>315</v>
      </c>
      <c r="F125" t="s">
        <v>252</v>
      </c>
      <c r="G125">
        <v>0.222</v>
      </c>
      <c r="H125" s="2">
        <f>VLOOKUP(CONCATENATE(A125,B125,F125),admin2_old!A:K,9,FALSE)</f>
        <v>0.217</v>
      </c>
      <c r="I125" t="b">
        <f>IF(ISNA(H125),VLOOKUP(CONCATENATE(A125,F125),admin2_old!B:J,3,FALSE))</f>
        <v>0</v>
      </c>
    </row>
    <row r="126" spans="1:9" x14ac:dyDescent="0.35">
      <c r="A126" t="s">
        <v>48</v>
      </c>
      <c r="B126" s="3" t="s">
        <v>154</v>
      </c>
      <c r="C126" t="s">
        <v>83</v>
      </c>
      <c r="D126" t="s">
        <v>83</v>
      </c>
      <c r="E126" t="s">
        <v>315</v>
      </c>
      <c r="F126" t="s">
        <v>298</v>
      </c>
      <c r="G126">
        <v>0.23300000000000001</v>
      </c>
      <c r="H126" s="2" t="e">
        <f>VLOOKUP(CONCATENATE(A126,B126,F126),admin2_old!A:K,9,FALSE)</f>
        <v>#N/A</v>
      </c>
      <c r="I126" s="4" t="str">
        <f>IF(ISNA(H126),VLOOKUP(CONCATENATE(A126,F126),admin2_old!B:J,3,FALSE))</f>
        <v>cash_frais</v>
      </c>
    </row>
    <row r="127" spans="1:9" hidden="1" x14ac:dyDescent="0.35">
      <c r="A127" t="s">
        <v>12</v>
      </c>
      <c r="B127" t="s">
        <v>129</v>
      </c>
      <c r="C127" t="s">
        <v>83</v>
      </c>
      <c r="D127" t="s">
        <v>83</v>
      </c>
      <c r="E127" t="s">
        <v>315</v>
      </c>
      <c r="F127" t="s">
        <v>297</v>
      </c>
      <c r="G127">
        <v>0.28000000000000003</v>
      </c>
      <c r="H127" s="2">
        <f>VLOOKUP(CONCATENATE(A127,B127,F127),admin2_old!A:K,9,FALSE)</f>
        <v>0.27700000000000002</v>
      </c>
      <c r="I127" t="b">
        <f>IF(ISNA(H127),VLOOKUP(CONCATENATE(A127,F127),admin2_old!B:J,3,FALSE))</f>
        <v>0</v>
      </c>
    </row>
    <row r="128" spans="1:9" hidden="1" x14ac:dyDescent="0.35">
      <c r="A128" t="s">
        <v>12</v>
      </c>
      <c r="B128" t="s">
        <v>129</v>
      </c>
      <c r="C128" t="s">
        <v>83</v>
      </c>
      <c r="D128" t="s">
        <v>83</v>
      </c>
      <c r="E128" t="s">
        <v>315</v>
      </c>
      <c r="F128" t="s">
        <v>256</v>
      </c>
      <c r="G128">
        <v>0.24299999999999999</v>
      </c>
      <c r="H128" s="2">
        <f>VLOOKUP(CONCATENATE(A128,B128,F128),admin2_old!A:K,9,FALSE)</f>
        <v>0.27700000000000002</v>
      </c>
      <c r="I128" t="b">
        <f>IF(ISNA(H128),VLOOKUP(CONCATENATE(A128,F128),admin2_old!B:J,3,FALSE))</f>
        <v>0</v>
      </c>
    </row>
    <row r="129" spans="1:9" hidden="1" x14ac:dyDescent="0.35">
      <c r="A129" t="s">
        <v>12</v>
      </c>
      <c r="B129" t="s">
        <v>129</v>
      </c>
      <c r="C129" t="s">
        <v>83</v>
      </c>
      <c r="D129" t="s">
        <v>83</v>
      </c>
      <c r="E129" t="s">
        <v>315</v>
      </c>
      <c r="F129" t="s">
        <v>225</v>
      </c>
      <c r="G129">
        <v>0.254</v>
      </c>
      <c r="H129" s="2">
        <f>VLOOKUP(CONCATENATE(A129,B129,F129),admin2_old!A:K,9,FALSE)</f>
        <v>0.29299999999999998</v>
      </c>
      <c r="I129" t="b">
        <f>IF(ISNA(H129),VLOOKUP(CONCATENATE(A129,F129),admin2_old!B:J,3,FALSE))</f>
        <v>0</v>
      </c>
    </row>
    <row r="130" spans="1:9" hidden="1" x14ac:dyDescent="0.35">
      <c r="A130" t="s">
        <v>12</v>
      </c>
      <c r="B130" t="s">
        <v>129</v>
      </c>
      <c r="C130" t="s">
        <v>83</v>
      </c>
      <c r="D130" t="s">
        <v>83</v>
      </c>
      <c r="E130" t="s">
        <v>315</v>
      </c>
      <c r="F130" t="s">
        <v>224</v>
      </c>
      <c r="G130">
        <v>0.24399999999999999</v>
      </c>
      <c r="H130" s="2">
        <f>VLOOKUP(CONCATENATE(A130,B130,F130),admin2_old!A:K,9,FALSE)</f>
        <v>0.223</v>
      </c>
      <c r="I130" t="b">
        <f>IF(ISNA(H130),VLOOKUP(CONCATENATE(A130,F130),admin2_old!B:J,3,FALSE))</f>
        <v>0</v>
      </c>
    </row>
    <row r="131" spans="1:9" hidden="1" x14ac:dyDescent="0.35">
      <c r="A131" t="s">
        <v>12</v>
      </c>
      <c r="B131" t="s">
        <v>129</v>
      </c>
      <c r="C131" t="s">
        <v>83</v>
      </c>
      <c r="D131" t="s">
        <v>83</v>
      </c>
      <c r="E131" t="s">
        <v>315</v>
      </c>
      <c r="F131" t="s">
        <v>298</v>
      </c>
      <c r="G131">
        <v>0.32700000000000001</v>
      </c>
      <c r="H131" s="2">
        <f>VLOOKUP(CONCATENATE(A131,B131,F131),admin2_old!A:K,9,FALSE)</f>
        <v>0.32400000000000001</v>
      </c>
      <c r="I131" t="b">
        <f>IF(ISNA(H131),VLOOKUP(CONCATENATE(A131,F131),admin2_old!B:J,3,FALSE))</f>
        <v>0</v>
      </c>
    </row>
    <row r="132" spans="1:9" hidden="1" x14ac:dyDescent="0.35">
      <c r="A132" t="s">
        <v>12</v>
      </c>
      <c r="B132" t="s">
        <v>129</v>
      </c>
      <c r="C132" t="s">
        <v>83</v>
      </c>
      <c r="D132" t="s">
        <v>83</v>
      </c>
      <c r="E132" t="s">
        <v>315</v>
      </c>
      <c r="F132" t="s">
        <v>218</v>
      </c>
      <c r="G132">
        <v>0.26500000000000001</v>
      </c>
      <c r="H132" s="2">
        <f>VLOOKUP(CONCATENATE(A132,B132,F132),admin2_old!A:K,9,FALSE)</f>
        <v>0.26600000000000001</v>
      </c>
      <c r="I132" t="b">
        <f>IF(ISNA(H132),VLOOKUP(CONCATENATE(A132,F132),admin2_old!B:J,3,FALSE))</f>
        <v>0</v>
      </c>
    </row>
    <row r="133" spans="1:9" hidden="1" x14ac:dyDescent="0.35">
      <c r="A133" t="s">
        <v>12</v>
      </c>
      <c r="B133" t="s">
        <v>172</v>
      </c>
      <c r="C133" t="s">
        <v>83</v>
      </c>
      <c r="D133" t="s">
        <v>83</v>
      </c>
      <c r="E133" t="s">
        <v>315</v>
      </c>
      <c r="F133" t="s">
        <v>227</v>
      </c>
      <c r="G133">
        <v>0.188</v>
      </c>
      <c r="H133" s="2">
        <f>VLOOKUP(CONCATENATE(A133,B133,F133),admin2_old!A:K,9,FALSE)</f>
        <v>0.19500000000000001</v>
      </c>
      <c r="I133" t="b">
        <f>IF(ISNA(H133),VLOOKUP(CONCATENATE(A133,F133),admin2_old!B:J,3,FALSE))</f>
        <v>0</v>
      </c>
    </row>
    <row r="134" spans="1:9" hidden="1" x14ac:dyDescent="0.35">
      <c r="A134" t="s">
        <v>16</v>
      </c>
      <c r="B134" t="s">
        <v>130</v>
      </c>
      <c r="C134" t="s">
        <v>83</v>
      </c>
      <c r="D134" t="s">
        <v>83</v>
      </c>
      <c r="E134" t="s">
        <v>315</v>
      </c>
      <c r="F134" t="s">
        <v>253</v>
      </c>
      <c r="G134">
        <v>0.27300000000000002</v>
      </c>
      <c r="H134" s="2">
        <f>VLOOKUP(CONCATENATE(A134,B134,F134),admin2_old!A:K,9,FALSE)</f>
        <v>0.30599999999999999</v>
      </c>
      <c r="I134" t="b">
        <f>IF(ISNA(H134),VLOOKUP(CONCATENATE(A134,F134),admin2_old!B:J,3,FALSE))</f>
        <v>0</v>
      </c>
    </row>
    <row r="135" spans="1:9" hidden="1" x14ac:dyDescent="0.35">
      <c r="A135" t="s">
        <v>16</v>
      </c>
      <c r="B135" t="s">
        <v>130</v>
      </c>
      <c r="C135" t="s">
        <v>83</v>
      </c>
      <c r="D135" t="s">
        <v>83</v>
      </c>
      <c r="E135" t="s">
        <v>315</v>
      </c>
      <c r="F135" t="s">
        <v>232</v>
      </c>
      <c r="G135">
        <v>0.45900000000000002</v>
      </c>
      <c r="H135" s="2">
        <f>VLOOKUP(CONCATENATE(A135,B135,F135),admin2_old!A:K,9,FALSE)</f>
        <v>0.48099999999999998</v>
      </c>
      <c r="I135" t="b">
        <f>IF(ISNA(H135),VLOOKUP(CONCATENATE(A135,F135),admin2_old!B:J,3,FALSE))</f>
        <v>0</v>
      </c>
    </row>
    <row r="136" spans="1:9" hidden="1" x14ac:dyDescent="0.35">
      <c r="A136" t="s">
        <v>16</v>
      </c>
      <c r="B136" t="s">
        <v>130</v>
      </c>
      <c r="C136" t="s">
        <v>83</v>
      </c>
      <c r="D136" t="s">
        <v>83</v>
      </c>
      <c r="E136" t="s">
        <v>315</v>
      </c>
      <c r="F136" t="s">
        <v>208</v>
      </c>
      <c r="G136">
        <v>0.30399999999999999</v>
      </c>
      <c r="H136" s="2">
        <f>VLOOKUP(CONCATENATE(A136,B136,F136),admin2_old!A:K,9,FALSE)</f>
        <v>0.27800000000000002</v>
      </c>
      <c r="I136" t="b">
        <f>IF(ISNA(H136),VLOOKUP(CONCATENATE(A136,F136),admin2_old!B:J,3,FALSE))</f>
        <v>0</v>
      </c>
    </row>
    <row r="137" spans="1:9" hidden="1" x14ac:dyDescent="0.35">
      <c r="A137" t="s">
        <v>16</v>
      </c>
      <c r="B137" t="s">
        <v>130</v>
      </c>
      <c r="C137" t="s">
        <v>83</v>
      </c>
      <c r="D137" t="s">
        <v>83</v>
      </c>
      <c r="E137" t="s">
        <v>315</v>
      </c>
      <c r="F137" t="s">
        <v>221</v>
      </c>
      <c r="G137">
        <v>0.34699999999999998</v>
      </c>
      <c r="H137" s="2">
        <f>VLOOKUP(CONCATENATE(A137,B137,F137),admin2_old!A:K,9,FALSE)</f>
        <v>0.33</v>
      </c>
      <c r="I137" t="b">
        <f>IF(ISNA(H137),VLOOKUP(CONCATENATE(A137,F137),admin2_old!B:J,3,FALSE))</f>
        <v>0</v>
      </c>
    </row>
    <row r="138" spans="1:9" hidden="1" x14ac:dyDescent="0.35">
      <c r="A138" t="s">
        <v>16</v>
      </c>
      <c r="B138" t="s">
        <v>141</v>
      </c>
      <c r="C138" t="s">
        <v>83</v>
      </c>
      <c r="D138" t="s">
        <v>83</v>
      </c>
      <c r="E138" t="s">
        <v>315</v>
      </c>
      <c r="F138" t="s">
        <v>165</v>
      </c>
      <c r="G138">
        <v>0.308</v>
      </c>
      <c r="H138" s="2">
        <f>VLOOKUP(CONCATENATE(A138,B138,F138),admin2_old!A:K,9,FALSE)</f>
        <v>0.32400000000000001</v>
      </c>
      <c r="I138" t="b">
        <f>IF(ISNA(H138),VLOOKUP(CONCATENATE(A138,F138),admin2_old!B:J,3,FALSE))</f>
        <v>0</v>
      </c>
    </row>
    <row r="139" spans="1:9" hidden="1" x14ac:dyDescent="0.35">
      <c r="A139" t="s">
        <v>16</v>
      </c>
      <c r="B139" t="s">
        <v>130</v>
      </c>
      <c r="C139" t="s">
        <v>83</v>
      </c>
      <c r="D139" t="s">
        <v>83</v>
      </c>
      <c r="E139" t="s">
        <v>315</v>
      </c>
      <c r="F139" t="s">
        <v>251</v>
      </c>
      <c r="G139">
        <v>0.317</v>
      </c>
      <c r="H139" s="2">
        <f>VLOOKUP(CONCATENATE(A139,B139,F139),admin2_old!A:K,9,FALSE)</f>
        <v>0.35899999999999999</v>
      </c>
      <c r="I139" t="b">
        <f>IF(ISNA(H139),VLOOKUP(CONCATENATE(A139,F139),admin2_old!B:J,3,FALSE))</f>
        <v>0</v>
      </c>
    </row>
    <row r="140" spans="1:9" x14ac:dyDescent="0.35">
      <c r="A140" t="s">
        <v>70</v>
      </c>
      <c r="B140" s="3" t="s">
        <v>191</v>
      </c>
      <c r="C140" t="s">
        <v>83</v>
      </c>
      <c r="D140" t="s">
        <v>83</v>
      </c>
      <c r="E140" t="s">
        <v>315</v>
      </c>
      <c r="F140" t="s">
        <v>298</v>
      </c>
      <c r="G140">
        <v>0.113</v>
      </c>
      <c r="H140" s="2" t="e">
        <f>VLOOKUP(CONCATENATE(A140,B140,F140),admin2_old!A:K,9,FALSE)</f>
        <v>#N/A</v>
      </c>
      <c r="I140" s="4" t="str">
        <f>IF(ISNA(H140),VLOOKUP(CONCATENATE(A140,F140),admin2_old!B:J,3,FALSE))</f>
        <v>prov_uniformes</v>
      </c>
    </row>
    <row r="141" spans="1:9" hidden="1" x14ac:dyDescent="0.35">
      <c r="A141" t="s">
        <v>16</v>
      </c>
      <c r="B141" t="s">
        <v>130</v>
      </c>
      <c r="C141" t="s">
        <v>83</v>
      </c>
      <c r="D141" t="s">
        <v>83</v>
      </c>
      <c r="E141" t="s">
        <v>315</v>
      </c>
      <c r="F141" t="s">
        <v>231</v>
      </c>
      <c r="G141">
        <v>0.33300000000000002</v>
      </c>
      <c r="H141" s="2">
        <f>VLOOKUP(CONCATENATE(A141,B141,F141),admin2_old!A:K,9,FALSE)</f>
        <v>0.309</v>
      </c>
      <c r="I141" t="b">
        <f>IF(ISNA(H141),VLOOKUP(CONCATENATE(A141,F141),admin2_old!B:J,3,FALSE))</f>
        <v>0</v>
      </c>
    </row>
    <row r="142" spans="1:9" hidden="1" x14ac:dyDescent="0.35">
      <c r="A142" t="s">
        <v>16</v>
      </c>
      <c r="B142" t="s">
        <v>130</v>
      </c>
      <c r="C142" t="s">
        <v>83</v>
      </c>
      <c r="D142" t="s">
        <v>83</v>
      </c>
      <c r="E142" t="s">
        <v>315</v>
      </c>
      <c r="F142" t="s">
        <v>223</v>
      </c>
      <c r="G142">
        <v>0.378</v>
      </c>
      <c r="H142" s="2">
        <f>VLOOKUP(CONCATENATE(A142,B142,F142),admin2_old!A:K,9,FALSE)</f>
        <v>0.36199999999999999</v>
      </c>
      <c r="I142" t="b">
        <f>IF(ISNA(H142),VLOOKUP(CONCATENATE(A142,F142),admin2_old!B:J,3,FALSE))</f>
        <v>0</v>
      </c>
    </row>
    <row r="143" spans="1:9" hidden="1" x14ac:dyDescent="0.35">
      <c r="A143" t="s">
        <v>16</v>
      </c>
      <c r="B143" t="s">
        <v>130</v>
      </c>
      <c r="C143" t="s">
        <v>83</v>
      </c>
      <c r="D143" t="s">
        <v>83</v>
      </c>
      <c r="E143" t="s">
        <v>315</v>
      </c>
      <c r="F143" t="s">
        <v>228</v>
      </c>
      <c r="G143">
        <v>0.33</v>
      </c>
      <c r="H143" s="2">
        <f>VLOOKUP(CONCATENATE(A143,B143,F143),admin2_old!A:K,9,FALSE)</f>
        <v>0.39100000000000001</v>
      </c>
      <c r="I143" t="b">
        <f>IF(ISNA(H143),VLOOKUP(CONCATENATE(A143,F143),admin2_old!B:J,3,FALSE))</f>
        <v>0</v>
      </c>
    </row>
    <row r="144" spans="1:9" hidden="1" x14ac:dyDescent="0.35">
      <c r="A144" t="s">
        <v>16</v>
      </c>
      <c r="B144" t="s">
        <v>130</v>
      </c>
      <c r="C144" t="s">
        <v>83</v>
      </c>
      <c r="D144" t="s">
        <v>83</v>
      </c>
      <c r="E144" t="s">
        <v>315</v>
      </c>
      <c r="F144" t="s">
        <v>293</v>
      </c>
      <c r="G144">
        <v>0.23</v>
      </c>
      <c r="H144" s="2">
        <f>VLOOKUP(CONCATENATE(A144,B144,F144),admin2_old!A:K,9,FALSE)</f>
        <v>0.22500000000000001</v>
      </c>
      <c r="I144" t="b">
        <f>IF(ISNA(H144),VLOOKUP(CONCATENATE(A144,F144),admin2_old!B:J,3,FALSE))</f>
        <v>0</v>
      </c>
    </row>
    <row r="145" spans="1:9" x14ac:dyDescent="0.35">
      <c r="A145" t="s">
        <v>68</v>
      </c>
      <c r="B145" s="3" t="s">
        <v>180</v>
      </c>
      <c r="C145" t="s">
        <v>83</v>
      </c>
      <c r="D145" t="s">
        <v>83</v>
      </c>
      <c r="E145" t="s">
        <v>315</v>
      </c>
      <c r="F145" t="s">
        <v>298</v>
      </c>
      <c r="G145">
        <v>0.23400000000000001</v>
      </c>
      <c r="H145" s="2" t="e">
        <f>VLOOKUP(CONCATENATE(A145,B145,F145),admin2_old!A:K,9,FALSE)</f>
        <v>#N/A</v>
      </c>
      <c r="I145" s="4" t="str">
        <f>IF(ISNA(H145),VLOOKUP(CONCATENATE(A145,F145),admin2_old!B:J,3,FALSE))</f>
        <v>argent_nfi_essentiels</v>
      </c>
    </row>
    <row r="146" spans="1:9" hidden="1" x14ac:dyDescent="0.35">
      <c r="A146" t="s">
        <v>16</v>
      </c>
      <c r="B146" t="s">
        <v>130</v>
      </c>
      <c r="C146" t="s">
        <v>83</v>
      </c>
      <c r="D146" t="s">
        <v>83</v>
      </c>
      <c r="E146" t="s">
        <v>315</v>
      </c>
      <c r="F146" t="s">
        <v>210</v>
      </c>
      <c r="G146">
        <v>0.44800000000000001</v>
      </c>
      <c r="H146" s="2">
        <f>VLOOKUP(CONCATENATE(A146,B146,F146),admin2_old!A:K,9,FALSE)</f>
        <v>0.438</v>
      </c>
      <c r="I146" t="b">
        <f>IF(ISNA(H146),VLOOKUP(CONCATENATE(A146,F146),admin2_old!B:J,3,FALSE))</f>
        <v>0</v>
      </c>
    </row>
    <row r="147" spans="1:9" hidden="1" x14ac:dyDescent="0.35">
      <c r="A147" t="s">
        <v>16</v>
      </c>
      <c r="B147" t="s">
        <v>130</v>
      </c>
      <c r="C147" t="s">
        <v>83</v>
      </c>
      <c r="D147" t="s">
        <v>83</v>
      </c>
      <c r="E147" t="s">
        <v>315</v>
      </c>
      <c r="F147" t="s">
        <v>215</v>
      </c>
      <c r="G147">
        <v>0.35099999999999998</v>
      </c>
      <c r="H147" s="2">
        <f>VLOOKUP(CONCATENATE(A147,B147,F147),admin2_old!A:K,9,FALSE)</f>
        <v>0.35399999999999998</v>
      </c>
      <c r="I147" t="b">
        <f>IF(ISNA(H147),VLOOKUP(CONCATENATE(A147,F147),admin2_old!B:J,3,FALSE))</f>
        <v>0</v>
      </c>
    </row>
    <row r="148" spans="1:9" hidden="1" x14ac:dyDescent="0.35">
      <c r="A148" t="s">
        <v>16</v>
      </c>
      <c r="B148" t="s">
        <v>130</v>
      </c>
      <c r="C148" t="s">
        <v>83</v>
      </c>
      <c r="D148" t="s">
        <v>83</v>
      </c>
      <c r="E148" t="s">
        <v>315</v>
      </c>
      <c r="F148" t="s">
        <v>294</v>
      </c>
      <c r="G148">
        <v>0.48099999999999998</v>
      </c>
      <c r="H148" s="2">
        <f>VLOOKUP(CONCATENATE(A148,B148,F148),admin2_old!A:K,9,FALSE)</f>
        <v>0.48499999999999999</v>
      </c>
      <c r="I148" t="b">
        <f>IF(ISNA(H148),VLOOKUP(CONCATENATE(A148,F148),admin2_old!B:J,3,FALSE))</f>
        <v>0</v>
      </c>
    </row>
    <row r="149" spans="1:9" hidden="1" x14ac:dyDescent="0.35">
      <c r="A149" t="s">
        <v>16</v>
      </c>
      <c r="B149" t="s">
        <v>130</v>
      </c>
      <c r="C149" t="s">
        <v>83</v>
      </c>
      <c r="D149" t="s">
        <v>83</v>
      </c>
      <c r="E149" t="s">
        <v>315</v>
      </c>
      <c r="F149" t="s">
        <v>260</v>
      </c>
      <c r="G149">
        <v>0.35</v>
      </c>
      <c r="H149" s="2">
        <f>VLOOKUP(CONCATENATE(A149,B149,F149),admin2_old!A:K,9,FALSE)</f>
        <v>0.32</v>
      </c>
      <c r="I149" t="b">
        <f>IF(ISNA(H149),VLOOKUP(CONCATENATE(A149,F149),admin2_old!B:J,3,FALSE))</f>
        <v>0</v>
      </c>
    </row>
    <row r="150" spans="1:9" hidden="1" x14ac:dyDescent="0.35">
      <c r="A150" t="s">
        <v>16</v>
      </c>
      <c r="B150" t="s">
        <v>130</v>
      </c>
      <c r="C150" t="s">
        <v>83</v>
      </c>
      <c r="D150" t="s">
        <v>83</v>
      </c>
      <c r="E150" t="s">
        <v>315</v>
      </c>
      <c r="F150" t="s">
        <v>255</v>
      </c>
      <c r="G150">
        <v>0.38400000000000001</v>
      </c>
      <c r="H150" s="2">
        <f>VLOOKUP(CONCATENATE(A150,B150,F150),admin2_old!A:K,9,FALSE)</f>
        <v>0.371</v>
      </c>
      <c r="I150" t="b">
        <f>IF(ISNA(H150),VLOOKUP(CONCATENATE(A150,F150),admin2_old!B:J,3,FALSE))</f>
        <v>0</v>
      </c>
    </row>
    <row r="151" spans="1:9" hidden="1" x14ac:dyDescent="0.35">
      <c r="A151" t="s">
        <v>16</v>
      </c>
      <c r="B151" t="s">
        <v>130</v>
      </c>
      <c r="C151" t="s">
        <v>83</v>
      </c>
      <c r="D151" t="s">
        <v>83</v>
      </c>
      <c r="E151" t="s">
        <v>315</v>
      </c>
      <c r="F151" t="s">
        <v>242</v>
      </c>
      <c r="G151">
        <v>0.39200000000000002</v>
      </c>
      <c r="H151" s="2">
        <f>VLOOKUP(CONCATENATE(A151,B151,F151),admin2_old!A:K,9,FALSE)</f>
        <v>0.42099999999999999</v>
      </c>
      <c r="I151" t="b">
        <f>IF(ISNA(H151),VLOOKUP(CONCATENATE(A151,F151),admin2_old!B:J,3,FALSE))</f>
        <v>0</v>
      </c>
    </row>
    <row r="152" spans="1:9" hidden="1" x14ac:dyDescent="0.35">
      <c r="A152" t="s">
        <v>16</v>
      </c>
      <c r="B152" t="s">
        <v>130</v>
      </c>
      <c r="C152" t="s">
        <v>83</v>
      </c>
      <c r="D152" t="s">
        <v>83</v>
      </c>
      <c r="E152" t="s">
        <v>315</v>
      </c>
      <c r="F152" t="s">
        <v>219</v>
      </c>
      <c r="G152">
        <v>0.34899999999999998</v>
      </c>
      <c r="H152" s="2">
        <f>VLOOKUP(CONCATENATE(A152,B152,F152),admin2_old!A:K,9,FALSE)</f>
        <v>0.32</v>
      </c>
      <c r="I152" t="b">
        <f>IF(ISNA(H152),VLOOKUP(CONCATENATE(A152,F152),admin2_old!B:J,3,FALSE))</f>
        <v>0</v>
      </c>
    </row>
    <row r="153" spans="1:9" hidden="1" x14ac:dyDescent="0.35">
      <c r="A153" t="s">
        <v>16</v>
      </c>
      <c r="B153" t="s">
        <v>130</v>
      </c>
      <c r="C153" t="s">
        <v>83</v>
      </c>
      <c r="D153" t="s">
        <v>83</v>
      </c>
      <c r="E153" t="s">
        <v>315</v>
      </c>
      <c r="F153" t="s">
        <v>250</v>
      </c>
      <c r="G153">
        <v>0.38600000000000001</v>
      </c>
      <c r="H153" s="2">
        <f>VLOOKUP(CONCATENATE(A153,B153,F153),admin2_old!A:K,9,FALSE)</f>
        <v>0.39800000000000002</v>
      </c>
      <c r="I153" t="b">
        <f>IF(ISNA(H153),VLOOKUP(CONCATENATE(A153,F153),admin2_old!B:J,3,FALSE))</f>
        <v>0</v>
      </c>
    </row>
    <row r="154" spans="1:9" x14ac:dyDescent="0.35">
      <c r="A154" t="s">
        <v>80</v>
      </c>
      <c r="B154" s="3" t="s">
        <v>199</v>
      </c>
      <c r="C154" t="s">
        <v>83</v>
      </c>
      <c r="D154" t="s">
        <v>83</v>
      </c>
      <c r="E154" t="s">
        <v>315</v>
      </c>
      <c r="F154" t="s">
        <v>298</v>
      </c>
      <c r="G154">
        <v>0.20899999999999999</v>
      </c>
      <c r="H154" s="2" t="e">
        <f>VLOOKUP(CONCATENATE(A154,B154,F154),admin2_old!A:K,9,FALSE)</f>
        <v>#N/A</v>
      </c>
      <c r="I154" s="4" t="str">
        <f>IF(ISNA(H154),VLOOKUP(CONCATENATE(A154,F154),admin2_old!B:J,3,FALSE))</f>
        <v>environment</v>
      </c>
    </row>
    <row r="155" spans="1:9" hidden="1" x14ac:dyDescent="0.35">
      <c r="A155" t="s">
        <v>16</v>
      </c>
      <c r="B155" t="s">
        <v>130</v>
      </c>
      <c r="C155" t="s">
        <v>83</v>
      </c>
      <c r="D155" t="s">
        <v>83</v>
      </c>
      <c r="E155" t="s">
        <v>315</v>
      </c>
      <c r="F155" t="s">
        <v>241</v>
      </c>
      <c r="G155">
        <v>0.46899999999999997</v>
      </c>
      <c r="H155" s="2">
        <f>VLOOKUP(CONCATENATE(A155,B155,F155),admin2_old!A:K,9,FALSE)</f>
        <v>0.46300000000000002</v>
      </c>
      <c r="I155" t="b">
        <f>IF(ISNA(H155),VLOOKUP(CONCATENATE(A155,F155),admin2_old!B:J,3,FALSE))</f>
        <v>0</v>
      </c>
    </row>
    <row r="156" spans="1:9" hidden="1" x14ac:dyDescent="0.35">
      <c r="A156" t="s">
        <v>16</v>
      </c>
      <c r="B156" t="s">
        <v>130</v>
      </c>
      <c r="C156" t="s">
        <v>83</v>
      </c>
      <c r="D156" t="s">
        <v>83</v>
      </c>
      <c r="E156" t="s">
        <v>315</v>
      </c>
      <c r="F156" t="s">
        <v>262</v>
      </c>
      <c r="G156">
        <v>0.38</v>
      </c>
      <c r="H156" s="2">
        <f>VLOOKUP(CONCATENATE(A156,B156,F156),admin2_old!A:K,9,FALSE)</f>
        <v>0.371</v>
      </c>
      <c r="I156" t="b">
        <f>IF(ISNA(H156),VLOOKUP(CONCATENATE(A156,F156),admin2_old!B:J,3,FALSE))</f>
        <v>0</v>
      </c>
    </row>
    <row r="157" spans="1:9" hidden="1" x14ac:dyDescent="0.35">
      <c r="A157" t="s">
        <v>16</v>
      </c>
      <c r="B157" t="s">
        <v>130</v>
      </c>
      <c r="C157" t="s">
        <v>83</v>
      </c>
      <c r="D157" t="s">
        <v>83</v>
      </c>
      <c r="E157" t="s">
        <v>315</v>
      </c>
      <c r="F157" t="s">
        <v>254</v>
      </c>
      <c r="G157">
        <v>0.38100000000000001</v>
      </c>
      <c r="H157" s="2">
        <f>VLOOKUP(CONCATENATE(A157,B157,F157),admin2_old!A:K,9,FALSE)</f>
        <v>0.37</v>
      </c>
      <c r="I157" t="b">
        <f>IF(ISNA(H157),VLOOKUP(CONCATENATE(A157,F157),admin2_old!B:J,3,FALSE))</f>
        <v>0</v>
      </c>
    </row>
    <row r="158" spans="1:9" hidden="1" x14ac:dyDescent="0.35">
      <c r="A158" t="s">
        <v>16</v>
      </c>
      <c r="B158" t="s">
        <v>130</v>
      </c>
      <c r="C158" t="s">
        <v>83</v>
      </c>
      <c r="D158" t="s">
        <v>83</v>
      </c>
      <c r="E158" t="s">
        <v>315</v>
      </c>
      <c r="F158" t="s">
        <v>209</v>
      </c>
      <c r="G158">
        <v>0.39400000000000002</v>
      </c>
      <c r="H158" s="2">
        <f>VLOOKUP(CONCATENATE(A158,B158,F158),admin2_old!A:K,9,FALSE)</f>
        <v>0.39100000000000001</v>
      </c>
      <c r="I158" t="b">
        <f>IF(ISNA(H158),VLOOKUP(CONCATENATE(A158,F158),admin2_old!B:J,3,FALSE))</f>
        <v>0</v>
      </c>
    </row>
    <row r="159" spans="1:9" hidden="1" x14ac:dyDescent="0.35">
      <c r="A159" t="s">
        <v>16</v>
      </c>
      <c r="B159" t="s">
        <v>130</v>
      </c>
      <c r="C159" t="s">
        <v>83</v>
      </c>
      <c r="D159" t="s">
        <v>83</v>
      </c>
      <c r="E159" t="s">
        <v>315</v>
      </c>
      <c r="F159" t="s">
        <v>207</v>
      </c>
      <c r="G159">
        <v>0.35599999999999998</v>
      </c>
      <c r="H159" s="2">
        <f>VLOOKUP(CONCATENATE(A159,B159,F159),admin2_old!A:K,9,FALSE)</f>
        <v>0.35699999999999998</v>
      </c>
      <c r="I159" t="b">
        <f>IF(ISNA(H159),VLOOKUP(CONCATENATE(A159,F159),admin2_old!B:J,3,FALSE))</f>
        <v>0</v>
      </c>
    </row>
    <row r="160" spans="1:9" x14ac:dyDescent="0.35">
      <c r="A160" t="s">
        <v>66</v>
      </c>
      <c r="B160" s="3" t="s">
        <v>178</v>
      </c>
      <c r="C160" t="s">
        <v>83</v>
      </c>
      <c r="D160" t="s">
        <v>83</v>
      </c>
      <c r="E160" t="s">
        <v>315</v>
      </c>
      <c r="F160" t="s">
        <v>298</v>
      </c>
      <c r="G160">
        <v>0.13800000000000001</v>
      </c>
      <c r="H160" s="2" t="e">
        <f>VLOOKUP(CONCATENATE(A160,B160,F160),admin2_old!A:K,9,FALSE)</f>
        <v>#N/A</v>
      </c>
      <c r="I160" s="4" t="str">
        <f>IF(ISNA(H160),VLOOKUP(CONCATENATE(A160,F160),admin2_old!B:J,3,FALSE))</f>
        <v>manque_recip</v>
      </c>
    </row>
    <row r="161" spans="1:9" x14ac:dyDescent="0.35">
      <c r="A161" t="s">
        <v>48</v>
      </c>
      <c r="B161" s="3" t="s">
        <v>154</v>
      </c>
      <c r="C161" t="s">
        <v>83</v>
      </c>
      <c r="D161" t="s">
        <v>83</v>
      </c>
      <c r="E161" t="s">
        <v>315</v>
      </c>
      <c r="F161" t="s">
        <v>209</v>
      </c>
      <c r="G161">
        <v>0.182</v>
      </c>
      <c r="H161" s="2" t="e">
        <f>VLOOKUP(CONCATENATE(A161,B161,F161),admin2_old!A:K,9,FALSE)</f>
        <v>#N/A</v>
      </c>
      <c r="I161" s="4" t="str">
        <f>IF(ISNA(H161),VLOOKUP(CONCATENATE(A161,F161),admin2_old!B:J,3,FALSE))</f>
        <v>cash_frais</v>
      </c>
    </row>
    <row r="162" spans="1:9" hidden="1" x14ac:dyDescent="0.35">
      <c r="A162" t="s">
        <v>16</v>
      </c>
      <c r="B162" t="s">
        <v>130</v>
      </c>
      <c r="C162" t="s">
        <v>83</v>
      </c>
      <c r="D162" t="s">
        <v>83</v>
      </c>
      <c r="E162" t="s">
        <v>315</v>
      </c>
      <c r="F162" t="s">
        <v>245</v>
      </c>
      <c r="G162">
        <v>0.34899999999999998</v>
      </c>
      <c r="H162" s="2">
        <f>VLOOKUP(CONCATENATE(A162,B162,F162),admin2_old!A:K,9,FALSE)</f>
        <v>0.312</v>
      </c>
      <c r="I162" t="b">
        <f>IF(ISNA(H162),VLOOKUP(CONCATENATE(A162,F162),admin2_old!B:J,3,FALSE))</f>
        <v>0</v>
      </c>
    </row>
    <row r="163" spans="1:9" hidden="1" x14ac:dyDescent="0.35">
      <c r="A163" t="s">
        <v>16</v>
      </c>
      <c r="B163" t="s">
        <v>130</v>
      </c>
      <c r="C163" t="s">
        <v>83</v>
      </c>
      <c r="D163" t="s">
        <v>83</v>
      </c>
      <c r="E163" t="s">
        <v>315</v>
      </c>
      <c r="F163" t="s">
        <v>258</v>
      </c>
      <c r="G163">
        <v>0.36399999999999999</v>
      </c>
      <c r="H163" s="2">
        <f>VLOOKUP(CONCATENATE(A163,B163,F163),admin2_old!A:K,9,FALSE)</f>
        <v>0.35699999999999998</v>
      </c>
      <c r="I163" t="b">
        <f>IF(ISNA(H163),VLOOKUP(CONCATENATE(A163,F163),admin2_old!B:J,3,FALSE))</f>
        <v>0</v>
      </c>
    </row>
    <row r="164" spans="1:9" hidden="1" x14ac:dyDescent="0.35">
      <c r="A164" t="s">
        <v>16</v>
      </c>
      <c r="B164" t="s">
        <v>130</v>
      </c>
      <c r="C164" t="s">
        <v>83</v>
      </c>
      <c r="D164" t="s">
        <v>83</v>
      </c>
      <c r="E164" t="s">
        <v>315</v>
      </c>
      <c r="F164" t="s">
        <v>239</v>
      </c>
      <c r="G164">
        <v>0.28699999999999998</v>
      </c>
      <c r="H164" s="2">
        <f>VLOOKUP(CONCATENATE(A164,B164,F164),admin2_old!A:K,9,FALSE)</f>
        <v>0.30599999999999999</v>
      </c>
      <c r="I164" t="b">
        <f>IF(ISNA(H164),VLOOKUP(CONCATENATE(A164,F164),admin2_old!B:J,3,FALSE))</f>
        <v>0</v>
      </c>
    </row>
    <row r="165" spans="1:9" hidden="1" x14ac:dyDescent="0.35">
      <c r="A165" t="s">
        <v>16</v>
      </c>
      <c r="B165" t="s">
        <v>130</v>
      </c>
      <c r="C165" t="s">
        <v>83</v>
      </c>
      <c r="D165" t="s">
        <v>83</v>
      </c>
      <c r="E165" t="s">
        <v>315</v>
      </c>
      <c r="F165" t="s">
        <v>295</v>
      </c>
      <c r="G165">
        <v>0.47</v>
      </c>
      <c r="H165" s="2">
        <f>VLOOKUP(CONCATENATE(A165,B165,F165),admin2_old!A:K,9,FALSE)</f>
        <v>0.47599999999999998</v>
      </c>
      <c r="I165" t="b">
        <f>IF(ISNA(H165),VLOOKUP(CONCATENATE(A165,F165),admin2_old!B:J,3,FALSE))</f>
        <v>0</v>
      </c>
    </row>
    <row r="166" spans="1:9" hidden="1" x14ac:dyDescent="0.35">
      <c r="A166" t="s">
        <v>16</v>
      </c>
      <c r="B166" t="s">
        <v>130</v>
      </c>
      <c r="C166" t="s">
        <v>83</v>
      </c>
      <c r="D166" t="s">
        <v>83</v>
      </c>
      <c r="E166" t="s">
        <v>315</v>
      </c>
      <c r="F166" t="s">
        <v>236</v>
      </c>
      <c r="G166">
        <v>0.37</v>
      </c>
      <c r="H166" s="2">
        <f>VLOOKUP(CONCATENATE(A166,B166,F166),admin2_old!A:K,9,FALSE)</f>
        <v>0.378</v>
      </c>
      <c r="I166" t="b">
        <f>IF(ISNA(H166),VLOOKUP(CONCATENATE(A166,F166),admin2_old!B:J,3,FALSE))</f>
        <v>0</v>
      </c>
    </row>
    <row r="167" spans="1:9" hidden="1" x14ac:dyDescent="0.35">
      <c r="A167" t="s">
        <v>16</v>
      </c>
      <c r="B167" t="s">
        <v>130</v>
      </c>
      <c r="C167" t="s">
        <v>83</v>
      </c>
      <c r="D167" t="s">
        <v>83</v>
      </c>
      <c r="E167" t="s">
        <v>315</v>
      </c>
      <c r="F167" t="s">
        <v>233</v>
      </c>
      <c r="G167">
        <v>0.35</v>
      </c>
      <c r="H167" s="2">
        <f>VLOOKUP(CONCATENATE(A167,B167,F167),admin2_old!A:K,9,FALSE)</f>
        <v>0.34300000000000003</v>
      </c>
      <c r="I167" t="b">
        <f>IF(ISNA(H167),VLOOKUP(CONCATENATE(A167,F167),admin2_old!B:J,3,FALSE))</f>
        <v>0</v>
      </c>
    </row>
    <row r="168" spans="1:9" hidden="1" x14ac:dyDescent="0.35">
      <c r="A168" t="s">
        <v>16</v>
      </c>
      <c r="B168" t="s">
        <v>130</v>
      </c>
      <c r="C168" t="s">
        <v>83</v>
      </c>
      <c r="D168" t="s">
        <v>83</v>
      </c>
      <c r="E168" t="s">
        <v>315</v>
      </c>
      <c r="F168" t="s">
        <v>230</v>
      </c>
      <c r="G168">
        <v>0.34599999999999997</v>
      </c>
      <c r="H168" s="2">
        <f>VLOOKUP(CONCATENATE(A168,B168,F168),admin2_old!A:K,9,FALSE)</f>
        <v>0.34899999999999998</v>
      </c>
      <c r="I168" t="b">
        <f>IF(ISNA(H168),VLOOKUP(CONCATENATE(A168,F168),admin2_old!B:J,3,FALSE))</f>
        <v>0</v>
      </c>
    </row>
    <row r="169" spans="1:9" hidden="1" x14ac:dyDescent="0.35">
      <c r="A169" t="s">
        <v>16</v>
      </c>
      <c r="B169" t="s">
        <v>130</v>
      </c>
      <c r="C169" t="s">
        <v>83</v>
      </c>
      <c r="D169" t="s">
        <v>83</v>
      </c>
      <c r="E169" t="s">
        <v>315</v>
      </c>
      <c r="F169" t="s">
        <v>259</v>
      </c>
      <c r="G169">
        <v>0.38500000000000001</v>
      </c>
      <c r="H169" s="2">
        <f>VLOOKUP(CONCATENATE(A169,B169,F169),admin2_old!A:K,9,FALSE)</f>
        <v>0.34799999999999998</v>
      </c>
      <c r="I169" t="b">
        <f>IF(ISNA(H169),VLOOKUP(CONCATENATE(A169,F169),admin2_old!B:J,3,FALSE))</f>
        <v>0</v>
      </c>
    </row>
    <row r="170" spans="1:9" hidden="1" x14ac:dyDescent="0.35">
      <c r="A170" t="s">
        <v>16</v>
      </c>
      <c r="B170" t="s">
        <v>130</v>
      </c>
      <c r="C170" t="s">
        <v>83</v>
      </c>
      <c r="D170" t="s">
        <v>83</v>
      </c>
      <c r="E170" t="s">
        <v>315</v>
      </c>
      <c r="F170" t="s">
        <v>237</v>
      </c>
      <c r="G170">
        <v>0.41299999999999998</v>
      </c>
      <c r="H170" s="2">
        <f>VLOOKUP(CONCATENATE(A170,B170,F170),admin2_old!A:K,9,FALSE)</f>
        <v>0.39900000000000002</v>
      </c>
      <c r="I170" t="b">
        <f>IF(ISNA(H170),VLOOKUP(CONCATENATE(A170,F170),admin2_old!B:J,3,FALSE))</f>
        <v>0</v>
      </c>
    </row>
    <row r="171" spans="1:9" hidden="1" x14ac:dyDescent="0.35">
      <c r="A171" t="s">
        <v>16</v>
      </c>
      <c r="B171" t="s">
        <v>130</v>
      </c>
      <c r="C171" t="s">
        <v>83</v>
      </c>
      <c r="D171" t="s">
        <v>83</v>
      </c>
      <c r="E171" t="s">
        <v>315</v>
      </c>
      <c r="F171" t="s">
        <v>247</v>
      </c>
      <c r="G171">
        <v>0.43</v>
      </c>
      <c r="H171" s="2">
        <f>VLOOKUP(CONCATENATE(A171,B171,F171),admin2_old!A:K,9,FALSE)</f>
        <v>0.42699999999999999</v>
      </c>
      <c r="I171" t="b">
        <f>IF(ISNA(H171),VLOOKUP(CONCATENATE(A171,F171),admin2_old!B:J,3,FALSE))</f>
        <v>0</v>
      </c>
    </row>
    <row r="172" spans="1:9" x14ac:dyDescent="0.35">
      <c r="A172" t="s">
        <v>70</v>
      </c>
      <c r="B172" s="3" t="s">
        <v>133</v>
      </c>
      <c r="C172" t="s">
        <v>83</v>
      </c>
      <c r="D172" t="s">
        <v>83</v>
      </c>
      <c r="E172" t="s">
        <v>315</v>
      </c>
      <c r="F172" t="s">
        <v>209</v>
      </c>
      <c r="G172">
        <v>0.15</v>
      </c>
      <c r="H172" s="2" t="e">
        <f>VLOOKUP(CONCATENATE(A172,B172,F172),admin2_old!A:K,9,FALSE)</f>
        <v>#N/A</v>
      </c>
      <c r="I172" s="4" t="str">
        <f>IF(ISNA(H172),VLOOKUP(CONCATENATE(A172,F172),admin2_old!B:J,3,FALSE))</f>
        <v>cash_fournitures</v>
      </c>
    </row>
    <row r="173" spans="1:9" hidden="1" x14ac:dyDescent="0.35">
      <c r="A173" t="s">
        <v>16</v>
      </c>
      <c r="B173" t="s">
        <v>130</v>
      </c>
      <c r="C173" t="s">
        <v>83</v>
      </c>
      <c r="D173" t="s">
        <v>83</v>
      </c>
      <c r="E173" t="s">
        <v>315</v>
      </c>
      <c r="F173" t="s">
        <v>211</v>
      </c>
      <c r="G173">
        <v>0.27600000000000002</v>
      </c>
      <c r="H173" s="2">
        <f>VLOOKUP(CONCATENATE(A173,B173,F173),admin2_old!A:K,9,FALSE)</f>
        <v>0.25700000000000001</v>
      </c>
      <c r="I173" t="b">
        <f>IF(ISNA(H173),VLOOKUP(CONCATENATE(A173,F173),admin2_old!B:J,3,FALSE))</f>
        <v>0</v>
      </c>
    </row>
    <row r="174" spans="1:9" hidden="1" x14ac:dyDescent="0.35">
      <c r="A174" t="s">
        <v>16</v>
      </c>
      <c r="B174" t="s">
        <v>130</v>
      </c>
      <c r="C174" t="s">
        <v>83</v>
      </c>
      <c r="D174" t="s">
        <v>83</v>
      </c>
      <c r="E174" t="s">
        <v>315</v>
      </c>
      <c r="F174" t="s">
        <v>222</v>
      </c>
      <c r="G174">
        <v>0.35899999999999999</v>
      </c>
      <c r="H174" s="2">
        <f>VLOOKUP(CONCATENATE(A174,B174,F174),admin2_old!A:K,9,FALSE)</f>
        <v>0.35299999999999998</v>
      </c>
      <c r="I174" t="b">
        <f>IF(ISNA(H174),VLOOKUP(CONCATENATE(A174,F174),admin2_old!B:J,3,FALSE))</f>
        <v>0</v>
      </c>
    </row>
    <row r="175" spans="1:9" hidden="1" x14ac:dyDescent="0.35">
      <c r="A175" t="s">
        <v>16</v>
      </c>
      <c r="B175" t="s">
        <v>130</v>
      </c>
      <c r="C175" t="s">
        <v>83</v>
      </c>
      <c r="D175" t="s">
        <v>83</v>
      </c>
      <c r="E175" t="s">
        <v>315</v>
      </c>
      <c r="F175" t="s">
        <v>214</v>
      </c>
      <c r="G175">
        <v>0.40300000000000002</v>
      </c>
      <c r="H175" s="2">
        <f>VLOOKUP(CONCATENATE(A175,B175,F175),admin2_old!A:K,9,FALSE)</f>
        <v>0.433</v>
      </c>
      <c r="I175" t="b">
        <f>IF(ISNA(H175),VLOOKUP(CONCATENATE(A175,F175),admin2_old!B:J,3,FALSE))</f>
        <v>0</v>
      </c>
    </row>
    <row r="176" spans="1:9" hidden="1" x14ac:dyDescent="0.35">
      <c r="A176" t="s">
        <v>16</v>
      </c>
      <c r="B176" t="s">
        <v>130</v>
      </c>
      <c r="C176" t="s">
        <v>83</v>
      </c>
      <c r="D176" t="s">
        <v>83</v>
      </c>
      <c r="E176" t="s">
        <v>315</v>
      </c>
      <c r="F176" t="s">
        <v>216</v>
      </c>
      <c r="G176">
        <v>0.379</v>
      </c>
      <c r="H176" s="2">
        <f>VLOOKUP(CONCATENATE(A176,B176,F176),admin2_old!A:K,9,FALSE)</f>
        <v>0.379</v>
      </c>
      <c r="I176" t="b">
        <f>IF(ISNA(H176),VLOOKUP(CONCATENATE(A176,F176),admin2_old!B:J,3,FALSE))</f>
        <v>0</v>
      </c>
    </row>
    <row r="177" spans="1:9" hidden="1" x14ac:dyDescent="0.35">
      <c r="A177" t="s">
        <v>16</v>
      </c>
      <c r="B177" t="s">
        <v>130</v>
      </c>
      <c r="C177" t="s">
        <v>83</v>
      </c>
      <c r="D177" t="s">
        <v>83</v>
      </c>
      <c r="E177" t="s">
        <v>315</v>
      </c>
      <c r="F177" t="s">
        <v>249</v>
      </c>
      <c r="G177">
        <v>0.375</v>
      </c>
      <c r="H177" s="2">
        <f>VLOOKUP(CONCATENATE(A177,B177,F177),admin2_old!A:K,9,FALSE)</f>
        <v>0.35399999999999998</v>
      </c>
      <c r="I177" t="b">
        <f>IF(ISNA(H177),VLOOKUP(CONCATENATE(A177,F177),admin2_old!B:J,3,FALSE))</f>
        <v>0</v>
      </c>
    </row>
    <row r="178" spans="1:9" hidden="1" x14ac:dyDescent="0.35">
      <c r="A178" t="s">
        <v>16</v>
      </c>
      <c r="B178" t="s">
        <v>130</v>
      </c>
      <c r="C178" t="s">
        <v>83</v>
      </c>
      <c r="D178" t="s">
        <v>83</v>
      </c>
      <c r="E178" t="s">
        <v>315</v>
      </c>
      <c r="F178" t="s">
        <v>264</v>
      </c>
      <c r="G178">
        <v>0.38800000000000001</v>
      </c>
      <c r="H178" s="2">
        <f>VLOOKUP(CONCATENATE(A178,B178,F178),admin2_old!A:K,9,FALSE)</f>
        <v>0.38600000000000001</v>
      </c>
      <c r="I178" t="b">
        <f>IF(ISNA(H178),VLOOKUP(CONCATENATE(A178,F178),admin2_old!B:J,3,FALSE))</f>
        <v>0</v>
      </c>
    </row>
    <row r="179" spans="1:9" hidden="1" x14ac:dyDescent="0.35">
      <c r="A179" t="s">
        <v>16</v>
      </c>
      <c r="B179" t="s">
        <v>130</v>
      </c>
      <c r="C179" t="s">
        <v>83</v>
      </c>
      <c r="D179" t="s">
        <v>83</v>
      </c>
      <c r="E179" t="s">
        <v>315</v>
      </c>
      <c r="F179" t="s">
        <v>265</v>
      </c>
      <c r="G179">
        <v>0.249</v>
      </c>
      <c r="H179" s="2">
        <f>VLOOKUP(CONCATENATE(A179,B179,F179),admin2_old!A:K,9,FALSE)</f>
        <v>0.27200000000000002</v>
      </c>
      <c r="I179" t="b">
        <f>IF(ISNA(H179),VLOOKUP(CONCATENATE(A179,F179),admin2_old!B:J,3,FALSE))</f>
        <v>0</v>
      </c>
    </row>
    <row r="180" spans="1:9" hidden="1" x14ac:dyDescent="0.35">
      <c r="A180" t="s">
        <v>16</v>
      </c>
      <c r="B180" t="s">
        <v>141</v>
      </c>
      <c r="C180" t="s">
        <v>83</v>
      </c>
      <c r="D180" t="s">
        <v>83</v>
      </c>
      <c r="E180" t="s">
        <v>315</v>
      </c>
      <c r="F180" t="s">
        <v>217</v>
      </c>
      <c r="G180">
        <v>0.28100000000000003</v>
      </c>
      <c r="H180" s="2">
        <f>VLOOKUP(CONCATENATE(A180,B180,F180),admin2_old!A:K,9,FALSE)</f>
        <v>0.254</v>
      </c>
      <c r="I180" t="b">
        <f>IF(ISNA(H180),VLOOKUP(CONCATENATE(A180,F180),admin2_old!B:J,3,FALSE))</f>
        <v>0</v>
      </c>
    </row>
    <row r="181" spans="1:9" hidden="1" x14ac:dyDescent="0.35">
      <c r="A181" t="s">
        <v>16</v>
      </c>
      <c r="B181" t="s">
        <v>130</v>
      </c>
      <c r="C181" t="s">
        <v>83</v>
      </c>
      <c r="D181" t="s">
        <v>83</v>
      </c>
      <c r="E181" t="s">
        <v>315</v>
      </c>
      <c r="F181" t="s">
        <v>263</v>
      </c>
      <c r="G181">
        <v>0.313</v>
      </c>
      <c r="H181" s="2">
        <f>VLOOKUP(CONCATENATE(A181,B181,F181),admin2_old!A:K,9,FALSE)</f>
        <v>0.35299999999999998</v>
      </c>
      <c r="I181" t="b">
        <f>IF(ISNA(H181),VLOOKUP(CONCATENATE(A181,F181),admin2_old!B:J,3,FALSE))</f>
        <v>0</v>
      </c>
    </row>
    <row r="182" spans="1:9" hidden="1" x14ac:dyDescent="0.35">
      <c r="A182" t="s">
        <v>16</v>
      </c>
      <c r="B182" t="s">
        <v>130</v>
      </c>
      <c r="C182" t="s">
        <v>83</v>
      </c>
      <c r="D182" t="s">
        <v>83</v>
      </c>
      <c r="E182" t="s">
        <v>315</v>
      </c>
      <c r="F182" t="s">
        <v>229</v>
      </c>
      <c r="G182">
        <v>0.38800000000000001</v>
      </c>
      <c r="H182" s="2">
        <f>VLOOKUP(CONCATENATE(A182,B182,F182),admin2_old!A:K,9,FALSE)</f>
        <v>0.39800000000000002</v>
      </c>
      <c r="I182" t="b">
        <f>IF(ISNA(H182),VLOOKUP(CONCATENATE(A182,F182),admin2_old!B:J,3,FALSE))</f>
        <v>0</v>
      </c>
    </row>
    <row r="183" spans="1:9" hidden="1" x14ac:dyDescent="0.35">
      <c r="A183" t="s">
        <v>16</v>
      </c>
      <c r="B183" t="s">
        <v>130</v>
      </c>
      <c r="C183" t="s">
        <v>83</v>
      </c>
      <c r="D183" t="s">
        <v>83</v>
      </c>
      <c r="E183" t="s">
        <v>315</v>
      </c>
      <c r="F183" t="s">
        <v>235</v>
      </c>
      <c r="G183">
        <v>0.25</v>
      </c>
      <c r="H183" s="2">
        <f>VLOOKUP(CONCATENATE(A183,B183,F183),admin2_old!A:K,9,FALSE)</f>
        <v>0.27500000000000002</v>
      </c>
      <c r="I183" t="b">
        <f>IF(ISNA(H183),VLOOKUP(CONCATENATE(A183,F183),admin2_old!B:J,3,FALSE))</f>
        <v>0</v>
      </c>
    </row>
    <row r="184" spans="1:9" hidden="1" x14ac:dyDescent="0.35">
      <c r="A184" t="s">
        <v>16</v>
      </c>
      <c r="B184" t="s">
        <v>130</v>
      </c>
      <c r="C184" t="s">
        <v>83</v>
      </c>
      <c r="D184" t="s">
        <v>83</v>
      </c>
      <c r="E184" t="s">
        <v>315</v>
      </c>
      <c r="F184" t="s">
        <v>238</v>
      </c>
      <c r="G184">
        <v>0.375</v>
      </c>
      <c r="H184" s="2">
        <f>VLOOKUP(CONCATENATE(A184,B184,F184),admin2_old!A:K,9,FALSE)</f>
        <v>0.38500000000000001</v>
      </c>
      <c r="I184" t="b">
        <f>IF(ISNA(H184),VLOOKUP(CONCATENATE(A184,F184),admin2_old!B:J,3,FALSE))</f>
        <v>0</v>
      </c>
    </row>
    <row r="185" spans="1:9" hidden="1" x14ac:dyDescent="0.35">
      <c r="A185" t="s">
        <v>16</v>
      </c>
      <c r="B185" t="s">
        <v>130</v>
      </c>
      <c r="C185" t="s">
        <v>83</v>
      </c>
      <c r="D185" t="s">
        <v>83</v>
      </c>
      <c r="E185" t="s">
        <v>315</v>
      </c>
      <c r="F185" t="s">
        <v>240</v>
      </c>
      <c r="G185">
        <v>0.374</v>
      </c>
      <c r="H185" s="2">
        <f>VLOOKUP(CONCATENATE(A185,B185,F185),admin2_old!A:K,9,FALSE)</f>
        <v>0.36899999999999999</v>
      </c>
      <c r="I185" t="b">
        <f>IF(ISNA(H185),VLOOKUP(CONCATENATE(A185,F185),admin2_old!B:J,3,FALSE))</f>
        <v>0</v>
      </c>
    </row>
    <row r="186" spans="1:9" hidden="1" x14ac:dyDescent="0.35">
      <c r="A186" t="s">
        <v>16</v>
      </c>
      <c r="B186" t="s">
        <v>130</v>
      </c>
      <c r="C186" t="s">
        <v>83</v>
      </c>
      <c r="D186" t="s">
        <v>83</v>
      </c>
      <c r="E186" t="s">
        <v>315</v>
      </c>
      <c r="F186" t="s">
        <v>213</v>
      </c>
      <c r="G186">
        <v>0.316</v>
      </c>
      <c r="H186" s="2">
        <f>VLOOKUP(CONCATENATE(A186,B186,F186),admin2_old!A:K,9,FALSE)</f>
        <v>0.315</v>
      </c>
      <c r="I186" t="b">
        <f>IF(ISNA(H186),VLOOKUP(CONCATENATE(A186,F186),admin2_old!B:J,3,FALSE))</f>
        <v>0</v>
      </c>
    </row>
    <row r="187" spans="1:9" hidden="1" x14ac:dyDescent="0.35">
      <c r="A187" t="s">
        <v>16</v>
      </c>
      <c r="B187" t="s">
        <v>130</v>
      </c>
      <c r="C187" t="s">
        <v>83</v>
      </c>
      <c r="D187" t="s">
        <v>83</v>
      </c>
      <c r="E187" t="s">
        <v>315</v>
      </c>
      <c r="F187" t="s">
        <v>226</v>
      </c>
      <c r="G187">
        <v>0.39100000000000001</v>
      </c>
      <c r="H187" s="2">
        <f>VLOOKUP(CONCATENATE(A187,B187,F187),admin2_old!A:K,9,FALSE)</f>
        <v>0.39700000000000002</v>
      </c>
      <c r="I187" t="b">
        <f>IF(ISNA(H187),VLOOKUP(CONCATENATE(A187,F187),admin2_old!B:J,3,FALSE))</f>
        <v>0</v>
      </c>
    </row>
    <row r="188" spans="1:9" hidden="1" x14ac:dyDescent="0.35">
      <c r="A188" t="s">
        <v>16</v>
      </c>
      <c r="B188" t="s">
        <v>130</v>
      </c>
      <c r="C188" t="s">
        <v>83</v>
      </c>
      <c r="D188" t="s">
        <v>83</v>
      </c>
      <c r="E188" t="s">
        <v>315</v>
      </c>
      <c r="F188" t="s">
        <v>244</v>
      </c>
      <c r="G188">
        <v>0.34100000000000003</v>
      </c>
      <c r="H188" s="2">
        <f>VLOOKUP(CONCATENATE(A188,B188,F188),admin2_old!A:K,9,FALSE)</f>
        <v>0.33700000000000002</v>
      </c>
      <c r="I188" t="b">
        <f>IF(ISNA(H188),VLOOKUP(CONCATENATE(A188,F188),admin2_old!B:J,3,FALSE))</f>
        <v>0</v>
      </c>
    </row>
    <row r="189" spans="1:9" hidden="1" x14ac:dyDescent="0.35">
      <c r="A189" t="s">
        <v>16</v>
      </c>
      <c r="B189" t="s">
        <v>130</v>
      </c>
      <c r="C189" t="s">
        <v>83</v>
      </c>
      <c r="D189" t="s">
        <v>83</v>
      </c>
      <c r="E189" t="s">
        <v>315</v>
      </c>
      <c r="F189" t="s">
        <v>261</v>
      </c>
      <c r="G189">
        <v>0.372</v>
      </c>
      <c r="H189" s="2">
        <f>VLOOKUP(CONCATENATE(A189,B189,F189),admin2_old!A:K,9,FALSE)</f>
        <v>0.36799999999999999</v>
      </c>
      <c r="I189" t="b">
        <f>IF(ISNA(H189),VLOOKUP(CONCATENATE(A189,F189),admin2_old!B:J,3,FALSE))</f>
        <v>0</v>
      </c>
    </row>
    <row r="190" spans="1:9" hidden="1" x14ac:dyDescent="0.35">
      <c r="A190" t="s">
        <v>16</v>
      </c>
      <c r="B190" t="s">
        <v>130</v>
      </c>
      <c r="C190" t="s">
        <v>83</v>
      </c>
      <c r="D190" t="s">
        <v>83</v>
      </c>
      <c r="E190" t="s">
        <v>315</v>
      </c>
      <c r="F190" t="s">
        <v>248</v>
      </c>
      <c r="G190">
        <v>0.53</v>
      </c>
      <c r="H190" s="2">
        <f>VLOOKUP(CONCATENATE(A190,B190,F190),admin2_old!A:K,9,FALSE)</f>
        <v>0.55400000000000005</v>
      </c>
      <c r="I190" t="b">
        <f>IF(ISNA(H190),VLOOKUP(CONCATENATE(A190,F190),admin2_old!B:J,3,FALSE))</f>
        <v>0</v>
      </c>
    </row>
    <row r="191" spans="1:9" hidden="1" x14ac:dyDescent="0.35">
      <c r="A191" t="s">
        <v>16</v>
      </c>
      <c r="B191" t="s">
        <v>130</v>
      </c>
      <c r="C191" t="s">
        <v>83</v>
      </c>
      <c r="D191" t="s">
        <v>83</v>
      </c>
      <c r="E191" t="s">
        <v>315</v>
      </c>
      <c r="F191" t="s">
        <v>252</v>
      </c>
      <c r="G191">
        <v>0.35</v>
      </c>
      <c r="H191" s="2">
        <f>VLOOKUP(CONCATENATE(A191,B191,F191),admin2_old!A:K,9,FALSE)</f>
        <v>0.34200000000000003</v>
      </c>
      <c r="I191" t="b">
        <f>IF(ISNA(H191),VLOOKUP(CONCATENATE(A191,F191),admin2_old!B:J,3,FALSE))</f>
        <v>0</v>
      </c>
    </row>
    <row r="192" spans="1:9" hidden="1" x14ac:dyDescent="0.35">
      <c r="A192" t="s">
        <v>16</v>
      </c>
      <c r="B192" t="s">
        <v>130</v>
      </c>
      <c r="C192" t="s">
        <v>83</v>
      </c>
      <c r="D192" t="s">
        <v>83</v>
      </c>
      <c r="E192" t="s">
        <v>315</v>
      </c>
      <c r="F192" t="s">
        <v>296</v>
      </c>
      <c r="G192">
        <v>0.36399999999999999</v>
      </c>
      <c r="H192" s="2">
        <f>VLOOKUP(CONCATENATE(A192,B192,F192),admin2_old!A:K,9,FALSE)</f>
        <v>0.374</v>
      </c>
      <c r="I192" t="b">
        <f>IF(ISNA(H192),VLOOKUP(CONCATENATE(A192,F192),admin2_old!B:J,3,FALSE))</f>
        <v>0</v>
      </c>
    </row>
    <row r="193" spans="1:9" hidden="1" x14ac:dyDescent="0.35">
      <c r="A193" t="s">
        <v>16</v>
      </c>
      <c r="B193" t="s">
        <v>130</v>
      </c>
      <c r="C193" t="s">
        <v>83</v>
      </c>
      <c r="D193" t="s">
        <v>83</v>
      </c>
      <c r="E193" t="s">
        <v>315</v>
      </c>
      <c r="F193" t="s">
        <v>297</v>
      </c>
      <c r="G193">
        <v>0.34799999999999998</v>
      </c>
      <c r="H193" s="2">
        <f>VLOOKUP(CONCATENATE(A193,B193,F193),admin2_old!A:K,9,FALSE)</f>
        <v>0.35</v>
      </c>
      <c r="I193" t="b">
        <f>IF(ISNA(H193),VLOOKUP(CONCATENATE(A193,F193),admin2_old!B:J,3,FALSE))</f>
        <v>0</v>
      </c>
    </row>
    <row r="194" spans="1:9" hidden="1" x14ac:dyDescent="0.35">
      <c r="A194" t="s">
        <v>16</v>
      </c>
      <c r="B194" t="s">
        <v>130</v>
      </c>
      <c r="C194" t="s">
        <v>83</v>
      </c>
      <c r="D194" t="s">
        <v>83</v>
      </c>
      <c r="E194" t="s">
        <v>315</v>
      </c>
      <c r="F194" t="s">
        <v>256</v>
      </c>
      <c r="G194">
        <v>0.4</v>
      </c>
      <c r="H194" s="2">
        <f>VLOOKUP(CONCATENATE(A194,B194,F194),admin2_old!A:K,9,FALSE)</f>
        <v>0.39300000000000002</v>
      </c>
      <c r="I194" t="b">
        <f>IF(ISNA(H194),VLOOKUP(CONCATENATE(A194,F194),admin2_old!B:J,3,FALSE))</f>
        <v>0</v>
      </c>
    </row>
    <row r="195" spans="1:9" hidden="1" x14ac:dyDescent="0.35">
      <c r="A195" t="s">
        <v>16</v>
      </c>
      <c r="B195" t="s">
        <v>130</v>
      </c>
      <c r="C195" t="s">
        <v>83</v>
      </c>
      <c r="D195" t="s">
        <v>83</v>
      </c>
      <c r="E195" t="s">
        <v>315</v>
      </c>
      <c r="F195" t="s">
        <v>225</v>
      </c>
      <c r="G195">
        <v>0.42</v>
      </c>
      <c r="H195" s="2">
        <f>VLOOKUP(CONCATENATE(A195,B195,F195),admin2_old!A:K,9,FALSE)</f>
        <v>0.41199999999999998</v>
      </c>
      <c r="I195" t="b">
        <f>IF(ISNA(H195),VLOOKUP(CONCATENATE(A195,F195),admin2_old!B:J,3,FALSE))</f>
        <v>0</v>
      </c>
    </row>
    <row r="196" spans="1:9" hidden="1" x14ac:dyDescent="0.35">
      <c r="A196" t="s">
        <v>16</v>
      </c>
      <c r="B196" t="s">
        <v>130</v>
      </c>
      <c r="C196" t="s">
        <v>83</v>
      </c>
      <c r="D196" t="s">
        <v>83</v>
      </c>
      <c r="E196" t="s">
        <v>315</v>
      </c>
      <c r="F196" t="s">
        <v>224</v>
      </c>
      <c r="G196">
        <v>0.29099999999999998</v>
      </c>
      <c r="H196" s="2">
        <f>VLOOKUP(CONCATENATE(A196,B196,F196),admin2_old!A:K,9,FALSE)</f>
        <v>0.35799999999999998</v>
      </c>
      <c r="I196" t="b">
        <f>IF(ISNA(H196),VLOOKUP(CONCATENATE(A196,F196),admin2_old!B:J,3,FALSE))</f>
        <v>0</v>
      </c>
    </row>
    <row r="197" spans="1:9" hidden="1" x14ac:dyDescent="0.35">
      <c r="A197" t="s">
        <v>16</v>
      </c>
      <c r="B197" t="s">
        <v>130</v>
      </c>
      <c r="C197" t="s">
        <v>83</v>
      </c>
      <c r="D197" t="s">
        <v>83</v>
      </c>
      <c r="E197" t="s">
        <v>315</v>
      </c>
      <c r="F197" t="s">
        <v>298</v>
      </c>
      <c r="G197">
        <v>0.32100000000000001</v>
      </c>
      <c r="H197" s="2">
        <f>VLOOKUP(CONCATENATE(A197,B197,F197),admin2_old!A:K,9,FALSE)</f>
        <v>0.32600000000000001</v>
      </c>
      <c r="I197" t="b">
        <f>IF(ISNA(H197),VLOOKUP(CONCATENATE(A197,F197),admin2_old!B:J,3,FALSE))</f>
        <v>0</v>
      </c>
    </row>
    <row r="198" spans="1:9" hidden="1" x14ac:dyDescent="0.35">
      <c r="A198" t="s">
        <v>16</v>
      </c>
      <c r="B198" t="s">
        <v>130</v>
      </c>
      <c r="C198" t="s">
        <v>83</v>
      </c>
      <c r="D198" t="s">
        <v>83</v>
      </c>
      <c r="E198" t="s">
        <v>315</v>
      </c>
      <c r="F198" t="s">
        <v>218</v>
      </c>
      <c r="G198">
        <v>0.375</v>
      </c>
      <c r="H198" s="2">
        <f>VLOOKUP(CONCATENATE(A198,B198,F198),admin2_old!A:K,9,FALSE)</f>
        <v>0.376</v>
      </c>
      <c r="I198" t="b">
        <f>IF(ISNA(H198),VLOOKUP(CONCATENATE(A198,F198),admin2_old!B:J,3,FALSE))</f>
        <v>0</v>
      </c>
    </row>
    <row r="199" spans="1:9" hidden="1" x14ac:dyDescent="0.35">
      <c r="A199" t="s">
        <v>16</v>
      </c>
      <c r="B199" t="s">
        <v>130</v>
      </c>
      <c r="C199" t="s">
        <v>83</v>
      </c>
      <c r="D199" t="s">
        <v>83</v>
      </c>
      <c r="E199" t="s">
        <v>315</v>
      </c>
      <c r="F199" t="s">
        <v>227</v>
      </c>
      <c r="G199">
        <v>0.40699999999999997</v>
      </c>
      <c r="H199" s="2">
        <f>VLOOKUP(CONCATENATE(A199,B199,F199),admin2_old!A:K,9,FALSE)</f>
        <v>0.40300000000000002</v>
      </c>
      <c r="I199" t="b">
        <f>IF(ISNA(H199),VLOOKUP(CONCATENATE(A199,F199),admin2_old!B:J,3,FALSE))</f>
        <v>0</v>
      </c>
    </row>
    <row r="200" spans="1:9" x14ac:dyDescent="0.35">
      <c r="A200" t="s">
        <v>26</v>
      </c>
      <c r="B200" s="3" t="s">
        <v>18</v>
      </c>
      <c r="C200" t="s">
        <v>83</v>
      </c>
      <c r="D200" t="s">
        <v>83</v>
      </c>
      <c r="E200" t="s">
        <v>315</v>
      </c>
      <c r="F200" t="s">
        <v>209</v>
      </c>
      <c r="G200">
        <v>0.26100000000000001</v>
      </c>
      <c r="H200" s="2" t="e">
        <f>VLOOKUP(CONCATENATE(A200,B200,F200),admin2_old!A:K,9,FALSE)</f>
        <v>#N/A</v>
      </c>
      <c r="I200" s="4" t="str">
        <f>IF(ISNA(H200),VLOOKUP(CONCATENATE(A200,F200),admin2_old!B:J,3,FALSE))</f>
        <v>secal</v>
      </c>
    </row>
    <row r="201" spans="1:9" hidden="1" x14ac:dyDescent="0.35">
      <c r="A201" t="s">
        <v>20</v>
      </c>
      <c r="B201" t="s">
        <v>131</v>
      </c>
      <c r="C201" t="s">
        <v>83</v>
      </c>
      <c r="D201" t="s">
        <v>83</v>
      </c>
      <c r="E201" t="s">
        <v>315</v>
      </c>
      <c r="F201" t="s">
        <v>232</v>
      </c>
      <c r="G201">
        <v>0.32600000000000001</v>
      </c>
      <c r="H201" s="2">
        <f>VLOOKUP(CONCATENATE(A201,B201,F201),admin2_old!A:K,9,FALSE)</f>
        <v>0.33</v>
      </c>
      <c r="I201" t="b">
        <f>IF(ISNA(H201),VLOOKUP(CONCATENATE(A201,F201),admin2_old!B:J,3,FALSE))</f>
        <v>0</v>
      </c>
    </row>
    <row r="202" spans="1:9" hidden="1" x14ac:dyDescent="0.35">
      <c r="A202" t="s">
        <v>20</v>
      </c>
      <c r="B202" t="s">
        <v>131</v>
      </c>
      <c r="C202" t="s">
        <v>83</v>
      </c>
      <c r="D202" t="s">
        <v>83</v>
      </c>
      <c r="E202" t="s">
        <v>315</v>
      </c>
      <c r="F202" t="s">
        <v>208</v>
      </c>
      <c r="G202">
        <v>0.41099999999999998</v>
      </c>
      <c r="H202" s="2">
        <f>VLOOKUP(CONCATENATE(A202,B202,F202),admin2_old!A:K,9,FALSE)</f>
        <v>0.41199999999999998</v>
      </c>
      <c r="I202" t="b">
        <f>IF(ISNA(H202),VLOOKUP(CONCATENATE(A202,F202),admin2_old!B:J,3,FALSE))</f>
        <v>0</v>
      </c>
    </row>
    <row r="203" spans="1:9" hidden="1" x14ac:dyDescent="0.35">
      <c r="A203" t="s">
        <v>20</v>
      </c>
      <c r="B203" t="s">
        <v>131</v>
      </c>
      <c r="C203" t="s">
        <v>83</v>
      </c>
      <c r="D203" t="s">
        <v>83</v>
      </c>
      <c r="E203" t="s">
        <v>315</v>
      </c>
      <c r="F203" t="s">
        <v>221</v>
      </c>
      <c r="G203">
        <v>0.29499999999999998</v>
      </c>
      <c r="H203" s="2">
        <f>VLOOKUP(CONCATENATE(A203,B203,F203),admin2_old!A:K,9,FALSE)</f>
        <v>0.25</v>
      </c>
      <c r="I203" t="b">
        <f>IF(ISNA(H203),VLOOKUP(CONCATENATE(A203,F203),admin2_old!B:J,3,FALSE))</f>
        <v>0</v>
      </c>
    </row>
    <row r="204" spans="1:9" hidden="1" x14ac:dyDescent="0.35">
      <c r="A204" t="s">
        <v>20</v>
      </c>
      <c r="B204" t="s">
        <v>152</v>
      </c>
      <c r="C204" t="s">
        <v>83</v>
      </c>
      <c r="D204" t="s">
        <v>83</v>
      </c>
      <c r="E204" t="s">
        <v>315</v>
      </c>
      <c r="F204" t="s">
        <v>165</v>
      </c>
      <c r="G204">
        <v>0.23799999999999999</v>
      </c>
      <c r="H204" s="2">
        <f>VLOOKUP(CONCATENATE(A204,B204,F204),admin2_old!A:K,9,FALSE)</f>
        <v>0.22900000000000001</v>
      </c>
      <c r="I204" t="b">
        <f>IF(ISNA(H204),VLOOKUP(CONCATENATE(A204,F204),admin2_old!B:J,3,FALSE))</f>
        <v>0</v>
      </c>
    </row>
    <row r="205" spans="1:9" hidden="1" x14ac:dyDescent="0.35">
      <c r="A205" t="s">
        <v>20</v>
      </c>
      <c r="B205" t="s">
        <v>131</v>
      </c>
      <c r="C205" t="s">
        <v>83</v>
      </c>
      <c r="D205" t="s">
        <v>83</v>
      </c>
      <c r="E205" t="s">
        <v>315</v>
      </c>
      <c r="F205" t="s">
        <v>251</v>
      </c>
      <c r="G205">
        <v>0.373</v>
      </c>
      <c r="H205" s="2">
        <f>VLOOKUP(CONCATENATE(A205,B205,F205),admin2_old!A:K,9,FALSE)</f>
        <v>0.38300000000000001</v>
      </c>
      <c r="I205" t="b">
        <f>IF(ISNA(H205),VLOOKUP(CONCATENATE(A205,F205),admin2_old!B:J,3,FALSE))</f>
        <v>0</v>
      </c>
    </row>
    <row r="206" spans="1:9" hidden="1" x14ac:dyDescent="0.35">
      <c r="A206" t="s">
        <v>20</v>
      </c>
      <c r="B206" t="s">
        <v>131</v>
      </c>
      <c r="C206" t="s">
        <v>83</v>
      </c>
      <c r="D206" t="s">
        <v>83</v>
      </c>
      <c r="E206" t="s">
        <v>315</v>
      </c>
      <c r="F206" t="s">
        <v>212</v>
      </c>
      <c r="G206">
        <v>0.33100000000000002</v>
      </c>
      <c r="H206" s="2">
        <f>VLOOKUP(CONCATENATE(A206,B206,F206),admin2_old!A:K,9,FALSE)</f>
        <v>0.316</v>
      </c>
      <c r="I206" t="b">
        <f>IF(ISNA(H206),VLOOKUP(CONCATENATE(A206,F206),admin2_old!B:J,3,FALSE))</f>
        <v>0</v>
      </c>
    </row>
    <row r="207" spans="1:9" hidden="1" x14ac:dyDescent="0.35">
      <c r="A207" t="s">
        <v>20</v>
      </c>
      <c r="B207" t="s">
        <v>152</v>
      </c>
      <c r="C207" t="s">
        <v>83</v>
      </c>
      <c r="D207" t="s">
        <v>83</v>
      </c>
      <c r="E207" t="s">
        <v>315</v>
      </c>
      <c r="F207" t="s">
        <v>231</v>
      </c>
      <c r="G207">
        <v>0.311</v>
      </c>
      <c r="H207" s="2">
        <f>VLOOKUP(CONCATENATE(A207,B207,F207),admin2_old!A:K,9,FALSE)</f>
        <v>0.24199999999999999</v>
      </c>
      <c r="I207" t="b">
        <f>IF(ISNA(H207),VLOOKUP(CONCATENATE(A207,F207),admin2_old!B:J,3,FALSE))</f>
        <v>0</v>
      </c>
    </row>
    <row r="208" spans="1:9" hidden="1" x14ac:dyDescent="0.35">
      <c r="A208" t="s">
        <v>20</v>
      </c>
      <c r="B208" t="s">
        <v>142</v>
      </c>
      <c r="C208" t="s">
        <v>83</v>
      </c>
      <c r="D208" t="s">
        <v>83</v>
      </c>
      <c r="E208" t="s">
        <v>315</v>
      </c>
      <c r="F208" t="s">
        <v>223</v>
      </c>
      <c r="G208">
        <v>0.27400000000000002</v>
      </c>
      <c r="H208" s="2">
        <f>VLOOKUP(CONCATENATE(A208,B208,F208),admin2_old!A:K,9,FALSE)</f>
        <v>0.26600000000000001</v>
      </c>
      <c r="I208" t="b">
        <f>IF(ISNA(H208),VLOOKUP(CONCATENATE(A208,F208),admin2_old!B:J,3,FALSE))</f>
        <v>0</v>
      </c>
    </row>
    <row r="209" spans="1:9" hidden="1" x14ac:dyDescent="0.35">
      <c r="A209" t="s">
        <v>20</v>
      </c>
      <c r="B209" t="s">
        <v>131</v>
      </c>
      <c r="C209" t="s">
        <v>83</v>
      </c>
      <c r="D209" t="s">
        <v>83</v>
      </c>
      <c r="E209" t="s">
        <v>315</v>
      </c>
      <c r="F209" t="s">
        <v>228</v>
      </c>
      <c r="G209">
        <v>0.27300000000000002</v>
      </c>
      <c r="H209" s="2">
        <f>VLOOKUP(CONCATENATE(A209,B209,F209),admin2_old!A:K,9,FALSE)</f>
        <v>0.23499999999999999</v>
      </c>
      <c r="I209" t="b">
        <f>IF(ISNA(H209),VLOOKUP(CONCATENATE(A209,F209),admin2_old!B:J,3,FALSE))</f>
        <v>0</v>
      </c>
    </row>
    <row r="210" spans="1:9" hidden="1" x14ac:dyDescent="0.35">
      <c r="A210" t="s">
        <v>20</v>
      </c>
      <c r="B210" t="s">
        <v>131</v>
      </c>
      <c r="C210" t="s">
        <v>83</v>
      </c>
      <c r="D210" t="s">
        <v>83</v>
      </c>
      <c r="E210" t="s">
        <v>315</v>
      </c>
      <c r="F210" t="s">
        <v>293</v>
      </c>
      <c r="G210">
        <v>0.26500000000000001</v>
      </c>
      <c r="H210" s="2">
        <f>VLOOKUP(CONCATENATE(A210,B210,F210),admin2_old!A:K,9,FALSE)</f>
        <v>0.34399999999999997</v>
      </c>
      <c r="I210" t="b">
        <f>IF(ISNA(H210),VLOOKUP(CONCATENATE(A210,F210),admin2_old!B:J,3,FALSE))</f>
        <v>0</v>
      </c>
    </row>
    <row r="211" spans="1:9" hidden="1" x14ac:dyDescent="0.35">
      <c r="A211" t="s">
        <v>20</v>
      </c>
      <c r="B211" t="s">
        <v>142</v>
      </c>
      <c r="C211" t="s">
        <v>83</v>
      </c>
      <c r="D211" t="s">
        <v>83</v>
      </c>
      <c r="E211" t="s">
        <v>315</v>
      </c>
      <c r="F211" t="s">
        <v>246</v>
      </c>
      <c r="G211">
        <v>0.25800000000000001</v>
      </c>
      <c r="H211" s="2">
        <f>VLOOKUP(CONCATENATE(A211,B211,F211),admin2_old!A:K,9,FALSE)</f>
        <v>0.26600000000000001</v>
      </c>
      <c r="I211" t="b">
        <f>IF(ISNA(H211),VLOOKUP(CONCATENATE(A211,F211),admin2_old!B:J,3,FALSE))</f>
        <v>0</v>
      </c>
    </row>
    <row r="212" spans="1:9" hidden="1" x14ac:dyDescent="0.35">
      <c r="A212" t="s">
        <v>20</v>
      </c>
      <c r="B212" t="s">
        <v>131</v>
      </c>
      <c r="C212" t="s">
        <v>83</v>
      </c>
      <c r="D212" t="s">
        <v>83</v>
      </c>
      <c r="E212" t="s">
        <v>315</v>
      </c>
      <c r="F212" t="s">
        <v>210</v>
      </c>
      <c r="G212">
        <v>0.38</v>
      </c>
      <c r="H212" s="2">
        <f>VLOOKUP(CONCATENATE(A212,B212,F212),admin2_old!A:K,9,FALSE)</f>
        <v>0.39800000000000002</v>
      </c>
      <c r="I212" t="b">
        <f>IF(ISNA(H212),VLOOKUP(CONCATENATE(A212,F212),admin2_old!B:J,3,FALSE))</f>
        <v>0</v>
      </c>
    </row>
    <row r="213" spans="1:9" x14ac:dyDescent="0.35">
      <c r="A213" t="s">
        <v>50</v>
      </c>
      <c r="B213" s="3" t="s">
        <v>134</v>
      </c>
      <c r="C213" t="s">
        <v>83</v>
      </c>
      <c r="D213" t="s">
        <v>83</v>
      </c>
      <c r="E213" t="s">
        <v>315</v>
      </c>
      <c r="F213" t="s">
        <v>209</v>
      </c>
      <c r="G213">
        <v>0.25900000000000001</v>
      </c>
      <c r="H213" s="2" t="e">
        <f>VLOOKUP(CONCATENATE(A213,B213,F213),admin2_old!A:K,9,FALSE)</f>
        <v>#N/A</v>
      </c>
      <c r="I213" s="4" t="str">
        <f>IF(ISNA(H213),VLOOKUP(CONCATENATE(A213,F213),admin2_old!B:J,3,FALSE))</f>
        <v>wash</v>
      </c>
    </row>
    <row r="214" spans="1:9" x14ac:dyDescent="0.35">
      <c r="A214" t="s">
        <v>12</v>
      </c>
      <c r="B214" s="3" t="s">
        <v>162</v>
      </c>
      <c r="C214" t="s">
        <v>83</v>
      </c>
      <c r="D214" t="s">
        <v>83</v>
      </c>
      <c r="E214" t="s">
        <v>315</v>
      </c>
      <c r="F214" t="s">
        <v>209</v>
      </c>
      <c r="G214">
        <v>0.192</v>
      </c>
      <c r="H214" s="2" t="e">
        <f>VLOOKUP(CONCATENATE(A214,B214,F214),admin2_old!A:K,9,FALSE)</f>
        <v>#N/A</v>
      </c>
      <c r="I214" s="4" t="str">
        <f>IF(ISNA(H214),VLOOKUP(CONCATENATE(A214,F214),admin2_old!B:J,3,FALSE))</f>
        <v>prov_infra_eau</v>
      </c>
    </row>
    <row r="215" spans="1:9" hidden="1" x14ac:dyDescent="0.35">
      <c r="A215" t="s">
        <v>20</v>
      </c>
      <c r="B215" t="s">
        <v>131</v>
      </c>
      <c r="C215" t="s">
        <v>83</v>
      </c>
      <c r="D215" t="s">
        <v>83</v>
      </c>
      <c r="E215" t="s">
        <v>315</v>
      </c>
      <c r="F215" t="s">
        <v>260</v>
      </c>
      <c r="G215">
        <v>0.27600000000000002</v>
      </c>
      <c r="H215" s="2">
        <f>VLOOKUP(CONCATENATE(A215,B215,F215),admin2_old!A:K,9,FALSE)</f>
        <v>0.34100000000000003</v>
      </c>
      <c r="I215" t="b">
        <f>IF(ISNA(H215),VLOOKUP(CONCATENATE(A215,F215),admin2_old!B:J,3,FALSE))</f>
        <v>0</v>
      </c>
    </row>
    <row r="216" spans="1:9" hidden="1" x14ac:dyDescent="0.35">
      <c r="A216" t="s">
        <v>20</v>
      </c>
      <c r="B216" t="s">
        <v>142</v>
      </c>
      <c r="C216" t="s">
        <v>83</v>
      </c>
      <c r="D216" t="s">
        <v>83</v>
      </c>
      <c r="E216" t="s">
        <v>315</v>
      </c>
      <c r="F216" t="s">
        <v>255</v>
      </c>
      <c r="G216">
        <v>0.245</v>
      </c>
      <c r="H216" s="2">
        <f>VLOOKUP(CONCATENATE(A216,B216,F216),admin2_old!A:K,9,FALSE)</f>
        <v>0.23499999999999999</v>
      </c>
      <c r="I216" t="b">
        <f>IF(ISNA(H216),VLOOKUP(CONCATENATE(A216,F216),admin2_old!B:J,3,FALSE))</f>
        <v>0</v>
      </c>
    </row>
    <row r="217" spans="1:9" hidden="1" x14ac:dyDescent="0.35">
      <c r="A217" t="s">
        <v>20</v>
      </c>
      <c r="B217" t="s">
        <v>131</v>
      </c>
      <c r="C217" t="s">
        <v>83</v>
      </c>
      <c r="D217" t="s">
        <v>83</v>
      </c>
      <c r="E217" t="s">
        <v>315</v>
      </c>
      <c r="F217" t="s">
        <v>242</v>
      </c>
      <c r="G217">
        <v>0.374</v>
      </c>
      <c r="H217" s="2">
        <f>VLOOKUP(CONCATENATE(A217,B217,F217),admin2_old!A:K,9,FALSE)</f>
        <v>0.36099999999999999</v>
      </c>
      <c r="I217" t="b">
        <f>IF(ISNA(H217),VLOOKUP(CONCATENATE(A217,F217),admin2_old!B:J,3,FALSE))</f>
        <v>0</v>
      </c>
    </row>
    <row r="218" spans="1:9" hidden="1" x14ac:dyDescent="0.35">
      <c r="A218" t="s">
        <v>20</v>
      </c>
      <c r="B218" t="s">
        <v>142</v>
      </c>
      <c r="C218" t="s">
        <v>83</v>
      </c>
      <c r="D218" t="s">
        <v>83</v>
      </c>
      <c r="E218" t="s">
        <v>315</v>
      </c>
      <c r="F218" t="s">
        <v>219</v>
      </c>
      <c r="G218">
        <v>0.20799999999999999</v>
      </c>
      <c r="H218" s="2">
        <f>VLOOKUP(CONCATENATE(A218,B218,F218),admin2_old!A:K,9,FALSE)</f>
        <v>0.19600000000000001</v>
      </c>
      <c r="I218" t="b">
        <f>IF(ISNA(H218),VLOOKUP(CONCATENATE(A218,F218),admin2_old!B:J,3,FALSE))</f>
        <v>0</v>
      </c>
    </row>
    <row r="219" spans="1:9" hidden="1" x14ac:dyDescent="0.35">
      <c r="A219" t="s">
        <v>20</v>
      </c>
      <c r="B219" t="s">
        <v>131</v>
      </c>
      <c r="C219" t="s">
        <v>83</v>
      </c>
      <c r="D219" t="s">
        <v>83</v>
      </c>
      <c r="E219" t="s">
        <v>315</v>
      </c>
      <c r="F219" t="s">
        <v>250</v>
      </c>
      <c r="G219">
        <v>0.35899999999999999</v>
      </c>
      <c r="H219" s="2">
        <f>VLOOKUP(CONCATENATE(A219,B219,F219),admin2_old!A:K,9,FALSE)</f>
        <v>0.314</v>
      </c>
      <c r="I219" t="b">
        <f>IF(ISNA(H219),VLOOKUP(CONCATENATE(A219,F219),admin2_old!B:J,3,FALSE))</f>
        <v>0</v>
      </c>
    </row>
    <row r="220" spans="1:9" hidden="1" x14ac:dyDescent="0.35">
      <c r="A220" t="s">
        <v>20</v>
      </c>
      <c r="B220" t="s">
        <v>131</v>
      </c>
      <c r="C220" t="s">
        <v>83</v>
      </c>
      <c r="D220" t="s">
        <v>83</v>
      </c>
      <c r="E220" t="s">
        <v>315</v>
      </c>
      <c r="F220" t="s">
        <v>220</v>
      </c>
      <c r="G220">
        <v>0.28999999999999998</v>
      </c>
      <c r="H220" s="2">
        <f>VLOOKUP(CONCATENATE(A220,B220,F220),admin2_old!A:K,9,FALSE)</f>
        <v>0.32600000000000001</v>
      </c>
      <c r="I220" t="b">
        <f>IF(ISNA(H220),VLOOKUP(CONCATENATE(A220,F220),admin2_old!B:J,3,FALSE))</f>
        <v>0</v>
      </c>
    </row>
    <row r="221" spans="1:9" hidden="1" x14ac:dyDescent="0.35">
      <c r="A221" t="s">
        <v>20</v>
      </c>
      <c r="B221" t="s">
        <v>131</v>
      </c>
      <c r="C221" t="s">
        <v>83</v>
      </c>
      <c r="D221" t="s">
        <v>83</v>
      </c>
      <c r="E221" t="s">
        <v>315</v>
      </c>
      <c r="F221" t="s">
        <v>241</v>
      </c>
      <c r="G221">
        <v>0.371</v>
      </c>
      <c r="H221" s="2">
        <f>VLOOKUP(CONCATENATE(A221,B221,F221),admin2_old!A:K,9,FALSE)</f>
        <v>0.35099999999999998</v>
      </c>
      <c r="I221" t="b">
        <f>IF(ISNA(H221),VLOOKUP(CONCATENATE(A221,F221),admin2_old!B:J,3,FALSE))</f>
        <v>0</v>
      </c>
    </row>
    <row r="222" spans="1:9" hidden="1" x14ac:dyDescent="0.35">
      <c r="A222" t="s">
        <v>20</v>
      </c>
      <c r="B222" t="s">
        <v>131</v>
      </c>
      <c r="C222" t="s">
        <v>83</v>
      </c>
      <c r="D222" t="s">
        <v>83</v>
      </c>
      <c r="E222" t="s">
        <v>315</v>
      </c>
      <c r="F222" t="s">
        <v>262</v>
      </c>
      <c r="G222">
        <v>0.34</v>
      </c>
      <c r="H222" s="2">
        <f>VLOOKUP(CONCATENATE(A222,B222,F222),admin2_old!A:K,9,FALSE)</f>
        <v>0.34599999999999997</v>
      </c>
      <c r="I222" t="b">
        <f>IF(ISNA(H222),VLOOKUP(CONCATENATE(A222,F222),admin2_old!B:J,3,FALSE))</f>
        <v>0</v>
      </c>
    </row>
    <row r="223" spans="1:9" hidden="1" x14ac:dyDescent="0.35">
      <c r="A223" t="s">
        <v>20</v>
      </c>
      <c r="B223" t="s">
        <v>131</v>
      </c>
      <c r="C223" t="s">
        <v>83</v>
      </c>
      <c r="D223" t="s">
        <v>83</v>
      </c>
      <c r="E223" t="s">
        <v>315</v>
      </c>
      <c r="F223" t="s">
        <v>254</v>
      </c>
      <c r="G223">
        <v>0.24</v>
      </c>
      <c r="H223" s="2">
        <f>VLOOKUP(CONCATENATE(A223,B223,F223),admin2_old!A:K,9,FALSE)</f>
        <v>0.27300000000000002</v>
      </c>
      <c r="I223" t="b">
        <f>IF(ISNA(H223),VLOOKUP(CONCATENATE(A223,F223),admin2_old!B:J,3,FALSE))</f>
        <v>0</v>
      </c>
    </row>
    <row r="224" spans="1:9" hidden="1" x14ac:dyDescent="0.35">
      <c r="A224" t="s">
        <v>20</v>
      </c>
      <c r="B224" t="s">
        <v>152</v>
      </c>
      <c r="C224" t="s">
        <v>83</v>
      </c>
      <c r="D224" t="s">
        <v>83</v>
      </c>
      <c r="E224" t="s">
        <v>315</v>
      </c>
      <c r="F224" t="s">
        <v>209</v>
      </c>
      <c r="G224">
        <v>0.188</v>
      </c>
      <c r="H224" s="2">
        <f>VLOOKUP(CONCATENATE(A224,B224,F224),admin2_old!A:K,9,FALSE)</f>
        <v>0.182</v>
      </c>
      <c r="I224" t="b">
        <f>IF(ISNA(H224),VLOOKUP(CONCATENATE(A224,F224),admin2_old!B:J,3,FALSE))</f>
        <v>0</v>
      </c>
    </row>
    <row r="225" spans="1:9" hidden="1" x14ac:dyDescent="0.35">
      <c r="A225" t="s">
        <v>20</v>
      </c>
      <c r="B225" t="s">
        <v>131</v>
      </c>
      <c r="C225" t="s">
        <v>83</v>
      </c>
      <c r="D225" t="s">
        <v>83</v>
      </c>
      <c r="E225" t="s">
        <v>315</v>
      </c>
      <c r="F225" t="s">
        <v>207</v>
      </c>
      <c r="G225">
        <v>0.253</v>
      </c>
      <c r="H225" s="2">
        <f>VLOOKUP(CONCATENATE(A225,B225,F225),admin2_old!A:K,9,FALSE)</f>
        <v>0.23799999999999999</v>
      </c>
      <c r="I225" t="b">
        <f>IF(ISNA(H225),VLOOKUP(CONCATENATE(A225,F225),admin2_old!B:J,3,FALSE))</f>
        <v>0</v>
      </c>
    </row>
    <row r="226" spans="1:9" hidden="1" x14ac:dyDescent="0.35">
      <c r="A226" t="s">
        <v>20</v>
      </c>
      <c r="B226" t="s">
        <v>142</v>
      </c>
      <c r="C226" t="s">
        <v>83</v>
      </c>
      <c r="D226" t="s">
        <v>83</v>
      </c>
      <c r="E226" t="s">
        <v>315</v>
      </c>
      <c r="F226" t="s">
        <v>257</v>
      </c>
      <c r="G226">
        <v>0.29799999999999999</v>
      </c>
      <c r="H226" s="2">
        <f>VLOOKUP(CONCATENATE(A226,B226,F226),admin2_old!A:K,9,FALSE)</f>
        <v>0.24299999999999999</v>
      </c>
      <c r="I226" t="b">
        <f>IF(ISNA(H226),VLOOKUP(CONCATENATE(A226,F226),admin2_old!B:J,3,FALSE))</f>
        <v>0</v>
      </c>
    </row>
    <row r="227" spans="1:9" hidden="1" x14ac:dyDescent="0.35">
      <c r="A227" t="s">
        <v>20</v>
      </c>
      <c r="B227" t="s">
        <v>131</v>
      </c>
      <c r="C227" t="s">
        <v>83</v>
      </c>
      <c r="D227" t="s">
        <v>83</v>
      </c>
      <c r="E227" t="s">
        <v>315</v>
      </c>
      <c r="F227" t="s">
        <v>243</v>
      </c>
      <c r="G227">
        <v>0.44</v>
      </c>
      <c r="H227" s="2">
        <f>VLOOKUP(CONCATENATE(A227,B227,F227),admin2_old!A:K,9,FALSE)</f>
        <v>0.42199999999999999</v>
      </c>
      <c r="I227" t="b">
        <f>IF(ISNA(H227),VLOOKUP(CONCATENATE(A227,F227),admin2_old!B:J,3,FALSE))</f>
        <v>0</v>
      </c>
    </row>
    <row r="228" spans="1:9" hidden="1" x14ac:dyDescent="0.35">
      <c r="A228" t="s">
        <v>20</v>
      </c>
      <c r="B228" t="s">
        <v>131</v>
      </c>
      <c r="C228" t="s">
        <v>83</v>
      </c>
      <c r="D228" t="s">
        <v>83</v>
      </c>
      <c r="E228" t="s">
        <v>315</v>
      </c>
      <c r="F228" t="s">
        <v>245</v>
      </c>
      <c r="G228">
        <v>0.35099999999999998</v>
      </c>
      <c r="H228" s="2">
        <f>VLOOKUP(CONCATENATE(A228,B228,F228),admin2_old!A:K,9,FALSE)</f>
        <v>0.315</v>
      </c>
      <c r="I228" t="b">
        <f>IF(ISNA(H228),VLOOKUP(CONCATENATE(A228,F228),admin2_old!B:J,3,FALSE))</f>
        <v>0</v>
      </c>
    </row>
    <row r="229" spans="1:9" hidden="1" x14ac:dyDescent="0.35">
      <c r="A229" t="s">
        <v>20</v>
      </c>
      <c r="B229" t="s">
        <v>131</v>
      </c>
      <c r="C229" t="s">
        <v>83</v>
      </c>
      <c r="D229" t="s">
        <v>83</v>
      </c>
      <c r="E229" t="s">
        <v>315</v>
      </c>
      <c r="F229" t="s">
        <v>258</v>
      </c>
      <c r="G229">
        <v>0.247</v>
      </c>
      <c r="H229" s="2">
        <f>VLOOKUP(CONCATENATE(A229,B229,F229),admin2_old!A:K,9,FALSE)</f>
        <v>0.23100000000000001</v>
      </c>
      <c r="I229" t="b">
        <f>IF(ISNA(H229),VLOOKUP(CONCATENATE(A229,F229),admin2_old!B:J,3,FALSE))</f>
        <v>0</v>
      </c>
    </row>
    <row r="230" spans="1:9" x14ac:dyDescent="0.35">
      <c r="A230" t="s">
        <v>40</v>
      </c>
      <c r="B230" s="3" t="s">
        <v>172</v>
      </c>
      <c r="C230" t="s">
        <v>83</v>
      </c>
      <c r="D230" t="s">
        <v>83</v>
      </c>
      <c r="E230" t="s">
        <v>315</v>
      </c>
      <c r="F230" t="s">
        <v>209</v>
      </c>
      <c r="G230">
        <v>0.17199999999999999</v>
      </c>
      <c r="H230" s="2" t="e">
        <f>VLOOKUP(CONCATENATE(A230,B230,F230),admin2_old!A:K,9,FALSE)</f>
        <v>#N/A</v>
      </c>
      <c r="I230" s="4" t="str">
        <f>IF(ISNA(H230),VLOOKUP(CONCATENATE(A230,F230),admin2_old!B:J,3,FALSE))</f>
        <v>prov_recipient</v>
      </c>
    </row>
    <row r="231" spans="1:9" hidden="1" x14ac:dyDescent="0.35">
      <c r="A231" t="s">
        <v>20</v>
      </c>
      <c r="B231" t="s">
        <v>131</v>
      </c>
      <c r="C231" t="s">
        <v>83</v>
      </c>
      <c r="D231" t="s">
        <v>83</v>
      </c>
      <c r="E231" t="s">
        <v>315</v>
      </c>
      <c r="F231" t="s">
        <v>295</v>
      </c>
      <c r="G231">
        <v>0.312</v>
      </c>
      <c r="H231" s="2">
        <f>VLOOKUP(CONCATENATE(A231,B231,F231),admin2_old!A:K,9,FALSE)</f>
        <v>0.33100000000000002</v>
      </c>
      <c r="I231" t="b">
        <f>IF(ISNA(H231),VLOOKUP(CONCATENATE(A231,F231),admin2_old!B:J,3,FALSE))</f>
        <v>0</v>
      </c>
    </row>
    <row r="232" spans="1:9" hidden="1" x14ac:dyDescent="0.35">
      <c r="A232" t="s">
        <v>20</v>
      </c>
      <c r="B232" t="s">
        <v>131</v>
      </c>
      <c r="C232" t="s">
        <v>83</v>
      </c>
      <c r="D232" t="s">
        <v>83</v>
      </c>
      <c r="E232" t="s">
        <v>315</v>
      </c>
      <c r="F232" t="s">
        <v>236</v>
      </c>
      <c r="G232">
        <v>0.32</v>
      </c>
      <c r="H232" s="2">
        <f>VLOOKUP(CONCATENATE(A232,B232,F232),admin2_old!A:K,9,FALSE)</f>
        <v>0.27400000000000002</v>
      </c>
      <c r="I232" t="b">
        <f>IF(ISNA(H232),VLOOKUP(CONCATENATE(A232,F232),admin2_old!B:J,3,FALSE))</f>
        <v>0</v>
      </c>
    </row>
    <row r="233" spans="1:9" hidden="1" x14ac:dyDescent="0.35">
      <c r="A233" t="s">
        <v>20</v>
      </c>
      <c r="B233" t="s">
        <v>131</v>
      </c>
      <c r="C233" t="s">
        <v>83</v>
      </c>
      <c r="D233" t="s">
        <v>83</v>
      </c>
      <c r="E233" t="s">
        <v>315</v>
      </c>
      <c r="F233" t="s">
        <v>233</v>
      </c>
      <c r="G233">
        <v>0.249</v>
      </c>
      <c r="H233" s="2">
        <f>VLOOKUP(CONCATENATE(A233,B233,F233),admin2_old!A:K,9,FALSE)</f>
        <v>0.22900000000000001</v>
      </c>
      <c r="I233" t="b">
        <f>IF(ISNA(H233),VLOOKUP(CONCATENATE(A233,F233),admin2_old!B:J,3,FALSE))</f>
        <v>0</v>
      </c>
    </row>
    <row r="234" spans="1:9" x14ac:dyDescent="0.35">
      <c r="A234" t="s">
        <v>60</v>
      </c>
      <c r="B234" s="3" t="s">
        <v>201</v>
      </c>
      <c r="C234" t="s">
        <v>83</v>
      </c>
      <c r="D234" t="s">
        <v>83</v>
      </c>
      <c r="E234" t="s">
        <v>315</v>
      </c>
      <c r="F234" t="s">
        <v>210</v>
      </c>
      <c r="G234">
        <v>9.64E-2</v>
      </c>
      <c r="H234" s="2" t="e">
        <f>VLOOKUP(CONCATENATE(A234,B234,F234),admin2_old!A:K,9,FALSE)</f>
        <v>#N/A</v>
      </c>
      <c r="I234" s="4" t="str">
        <f>IF(ISNA(H234),VLOOKUP(CONCATENATE(A234,F234),admin2_old!B:J,3,FALSE))</f>
        <v>manque_staff</v>
      </c>
    </row>
    <row r="235" spans="1:9" hidden="1" x14ac:dyDescent="0.35">
      <c r="A235" t="s">
        <v>20</v>
      </c>
      <c r="B235" t="s">
        <v>131</v>
      </c>
      <c r="C235" t="s">
        <v>83</v>
      </c>
      <c r="D235" t="s">
        <v>83</v>
      </c>
      <c r="E235" t="s">
        <v>315</v>
      </c>
      <c r="F235" t="s">
        <v>259</v>
      </c>
      <c r="G235">
        <v>0.32100000000000001</v>
      </c>
      <c r="H235" s="2">
        <f>VLOOKUP(CONCATENATE(A235,B235,F235),admin2_old!A:K,9,FALSE)</f>
        <v>0.29799999999999999</v>
      </c>
      <c r="I235" t="b">
        <f>IF(ISNA(H235),VLOOKUP(CONCATENATE(A235,F235),admin2_old!B:J,3,FALSE))</f>
        <v>0</v>
      </c>
    </row>
    <row r="236" spans="1:9" hidden="1" x14ac:dyDescent="0.35">
      <c r="A236" t="s">
        <v>20</v>
      </c>
      <c r="B236" t="s">
        <v>131</v>
      </c>
      <c r="C236" t="s">
        <v>83</v>
      </c>
      <c r="D236" t="s">
        <v>83</v>
      </c>
      <c r="E236" t="s">
        <v>315</v>
      </c>
      <c r="F236" t="s">
        <v>237</v>
      </c>
      <c r="G236">
        <v>0.39</v>
      </c>
      <c r="H236" s="2">
        <f>VLOOKUP(CONCATENATE(A236,B236,F236),admin2_old!A:K,9,FALSE)</f>
        <v>0.36699999999999999</v>
      </c>
      <c r="I236" t="b">
        <f>IF(ISNA(H236),VLOOKUP(CONCATENATE(A236,F236),admin2_old!B:J,3,FALSE))</f>
        <v>0</v>
      </c>
    </row>
    <row r="237" spans="1:9" hidden="1" x14ac:dyDescent="0.35">
      <c r="A237" t="s">
        <v>20</v>
      </c>
      <c r="B237" t="s">
        <v>131</v>
      </c>
      <c r="C237" t="s">
        <v>83</v>
      </c>
      <c r="D237" t="s">
        <v>83</v>
      </c>
      <c r="E237" t="s">
        <v>315</v>
      </c>
      <c r="F237" t="s">
        <v>247</v>
      </c>
      <c r="G237">
        <v>0.29099999999999998</v>
      </c>
      <c r="H237" s="2">
        <f>VLOOKUP(CONCATENATE(A237,B237,F237),admin2_old!A:K,9,FALSE)</f>
        <v>0.27600000000000002</v>
      </c>
      <c r="I237" t="b">
        <f>IF(ISNA(H237),VLOOKUP(CONCATENATE(A237,F237),admin2_old!B:J,3,FALSE))</f>
        <v>0</v>
      </c>
    </row>
    <row r="238" spans="1:9" hidden="1" x14ac:dyDescent="0.35">
      <c r="A238" t="s">
        <v>20</v>
      </c>
      <c r="B238" t="s">
        <v>131</v>
      </c>
      <c r="C238" t="s">
        <v>83</v>
      </c>
      <c r="D238" t="s">
        <v>83</v>
      </c>
      <c r="E238" t="s">
        <v>315</v>
      </c>
      <c r="F238" t="s">
        <v>234</v>
      </c>
      <c r="G238">
        <v>0.215</v>
      </c>
      <c r="H238" s="2">
        <f>VLOOKUP(CONCATENATE(A238,B238,F238),admin2_old!A:K,9,FALSE)</f>
        <v>0.26800000000000002</v>
      </c>
      <c r="I238" t="b">
        <f>IF(ISNA(H238),VLOOKUP(CONCATENATE(A238,F238),admin2_old!B:J,3,FALSE))</f>
        <v>0</v>
      </c>
    </row>
    <row r="239" spans="1:9" hidden="1" x14ac:dyDescent="0.35">
      <c r="A239" t="s">
        <v>20</v>
      </c>
      <c r="B239" t="s">
        <v>131</v>
      </c>
      <c r="C239" t="s">
        <v>83</v>
      </c>
      <c r="D239" t="s">
        <v>83</v>
      </c>
      <c r="E239" t="s">
        <v>315</v>
      </c>
      <c r="F239" t="s">
        <v>211</v>
      </c>
      <c r="G239">
        <v>0.36799999999999999</v>
      </c>
      <c r="H239" s="2">
        <f>VLOOKUP(CONCATENATE(A239,B239,F239),admin2_old!A:K,9,FALSE)</f>
        <v>0.372</v>
      </c>
      <c r="I239" t="b">
        <f>IF(ISNA(H239),VLOOKUP(CONCATENATE(A239,F239),admin2_old!B:J,3,FALSE))</f>
        <v>0</v>
      </c>
    </row>
    <row r="240" spans="1:9" hidden="1" x14ac:dyDescent="0.35">
      <c r="A240" t="s">
        <v>20</v>
      </c>
      <c r="B240" t="s">
        <v>131</v>
      </c>
      <c r="C240" t="s">
        <v>83</v>
      </c>
      <c r="D240" t="s">
        <v>83</v>
      </c>
      <c r="E240" t="s">
        <v>315</v>
      </c>
      <c r="F240" t="s">
        <v>222</v>
      </c>
      <c r="G240">
        <v>0.28899999999999998</v>
      </c>
      <c r="H240" s="2">
        <f>VLOOKUP(CONCATENATE(A240,B240,F240),admin2_old!A:K,9,FALSE)</f>
        <v>0.29799999999999999</v>
      </c>
      <c r="I240" t="b">
        <f>IF(ISNA(H240),VLOOKUP(CONCATENATE(A240,F240),admin2_old!B:J,3,FALSE))</f>
        <v>0</v>
      </c>
    </row>
    <row r="241" spans="1:9" hidden="1" x14ac:dyDescent="0.35">
      <c r="A241" t="s">
        <v>20</v>
      </c>
      <c r="B241" t="s">
        <v>142</v>
      </c>
      <c r="C241" t="s">
        <v>83</v>
      </c>
      <c r="D241" t="s">
        <v>83</v>
      </c>
      <c r="E241" t="s">
        <v>315</v>
      </c>
      <c r="F241" t="s">
        <v>214</v>
      </c>
      <c r="G241">
        <v>0.24399999999999999</v>
      </c>
      <c r="H241" s="2">
        <f>VLOOKUP(CONCATENATE(A241,B241,F241),admin2_old!A:K,9,FALSE)</f>
        <v>0.34899999999999998</v>
      </c>
      <c r="I241" t="b">
        <f>IF(ISNA(H241),VLOOKUP(CONCATENATE(A241,F241),admin2_old!B:J,3,FALSE))</f>
        <v>0</v>
      </c>
    </row>
    <row r="242" spans="1:9" hidden="1" x14ac:dyDescent="0.35">
      <c r="A242" t="s">
        <v>20</v>
      </c>
      <c r="B242" t="s">
        <v>131</v>
      </c>
      <c r="C242" t="s">
        <v>83</v>
      </c>
      <c r="D242" t="s">
        <v>83</v>
      </c>
      <c r="E242" t="s">
        <v>315</v>
      </c>
      <c r="F242" t="s">
        <v>216</v>
      </c>
      <c r="G242">
        <v>0.30299999999999999</v>
      </c>
      <c r="H242" s="2">
        <f>VLOOKUP(CONCATENATE(A242,B242,F242),admin2_old!A:K,9,FALSE)</f>
        <v>0.29599999999999999</v>
      </c>
      <c r="I242" t="b">
        <f>IF(ISNA(H242),VLOOKUP(CONCATENATE(A242,F242),admin2_old!B:J,3,FALSE))</f>
        <v>0</v>
      </c>
    </row>
    <row r="243" spans="1:9" hidden="1" x14ac:dyDescent="0.35">
      <c r="A243" t="s">
        <v>20</v>
      </c>
      <c r="B243" t="s">
        <v>152</v>
      </c>
      <c r="C243" t="s">
        <v>83</v>
      </c>
      <c r="D243" t="s">
        <v>83</v>
      </c>
      <c r="E243" t="s">
        <v>315</v>
      </c>
      <c r="F243" t="s">
        <v>249</v>
      </c>
      <c r="G243">
        <v>0.22600000000000001</v>
      </c>
      <c r="H243" s="2">
        <f>VLOOKUP(CONCATENATE(A243,B243,F243),admin2_old!A:K,9,FALSE)</f>
        <v>0.2</v>
      </c>
      <c r="I243" t="b">
        <f>IF(ISNA(H243),VLOOKUP(CONCATENATE(A243,F243),admin2_old!B:J,3,FALSE))</f>
        <v>0</v>
      </c>
    </row>
    <row r="244" spans="1:9" hidden="1" x14ac:dyDescent="0.35">
      <c r="A244" t="s">
        <v>20</v>
      </c>
      <c r="B244" t="s">
        <v>131</v>
      </c>
      <c r="C244" t="s">
        <v>83</v>
      </c>
      <c r="D244" t="s">
        <v>83</v>
      </c>
      <c r="E244" t="s">
        <v>315</v>
      </c>
      <c r="F244" t="s">
        <v>264</v>
      </c>
      <c r="G244">
        <v>0.44400000000000001</v>
      </c>
      <c r="H244" s="2">
        <f>VLOOKUP(CONCATENATE(A244,B244,F244),admin2_old!A:K,9,FALSE)</f>
        <v>0.43</v>
      </c>
      <c r="I244" t="b">
        <f>IF(ISNA(H244),VLOOKUP(CONCATENATE(A244,F244),admin2_old!B:J,3,FALSE))</f>
        <v>0</v>
      </c>
    </row>
    <row r="245" spans="1:9" hidden="1" x14ac:dyDescent="0.35">
      <c r="A245" t="s">
        <v>20</v>
      </c>
      <c r="B245" t="s">
        <v>131</v>
      </c>
      <c r="C245" t="s">
        <v>83</v>
      </c>
      <c r="D245" t="s">
        <v>83</v>
      </c>
      <c r="E245" t="s">
        <v>315</v>
      </c>
      <c r="F245" t="s">
        <v>265</v>
      </c>
      <c r="G245">
        <v>0.249</v>
      </c>
      <c r="H245" s="2">
        <f>VLOOKUP(CONCATENATE(A245,B245,F245),admin2_old!A:K,9,FALSE)</f>
        <v>0.254</v>
      </c>
      <c r="I245" t="b">
        <f>IF(ISNA(H245),VLOOKUP(CONCATENATE(A245,F245),admin2_old!B:J,3,FALSE))</f>
        <v>0</v>
      </c>
    </row>
    <row r="246" spans="1:9" hidden="1" x14ac:dyDescent="0.35">
      <c r="A246" t="s">
        <v>20</v>
      </c>
      <c r="B246" t="s">
        <v>131</v>
      </c>
      <c r="C246" t="s">
        <v>83</v>
      </c>
      <c r="D246" t="s">
        <v>83</v>
      </c>
      <c r="E246" t="s">
        <v>315</v>
      </c>
      <c r="F246" t="s">
        <v>217</v>
      </c>
      <c r="G246">
        <v>0.33200000000000002</v>
      </c>
      <c r="H246" s="2">
        <f>VLOOKUP(CONCATENATE(A246,B246,F246),admin2_old!A:K,9,FALSE)</f>
        <v>0.3</v>
      </c>
      <c r="I246" t="b">
        <f>IF(ISNA(H246),VLOOKUP(CONCATENATE(A246,F246),admin2_old!B:J,3,FALSE))</f>
        <v>0</v>
      </c>
    </row>
    <row r="247" spans="1:9" hidden="1" x14ac:dyDescent="0.35">
      <c r="A247" t="s">
        <v>20</v>
      </c>
      <c r="B247" t="s">
        <v>131</v>
      </c>
      <c r="C247" t="s">
        <v>83</v>
      </c>
      <c r="D247" t="s">
        <v>83</v>
      </c>
      <c r="E247" t="s">
        <v>315</v>
      </c>
      <c r="F247" t="s">
        <v>263</v>
      </c>
      <c r="G247">
        <v>0.3</v>
      </c>
      <c r="H247" s="2">
        <f>VLOOKUP(CONCATENATE(A247,B247,F247),admin2_old!A:K,9,FALSE)</f>
        <v>0.31900000000000001</v>
      </c>
      <c r="I247" t="b">
        <f>IF(ISNA(H247),VLOOKUP(CONCATENATE(A247,F247),admin2_old!B:J,3,FALSE))</f>
        <v>0</v>
      </c>
    </row>
    <row r="248" spans="1:9" hidden="1" x14ac:dyDescent="0.35">
      <c r="A248" t="s">
        <v>20</v>
      </c>
      <c r="B248" t="s">
        <v>131</v>
      </c>
      <c r="C248" t="s">
        <v>83</v>
      </c>
      <c r="D248" t="s">
        <v>83</v>
      </c>
      <c r="E248" t="s">
        <v>315</v>
      </c>
      <c r="F248" t="s">
        <v>229</v>
      </c>
      <c r="G248">
        <v>0.311</v>
      </c>
      <c r="H248" s="2">
        <f>VLOOKUP(CONCATENATE(A248,B248,F248),admin2_old!A:K,9,FALSE)</f>
        <v>0.30299999999999999</v>
      </c>
      <c r="I248" t="b">
        <f>IF(ISNA(H248),VLOOKUP(CONCATENATE(A248,F248),admin2_old!B:J,3,FALSE))</f>
        <v>0</v>
      </c>
    </row>
    <row r="249" spans="1:9" x14ac:dyDescent="0.35">
      <c r="A249" t="s">
        <v>46</v>
      </c>
      <c r="B249" s="3" t="s">
        <v>132</v>
      </c>
      <c r="C249" t="s">
        <v>83</v>
      </c>
      <c r="D249" t="s">
        <v>83</v>
      </c>
      <c r="E249" t="s">
        <v>315</v>
      </c>
      <c r="F249" t="s">
        <v>210</v>
      </c>
      <c r="G249">
        <v>0.16400000000000001</v>
      </c>
      <c r="H249" s="2" t="e">
        <f>VLOOKUP(CONCATENATE(A249,B249,F249),admin2_old!A:K,9,FALSE)</f>
        <v>#N/A</v>
      </c>
      <c r="I249" s="4" t="str">
        <f>IF(ISNA(H249),VLOOKUP(CONCATENATE(A249,F249),admin2_old!B:J,3,FALSE))</f>
        <v>aide_securite</v>
      </c>
    </row>
    <row r="250" spans="1:9" hidden="1" x14ac:dyDescent="0.35">
      <c r="A250" t="s">
        <v>20</v>
      </c>
      <c r="B250" t="s">
        <v>131</v>
      </c>
      <c r="C250" t="s">
        <v>83</v>
      </c>
      <c r="D250" t="s">
        <v>83</v>
      </c>
      <c r="E250" t="s">
        <v>315</v>
      </c>
      <c r="F250" t="s">
        <v>238</v>
      </c>
      <c r="G250">
        <v>0.33800000000000002</v>
      </c>
      <c r="H250" s="2">
        <f>VLOOKUP(CONCATENATE(A250,B250,F250),admin2_old!A:K,9,FALSE)</f>
        <v>0.29099999999999998</v>
      </c>
      <c r="I250" t="b">
        <f>IF(ISNA(H250),VLOOKUP(CONCATENATE(A250,F250),admin2_old!B:J,3,FALSE))</f>
        <v>0</v>
      </c>
    </row>
    <row r="251" spans="1:9" hidden="1" x14ac:dyDescent="0.35">
      <c r="A251" t="s">
        <v>20</v>
      </c>
      <c r="B251" t="s">
        <v>131</v>
      </c>
      <c r="C251" t="s">
        <v>83</v>
      </c>
      <c r="D251" t="s">
        <v>83</v>
      </c>
      <c r="E251" t="s">
        <v>315</v>
      </c>
      <c r="F251" t="s">
        <v>240</v>
      </c>
      <c r="G251">
        <v>0.36499999999999999</v>
      </c>
      <c r="H251" s="2">
        <f>VLOOKUP(CONCATENATE(A251,B251,F251),admin2_old!A:K,9,FALSE)</f>
        <v>0.36799999999999999</v>
      </c>
      <c r="I251" t="b">
        <f>IF(ISNA(H251),VLOOKUP(CONCATENATE(A251,F251),admin2_old!B:J,3,FALSE))</f>
        <v>0</v>
      </c>
    </row>
    <row r="252" spans="1:9" hidden="1" x14ac:dyDescent="0.35">
      <c r="A252" t="s">
        <v>20</v>
      </c>
      <c r="B252" t="s">
        <v>131</v>
      </c>
      <c r="C252" t="s">
        <v>83</v>
      </c>
      <c r="D252" t="s">
        <v>83</v>
      </c>
      <c r="E252" t="s">
        <v>315</v>
      </c>
      <c r="F252" t="s">
        <v>213</v>
      </c>
      <c r="G252">
        <v>0.24099999999999999</v>
      </c>
      <c r="H252" s="2">
        <f>VLOOKUP(CONCATENATE(A252,B252,F252),admin2_old!A:K,9,FALSE)</f>
        <v>0.23</v>
      </c>
      <c r="I252" t="b">
        <f>IF(ISNA(H252),VLOOKUP(CONCATENATE(A252,F252),admin2_old!B:J,3,FALSE))</f>
        <v>0</v>
      </c>
    </row>
    <row r="253" spans="1:9" hidden="1" x14ac:dyDescent="0.35">
      <c r="A253" t="s">
        <v>20</v>
      </c>
      <c r="B253" t="s">
        <v>131</v>
      </c>
      <c r="C253" t="s">
        <v>83</v>
      </c>
      <c r="D253" t="s">
        <v>83</v>
      </c>
      <c r="E253" t="s">
        <v>315</v>
      </c>
      <c r="F253" t="s">
        <v>226</v>
      </c>
      <c r="G253">
        <v>0.30499999999999999</v>
      </c>
      <c r="H253" s="2">
        <f>VLOOKUP(CONCATENATE(A253,B253,F253),admin2_old!A:K,9,FALSE)</f>
        <v>0.31</v>
      </c>
      <c r="I253" t="b">
        <f>IF(ISNA(H253),VLOOKUP(CONCATENATE(A253,F253),admin2_old!B:J,3,FALSE))</f>
        <v>0</v>
      </c>
    </row>
    <row r="254" spans="1:9" hidden="1" x14ac:dyDescent="0.35">
      <c r="A254" t="s">
        <v>20</v>
      </c>
      <c r="B254" t="s">
        <v>131</v>
      </c>
      <c r="C254" t="s">
        <v>83</v>
      </c>
      <c r="D254" t="s">
        <v>83</v>
      </c>
      <c r="E254" t="s">
        <v>315</v>
      </c>
      <c r="F254" t="s">
        <v>244</v>
      </c>
      <c r="G254">
        <v>0.312</v>
      </c>
      <c r="H254" s="2">
        <f>VLOOKUP(CONCATENATE(A254,B254,F254),admin2_old!A:K,9,FALSE)</f>
        <v>0.33400000000000002</v>
      </c>
      <c r="I254" t="b">
        <f>IF(ISNA(H254),VLOOKUP(CONCATENATE(A254,F254),admin2_old!B:J,3,FALSE))</f>
        <v>0</v>
      </c>
    </row>
    <row r="255" spans="1:9" x14ac:dyDescent="0.35">
      <c r="A255" t="s">
        <v>68</v>
      </c>
      <c r="B255" s="3" t="s">
        <v>173</v>
      </c>
      <c r="C255" t="s">
        <v>83</v>
      </c>
      <c r="D255" t="s">
        <v>83</v>
      </c>
      <c r="E255" t="s">
        <v>315</v>
      </c>
      <c r="F255" t="s">
        <v>210</v>
      </c>
      <c r="G255">
        <v>0.151</v>
      </c>
      <c r="H255" s="2" t="e">
        <f>VLOOKUP(CONCATENATE(A255,B255,F255),admin2_old!A:K,9,FALSE)</f>
        <v>#N/A</v>
      </c>
      <c r="I255" s="4" t="str">
        <f>IF(ISNA(H255),VLOOKUP(CONCATENATE(A255,F255),admin2_old!B:J,3,FALSE))</f>
        <v>provision_abri</v>
      </c>
    </row>
    <row r="256" spans="1:9" hidden="1" x14ac:dyDescent="0.35">
      <c r="A256" t="s">
        <v>20</v>
      </c>
      <c r="B256" t="s">
        <v>131</v>
      </c>
      <c r="C256" t="s">
        <v>83</v>
      </c>
      <c r="D256" t="s">
        <v>83</v>
      </c>
      <c r="E256" t="s">
        <v>315</v>
      </c>
      <c r="F256" t="s">
        <v>248</v>
      </c>
      <c r="G256">
        <v>0.28899999999999998</v>
      </c>
      <c r="H256" s="2">
        <f>VLOOKUP(CONCATENATE(A256,B256,F256),admin2_old!A:K,9,FALSE)</f>
        <v>0.32200000000000001</v>
      </c>
      <c r="I256" t="b">
        <f>IF(ISNA(H256),VLOOKUP(CONCATENATE(A256,F256),admin2_old!B:J,3,FALSE))</f>
        <v>0</v>
      </c>
    </row>
    <row r="257" spans="1:9" hidden="1" x14ac:dyDescent="0.35">
      <c r="A257" t="s">
        <v>20</v>
      </c>
      <c r="B257" t="s">
        <v>131</v>
      </c>
      <c r="C257" t="s">
        <v>83</v>
      </c>
      <c r="D257" t="s">
        <v>83</v>
      </c>
      <c r="E257" t="s">
        <v>315</v>
      </c>
      <c r="F257" t="s">
        <v>252</v>
      </c>
      <c r="G257">
        <v>0.23699999999999999</v>
      </c>
      <c r="H257" s="2">
        <f>VLOOKUP(CONCATENATE(A257,B257,F257),admin2_old!A:K,9,FALSE)</f>
        <v>0.22500000000000001</v>
      </c>
      <c r="I257" t="b">
        <f>IF(ISNA(H257),VLOOKUP(CONCATENATE(A257,F257),admin2_old!B:J,3,FALSE))</f>
        <v>0</v>
      </c>
    </row>
    <row r="258" spans="1:9" x14ac:dyDescent="0.35">
      <c r="A258" t="s">
        <v>50</v>
      </c>
      <c r="B258" s="3" t="s">
        <v>134</v>
      </c>
      <c r="C258" t="s">
        <v>83</v>
      </c>
      <c r="D258" t="s">
        <v>83</v>
      </c>
      <c r="E258" t="s">
        <v>315</v>
      </c>
      <c r="F258" t="s">
        <v>210</v>
      </c>
      <c r="G258">
        <v>0.187</v>
      </c>
      <c r="H258" s="2" t="e">
        <f>VLOOKUP(CONCATENATE(A258,B258,F258),admin2_old!A:K,9,FALSE)</f>
        <v>#N/A</v>
      </c>
      <c r="I258" s="4" t="str">
        <f>IF(ISNA(H258),VLOOKUP(CONCATENATE(A258,F258),admin2_old!B:J,3,FALSE))</f>
        <v>sante</v>
      </c>
    </row>
    <row r="259" spans="1:9" hidden="1" x14ac:dyDescent="0.35">
      <c r="A259" t="s">
        <v>20</v>
      </c>
      <c r="B259" t="s">
        <v>131</v>
      </c>
      <c r="C259" t="s">
        <v>83</v>
      </c>
      <c r="D259" t="s">
        <v>83</v>
      </c>
      <c r="E259" t="s">
        <v>315</v>
      </c>
      <c r="F259" t="s">
        <v>297</v>
      </c>
      <c r="G259">
        <v>0.24299999999999999</v>
      </c>
      <c r="H259" s="2">
        <f>VLOOKUP(CONCATENATE(A259,B259,F259),admin2_old!A:K,9,FALSE)</f>
        <v>0.24399999999999999</v>
      </c>
      <c r="I259" t="b">
        <f>IF(ISNA(H259),VLOOKUP(CONCATENATE(A259,F259),admin2_old!B:J,3,FALSE))</f>
        <v>0</v>
      </c>
    </row>
    <row r="260" spans="1:9" hidden="1" x14ac:dyDescent="0.35">
      <c r="A260" t="s">
        <v>20</v>
      </c>
      <c r="B260" t="s">
        <v>131</v>
      </c>
      <c r="C260" t="s">
        <v>83</v>
      </c>
      <c r="D260" t="s">
        <v>83</v>
      </c>
      <c r="E260" t="s">
        <v>315</v>
      </c>
      <c r="F260" t="s">
        <v>256</v>
      </c>
      <c r="G260">
        <v>0.22900000000000001</v>
      </c>
      <c r="H260" s="2">
        <f>VLOOKUP(CONCATENATE(A260,B260,F260),admin2_old!A:K,9,FALSE)</f>
        <v>0.26900000000000002</v>
      </c>
      <c r="I260" t="b">
        <f>IF(ISNA(H260),VLOOKUP(CONCATENATE(A260,F260),admin2_old!B:J,3,FALSE))</f>
        <v>0</v>
      </c>
    </row>
    <row r="261" spans="1:9" hidden="1" x14ac:dyDescent="0.35">
      <c r="A261" t="s">
        <v>20</v>
      </c>
      <c r="B261" t="s">
        <v>131</v>
      </c>
      <c r="C261" t="s">
        <v>83</v>
      </c>
      <c r="D261" t="s">
        <v>83</v>
      </c>
      <c r="E261" t="s">
        <v>315</v>
      </c>
      <c r="F261" t="s">
        <v>225</v>
      </c>
      <c r="G261">
        <v>0.32900000000000001</v>
      </c>
      <c r="H261" s="2">
        <f>VLOOKUP(CONCATENATE(A261,B261,F261),admin2_old!A:K,9,FALSE)</f>
        <v>0.35699999999999998</v>
      </c>
      <c r="I261" t="b">
        <f>IF(ISNA(H261),VLOOKUP(CONCATENATE(A261,F261),admin2_old!B:J,3,FALSE))</f>
        <v>0</v>
      </c>
    </row>
    <row r="262" spans="1:9" hidden="1" x14ac:dyDescent="0.35">
      <c r="A262" t="s">
        <v>20</v>
      </c>
      <c r="B262" t="s">
        <v>131</v>
      </c>
      <c r="C262" t="s">
        <v>83</v>
      </c>
      <c r="D262" t="s">
        <v>83</v>
      </c>
      <c r="E262" t="s">
        <v>315</v>
      </c>
      <c r="F262" t="s">
        <v>224</v>
      </c>
      <c r="G262">
        <v>0.22700000000000001</v>
      </c>
      <c r="H262" s="2">
        <f>VLOOKUP(CONCATENATE(A262,B262,F262),admin2_old!A:K,9,FALSE)</f>
        <v>0.19400000000000001</v>
      </c>
      <c r="I262" t="b">
        <f>IF(ISNA(H262),VLOOKUP(CONCATENATE(A262,F262),admin2_old!B:J,3,FALSE))</f>
        <v>0</v>
      </c>
    </row>
    <row r="263" spans="1:9" hidden="1" x14ac:dyDescent="0.35">
      <c r="A263" t="s">
        <v>20</v>
      </c>
      <c r="B263" t="s">
        <v>142</v>
      </c>
      <c r="C263" t="s">
        <v>83</v>
      </c>
      <c r="D263" t="s">
        <v>83</v>
      </c>
      <c r="E263" t="s">
        <v>315</v>
      </c>
      <c r="F263" t="s">
        <v>298</v>
      </c>
      <c r="G263">
        <v>0.222</v>
      </c>
      <c r="H263" s="2">
        <f>VLOOKUP(CONCATENATE(A263,B263,F263),admin2_old!A:K,9,FALSE)</f>
        <v>0.21199999999999999</v>
      </c>
      <c r="I263" t="b">
        <f>IF(ISNA(H263),VLOOKUP(CONCATENATE(A263,F263),admin2_old!B:J,3,FALSE))</f>
        <v>0</v>
      </c>
    </row>
    <row r="264" spans="1:9" hidden="1" x14ac:dyDescent="0.35">
      <c r="A264" t="s">
        <v>20</v>
      </c>
      <c r="B264" t="s">
        <v>131</v>
      </c>
      <c r="C264" t="s">
        <v>83</v>
      </c>
      <c r="D264" t="s">
        <v>83</v>
      </c>
      <c r="E264" t="s">
        <v>315</v>
      </c>
      <c r="F264" t="s">
        <v>218</v>
      </c>
      <c r="G264">
        <v>0.35399999999999998</v>
      </c>
      <c r="H264" s="2">
        <f>VLOOKUP(CONCATENATE(A264,B264,F264),admin2_old!A:K,9,FALSE)</f>
        <v>0.35199999999999998</v>
      </c>
      <c r="I264" t="b">
        <f>IF(ISNA(H264),VLOOKUP(CONCATENATE(A264,F264),admin2_old!B:J,3,FALSE))</f>
        <v>0</v>
      </c>
    </row>
    <row r="265" spans="1:9" hidden="1" x14ac:dyDescent="0.35">
      <c r="A265" t="s">
        <v>20</v>
      </c>
      <c r="B265" t="s">
        <v>152</v>
      </c>
      <c r="C265" t="s">
        <v>83</v>
      </c>
      <c r="D265" t="s">
        <v>83</v>
      </c>
      <c r="E265" t="s">
        <v>315</v>
      </c>
      <c r="F265" t="s">
        <v>227</v>
      </c>
      <c r="G265">
        <v>0.22</v>
      </c>
      <c r="H265" s="2">
        <f>VLOOKUP(CONCATENATE(A265,B265,F265),admin2_old!A:K,9,FALSE)</f>
        <v>0.19400000000000001</v>
      </c>
      <c r="I265" t="b">
        <f>IF(ISNA(H265),VLOOKUP(CONCATENATE(A265,F265),admin2_old!B:J,3,FALSE))</f>
        <v>0</v>
      </c>
    </row>
    <row r="266" spans="1:9" hidden="1" x14ac:dyDescent="0.35">
      <c r="A266" t="s">
        <v>22</v>
      </c>
      <c r="B266" t="s">
        <v>132</v>
      </c>
      <c r="C266" t="s">
        <v>83</v>
      </c>
      <c r="D266" t="s">
        <v>83</v>
      </c>
      <c r="E266" t="s">
        <v>315</v>
      </c>
      <c r="F266" t="s">
        <v>253</v>
      </c>
      <c r="G266">
        <v>0.219</v>
      </c>
      <c r="H266" s="2">
        <f>VLOOKUP(CONCATENATE(A266,B266,F266),admin2_old!A:K,9,FALSE)</f>
        <v>0.19500000000000001</v>
      </c>
      <c r="I266" t="b">
        <f>IF(ISNA(H266),VLOOKUP(CONCATENATE(A266,F266),admin2_old!B:J,3,FALSE))</f>
        <v>0</v>
      </c>
    </row>
    <row r="267" spans="1:9" hidden="1" x14ac:dyDescent="0.35">
      <c r="A267" t="s">
        <v>22</v>
      </c>
      <c r="B267" t="s">
        <v>180</v>
      </c>
      <c r="C267" t="s">
        <v>83</v>
      </c>
      <c r="D267" t="s">
        <v>83</v>
      </c>
      <c r="E267" t="s">
        <v>315</v>
      </c>
      <c r="F267" t="s">
        <v>232</v>
      </c>
      <c r="G267">
        <v>0.25600000000000001</v>
      </c>
      <c r="H267" s="2">
        <f>VLOOKUP(CONCATENATE(A267,B267,F267),admin2_old!A:K,9,FALSE)</f>
        <v>0.20200000000000001</v>
      </c>
      <c r="I267" t="b">
        <f>IF(ISNA(H267),VLOOKUP(CONCATENATE(A267,F267),admin2_old!B:J,3,FALSE))</f>
        <v>0</v>
      </c>
    </row>
    <row r="268" spans="1:9" x14ac:dyDescent="0.35">
      <c r="A268" t="s">
        <v>72</v>
      </c>
      <c r="B268" s="3" t="s">
        <v>155</v>
      </c>
      <c r="C268" t="s">
        <v>83</v>
      </c>
      <c r="D268" t="s">
        <v>83</v>
      </c>
      <c r="E268" t="s">
        <v>315</v>
      </c>
      <c r="F268" t="s">
        <v>210</v>
      </c>
      <c r="G268">
        <v>0.182</v>
      </c>
      <c r="H268" s="2" t="e">
        <f>VLOOKUP(CONCATENATE(A268,B268,F268),admin2_old!A:K,9,FALSE)</f>
        <v>#N/A</v>
      </c>
      <c r="I268" s="4" t="str">
        <f>IF(ISNA(H268),VLOOKUP(CONCATENATE(A268,F268),admin2_old!B:J,3,FALSE))</f>
        <v>secal</v>
      </c>
    </row>
    <row r="269" spans="1:9" x14ac:dyDescent="0.35">
      <c r="A269" t="s">
        <v>76</v>
      </c>
      <c r="B269" s="3" t="s">
        <v>197</v>
      </c>
      <c r="C269" t="s">
        <v>83</v>
      </c>
      <c r="D269" t="s">
        <v>83</v>
      </c>
      <c r="E269" t="s">
        <v>315</v>
      </c>
      <c r="F269" t="s">
        <v>210</v>
      </c>
      <c r="G269">
        <v>0.11799999999999999</v>
      </c>
      <c r="H269" s="2" t="e">
        <f>VLOOKUP(CONCATENATE(A269,B269,F269),admin2_old!A:K,9,FALSE)</f>
        <v>#N/A</v>
      </c>
      <c r="I269" s="4" t="str">
        <f>IF(ISNA(H269),VLOOKUP(CONCATENATE(A269,F269),admin2_old!B:J,3,FALSE))</f>
        <v>prov_cs</v>
      </c>
    </row>
    <row r="270" spans="1:9" hidden="1" x14ac:dyDescent="0.35">
      <c r="A270" t="s">
        <v>22</v>
      </c>
      <c r="B270" t="s">
        <v>132</v>
      </c>
      <c r="C270" t="s">
        <v>83</v>
      </c>
      <c r="D270" t="s">
        <v>83</v>
      </c>
      <c r="E270" t="s">
        <v>315</v>
      </c>
      <c r="F270" t="s">
        <v>165</v>
      </c>
      <c r="G270">
        <v>0.19600000000000001</v>
      </c>
      <c r="H270" s="2">
        <f>VLOOKUP(CONCATENATE(A270,B270,F270),admin2_old!A:K,9,FALSE)</f>
        <v>0.17699999999999999</v>
      </c>
      <c r="I270" t="b">
        <f>IF(ISNA(H270),VLOOKUP(CONCATENATE(A270,F270),admin2_old!B:J,3,FALSE))</f>
        <v>0</v>
      </c>
    </row>
    <row r="271" spans="1:9" hidden="1" x14ac:dyDescent="0.35">
      <c r="A271" t="s">
        <v>22</v>
      </c>
      <c r="B271" t="s">
        <v>143</v>
      </c>
      <c r="C271" t="s">
        <v>83</v>
      </c>
      <c r="D271" t="s">
        <v>83</v>
      </c>
      <c r="E271" t="s">
        <v>315</v>
      </c>
      <c r="F271" t="s">
        <v>251</v>
      </c>
      <c r="G271">
        <v>0.27</v>
      </c>
      <c r="H271" s="2">
        <f>VLOOKUP(CONCATENATE(A271,B271,F271),admin2_old!A:K,9,FALSE)</f>
        <v>0.27300000000000002</v>
      </c>
      <c r="I271" t="b">
        <f>IF(ISNA(H271),VLOOKUP(CONCATENATE(A271,F271),admin2_old!B:J,3,FALSE))</f>
        <v>0</v>
      </c>
    </row>
    <row r="272" spans="1:9" hidden="1" x14ac:dyDescent="0.35">
      <c r="A272" t="s">
        <v>22</v>
      </c>
      <c r="B272" t="s">
        <v>143</v>
      </c>
      <c r="C272" t="s">
        <v>83</v>
      </c>
      <c r="D272" t="s">
        <v>83</v>
      </c>
      <c r="E272" t="s">
        <v>315</v>
      </c>
      <c r="F272" t="s">
        <v>212</v>
      </c>
      <c r="G272">
        <v>0.191</v>
      </c>
      <c r="H272" s="2">
        <f>VLOOKUP(CONCATENATE(A272,B272,F272),admin2_old!A:K,9,FALSE)</f>
        <v>0.187</v>
      </c>
      <c r="I272" t="b">
        <f>IF(ISNA(H272),VLOOKUP(CONCATENATE(A272,F272),admin2_old!B:J,3,FALSE))</f>
        <v>0</v>
      </c>
    </row>
    <row r="273" spans="1:9" hidden="1" x14ac:dyDescent="0.35">
      <c r="A273" t="s">
        <v>22</v>
      </c>
      <c r="B273" t="s">
        <v>160</v>
      </c>
      <c r="C273" t="s">
        <v>83</v>
      </c>
      <c r="D273" t="s">
        <v>83</v>
      </c>
      <c r="E273" t="s">
        <v>315</v>
      </c>
      <c r="F273" t="s">
        <v>231</v>
      </c>
      <c r="G273">
        <v>0.21</v>
      </c>
      <c r="H273" s="2">
        <f>VLOOKUP(CONCATENATE(A273,B273,F273),admin2_old!A:K,9,FALSE)</f>
        <v>0.21199999999999999</v>
      </c>
      <c r="I273" t="b">
        <f>IF(ISNA(H273),VLOOKUP(CONCATENATE(A273,F273),admin2_old!B:J,3,FALSE))</f>
        <v>0</v>
      </c>
    </row>
    <row r="274" spans="1:9" x14ac:dyDescent="0.35">
      <c r="A274" t="s">
        <v>74</v>
      </c>
      <c r="B274" s="3" t="s">
        <v>182</v>
      </c>
      <c r="C274" t="s">
        <v>83</v>
      </c>
      <c r="D274" t="s">
        <v>83</v>
      </c>
      <c r="E274" t="s">
        <v>315</v>
      </c>
      <c r="F274" t="s">
        <v>210</v>
      </c>
      <c r="G274">
        <v>0.16600000000000001</v>
      </c>
      <c r="H274" s="2" t="e">
        <f>VLOOKUP(CONCATENATE(A274,B274,F274),admin2_old!A:K,9,FALSE)</f>
        <v>#N/A</v>
      </c>
      <c r="I274" s="4" t="str">
        <f>IF(ISNA(H274),VLOOKUP(CONCATENATE(A274,F274),admin2_old!B:J,3,FALSE))</f>
        <v>cash_nfi</v>
      </c>
    </row>
    <row r="275" spans="1:9" hidden="1" x14ac:dyDescent="0.35">
      <c r="A275" t="s">
        <v>22</v>
      </c>
      <c r="B275" t="s">
        <v>132</v>
      </c>
      <c r="C275" t="s">
        <v>83</v>
      </c>
      <c r="D275" t="s">
        <v>83</v>
      </c>
      <c r="E275" t="s">
        <v>315</v>
      </c>
      <c r="F275" t="s">
        <v>228</v>
      </c>
      <c r="G275">
        <v>0.26900000000000002</v>
      </c>
      <c r="H275" s="2">
        <f>VLOOKUP(CONCATENATE(A275,B275,F275),admin2_old!A:K,9,FALSE)</f>
        <v>0.29399999999999998</v>
      </c>
      <c r="I275" t="b">
        <f>IF(ISNA(H275),VLOOKUP(CONCATENATE(A275,F275),admin2_old!B:J,3,FALSE))</f>
        <v>0</v>
      </c>
    </row>
    <row r="276" spans="1:9" x14ac:dyDescent="0.35">
      <c r="A276" t="s">
        <v>60</v>
      </c>
      <c r="B276" s="3" t="s">
        <v>175</v>
      </c>
      <c r="C276" t="s">
        <v>83</v>
      </c>
      <c r="D276" t="s">
        <v>83</v>
      </c>
      <c r="E276" t="s">
        <v>315</v>
      </c>
      <c r="F276" t="s">
        <v>211</v>
      </c>
      <c r="G276">
        <v>0.122</v>
      </c>
      <c r="H276" s="2" t="e">
        <f>VLOOKUP(CONCATENATE(A276,B276,F276),admin2_old!A:K,9,FALSE)</f>
        <v>#N/A</v>
      </c>
      <c r="I276" s="4" t="str">
        <f>IF(ISNA(H276),VLOOKUP(CONCATENATE(A276,F276),admin2_old!B:J,3,FALSE))</f>
        <v>logistique</v>
      </c>
    </row>
    <row r="277" spans="1:9" hidden="1" x14ac:dyDescent="0.35">
      <c r="A277" t="s">
        <v>22</v>
      </c>
      <c r="B277" t="s">
        <v>153</v>
      </c>
      <c r="C277" t="s">
        <v>83</v>
      </c>
      <c r="D277" t="s">
        <v>83</v>
      </c>
      <c r="E277" t="s">
        <v>315</v>
      </c>
      <c r="F277" t="s">
        <v>246</v>
      </c>
      <c r="G277">
        <v>0.22700000000000001</v>
      </c>
      <c r="H277" s="2">
        <f>VLOOKUP(CONCATENATE(A277,B277,F277),admin2_old!A:K,9,FALSE)</f>
        <v>0.21199999999999999</v>
      </c>
      <c r="I277" t="b">
        <f>IF(ISNA(H277),VLOOKUP(CONCATENATE(A277,F277),admin2_old!B:J,3,FALSE))</f>
        <v>0</v>
      </c>
    </row>
    <row r="278" spans="1:9" hidden="1" x14ac:dyDescent="0.35">
      <c r="A278" t="s">
        <v>22</v>
      </c>
      <c r="B278" t="s">
        <v>143</v>
      </c>
      <c r="C278" t="s">
        <v>83</v>
      </c>
      <c r="D278" t="s">
        <v>83</v>
      </c>
      <c r="E278" t="s">
        <v>315</v>
      </c>
      <c r="F278" t="s">
        <v>210</v>
      </c>
      <c r="G278">
        <v>0.23599999999999999</v>
      </c>
      <c r="H278" s="2">
        <f>VLOOKUP(CONCATENATE(A278,B278,F278),admin2_old!A:K,9,FALSE)</f>
        <v>0.27600000000000002</v>
      </c>
      <c r="I278" t="b">
        <f>IF(ISNA(H278),VLOOKUP(CONCATENATE(A278,F278),admin2_old!B:J,3,FALSE))</f>
        <v>0</v>
      </c>
    </row>
    <row r="279" spans="1:9" hidden="1" x14ac:dyDescent="0.35">
      <c r="A279" t="s">
        <v>22</v>
      </c>
      <c r="B279" t="s">
        <v>160</v>
      </c>
      <c r="C279" t="s">
        <v>83</v>
      </c>
      <c r="D279" t="s">
        <v>83</v>
      </c>
      <c r="E279" t="s">
        <v>315</v>
      </c>
      <c r="F279" t="s">
        <v>215</v>
      </c>
      <c r="G279">
        <v>0.34200000000000003</v>
      </c>
      <c r="H279" s="2">
        <f>VLOOKUP(CONCATENATE(A279,B279,F279),admin2_old!A:K,9,FALSE)</f>
        <v>0.223</v>
      </c>
      <c r="I279" t="b">
        <f>IF(ISNA(H279),VLOOKUP(CONCATENATE(A279,F279),admin2_old!B:J,3,FALSE))</f>
        <v>0</v>
      </c>
    </row>
    <row r="280" spans="1:9" hidden="1" x14ac:dyDescent="0.35">
      <c r="A280" t="s">
        <v>22</v>
      </c>
      <c r="B280" t="s">
        <v>132</v>
      </c>
      <c r="C280" t="s">
        <v>83</v>
      </c>
      <c r="D280" t="s">
        <v>83</v>
      </c>
      <c r="E280" t="s">
        <v>315</v>
      </c>
      <c r="F280" t="s">
        <v>294</v>
      </c>
      <c r="G280">
        <v>0.23100000000000001</v>
      </c>
      <c r="H280" s="2">
        <f>VLOOKUP(CONCATENATE(A280,B280,F280),admin2_old!A:K,9,FALSE)</f>
        <v>0.247</v>
      </c>
      <c r="I280" t="b">
        <f>IF(ISNA(H280),VLOOKUP(CONCATENATE(A280,F280),admin2_old!B:J,3,FALSE))</f>
        <v>0</v>
      </c>
    </row>
    <row r="281" spans="1:9" x14ac:dyDescent="0.35">
      <c r="A281" t="s">
        <v>24</v>
      </c>
      <c r="B281" s="3" t="s">
        <v>144</v>
      </c>
      <c r="C281" t="s">
        <v>83</v>
      </c>
      <c r="D281" t="s">
        <v>83</v>
      </c>
      <c r="E281" t="s">
        <v>315</v>
      </c>
      <c r="F281" t="s">
        <v>211</v>
      </c>
      <c r="G281">
        <v>0.27400000000000002</v>
      </c>
      <c r="H281" s="2" t="e">
        <f>VLOOKUP(CONCATENATE(A281,B281,F281),admin2_old!A:K,9,FALSE)</f>
        <v>#N/A</v>
      </c>
      <c r="I281" s="4" t="str">
        <f>IF(ISNA(H281),VLOOKUP(CONCATENATE(A281,F281),admin2_old!B:J,3,FALSE))</f>
        <v>cash_frais</v>
      </c>
    </row>
    <row r="282" spans="1:9" hidden="1" x14ac:dyDescent="0.35">
      <c r="A282" t="s">
        <v>22</v>
      </c>
      <c r="B282" t="s">
        <v>153</v>
      </c>
      <c r="C282" t="s">
        <v>83</v>
      </c>
      <c r="D282" t="s">
        <v>83</v>
      </c>
      <c r="E282" t="s">
        <v>315</v>
      </c>
      <c r="F282" t="s">
        <v>255</v>
      </c>
      <c r="G282">
        <v>0.28699999999999998</v>
      </c>
      <c r="H282" s="2">
        <f>VLOOKUP(CONCATENATE(A282,B282,F282),admin2_old!A:K,9,FALSE)</f>
        <v>0.28699999999999998</v>
      </c>
      <c r="I282" t="b">
        <f>IF(ISNA(H282),VLOOKUP(CONCATENATE(A282,F282),admin2_old!B:J,3,FALSE))</f>
        <v>0</v>
      </c>
    </row>
    <row r="283" spans="1:9" hidden="1" x14ac:dyDescent="0.35">
      <c r="A283" t="s">
        <v>22</v>
      </c>
      <c r="B283" t="s">
        <v>143</v>
      </c>
      <c r="C283" t="s">
        <v>83</v>
      </c>
      <c r="D283" t="s">
        <v>83</v>
      </c>
      <c r="E283" t="s">
        <v>315</v>
      </c>
      <c r="F283" t="s">
        <v>242</v>
      </c>
      <c r="G283">
        <v>0.24099999999999999</v>
      </c>
      <c r="H283" s="2">
        <f>VLOOKUP(CONCATENATE(A283,B283,F283),admin2_old!A:K,9,FALSE)</f>
        <v>0.21199999999999999</v>
      </c>
      <c r="I283" t="b">
        <f>IF(ISNA(H283),VLOOKUP(CONCATENATE(A283,F283),admin2_old!B:J,3,FALSE))</f>
        <v>0</v>
      </c>
    </row>
    <row r="284" spans="1:9" hidden="1" x14ac:dyDescent="0.35">
      <c r="A284" t="s">
        <v>22</v>
      </c>
      <c r="B284" t="s">
        <v>160</v>
      </c>
      <c r="C284" t="s">
        <v>83</v>
      </c>
      <c r="D284" t="s">
        <v>83</v>
      </c>
      <c r="E284" t="s">
        <v>315</v>
      </c>
      <c r="F284" t="s">
        <v>219</v>
      </c>
      <c r="G284">
        <v>0.219</v>
      </c>
      <c r="H284" s="2">
        <f>VLOOKUP(CONCATENATE(A284,B284,F284),admin2_old!A:K,9,FALSE)</f>
        <v>0.22800000000000001</v>
      </c>
      <c r="I284" t="b">
        <f>IF(ISNA(H284),VLOOKUP(CONCATENATE(A284,F284),admin2_old!B:J,3,FALSE))</f>
        <v>0</v>
      </c>
    </row>
    <row r="285" spans="1:9" hidden="1" x14ac:dyDescent="0.35">
      <c r="A285" t="s">
        <v>22</v>
      </c>
      <c r="B285" t="s">
        <v>132</v>
      </c>
      <c r="C285" t="s">
        <v>83</v>
      </c>
      <c r="D285" t="s">
        <v>83</v>
      </c>
      <c r="E285" t="s">
        <v>315</v>
      </c>
      <c r="F285" t="s">
        <v>250</v>
      </c>
      <c r="G285">
        <v>0.32400000000000001</v>
      </c>
      <c r="H285" s="2">
        <f>VLOOKUP(CONCATENATE(A285,B285,F285),admin2_old!A:K,9,FALSE)</f>
        <v>0.31</v>
      </c>
      <c r="I285" t="b">
        <f>IF(ISNA(H285),VLOOKUP(CONCATENATE(A285,F285),admin2_old!B:J,3,FALSE))</f>
        <v>0</v>
      </c>
    </row>
    <row r="286" spans="1:9" x14ac:dyDescent="0.35">
      <c r="A286" t="s">
        <v>48</v>
      </c>
      <c r="B286" s="3" t="s">
        <v>133</v>
      </c>
      <c r="C286" t="s">
        <v>83</v>
      </c>
      <c r="D286" t="s">
        <v>83</v>
      </c>
      <c r="E286" t="s">
        <v>315</v>
      </c>
      <c r="F286" t="s">
        <v>211</v>
      </c>
      <c r="G286">
        <v>0.24099999999999999</v>
      </c>
      <c r="H286" s="2" t="e">
        <f>VLOOKUP(CONCATENATE(A286,B286,F286),admin2_old!A:K,9,FALSE)</f>
        <v>#N/A</v>
      </c>
      <c r="I286" s="4" t="str">
        <f>IF(ISNA(H286),VLOOKUP(CONCATENATE(A286,F286),admin2_old!B:J,3,FALSE))</f>
        <v>prov_fournitures</v>
      </c>
    </row>
    <row r="287" spans="1:9" hidden="1" x14ac:dyDescent="0.35">
      <c r="A287" t="s">
        <v>22</v>
      </c>
      <c r="B287" t="s">
        <v>143</v>
      </c>
      <c r="C287" t="s">
        <v>83</v>
      </c>
      <c r="D287" t="s">
        <v>83</v>
      </c>
      <c r="E287" t="s">
        <v>315</v>
      </c>
      <c r="F287" t="s">
        <v>241</v>
      </c>
      <c r="G287">
        <v>0.35099999999999998</v>
      </c>
      <c r="H287" s="2">
        <f>VLOOKUP(CONCATENATE(A287,B287,F287),admin2_old!A:K,9,FALSE)</f>
        <v>0.34300000000000003</v>
      </c>
      <c r="I287" t="b">
        <f>IF(ISNA(H287),VLOOKUP(CONCATENATE(A287,F287),admin2_old!B:J,3,FALSE))</f>
        <v>0</v>
      </c>
    </row>
    <row r="288" spans="1:9" x14ac:dyDescent="0.35">
      <c r="A288" t="s">
        <v>50</v>
      </c>
      <c r="B288" s="3" t="s">
        <v>18</v>
      </c>
      <c r="C288" t="s">
        <v>83</v>
      </c>
      <c r="D288" t="s">
        <v>83</v>
      </c>
      <c r="E288" t="s">
        <v>315</v>
      </c>
      <c r="F288" t="s">
        <v>211</v>
      </c>
      <c r="G288">
        <v>0.23300000000000001</v>
      </c>
      <c r="H288" s="2" t="e">
        <f>VLOOKUP(CONCATENATE(A288,B288,F288),admin2_old!A:K,9,FALSE)</f>
        <v>#N/A</v>
      </c>
      <c r="I288" s="4" t="str">
        <f>IF(ISNA(H288),VLOOKUP(CONCATENATE(A288,F288),admin2_old!B:J,3,FALSE))</f>
        <v>sante</v>
      </c>
    </row>
    <row r="289" spans="1:9" hidden="1" x14ac:dyDescent="0.35">
      <c r="A289" t="s">
        <v>22</v>
      </c>
      <c r="B289" t="s">
        <v>153</v>
      </c>
      <c r="C289" t="s">
        <v>83</v>
      </c>
      <c r="D289" t="s">
        <v>83</v>
      </c>
      <c r="E289" t="s">
        <v>315</v>
      </c>
      <c r="F289" t="s">
        <v>254</v>
      </c>
      <c r="G289">
        <v>0.217</v>
      </c>
      <c r="H289" s="2">
        <f>VLOOKUP(CONCATENATE(A289,B289,F289),admin2_old!A:K,9,FALSE)</f>
        <v>0.215</v>
      </c>
      <c r="I289" t="b">
        <f>IF(ISNA(H289),VLOOKUP(CONCATENATE(A289,F289),admin2_old!B:J,3,FALSE))</f>
        <v>0</v>
      </c>
    </row>
    <row r="290" spans="1:9" hidden="1" x14ac:dyDescent="0.35">
      <c r="A290" t="s">
        <v>22</v>
      </c>
      <c r="B290" t="s">
        <v>143</v>
      </c>
      <c r="C290" t="s">
        <v>83</v>
      </c>
      <c r="D290" t="s">
        <v>83</v>
      </c>
      <c r="E290" t="s">
        <v>315</v>
      </c>
      <c r="F290" t="s">
        <v>209</v>
      </c>
      <c r="G290">
        <v>0.245</v>
      </c>
      <c r="H290" s="2">
        <f>VLOOKUP(CONCATENATE(A290,B290,F290),admin2_old!A:K,9,FALSE)</f>
        <v>0.25</v>
      </c>
      <c r="I290" t="b">
        <f>IF(ISNA(H290),VLOOKUP(CONCATENATE(A290,F290),admin2_old!B:J,3,FALSE))</f>
        <v>0</v>
      </c>
    </row>
    <row r="291" spans="1:9" x14ac:dyDescent="0.35">
      <c r="A291" t="s">
        <v>72</v>
      </c>
      <c r="B291" s="3" t="s">
        <v>155</v>
      </c>
      <c r="C291" t="s">
        <v>83</v>
      </c>
      <c r="D291" t="s">
        <v>83</v>
      </c>
      <c r="E291" t="s">
        <v>315</v>
      </c>
      <c r="F291" t="s">
        <v>211</v>
      </c>
      <c r="G291">
        <v>0.216</v>
      </c>
      <c r="H291" s="2" t="e">
        <f>VLOOKUP(CONCATENATE(A291,B291,F291),admin2_old!A:K,9,FALSE)</f>
        <v>#N/A</v>
      </c>
      <c r="I291" s="4" t="str">
        <f>IF(ISNA(H291),VLOOKUP(CONCATENATE(A291,F291),admin2_old!B:J,3,FALSE))</f>
        <v>wash</v>
      </c>
    </row>
    <row r="292" spans="1:9" hidden="1" x14ac:dyDescent="0.35">
      <c r="A292" t="s">
        <v>22</v>
      </c>
      <c r="B292" t="s">
        <v>160</v>
      </c>
      <c r="C292" t="s">
        <v>83</v>
      </c>
      <c r="D292" t="s">
        <v>83</v>
      </c>
      <c r="E292" t="s">
        <v>315</v>
      </c>
      <c r="F292" t="s">
        <v>257</v>
      </c>
      <c r="G292">
        <v>0.23699999999999999</v>
      </c>
      <c r="H292" s="2">
        <f>VLOOKUP(CONCATENATE(A292,B292,F292),admin2_old!A:K,9,FALSE)</f>
        <v>0.2</v>
      </c>
      <c r="I292" t="b">
        <f>IF(ISNA(H292),VLOOKUP(CONCATENATE(A292,F292),admin2_old!B:J,3,FALSE))</f>
        <v>0</v>
      </c>
    </row>
    <row r="293" spans="1:9" hidden="1" x14ac:dyDescent="0.35">
      <c r="A293" t="s">
        <v>22</v>
      </c>
      <c r="B293" t="s">
        <v>132</v>
      </c>
      <c r="C293" t="s">
        <v>83</v>
      </c>
      <c r="D293" t="s">
        <v>83</v>
      </c>
      <c r="E293" t="s">
        <v>315</v>
      </c>
      <c r="F293" t="s">
        <v>243</v>
      </c>
      <c r="G293">
        <v>0.308</v>
      </c>
      <c r="H293" s="2">
        <f>VLOOKUP(CONCATENATE(A293,B293,F293),admin2_old!A:K,9,FALSE)</f>
        <v>0.29199999999999998</v>
      </c>
      <c r="I293" t="b">
        <f>IF(ISNA(H293),VLOOKUP(CONCATENATE(A293,F293),admin2_old!B:J,3,FALSE))</f>
        <v>0</v>
      </c>
    </row>
    <row r="294" spans="1:9" hidden="1" x14ac:dyDescent="0.35">
      <c r="A294" t="s">
        <v>22</v>
      </c>
      <c r="B294" t="s">
        <v>143</v>
      </c>
      <c r="C294" t="s">
        <v>83</v>
      </c>
      <c r="D294" t="s">
        <v>83</v>
      </c>
      <c r="E294" t="s">
        <v>315</v>
      </c>
      <c r="F294" t="s">
        <v>245</v>
      </c>
      <c r="G294">
        <v>0.30499999999999999</v>
      </c>
      <c r="H294" s="2">
        <f>VLOOKUP(CONCATENATE(A294,B294,F294),admin2_old!A:K,9,FALSE)</f>
        <v>0.28899999999999998</v>
      </c>
      <c r="I294" t="b">
        <f>IF(ISNA(H294),VLOOKUP(CONCATENATE(A294,F294),admin2_old!B:J,3,FALSE))</f>
        <v>0</v>
      </c>
    </row>
    <row r="295" spans="1:9" x14ac:dyDescent="0.35">
      <c r="A295" t="s">
        <v>54</v>
      </c>
      <c r="B295" s="3" t="s">
        <v>146</v>
      </c>
      <c r="C295" t="s">
        <v>83</v>
      </c>
      <c r="D295" t="s">
        <v>83</v>
      </c>
      <c r="E295" t="s">
        <v>315</v>
      </c>
      <c r="F295" t="s">
        <v>211</v>
      </c>
      <c r="G295">
        <v>0.192</v>
      </c>
      <c r="H295" s="2" t="e">
        <f>VLOOKUP(CONCATENATE(A295,B295,F295),admin2_old!A:K,9,FALSE)</f>
        <v>#N/A</v>
      </c>
      <c r="I295" s="4" t="str">
        <f>IF(ISNA(H295),VLOOKUP(CONCATENATE(A295,F295),admin2_old!B:J,3,FALSE))</f>
        <v>acces_staff_cs</v>
      </c>
    </row>
    <row r="296" spans="1:9" x14ac:dyDescent="0.35">
      <c r="A296" t="s">
        <v>76</v>
      </c>
      <c r="B296" s="3" t="s">
        <v>157</v>
      </c>
      <c r="C296" t="s">
        <v>83</v>
      </c>
      <c r="D296" t="s">
        <v>83</v>
      </c>
      <c r="E296" t="s">
        <v>315</v>
      </c>
      <c r="F296" t="s">
        <v>211</v>
      </c>
      <c r="G296">
        <v>0.187</v>
      </c>
      <c r="H296" s="2" t="e">
        <f>VLOOKUP(CONCATENATE(A296,B296,F296),admin2_old!A:K,9,FALSE)</f>
        <v>#N/A</v>
      </c>
      <c r="I296" s="4" t="str">
        <f>IF(ISNA(H296),VLOOKUP(CONCATENATE(A296,F296),admin2_old!B:J,3,FALSE))</f>
        <v>cash_frais_med</v>
      </c>
    </row>
    <row r="297" spans="1:9" hidden="1" x14ac:dyDescent="0.35">
      <c r="A297" t="s">
        <v>22</v>
      </c>
      <c r="B297" t="s">
        <v>132</v>
      </c>
      <c r="C297" t="s">
        <v>83</v>
      </c>
      <c r="D297" t="s">
        <v>83</v>
      </c>
      <c r="E297" t="s">
        <v>315</v>
      </c>
      <c r="F297" t="s">
        <v>295</v>
      </c>
      <c r="G297">
        <v>0.26200000000000001</v>
      </c>
      <c r="H297" s="2">
        <f>VLOOKUP(CONCATENATE(A297,B297,F297),admin2_old!A:K,9,FALSE)</f>
        <v>0.28999999999999998</v>
      </c>
      <c r="I297" t="b">
        <f>IF(ISNA(H297),VLOOKUP(CONCATENATE(A297,F297),admin2_old!B:J,3,FALSE))</f>
        <v>0</v>
      </c>
    </row>
    <row r="298" spans="1:9" hidden="1" x14ac:dyDescent="0.35">
      <c r="A298" t="s">
        <v>22</v>
      </c>
      <c r="B298" t="s">
        <v>160</v>
      </c>
      <c r="C298" t="s">
        <v>83</v>
      </c>
      <c r="D298" t="s">
        <v>83</v>
      </c>
      <c r="E298" t="s">
        <v>315</v>
      </c>
      <c r="F298" t="s">
        <v>236</v>
      </c>
      <c r="G298">
        <v>0.23599999999999999</v>
      </c>
      <c r="H298" s="2">
        <f>VLOOKUP(CONCATENATE(A298,B298,F298),admin2_old!A:K,9,FALSE)</f>
        <v>0.248</v>
      </c>
      <c r="I298" t="b">
        <f>IF(ISNA(H298),VLOOKUP(CONCATENATE(A298,F298),admin2_old!B:J,3,FALSE))</f>
        <v>0</v>
      </c>
    </row>
    <row r="299" spans="1:9" hidden="1" x14ac:dyDescent="0.35">
      <c r="A299" t="s">
        <v>22</v>
      </c>
      <c r="B299" t="s">
        <v>153</v>
      </c>
      <c r="C299" t="s">
        <v>83</v>
      </c>
      <c r="D299" t="s">
        <v>83</v>
      </c>
      <c r="E299" t="s">
        <v>315</v>
      </c>
      <c r="F299" t="s">
        <v>233</v>
      </c>
      <c r="G299">
        <v>0.28299999999999997</v>
      </c>
      <c r="H299" s="2">
        <f>VLOOKUP(CONCATENATE(A299,B299,F299),admin2_old!A:K,9,FALSE)</f>
        <v>0.29199999999999998</v>
      </c>
      <c r="I299" t="b">
        <f>IF(ISNA(H299),VLOOKUP(CONCATENATE(A299,F299),admin2_old!B:J,3,FALSE))</f>
        <v>0</v>
      </c>
    </row>
    <row r="300" spans="1:9" hidden="1" x14ac:dyDescent="0.35">
      <c r="A300" t="s">
        <v>22</v>
      </c>
      <c r="B300" t="s">
        <v>143</v>
      </c>
      <c r="C300" t="s">
        <v>83</v>
      </c>
      <c r="D300" t="s">
        <v>83</v>
      </c>
      <c r="E300" t="s">
        <v>315</v>
      </c>
      <c r="F300" t="s">
        <v>230</v>
      </c>
      <c r="G300">
        <v>0.20899999999999999</v>
      </c>
      <c r="H300" s="2">
        <f>VLOOKUP(CONCATENATE(A300,B300,F300),admin2_old!A:K,9,FALSE)</f>
        <v>0.191</v>
      </c>
      <c r="I300" t="b">
        <f>IF(ISNA(H300),VLOOKUP(CONCATENATE(A300,F300),admin2_old!B:J,3,FALSE))</f>
        <v>0</v>
      </c>
    </row>
    <row r="301" spans="1:9" hidden="1" x14ac:dyDescent="0.35">
      <c r="A301" t="s">
        <v>22</v>
      </c>
      <c r="B301" t="s">
        <v>153</v>
      </c>
      <c r="C301" t="s">
        <v>83</v>
      </c>
      <c r="D301" t="s">
        <v>83</v>
      </c>
      <c r="E301" t="s">
        <v>315</v>
      </c>
      <c r="F301" t="s">
        <v>259</v>
      </c>
      <c r="G301">
        <v>0.21099999999999999</v>
      </c>
      <c r="H301" s="2">
        <f>VLOOKUP(CONCATENATE(A301,B301,F301),admin2_old!A:K,9,FALSE)</f>
        <v>0.22500000000000001</v>
      </c>
      <c r="I301" t="b">
        <f>IF(ISNA(H301),VLOOKUP(CONCATENATE(A301,F301),admin2_old!B:J,3,FALSE))</f>
        <v>0</v>
      </c>
    </row>
    <row r="302" spans="1:9" hidden="1" x14ac:dyDescent="0.35">
      <c r="A302" t="s">
        <v>22</v>
      </c>
      <c r="B302" t="s">
        <v>132</v>
      </c>
      <c r="C302" t="s">
        <v>83</v>
      </c>
      <c r="D302" t="s">
        <v>83</v>
      </c>
      <c r="E302" t="s">
        <v>315</v>
      </c>
      <c r="F302" t="s">
        <v>237</v>
      </c>
      <c r="G302">
        <v>0.185</v>
      </c>
      <c r="H302" s="2">
        <f>VLOOKUP(CONCATENATE(A302,B302,F302),admin2_old!A:K,9,FALSE)</f>
        <v>0.19</v>
      </c>
      <c r="I302" t="b">
        <f>IF(ISNA(H302),VLOOKUP(CONCATENATE(A302,F302),admin2_old!B:J,3,FALSE))</f>
        <v>0</v>
      </c>
    </row>
    <row r="303" spans="1:9" hidden="1" x14ac:dyDescent="0.35">
      <c r="A303" t="s">
        <v>22</v>
      </c>
      <c r="B303" t="s">
        <v>153</v>
      </c>
      <c r="C303" t="s">
        <v>83</v>
      </c>
      <c r="D303" t="s">
        <v>83</v>
      </c>
      <c r="E303" t="s">
        <v>315</v>
      </c>
      <c r="F303" t="s">
        <v>247</v>
      </c>
      <c r="G303">
        <v>0.27500000000000002</v>
      </c>
      <c r="H303" s="2">
        <f>VLOOKUP(CONCATENATE(A303,B303,F303),admin2_old!A:K,9,FALSE)</f>
        <v>0.254</v>
      </c>
      <c r="I303" t="b">
        <f>IF(ISNA(H303),VLOOKUP(CONCATENATE(A303,F303),admin2_old!B:J,3,FALSE))</f>
        <v>0</v>
      </c>
    </row>
    <row r="304" spans="1:9" hidden="1" x14ac:dyDescent="0.35">
      <c r="A304" t="s">
        <v>22</v>
      </c>
      <c r="B304" t="s">
        <v>153</v>
      </c>
      <c r="C304" t="s">
        <v>83</v>
      </c>
      <c r="D304" t="s">
        <v>83</v>
      </c>
      <c r="E304" t="s">
        <v>315</v>
      </c>
      <c r="F304" t="s">
        <v>234</v>
      </c>
      <c r="G304">
        <v>0.20100000000000001</v>
      </c>
      <c r="H304" s="2">
        <f>VLOOKUP(CONCATENATE(A304,B304,F304),admin2_old!A:K,9,FALSE)</f>
        <v>0.17100000000000001</v>
      </c>
      <c r="I304" t="b">
        <f>IF(ISNA(H304),VLOOKUP(CONCATENATE(A304,F304),admin2_old!B:J,3,FALSE))</f>
        <v>0</v>
      </c>
    </row>
    <row r="305" spans="1:9" hidden="1" x14ac:dyDescent="0.35">
      <c r="A305" t="s">
        <v>22</v>
      </c>
      <c r="B305" t="s">
        <v>153</v>
      </c>
      <c r="C305" t="s">
        <v>83</v>
      </c>
      <c r="D305" t="s">
        <v>83</v>
      </c>
      <c r="E305" t="s">
        <v>315</v>
      </c>
      <c r="F305" t="s">
        <v>211</v>
      </c>
      <c r="G305">
        <v>0.27300000000000002</v>
      </c>
      <c r="H305" s="2">
        <f>VLOOKUP(CONCATENATE(A305,B305,F305),admin2_old!A:K,9,FALSE)</f>
        <v>0.24399999999999999</v>
      </c>
      <c r="I305" t="b">
        <f>IF(ISNA(H305),VLOOKUP(CONCATENATE(A305,F305),admin2_old!B:J,3,FALSE))</f>
        <v>0</v>
      </c>
    </row>
    <row r="306" spans="1:9" x14ac:dyDescent="0.35">
      <c r="A306" t="s">
        <v>74</v>
      </c>
      <c r="B306" s="3" t="s">
        <v>156</v>
      </c>
      <c r="C306" t="s">
        <v>83</v>
      </c>
      <c r="D306" t="s">
        <v>83</v>
      </c>
      <c r="E306" t="s">
        <v>315</v>
      </c>
      <c r="F306" t="s">
        <v>211</v>
      </c>
      <c r="G306">
        <v>0.155</v>
      </c>
      <c r="H306" s="2" t="e">
        <f>VLOOKUP(CONCATENATE(A306,B306,F306),admin2_old!A:K,9,FALSE)</f>
        <v>#N/A</v>
      </c>
      <c r="I306" s="4" t="str">
        <f>IF(ISNA(H306),VLOOKUP(CONCATENATE(A306,F306),admin2_old!B:J,3,FALSE))</f>
        <v>prov_intrant_agri</v>
      </c>
    </row>
    <row r="307" spans="1:9" hidden="1" x14ac:dyDescent="0.35">
      <c r="A307" t="s">
        <v>22</v>
      </c>
      <c r="B307" t="s">
        <v>160</v>
      </c>
      <c r="C307" t="s">
        <v>83</v>
      </c>
      <c r="D307" t="s">
        <v>83</v>
      </c>
      <c r="E307" t="s">
        <v>315</v>
      </c>
      <c r="F307" t="s">
        <v>214</v>
      </c>
      <c r="G307">
        <v>0.251</v>
      </c>
      <c r="H307" s="2">
        <f>VLOOKUP(CONCATENATE(A307,B307,F307),admin2_old!A:K,9,FALSE)</f>
        <v>0.26500000000000001</v>
      </c>
      <c r="I307" t="b">
        <f>IF(ISNA(H307),VLOOKUP(CONCATENATE(A307,F307),admin2_old!B:J,3,FALSE))</f>
        <v>0</v>
      </c>
    </row>
    <row r="308" spans="1:9" hidden="1" x14ac:dyDescent="0.35">
      <c r="A308" t="s">
        <v>22</v>
      </c>
      <c r="B308" t="s">
        <v>143</v>
      </c>
      <c r="C308" t="s">
        <v>83</v>
      </c>
      <c r="D308" t="s">
        <v>83</v>
      </c>
      <c r="E308" t="s">
        <v>315</v>
      </c>
      <c r="F308" t="s">
        <v>216</v>
      </c>
      <c r="G308">
        <v>0.25600000000000001</v>
      </c>
      <c r="H308" s="2">
        <f>VLOOKUP(CONCATENATE(A308,B308,F308),admin2_old!A:K,9,FALSE)</f>
        <v>0.26300000000000001</v>
      </c>
      <c r="I308" t="b">
        <f>IF(ISNA(H308),VLOOKUP(CONCATENATE(A308,F308),admin2_old!B:J,3,FALSE))</f>
        <v>0</v>
      </c>
    </row>
    <row r="309" spans="1:9" x14ac:dyDescent="0.35">
      <c r="A309" t="s">
        <v>44</v>
      </c>
      <c r="B309" s="3" t="s">
        <v>177</v>
      </c>
      <c r="C309" t="s">
        <v>83</v>
      </c>
      <c r="D309" t="s">
        <v>83</v>
      </c>
      <c r="E309" t="s">
        <v>315</v>
      </c>
      <c r="F309" t="s">
        <v>211</v>
      </c>
      <c r="G309">
        <v>0.22900000000000001</v>
      </c>
      <c r="H309" s="2" t="e">
        <f>VLOOKUP(CONCATENATE(A309,B309,F309),admin2_old!A:K,9,FALSE)</f>
        <v>#N/A</v>
      </c>
      <c r="I309" s="4" t="str">
        <f>IF(ISNA(H309),VLOOKUP(CONCATENATE(A309,F309),admin2_old!B:J,3,FALSE))</f>
        <v>distance</v>
      </c>
    </row>
    <row r="310" spans="1:9" hidden="1" x14ac:dyDescent="0.35">
      <c r="A310" t="s">
        <v>22</v>
      </c>
      <c r="B310" t="s">
        <v>143</v>
      </c>
      <c r="C310" t="s">
        <v>83</v>
      </c>
      <c r="D310" t="s">
        <v>83</v>
      </c>
      <c r="E310" t="s">
        <v>315</v>
      </c>
      <c r="F310" t="s">
        <v>264</v>
      </c>
      <c r="G310">
        <v>0.29699999999999999</v>
      </c>
      <c r="H310" s="2">
        <f>VLOOKUP(CONCATENATE(A310,B310,F310),admin2_old!A:K,9,FALSE)</f>
        <v>0.309</v>
      </c>
      <c r="I310" t="b">
        <f>IF(ISNA(H310),VLOOKUP(CONCATENATE(A310,F310),admin2_old!B:J,3,FALSE))</f>
        <v>0</v>
      </c>
    </row>
    <row r="311" spans="1:9" x14ac:dyDescent="0.35">
      <c r="A311" t="s">
        <v>66</v>
      </c>
      <c r="B311" s="3" t="s">
        <v>142</v>
      </c>
      <c r="C311" t="s">
        <v>83</v>
      </c>
      <c r="D311" t="s">
        <v>83</v>
      </c>
      <c r="E311" t="s">
        <v>315</v>
      </c>
      <c r="F311" t="s">
        <v>211</v>
      </c>
      <c r="G311">
        <v>0.19900000000000001</v>
      </c>
      <c r="H311" s="2" t="e">
        <f>VLOOKUP(CONCATENATE(A311,B311,F311),admin2_old!A:K,9,FALSE)</f>
        <v>#N/A</v>
      </c>
      <c r="I311" s="4" t="str">
        <f>IF(ISNA(H311),VLOOKUP(CONCATENATE(A311,F311),admin2_old!B:J,3,FALSE))</f>
        <v>nsp</v>
      </c>
    </row>
    <row r="312" spans="1:9" x14ac:dyDescent="0.35">
      <c r="A312" t="s">
        <v>38</v>
      </c>
      <c r="B312" s="3" t="s">
        <v>139</v>
      </c>
      <c r="C312" t="s">
        <v>83</v>
      </c>
      <c r="D312" t="s">
        <v>83</v>
      </c>
      <c r="E312" t="s">
        <v>315</v>
      </c>
      <c r="F312" t="s">
        <v>212</v>
      </c>
      <c r="G312">
        <v>0.161</v>
      </c>
      <c r="H312" s="2" t="e">
        <f>VLOOKUP(CONCATENATE(A312,B312,F312),admin2_old!A:K,9,FALSE)</f>
        <v>#N/A</v>
      </c>
      <c r="I312" s="4" t="str">
        <f>IF(ISNA(H312),VLOOKUP(CONCATENATE(A312,F312),admin2_old!B:J,3,FALSE))</f>
        <v>logistique</v>
      </c>
    </row>
    <row r="313" spans="1:9" hidden="1" x14ac:dyDescent="0.35">
      <c r="A313" t="s">
        <v>22</v>
      </c>
      <c r="B313" t="s">
        <v>160</v>
      </c>
      <c r="C313" t="s">
        <v>83</v>
      </c>
      <c r="D313" t="s">
        <v>83</v>
      </c>
      <c r="E313" t="s">
        <v>315</v>
      </c>
      <c r="F313" t="s">
        <v>263</v>
      </c>
      <c r="G313">
        <v>0.217</v>
      </c>
      <c r="H313" s="2">
        <f>VLOOKUP(CONCATENATE(A313,B313,F313),admin2_old!A:K,9,FALSE)</f>
        <v>0.20300000000000001</v>
      </c>
      <c r="I313" t="b">
        <f>IF(ISNA(H313),VLOOKUP(CONCATENATE(A313,F313),admin2_old!B:J,3,FALSE))</f>
        <v>0</v>
      </c>
    </row>
    <row r="314" spans="1:9" hidden="1" x14ac:dyDescent="0.35">
      <c r="A314" t="s">
        <v>22</v>
      </c>
      <c r="B314" t="s">
        <v>143</v>
      </c>
      <c r="C314" t="s">
        <v>83</v>
      </c>
      <c r="D314" t="s">
        <v>83</v>
      </c>
      <c r="E314" t="s">
        <v>315</v>
      </c>
      <c r="F314" t="s">
        <v>229</v>
      </c>
      <c r="G314">
        <v>0.30299999999999999</v>
      </c>
      <c r="H314" s="2">
        <f>VLOOKUP(CONCATENATE(A314,B314,F314),admin2_old!A:K,9,FALSE)</f>
        <v>0.28999999999999998</v>
      </c>
      <c r="I314" t="b">
        <f>IF(ISNA(H314),VLOOKUP(CONCATENATE(A314,F314),admin2_old!B:J,3,FALSE))</f>
        <v>0</v>
      </c>
    </row>
    <row r="315" spans="1:9" x14ac:dyDescent="0.35">
      <c r="A315" t="s">
        <v>24</v>
      </c>
      <c r="B315" s="3" t="s">
        <v>154</v>
      </c>
      <c r="C315" t="s">
        <v>83</v>
      </c>
      <c r="D315" t="s">
        <v>83</v>
      </c>
      <c r="E315" t="s">
        <v>315</v>
      </c>
      <c r="F315" t="s">
        <v>212</v>
      </c>
      <c r="G315">
        <v>0.222</v>
      </c>
      <c r="H315" s="2" t="e">
        <f>VLOOKUP(CONCATENATE(A315,B315,F315),admin2_old!A:K,9,FALSE)</f>
        <v>#N/A</v>
      </c>
      <c r="I315" s="4" t="str">
        <f>IF(ISNA(H315),VLOOKUP(CONCATENATE(A315,F315),admin2_old!B:J,3,FALSE))</f>
        <v>cash_frais</v>
      </c>
    </row>
    <row r="316" spans="1:9" hidden="1" x14ac:dyDescent="0.35">
      <c r="A316" t="s">
        <v>22</v>
      </c>
      <c r="B316" t="s">
        <v>153</v>
      </c>
      <c r="C316" t="s">
        <v>83</v>
      </c>
      <c r="D316" t="s">
        <v>83</v>
      </c>
      <c r="E316" t="s">
        <v>315</v>
      </c>
      <c r="F316" t="s">
        <v>238</v>
      </c>
      <c r="G316">
        <v>0.218</v>
      </c>
      <c r="H316" s="2">
        <f>VLOOKUP(CONCATENATE(A316,B316,F316),admin2_old!A:K,9,FALSE)</f>
        <v>0.19600000000000001</v>
      </c>
      <c r="I316" t="b">
        <f>IF(ISNA(H316),VLOOKUP(CONCATENATE(A316,F316),admin2_old!B:J,3,FALSE))</f>
        <v>0</v>
      </c>
    </row>
    <row r="317" spans="1:9" hidden="1" x14ac:dyDescent="0.35">
      <c r="A317" t="s">
        <v>22</v>
      </c>
      <c r="B317" t="s">
        <v>160</v>
      </c>
      <c r="C317" t="s">
        <v>83</v>
      </c>
      <c r="D317" t="s">
        <v>83</v>
      </c>
      <c r="E317" t="s">
        <v>315</v>
      </c>
      <c r="F317" t="s">
        <v>240</v>
      </c>
      <c r="G317">
        <v>0.223</v>
      </c>
      <c r="H317" s="2">
        <f>VLOOKUP(CONCATENATE(A317,B317,F317),admin2_old!A:K,9,FALSE)</f>
        <v>0.22600000000000001</v>
      </c>
      <c r="I317" t="b">
        <f>IF(ISNA(H317),VLOOKUP(CONCATENATE(A317,F317),admin2_old!B:J,3,FALSE))</f>
        <v>0</v>
      </c>
    </row>
    <row r="318" spans="1:9" x14ac:dyDescent="0.35">
      <c r="A318" t="s">
        <v>48</v>
      </c>
      <c r="B318" s="3" t="s">
        <v>192</v>
      </c>
      <c r="C318" t="s">
        <v>83</v>
      </c>
      <c r="D318" t="s">
        <v>83</v>
      </c>
      <c r="E318" t="s">
        <v>315</v>
      </c>
      <c r="F318" t="s">
        <v>212</v>
      </c>
      <c r="G318">
        <v>0.14399999999999999</v>
      </c>
      <c r="H318" s="2" t="e">
        <f>VLOOKUP(CONCATENATE(A318,B318,F318),admin2_old!A:K,9,FALSE)</f>
        <v>#N/A</v>
      </c>
      <c r="I318" s="4" t="str">
        <f>IF(ISNA(H318),VLOOKUP(CONCATENATE(A318,F318),admin2_old!B:J,3,FALSE))</f>
        <v>cash_fournitures</v>
      </c>
    </row>
    <row r="319" spans="1:9" hidden="1" x14ac:dyDescent="0.35">
      <c r="A319" t="s">
        <v>22</v>
      </c>
      <c r="B319" t="s">
        <v>153</v>
      </c>
      <c r="C319" t="s">
        <v>83</v>
      </c>
      <c r="D319" t="s">
        <v>83</v>
      </c>
      <c r="E319" t="s">
        <v>315</v>
      </c>
      <c r="F319" t="s">
        <v>226</v>
      </c>
      <c r="G319">
        <v>0.22600000000000001</v>
      </c>
      <c r="H319" s="2">
        <f>VLOOKUP(CONCATENATE(A319,B319,F319),admin2_old!A:K,9,FALSE)</f>
        <v>0.219</v>
      </c>
      <c r="I319" t="b">
        <f>IF(ISNA(H319),VLOOKUP(CONCATENATE(A319,F319),admin2_old!B:J,3,FALSE))</f>
        <v>0</v>
      </c>
    </row>
    <row r="320" spans="1:9" hidden="1" x14ac:dyDescent="0.35">
      <c r="A320" t="s">
        <v>22</v>
      </c>
      <c r="B320" t="s">
        <v>153</v>
      </c>
      <c r="C320" t="s">
        <v>83</v>
      </c>
      <c r="D320" t="s">
        <v>83</v>
      </c>
      <c r="E320" t="s">
        <v>315</v>
      </c>
      <c r="F320" t="s">
        <v>244</v>
      </c>
      <c r="G320">
        <v>0.27400000000000002</v>
      </c>
      <c r="H320" s="2">
        <f>VLOOKUP(CONCATENATE(A320,B320,F320),admin2_old!A:K,9,FALSE)</f>
        <v>0.26300000000000001</v>
      </c>
      <c r="I320" t="b">
        <f>IF(ISNA(H320),VLOOKUP(CONCATENATE(A320,F320),admin2_old!B:J,3,FALSE))</f>
        <v>0</v>
      </c>
    </row>
    <row r="321" spans="1:9" hidden="1" x14ac:dyDescent="0.35">
      <c r="A321" t="s">
        <v>22</v>
      </c>
      <c r="B321" t="s">
        <v>153</v>
      </c>
      <c r="C321" t="s">
        <v>83</v>
      </c>
      <c r="D321" t="s">
        <v>83</v>
      </c>
      <c r="E321" t="s">
        <v>315</v>
      </c>
      <c r="F321" t="s">
        <v>261</v>
      </c>
      <c r="G321">
        <v>0.32700000000000001</v>
      </c>
      <c r="H321" s="2">
        <f>VLOOKUP(CONCATENATE(A321,B321,F321),admin2_old!A:K,9,FALSE)</f>
        <v>0.27</v>
      </c>
      <c r="I321" t="b">
        <f>IF(ISNA(H321),VLOOKUP(CONCATENATE(A321,F321),admin2_old!B:J,3,FALSE))</f>
        <v>0</v>
      </c>
    </row>
    <row r="322" spans="1:9" hidden="1" x14ac:dyDescent="0.35">
      <c r="A322" t="s">
        <v>22</v>
      </c>
      <c r="B322" t="s">
        <v>132</v>
      </c>
      <c r="C322" t="s">
        <v>83</v>
      </c>
      <c r="D322" t="s">
        <v>83</v>
      </c>
      <c r="E322" t="s">
        <v>315</v>
      </c>
      <c r="F322" t="s">
        <v>248</v>
      </c>
      <c r="G322">
        <v>0.20399999999999999</v>
      </c>
      <c r="H322" s="2">
        <f>VLOOKUP(CONCATENATE(A322,B322,F322),admin2_old!A:K,9,FALSE)</f>
        <v>0.25800000000000001</v>
      </c>
      <c r="I322" t="b">
        <f>IF(ISNA(H322),VLOOKUP(CONCATENATE(A322,F322),admin2_old!B:J,3,FALSE))</f>
        <v>0</v>
      </c>
    </row>
    <row r="323" spans="1:9" hidden="1" x14ac:dyDescent="0.35">
      <c r="A323" t="s">
        <v>22</v>
      </c>
      <c r="B323" t="s">
        <v>160</v>
      </c>
      <c r="C323" t="s">
        <v>83</v>
      </c>
      <c r="D323" t="s">
        <v>83</v>
      </c>
      <c r="E323" t="s">
        <v>315</v>
      </c>
      <c r="F323" t="s">
        <v>252</v>
      </c>
      <c r="G323">
        <v>0.20499999999999999</v>
      </c>
      <c r="H323" s="2">
        <f>VLOOKUP(CONCATENATE(A323,B323,F323),admin2_old!A:K,9,FALSE)</f>
        <v>0.22900000000000001</v>
      </c>
      <c r="I323" t="b">
        <f>IF(ISNA(H323),VLOOKUP(CONCATENATE(A323,F323),admin2_old!B:J,3,FALSE))</f>
        <v>0</v>
      </c>
    </row>
    <row r="324" spans="1:9" hidden="1" x14ac:dyDescent="0.35">
      <c r="A324" t="s">
        <v>22</v>
      </c>
      <c r="B324" t="s">
        <v>160</v>
      </c>
      <c r="C324" t="s">
        <v>83</v>
      </c>
      <c r="D324" t="s">
        <v>83</v>
      </c>
      <c r="E324" t="s">
        <v>315</v>
      </c>
      <c r="F324" t="s">
        <v>296</v>
      </c>
      <c r="G324">
        <v>0.28000000000000003</v>
      </c>
      <c r="H324" s="2">
        <f>VLOOKUP(CONCATENATE(A324,B324,F324),admin2_old!A:K,9,FALSE)</f>
        <v>0.311</v>
      </c>
      <c r="I324" t="b">
        <f>IF(ISNA(H324),VLOOKUP(CONCATENATE(A324,F324),admin2_old!B:J,3,FALSE))</f>
        <v>0</v>
      </c>
    </row>
    <row r="325" spans="1:9" x14ac:dyDescent="0.35">
      <c r="A325" t="s">
        <v>16</v>
      </c>
      <c r="B325" s="3" t="s">
        <v>130</v>
      </c>
      <c r="C325" t="s">
        <v>83</v>
      </c>
      <c r="D325" t="s">
        <v>83</v>
      </c>
      <c r="E325" t="s">
        <v>315</v>
      </c>
      <c r="F325" t="s">
        <v>212</v>
      </c>
      <c r="G325">
        <v>0.28999999999999998</v>
      </c>
      <c r="H325" s="2" t="e">
        <f>VLOOKUP(CONCATENATE(A325,B325,F325),admin2_old!A:K,9,FALSE)</f>
        <v>#N/A</v>
      </c>
      <c r="I325" s="4" t="str">
        <f>IF(ISNA(H325),VLOOKUP(CONCATENATE(A325,F325),admin2_old!B:J,3,FALSE))</f>
        <v>petit_commerce</v>
      </c>
    </row>
    <row r="326" spans="1:9" hidden="1" x14ac:dyDescent="0.35">
      <c r="A326" t="s">
        <v>22</v>
      </c>
      <c r="B326" t="s">
        <v>160</v>
      </c>
      <c r="C326" t="s">
        <v>83</v>
      </c>
      <c r="D326" t="s">
        <v>83</v>
      </c>
      <c r="E326" t="s">
        <v>315</v>
      </c>
      <c r="F326" t="s">
        <v>256</v>
      </c>
      <c r="G326">
        <v>0.25</v>
      </c>
      <c r="H326" s="2">
        <f>VLOOKUP(CONCATENATE(A326,B326,F326),admin2_old!A:K,9,FALSE)</f>
        <v>0.22500000000000001</v>
      </c>
      <c r="I326" t="b">
        <f>IF(ISNA(H326),VLOOKUP(CONCATENATE(A326,F326),admin2_old!B:J,3,FALSE))</f>
        <v>0</v>
      </c>
    </row>
    <row r="327" spans="1:9" x14ac:dyDescent="0.35">
      <c r="A327" t="s">
        <v>42</v>
      </c>
      <c r="B327" s="3" t="s">
        <v>141</v>
      </c>
      <c r="C327" t="s">
        <v>83</v>
      </c>
      <c r="D327" t="s">
        <v>83</v>
      </c>
      <c r="E327" t="s">
        <v>315</v>
      </c>
      <c r="F327" t="s">
        <v>212</v>
      </c>
      <c r="G327">
        <v>0.251</v>
      </c>
      <c r="H327" s="2" t="e">
        <f>VLOOKUP(CONCATENATE(A327,B327,F327),admin2_old!A:K,9,FALSE)</f>
        <v>#N/A</v>
      </c>
      <c r="I327" s="4" t="str">
        <f>IF(ISNA(H327),VLOOKUP(CONCATENATE(A327,F327),admin2_old!B:J,3,FALSE))</f>
        <v>agric</v>
      </c>
    </row>
    <row r="328" spans="1:9" hidden="1" x14ac:dyDescent="0.35">
      <c r="A328" t="s">
        <v>22</v>
      </c>
      <c r="B328" t="s">
        <v>153</v>
      </c>
      <c r="C328" t="s">
        <v>83</v>
      </c>
      <c r="D328" t="s">
        <v>83</v>
      </c>
      <c r="E328" t="s">
        <v>315</v>
      </c>
      <c r="F328" t="s">
        <v>224</v>
      </c>
      <c r="G328">
        <v>0.23100000000000001</v>
      </c>
      <c r="H328" s="2">
        <f>VLOOKUP(CONCATENATE(A328,B328,F328),admin2_old!A:K,9,FALSE)</f>
        <v>0.216</v>
      </c>
      <c r="I328" t="b">
        <f>IF(ISNA(H328),VLOOKUP(CONCATENATE(A328,F328),admin2_old!B:J,3,FALSE))</f>
        <v>0</v>
      </c>
    </row>
    <row r="329" spans="1:9" hidden="1" x14ac:dyDescent="0.35">
      <c r="A329" t="s">
        <v>22</v>
      </c>
      <c r="B329" t="s">
        <v>160</v>
      </c>
      <c r="C329" t="s">
        <v>83</v>
      </c>
      <c r="D329" t="s">
        <v>83</v>
      </c>
      <c r="E329" t="s">
        <v>315</v>
      </c>
      <c r="F329" t="s">
        <v>298</v>
      </c>
      <c r="G329">
        <v>0.372</v>
      </c>
      <c r="H329" s="2">
        <f>VLOOKUP(CONCATENATE(A329,B329,F329),admin2_old!A:K,9,FALSE)</f>
        <v>0.34300000000000003</v>
      </c>
      <c r="I329" t="b">
        <f>IF(ISNA(H329),VLOOKUP(CONCATENATE(A329,F329),admin2_old!B:J,3,FALSE))</f>
        <v>0</v>
      </c>
    </row>
    <row r="330" spans="1:9" hidden="1" x14ac:dyDescent="0.35">
      <c r="A330" t="s">
        <v>22</v>
      </c>
      <c r="B330" t="s">
        <v>160</v>
      </c>
      <c r="C330" t="s">
        <v>83</v>
      </c>
      <c r="D330" t="s">
        <v>83</v>
      </c>
      <c r="E330" t="s">
        <v>315</v>
      </c>
      <c r="F330" t="s">
        <v>218</v>
      </c>
      <c r="G330">
        <v>0.23200000000000001</v>
      </c>
      <c r="H330" s="2">
        <f>VLOOKUP(CONCATENATE(A330,B330,F330),admin2_old!A:K,9,FALSE)</f>
        <v>0.24299999999999999</v>
      </c>
      <c r="I330" t="b">
        <f>IF(ISNA(H330),VLOOKUP(CONCATENATE(A330,F330),admin2_old!B:J,3,FALSE))</f>
        <v>0</v>
      </c>
    </row>
    <row r="331" spans="1:9" hidden="1" x14ac:dyDescent="0.35">
      <c r="A331" t="s">
        <v>22</v>
      </c>
      <c r="B331" t="s">
        <v>190</v>
      </c>
      <c r="C331" t="s">
        <v>83</v>
      </c>
      <c r="D331" t="s">
        <v>83</v>
      </c>
      <c r="E331" t="s">
        <v>315</v>
      </c>
      <c r="F331" t="s">
        <v>227</v>
      </c>
      <c r="G331">
        <v>0.24199999999999999</v>
      </c>
      <c r="H331" s="2">
        <f>VLOOKUP(CONCATENATE(A331,B331,F331),admin2_old!A:K,9,FALSE)</f>
        <v>0.23300000000000001</v>
      </c>
      <c r="I331" t="b">
        <f>IF(ISNA(H331),VLOOKUP(CONCATENATE(A331,F331),admin2_old!B:J,3,FALSE))</f>
        <v>0</v>
      </c>
    </row>
    <row r="332" spans="1:9" x14ac:dyDescent="0.35">
      <c r="A332" t="s">
        <v>64</v>
      </c>
      <c r="B332" s="3" t="s">
        <v>139</v>
      </c>
      <c r="C332" t="s">
        <v>83</v>
      </c>
      <c r="D332" t="s">
        <v>83</v>
      </c>
      <c r="E332" t="s">
        <v>315</v>
      </c>
      <c r="F332" t="s">
        <v>212</v>
      </c>
      <c r="G332">
        <v>8.48E-2</v>
      </c>
      <c r="H332" s="2" t="e">
        <f>VLOOKUP(CONCATENATE(A332,B332,F332),admin2_old!A:K,9,FALSE)</f>
        <v>#N/A</v>
      </c>
      <c r="I332" s="4" t="str">
        <f>IF(ISNA(H332),VLOOKUP(CONCATENATE(A332,F332),admin2_old!B:J,3,FALSE))</f>
        <v>jtt_non_agric</v>
      </c>
    </row>
    <row r="333" spans="1:9" hidden="1" x14ac:dyDescent="0.35">
      <c r="A333" t="s">
        <v>24</v>
      </c>
      <c r="B333" t="s">
        <v>133</v>
      </c>
      <c r="C333" t="s">
        <v>83</v>
      </c>
      <c r="D333" t="s">
        <v>83</v>
      </c>
      <c r="E333" t="s">
        <v>315</v>
      </c>
      <c r="F333" t="s">
        <v>232</v>
      </c>
      <c r="G333">
        <v>0.26</v>
      </c>
      <c r="H333" s="2">
        <f>VLOOKUP(CONCATENATE(A333,B333,F333),admin2_old!A:K,9,FALSE)</f>
        <v>0.28199999999999997</v>
      </c>
      <c r="I333" t="b">
        <f>IF(ISNA(H333),VLOOKUP(CONCATENATE(A333,F333),admin2_old!B:J,3,FALSE))</f>
        <v>0</v>
      </c>
    </row>
    <row r="334" spans="1:9" hidden="1" x14ac:dyDescent="0.35">
      <c r="A334" t="s">
        <v>24</v>
      </c>
      <c r="B334" t="s">
        <v>154</v>
      </c>
      <c r="C334" t="s">
        <v>83</v>
      </c>
      <c r="D334" t="s">
        <v>83</v>
      </c>
      <c r="E334" t="s">
        <v>315</v>
      </c>
      <c r="F334" t="s">
        <v>208</v>
      </c>
      <c r="G334">
        <v>0.23200000000000001</v>
      </c>
      <c r="H334" s="2">
        <f>VLOOKUP(CONCATENATE(A334,B334,F334),admin2_old!A:K,9,FALSE)</f>
        <v>0.22700000000000001</v>
      </c>
      <c r="I334" t="b">
        <f>IF(ISNA(H334),VLOOKUP(CONCATENATE(A334,F334),admin2_old!B:J,3,FALSE))</f>
        <v>0</v>
      </c>
    </row>
    <row r="335" spans="1:9" hidden="1" x14ac:dyDescent="0.35">
      <c r="A335" t="s">
        <v>24</v>
      </c>
      <c r="B335" t="s">
        <v>133</v>
      </c>
      <c r="C335" t="s">
        <v>83</v>
      </c>
      <c r="D335" t="s">
        <v>83</v>
      </c>
      <c r="E335" t="s">
        <v>315</v>
      </c>
      <c r="F335" t="s">
        <v>221</v>
      </c>
      <c r="G335">
        <v>0.245</v>
      </c>
      <c r="H335" s="2">
        <f>VLOOKUP(CONCATENATE(A335,B335,F335),admin2_old!A:K,9,FALSE)</f>
        <v>0.25700000000000001</v>
      </c>
      <c r="I335" t="b">
        <f>IF(ISNA(H335),VLOOKUP(CONCATENATE(A335,F335),admin2_old!B:J,3,FALSE))</f>
        <v>0</v>
      </c>
    </row>
    <row r="336" spans="1:9" hidden="1" x14ac:dyDescent="0.35">
      <c r="A336" t="s">
        <v>24</v>
      </c>
      <c r="B336" t="s">
        <v>133</v>
      </c>
      <c r="C336" t="s">
        <v>83</v>
      </c>
      <c r="D336" t="s">
        <v>83</v>
      </c>
      <c r="E336" t="s">
        <v>315</v>
      </c>
      <c r="F336" t="s">
        <v>165</v>
      </c>
      <c r="G336">
        <v>0.219</v>
      </c>
      <c r="H336" s="2">
        <f>VLOOKUP(CONCATENATE(A336,B336,F336),admin2_old!A:K,9,FALSE)</f>
        <v>0.221</v>
      </c>
      <c r="I336" t="b">
        <f>IF(ISNA(H336),VLOOKUP(CONCATENATE(A336,F336),admin2_old!B:J,3,FALSE))</f>
        <v>0</v>
      </c>
    </row>
    <row r="337" spans="1:9" hidden="1" x14ac:dyDescent="0.35">
      <c r="A337" t="s">
        <v>24</v>
      </c>
      <c r="B337" t="s">
        <v>144</v>
      </c>
      <c r="C337" t="s">
        <v>83</v>
      </c>
      <c r="D337" t="s">
        <v>83</v>
      </c>
      <c r="E337" t="s">
        <v>315</v>
      </c>
      <c r="F337" t="s">
        <v>251</v>
      </c>
      <c r="G337">
        <v>0.29899999999999999</v>
      </c>
      <c r="H337" s="2">
        <f>VLOOKUP(CONCATENATE(A337,B337,F337),admin2_old!A:K,9,FALSE)</f>
        <v>0.30599999999999999</v>
      </c>
      <c r="I337" t="b">
        <f>IF(ISNA(H337),VLOOKUP(CONCATENATE(A337,F337),admin2_old!B:J,3,FALSE))</f>
        <v>0</v>
      </c>
    </row>
    <row r="338" spans="1:9" x14ac:dyDescent="0.35">
      <c r="A338" t="s">
        <v>50</v>
      </c>
      <c r="B338" s="3" t="s">
        <v>155</v>
      </c>
      <c r="C338" t="s">
        <v>83</v>
      </c>
      <c r="D338" t="s">
        <v>83</v>
      </c>
      <c r="E338" t="s">
        <v>315</v>
      </c>
      <c r="F338" t="s">
        <v>212</v>
      </c>
      <c r="G338">
        <v>0.21199999999999999</v>
      </c>
      <c r="H338" s="2" t="e">
        <f>VLOOKUP(CONCATENATE(A338,B338,F338),admin2_old!A:K,9,FALSE)</f>
        <v>#N/A</v>
      </c>
      <c r="I338" s="4" t="str">
        <f>IF(ISNA(H338),VLOOKUP(CONCATENATE(A338,F338),admin2_old!B:J,3,FALSE))</f>
        <v>wash</v>
      </c>
    </row>
    <row r="339" spans="1:9" hidden="1" x14ac:dyDescent="0.35">
      <c r="A339" t="s">
        <v>24</v>
      </c>
      <c r="B339" t="s">
        <v>133</v>
      </c>
      <c r="C339" t="s">
        <v>83</v>
      </c>
      <c r="D339" t="s">
        <v>83</v>
      </c>
      <c r="E339" t="s">
        <v>315</v>
      </c>
      <c r="F339" t="s">
        <v>231</v>
      </c>
      <c r="G339">
        <v>0.25800000000000001</v>
      </c>
      <c r="H339" s="2">
        <f>VLOOKUP(CONCATENATE(A339,B339,F339),admin2_old!A:K,9,FALSE)</f>
        <v>0.216</v>
      </c>
      <c r="I339" t="b">
        <f>IF(ISNA(H339),VLOOKUP(CONCATENATE(A339,F339),admin2_old!B:J,3,FALSE))</f>
        <v>0</v>
      </c>
    </row>
    <row r="340" spans="1:9" x14ac:dyDescent="0.35">
      <c r="A340" t="s">
        <v>72</v>
      </c>
      <c r="B340" s="3" t="s">
        <v>18</v>
      </c>
      <c r="C340" t="s">
        <v>83</v>
      </c>
      <c r="D340" t="s">
        <v>83</v>
      </c>
      <c r="E340" t="s">
        <v>315</v>
      </c>
      <c r="F340" t="s">
        <v>212</v>
      </c>
      <c r="G340">
        <v>0.191</v>
      </c>
      <c r="H340" s="2" t="e">
        <f>VLOOKUP(CONCATENATE(A340,B340,F340),admin2_old!A:K,9,FALSE)</f>
        <v>#N/A</v>
      </c>
      <c r="I340" s="4" t="str">
        <f>IF(ISNA(H340),VLOOKUP(CONCATENATE(A340,F340),admin2_old!B:J,3,FALSE))</f>
        <v>nfi</v>
      </c>
    </row>
    <row r="341" spans="1:9" hidden="1" x14ac:dyDescent="0.35">
      <c r="A341" t="s">
        <v>24</v>
      </c>
      <c r="B341" t="s">
        <v>133</v>
      </c>
      <c r="C341" t="s">
        <v>83</v>
      </c>
      <c r="D341" t="s">
        <v>83</v>
      </c>
      <c r="E341" t="s">
        <v>315</v>
      </c>
      <c r="F341" t="s">
        <v>228</v>
      </c>
      <c r="G341">
        <v>0.33500000000000002</v>
      </c>
      <c r="H341" s="2">
        <f>VLOOKUP(CONCATENATE(A341,B341,F341),admin2_old!A:K,9,FALSE)</f>
        <v>0.29699999999999999</v>
      </c>
      <c r="I341" t="b">
        <f>IF(ISNA(H341),VLOOKUP(CONCATENATE(A341,F341),admin2_old!B:J,3,FALSE))</f>
        <v>0</v>
      </c>
    </row>
    <row r="342" spans="1:9" hidden="1" x14ac:dyDescent="0.35">
      <c r="A342" t="s">
        <v>24</v>
      </c>
      <c r="B342" t="s">
        <v>133</v>
      </c>
      <c r="C342" t="s">
        <v>83</v>
      </c>
      <c r="D342" t="s">
        <v>83</v>
      </c>
      <c r="E342" t="s">
        <v>315</v>
      </c>
      <c r="F342" t="s">
        <v>293</v>
      </c>
      <c r="G342">
        <v>0.22500000000000001</v>
      </c>
      <c r="H342" s="2">
        <f>VLOOKUP(CONCATENATE(A342,B342,F342),admin2_old!A:K,9,FALSE)</f>
        <v>0.26500000000000001</v>
      </c>
      <c r="I342" t="b">
        <f>IF(ISNA(H342),VLOOKUP(CONCATENATE(A342,F342),admin2_old!B:J,3,FALSE))</f>
        <v>0</v>
      </c>
    </row>
    <row r="343" spans="1:9" hidden="1" x14ac:dyDescent="0.35">
      <c r="A343" t="s">
        <v>24</v>
      </c>
      <c r="B343" t="s">
        <v>144</v>
      </c>
      <c r="C343" t="s">
        <v>83</v>
      </c>
      <c r="D343" t="s">
        <v>83</v>
      </c>
      <c r="E343" t="s">
        <v>315</v>
      </c>
      <c r="F343" t="s">
        <v>246</v>
      </c>
      <c r="G343">
        <v>0.188</v>
      </c>
      <c r="H343" s="2">
        <f>VLOOKUP(CONCATENATE(A343,B343,F343),admin2_old!A:K,9,FALSE)</f>
        <v>0.14599999999999999</v>
      </c>
      <c r="I343" t="b">
        <f>IF(ISNA(H343),VLOOKUP(CONCATENATE(A343,F343),admin2_old!B:J,3,FALSE))</f>
        <v>0</v>
      </c>
    </row>
    <row r="344" spans="1:9" hidden="1" x14ac:dyDescent="0.35">
      <c r="A344" t="s">
        <v>24</v>
      </c>
      <c r="B344" t="s">
        <v>144</v>
      </c>
      <c r="C344" t="s">
        <v>83</v>
      </c>
      <c r="D344" t="s">
        <v>83</v>
      </c>
      <c r="E344" t="s">
        <v>315</v>
      </c>
      <c r="F344" t="s">
        <v>210</v>
      </c>
      <c r="G344">
        <v>0.27400000000000002</v>
      </c>
      <c r="H344" s="2">
        <f>VLOOKUP(CONCATENATE(A344,B344,F344),admin2_old!A:K,9,FALSE)</f>
        <v>0.26900000000000002</v>
      </c>
      <c r="I344" t="b">
        <f>IF(ISNA(H344),VLOOKUP(CONCATENATE(A344,F344),admin2_old!B:J,3,FALSE))</f>
        <v>0</v>
      </c>
    </row>
    <row r="345" spans="1:9" hidden="1" x14ac:dyDescent="0.35">
      <c r="A345" t="s">
        <v>24</v>
      </c>
      <c r="B345" t="s">
        <v>133</v>
      </c>
      <c r="C345" t="s">
        <v>83</v>
      </c>
      <c r="D345" t="s">
        <v>83</v>
      </c>
      <c r="E345" t="s">
        <v>315</v>
      </c>
      <c r="F345" t="s">
        <v>215</v>
      </c>
      <c r="G345">
        <v>0.35099999999999998</v>
      </c>
      <c r="H345" s="2">
        <f>VLOOKUP(CONCATENATE(A345,B345,F345),admin2_old!A:K,9,FALSE)</f>
        <v>0.28299999999999997</v>
      </c>
      <c r="I345" t="b">
        <f>IF(ISNA(H345),VLOOKUP(CONCATENATE(A345,F345),admin2_old!B:J,3,FALSE))</f>
        <v>0</v>
      </c>
    </row>
    <row r="346" spans="1:9" x14ac:dyDescent="0.35">
      <c r="A346" t="s">
        <v>52</v>
      </c>
      <c r="B346" s="3" t="s">
        <v>182</v>
      </c>
      <c r="C346" t="s">
        <v>83</v>
      </c>
      <c r="D346" t="s">
        <v>83</v>
      </c>
      <c r="E346" t="s">
        <v>315</v>
      </c>
      <c r="F346" t="s">
        <v>212</v>
      </c>
      <c r="G346">
        <v>0.20699999999999999</v>
      </c>
      <c r="H346" s="2" t="e">
        <f>VLOOKUP(CONCATENATE(A346,B346,F346),admin2_old!A:K,9,FALSE)</f>
        <v>#N/A</v>
      </c>
      <c r="I346" s="4" t="str">
        <f>IF(ISNA(H346),VLOOKUP(CONCATENATE(A346,F346),admin2_old!B:J,3,FALSE))</f>
        <v>cash_nfi</v>
      </c>
    </row>
    <row r="347" spans="1:9" hidden="1" x14ac:dyDescent="0.35">
      <c r="A347" t="s">
        <v>24</v>
      </c>
      <c r="B347" t="s">
        <v>133</v>
      </c>
      <c r="C347" t="s">
        <v>83</v>
      </c>
      <c r="D347" t="s">
        <v>83</v>
      </c>
      <c r="E347" t="s">
        <v>315</v>
      </c>
      <c r="F347" t="s">
        <v>260</v>
      </c>
      <c r="G347">
        <v>0.32700000000000001</v>
      </c>
      <c r="H347" s="2">
        <f>VLOOKUP(CONCATENATE(A347,B347,F347),admin2_old!A:K,9,FALSE)</f>
        <v>0.32800000000000001</v>
      </c>
      <c r="I347" t="b">
        <f>IF(ISNA(H347),VLOOKUP(CONCATENATE(A347,F347),admin2_old!B:J,3,FALSE))</f>
        <v>0</v>
      </c>
    </row>
    <row r="348" spans="1:9" hidden="1" x14ac:dyDescent="0.35">
      <c r="A348" t="s">
        <v>24</v>
      </c>
      <c r="B348" t="s">
        <v>144</v>
      </c>
      <c r="C348" t="s">
        <v>83</v>
      </c>
      <c r="D348" t="s">
        <v>83</v>
      </c>
      <c r="E348" t="s">
        <v>315</v>
      </c>
      <c r="F348" t="s">
        <v>255</v>
      </c>
      <c r="G348">
        <v>0.253</v>
      </c>
      <c r="H348" s="2">
        <f>VLOOKUP(CONCATENATE(A348,B348,F348),admin2_old!A:K,9,FALSE)</f>
        <v>0.20499999999999999</v>
      </c>
      <c r="I348" t="b">
        <f>IF(ISNA(H348),VLOOKUP(CONCATENATE(A348,F348),admin2_old!B:J,3,FALSE))</f>
        <v>0</v>
      </c>
    </row>
    <row r="349" spans="1:9" hidden="1" x14ac:dyDescent="0.35">
      <c r="A349" t="s">
        <v>24</v>
      </c>
      <c r="B349" t="s">
        <v>144</v>
      </c>
      <c r="C349" t="s">
        <v>83</v>
      </c>
      <c r="D349" t="s">
        <v>83</v>
      </c>
      <c r="E349" t="s">
        <v>315</v>
      </c>
      <c r="F349" t="s">
        <v>242</v>
      </c>
      <c r="G349">
        <v>0.30499999999999999</v>
      </c>
      <c r="H349" s="2">
        <f>VLOOKUP(CONCATENATE(A349,B349,F349),admin2_old!A:K,9,FALSE)</f>
        <v>0.315</v>
      </c>
      <c r="I349" t="b">
        <f>IF(ISNA(H349),VLOOKUP(CONCATENATE(A349,F349),admin2_old!B:J,3,FALSE))</f>
        <v>0</v>
      </c>
    </row>
    <row r="350" spans="1:9" hidden="1" x14ac:dyDescent="0.35">
      <c r="A350" t="s">
        <v>24</v>
      </c>
      <c r="B350" t="s">
        <v>133</v>
      </c>
      <c r="C350" t="s">
        <v>83</v>
      </c>
      <c r="D350" t="s">
        <v>83</v>
      </c>
      <c r="E350" t="s">
        <v>315</v>
      </c>
      <c r="F350" t="s">
        <v>219</v>
      </c>
      <c r="G350">
        <v>0.26</v>
      </c>
      <c r="H350" s="2">
        <f>VLOOKUP(CONCATENATE(A350,B350,F350),admin2_old!A:K,9,FALSE)</f>
        <v>0.28199999999999997</v>
      </c>
      <c r="I350" t="b">
        <f>IF(ISNA(H350),VLOOKUP(CONCATENATE(A350,F350),admin2_old!B:J,3,FALSE))</f>
        <v>0</v>
      </c>
    </row>
    <row r="351" spans="1:9" hidden="1" x14ac:dyDescent="0.35">
      <c r="A351" t="s">
        <v>24</v>
      </c>
      <c r="B351" t="s">
        <v>154</v>
      </c>
      <c r="C351" t="s">
        <v>83</v>
      </c>
      <c r="D351" t="s">
        <v>83</v>
      </c>
      <c r="E351" t="s">
        <v>315</v>
      </c>
      <c r="F351" t="s">
        <v>250</v>
      </c>
      <c r="G351">
        <v>0.28100000000000003</v>
      </c>
      <c r="H351" s="2">
        <f>VLOOKUP(CONCATENATE(A351,B351,F351),admin2_old!A:K,9,FALSE)</f>
        <v>0.29899999999999999</v>
      </c>
      <c r="I351" t="b">
        <f>IF(ISNA(H351),VLOOKUP(CONCATENATE(A351,F351),admin2_old!B:J,3,FALSE))</f>
        <v>0</v>
      </c>
    </row>
    <row r="352" spans="1:9" x14ac:dyDescent="0.35">
      <c r="A352" t="s">
        <v>78</v>
      </c>
      <c r="B352" s="3" t="s">
        <v>184</v>
      </c>
      <c r="C352" t="s">
        <v>83</v>
      </c>
      <c r="D352" t="s">
        <v>83</v>
      </c>
      <c r="E352" t="s">
        <v>315</v>
      </c>
      <c r="F352" t="s">
        <v>212</v>
      </c>
      <c r="G352">
        <v>0.155</v>
      </c>
      <c r="H352" s="2" t="e">
        <f>VLOOKUP(CONCATENATE(A352,B352,F352),admin2_old!A:K,9,FALSE)</f>
        <v>#N/A</v>
      </c>
      <c r="I352" s="4" t="str">
        <f>IF(ISNA(H352),VLOOKUP(CONCATENATE(A352,F352),admin2_old!B:J,3,FALSE))</f>
        <v>qualite_insuff</v>
      </c>
    </row>
    <row r="353" spans="1:9" hidden="1" x14ac:dyDescent="0.35">
      <c r="A353" t="s">
        <v>24</v>
      </c>
      <c r="B353" t="s">
        <v>133</v>
      </c>
      <c r="C353" t="s">
        <v>83</v>
      </c>
      <c r="D353" t="s">
        <v>83</v>
      </c>
      <c r="E353" t="s">
        <v>315</v>
      </c>
      <c r="F353" t="s">
        <v>241</v>
      </c>
      <c r="G353">
        <v>0.23200000000000001</v>
      </c>
      <c r="H353" s="2">
        <f>VLOOKUP(CONCATENATE(A353,B353,F353),admin2_old!A:K,9,FALSE)</f>
        <v>0.20699999999999999</v>
      </c>
      <c r="I353" t="b">
        <f>IF(ISNA(H353),VLOOKUP(CONCATENATE(A353,F353),admin2_old!B:J,3,FALSE))</f>
        <v>0</v>
      </c>
    </row>
    <row r="354" spans="1:9" hidden="1" x14ac:dyDescent="0.35">
      <c r="A354" t="s">
        <v>24</v>
      </c>
      <c r="B354" t="s">
        <v>144</v>
      </c>
      <c r="C354" t="s">
        <v>83</v>
      </c>
      <c r="D354" t="s">
        <v>83</v>
      </c>
      <c r="E354" t="s">
        <v>315</v>
      </c>
      <c r="F354" t="s">
        <v>262</v>
      </c>
      <c r="G354">
        <v>0.20599999999999999</v>
      </c>
      <c r="H354" s="2">
        <f>VLOOKUP(CONCATENATE(A354,B354,F354),admin2_old!A:K,9,FALSE)</f>
        <v>0.22</v>
      </c>
      <c r="I354" t="b">
        <f>IF(ISNA(H354),VLOOKUP(CONCATENATE(A354,F354),admin2_old!B:J,3,FALSE))</f>
        <v>0</v>
      </c>
    </row>
    <row r="355" spans="1:9" hidden="1" x14ac:dyDescent="0.35">
      <c r="A355" t="s">
        <v>24</v>
      </c>
      <c r="B355" t="s">
        <v>144</v>
      </c>
      <c r="C355" t="s">
        <v>83</v>
      </c>
      <c r="D355" t="s">
        <v>83</v>
      </c>
      <c r="E355" t="s">
        <v>315</v>
      </c>
      <c r="F355" t="s">
        <v>254</v>
      </c>
      <c r="G355">
        <v>0.246</v>
      </c>
      <c r="H355" s="2">
        <f>VLOOKUP(CONCATENATE(A355,B355,F355),admin2_old!A:K,9,FALSE)</f>
        <v>0.218</v>
      </c>
      <c r="I355" t="b">
        <f>IF(ISNA(H355),VLOOKUP(CONCATENATE(A355,F355),admin2_old!B:J,3,FALSE))</f>
        <v>0</v>
      </c>
    </row>
    <row r="356" spans="1:9" hidden="1" x14ac:dyDescent="0.35">
      <c r="A356" t="s">
        <v>24</v>
      </c>
      <c r="B356" t="s">
        <v>144</v>
      </c>
      <c r="C356" t="s">
        <v>83</v>
      </c>
      <c r="D356" t="s">
        <v>83</v>
      </c>
      <c r="E356" t="s">
        <v>315</v>
      </c>
      <c r="F356" t="s">
        <v>209</v>
      </c>
      <c r="G356">
        <v>0.21299999999999999</v>
      </c>
      <c r="H356" s="2">
        <f>VLOOKUP(CONCATENATE(A356,B356,F356),admin2_old!A:K,9,FALSE)</f>
        <v>0.218</v>
      </c>
      <c r="I356" t="b">
        <f>IF(ISNA(H356),VLOOKUP(CONCATENATE(A356,F356),admin2_old!B:J,3,FALSE))</f>
        <v>0</v>
      </c>
    </row>
    <row r="357" spans="1:9" hidden="1" x14ac:dyDescent="0.35">
      <c r="A357" t="s">
        <v>24</v>
      </c>
      <c r="B357" t="s">
        <v>144</v>
      </c>
      <c r="C357" t="s">
        <v>83</v>
      </c>
      <c r="D357" t="s">
        <v>83</v>
      </c>
      <c r="E357" t="s">
        <v>315</v>
      </c>
      <c r="F357" t="s">
        <v>207</v>
      </c>
      <c r="G357">
        <v>0.23499999999999999</v>
      </c>
      <c r="H357" s="2">
        <f>VLOOKUP(CONCATENATE(A357,B357,F357),admin2_old!A:K,9,FALSE)</f>
        <v>0.22500000000000001</v>
      </c>
      <c r="I357" t="b">
        <f>IF(ISNA(H357),VLOOKUP(CONCATENATE(A357,F357),admin2_old!B:J,3,FALSE))</f>
        <v>0</v>
      </c>
    </row>
    <row r="358" spans="1:9" hidden="1" x14ac:dyDescent="0.35">
      <c r="A358" t="s">
        <v>24</v>
      </c>
      <c r="B358" t="s">
        <v>133</v>
      </c>
      <c r="C358" t="s">
        <v>83</v>
      </c>
      <c r="D358" t="s">
        <v>83</v>
      </c>
      <c r="E358" t="s">
        <v>315</v>
      </c>
      <c r="F358" t="s">
        <v>257</v>
      </c>
      <c r="G358">
        <v>0.26800000000000002</v>
      </c>
      <c r="H358" s="2">
        <f>VLOOKUP(CONCATENATE(A358,B358,F358),admin2_old!A:K,9,FALSE)</f>
        <v>0.23300000000000001</v>
      </c>
      <c r="I358" t="b">
        <f>IF(ISNA(H358),VLOOKUP(CONCATENATE(A358,F358),admin2_old!B:J,3,FALSE))</f>
        <v>0</v>
      </c>
    </row>
    <row r="359" spans="1:9" hidden="1" x14ac:dyDescent="0.35">
      <c r="A359" t="s">
        <v>24</v>
      </c>
      <c r="B359" t="s">
        <v>154</v>
      </c>
      <c r="C359" t="s">
        <v>83</v>
      </c>
      <c r="D359" t="s">
        <v>83</v>
      </c>
      <c r="E359" t="s">
        <v>315</v>
      </c>
      <c r="F359" t="s">
        <v>243</v>
      </c>
      <c r="G359">
        <v>0.36099999999999999</v>
      </c>
      <c r="H359" s="2">
        <f>VLOOKUP(CONCATENATE(A359,B359,F359),admin2_old!A:K,9,FALSE)</f>
        <v>0.30099999999999999</v>
      </c>
      <c r="I359" t="b">
        <f>IF(ISNA(H359),VLOOKUP(CONCATENATE(A359,F359),admin2_old!B:J,3,FALSE))</f>
        <v>0</v>
      </c>
    </row>
    <row r="360" spans="1:9" hidden="1" x14ac:dyDescent="0.35">
      <c r="A360" t="s">
        <v>24</v>
      </c>
      <c r="B360" t="s">
        <v>144</v>
      </c>
      <c r="C360" t="s">
        <v>83</v>
      </c>
      <c r="D360" t="s">
        <v>83</v>
      </c>
      <c r="E360" t="s">
        <v>315</v>
      </c>
      <c r="F360" t="s">
        <v>245</v>
      </c>
      <c r="G360">
        <v>0.34300000000000003</v>
      </c>
      <c r="H360" s="2">
        <f>VLOOKUP(CONCATENATE(A360,B360,F360),admin2_old!A:K,9,FALSE)</f>
        <v>0.32800000000000001</v>
      </c>
      <c r="I360" t="b">
        <f>IF(ISNA(H360),VLOOKUP(CONCATENATE(A360,F360),admin2_old!B:J,3,FALSE))</f>
        <v>0</v>
      </c>
    </row>
    <row r="361" spans="1:9" x14ac:dyDescent="0.35">
      <c r="A361" t="s">
        <v>58</v>
      </c>
      <c r="B361" s="3" t="s">
        <v>148</v>
      </c>
      <c r="C361" t="s">
        <v>83</v>
      </c>
      <c r="D361" t="s">
        <v>83</v>
      </c>
      <c r="E361" t="s">
        <v>315</v>
      </c>
      <c r="F361" t="s">
        <v>212</v>
      </c>
      <c r="G361">
        <v>0.22800000000000001</v>
      </c>
      <c r="H361" s="2" t="e">
        <f>VLOOKUP(CONCATENATE(A361,B361,F361),admin2_old!A:K,9,FALSE)</f>
        <v>#N/A</v>
      </c>
      <c r="I361" s="4" t="str">
        <f>IF(ISNA(H361),VLOOKUP(CONCATENATE(A361,F361),admin2_old!B:J,3,FALSE))</f>
        <v>environment</v>
      </c>
    </row>
    <row r="362" spans="1:9" hidden="1" x14ac:dyDescent="0.35">
      <c r="A362" t="s">
        <v>24</v>
      </c>
      <c r="B362" t="s">
        <v>133</v>
      </c>
      <c r="C362" t="s">
        <v>83</v>
      </c>
      <c r="D362" t="s">
        <v>83</v>
      </c>
      <c r="E362" t="s">
        <v>315</v>
      </c>
      <c r="F362" t="s">
        <v>239</v>
      </c>
      <c r="G362">
        <v>0.23599999999999999</v>
      </c>
      <c r="H362" s="2">
        <f>VLOOKUP(CONCATENATE(A362,B362,F362),admin2_old!A:K,9,FALSE)</f>
        <v>0.22</v>
      </c>
      <c r="I362" t="b">
        <f>IF(ISNA(H362),VLOOKUP(CONCATENATE(A362,F362),admin2_old!B:J,3,FALSE))</f>
        <v>0</v>
      </c>
    </row>
    <row r="363" spans="1:9" hidden="1" x14ac:dyDescent="0.35">
      <c r="A363" t="s">
        <v>24</v>
      </c>
      <c r="B363" t="s">
        <v>154</v>
      </c>
      <c r="C363" t="s">
        <v>83</v>
      </c>
      <c r="D363" t="s">
        <v>83</v>
      </c>
      <c r="E363" t="s">
        <v>315</v>
      </c>
      <c r="F363" t="s">
        <v>295</v>
      </c>
      <c r="G363">
        <v>0.26600000000000001</v>
      </c>
      <c r="H363" s="2">
        <f>VLOOKUP(CONCATENATE(A363,B363,F363),admin2_old!A:K,9,FALSE)</f>
        <v>0.23200000000000001</v>
      </c>
      <c r="I363" t="b">
        <f>IF(ISNA(H363),VLOOKUP(CONCATENATE(A363,F363),admin2_old!B:J,3,FALSE))</f>
        <v>0</v>
      </c>
    </row>
    <row r="364" spans="1:9" hidden="1" x14ac:dyDescent="0.35">
      <c r="A364" t="s">
        <v>24</v>
      </c>
      <c r="B364" t="s">
        <v>133</v>
      </c>
      <c r="C364" t="s">
        <v>83</v>
      </c>
      <c r="D364" t="s">
        <v>83</v>
      </c>
      <c r="E364" t="s">
        <v>315</v>
      </c>
      <c r="F364" t="s">
        <v>236</v>
      </c>
      <c r="G364">
        <v>0.26</v>
      </c>
      <c r="H364" s="2">
        <f>VLOOKUP(CONCATENATE(A364,B364,F364),admin2_old!A:K,9,FALSE)</f>
        <v>0.24099999999999999</v>
      </c>
      <c r="I364" t="b">
        <f>IF(ISNA(H364),VLOOKUP(CONCATENATE(A364,F364),admin2_old!B:J,3,FALSE))</f>
        <v>0</v>
      </c>
    </row>
    <row r="365" spans="1:9" hidden="1" x14ac:dyDescent="0.35">
      <c r="A365" t="s">
        <v>24</v>
      </c>
      <c r="B365" t="s">
        <v>144</v>
      </c>
      <c r="C365" t="s">
        <v>83</v>
      </c>
      <c r="D365" t="s">
        <v>83</v>
      </c>
      <c r="E365" t="s">
        <v>315</v>
      </c>
      <c r="F365" t="s">
        <v>233</v>
      </c>
      <c r="G365">
        <v>0.22900000000000001</v>
      </c>
      <c r="H365" s="2">
        <f>VLOOKUP(CONCATENATE(A365,B365,F365),admin2_old!A:K,9,FALSE)</f>
        <v>0.23499999999999999</v>
      </c>
      <c r="I365" t="b">
        <f>IF(ISNA(H365),VLOOKUP(CONCATENATE(A365,F365),admin2_old!B:J,3,FALSE))</f>
        <v>0</v>
      </c>
    </row>
    <row r="366" spans="1:9" hidden="1" x14ac:dyDescent="0.35">
      <c r="A366" t="s">
        <v>24</v>
      </c>
      <c r="B366" t="s">
        <v>144</v>
      </c>
      <c r="C366" t="s">
        <v>83</v>
      </c>
      <c r="D366" t="s">
        <v>83</v>
      </c>
      <c r="E366" t="s">
        <v>315</v>
      </c>
      <c r="F366" t="s">
        <v>230</v>
      </c>
      <c r="G366">
        <v>0.247</v>
      </c>
      <c r="H366" s="2">
        <f>VLOOKUP(CONCATENATE(A366,B366,F366),admin2_old!A:K,9,FALSE)</f>
        <v>0.245</v>
      </c>
      <c r="I366" t="b">
        <f>IF(ISNA(H366),VLOOKUP(CONCATENATE(A366,F366),admin2_old!B:J,3,FALSE))</f>
        <v>0</v>
      </c>
    </row>
    <row r="367" spans="1:9" hidden="1" x14ac:dyDescent="0.35">
      <c r="A367" t="s">
        <v>24</v>
      </c>
      <c r="B367" t="s">
        <v>144</v>
      </c>
      <c r="C367" t="s">
        <v>83</v>
      </c>
      <c r="D367" t="s">
        <v>83</v>
      </c>
      <c r="E367" t="s">
        <v>315</v>
      </c>
      <c r="F367" t="s">
        <v>259</v>
      </c>
      <c r="G367">
        <v>0.222</v>
      </c>
      <c r="H367" s="2">
        <f>VLOOKUP(CONCATENATE(A367,B367,F367),admin2_old!A:K,9,FALSE)</f>
        <v>0.248</v>
      </c>
      <c r="I367" t="b">
        <f>IF(ISNA(H367),VLOOKUP(CONCATENATE(A367,F367),admin2_old!B:J,3,FALSE))</f>
        <v>0</v>
      </c>
    </row>
    <row r="368" spans="1:9" hidden="1" x14ac:dyDescent="0.35">
      <c r="A368" t="s">
        <v>24</v>
      </c>
      <c r="B368" t="s">
        <v>144</v>
      </c>
      <c r="C368" t="s">
        <v>83</v>
      </c>
      <c r="D368" t="s">
        <v>83</v>
      </c>
      <c r="E368" t="s">
        <v>315</v>
      </c>
      <c r="F368" t="s">
        <v>237</v>
      </c>
      <c r="G368">
        <v>0.20799999999999999</v>
      </c>
      <c r="H368" s="2">
        <f>VLOOKUP(CONCATENATE(A368,B368,F368),admin2_old!A:K,9,FALSE)</f>
        <v>0.21099999999999999</v>
      </c>
      <c r="I368" t="b">
        <f>IF(ISNA(H368),VLOOKUP(CONCATENATE(A368,F368),admin2_old!B:J,3,FALSE))</f>
        <v>0</v>
      </c>
    </row>
    <row r="369" spans="1:9" hidden="1" x14ac:dyDescent="0.35">
      <c r="A369" t="s">
        <v>24</v>
      </c>
      <c r="B369" t="s">
        <v>144</v>
      </c>
      <c r="C369" t="s">
        <v>83</v>
      </c>
      <c r="D369" t="s">
        <v>83</v>
      </c>
      <c r="E369" t="s">
        <v>315</v>
      </c>
      <c r="F369" t="s">
        <v>247</v>
      </c>
      <c r="G369">
        <v>0.25700000000000001</v>
      </c>
      <c r="H369" s="2">
        <f>VLOOKUP(CONCATENATE(A369,B369,F369),admin2_old!A:K,9,FALSE)</f>
        <v>0.28199999999999997</v>
      </c>
      <c r="I369" t="b">
        <f>IF(ISNA(H369),VLOOKUP(CONCATENATE(A369,F369),admin2_old!B:J,3,FALSE))</f>
        <v>0</v>
      </c>
    </row>
    <row r="370" spans="1:9" x14ac:dyDescent="0.35">
      <c r="A370" t="s">
        <v>80</v>
      </c>
      <c r="B370" s="3" t="s">
        <v>159</v>
      </c>
      <c r="C370" t="s">
        <v>83</v>
      </c>
      <c r="D370" t="s">
        <v>83</v>
      </c>
      <c r="E370" t="s">
        <v>315</v>
      </c>
      <c r="F370" t="s">
        <v>212</v>
      </c>
      <c r="G370">
        <v>0.21</v>
      </c>
      <c r="H370" s="2" t="e">
        <f>VLOOKUP(CONCATENATE(A370,B370,F370),admin2_old!A:K,9,FALSE)</f>
        <v>#N/A</v>
      </c>
      <c r="I370" s="4" t="str">
        <f>IF(ISNA(H370),VLOOKUP(CONCATENATE(A370,F370),admin2_old!B:J,3,FALSE))</f>
        <v>sanitaire</v>
      </c>
    </row>
    <row r="371" spans="1:9" x14ac:dyDescent="0.35">
      <c r="A371" t="s">
        <v>12</v>
      </c>
      <c r="B371" s="3" t="s">
        <v>150</v>
      </c>
      <c r="C371" t="s">
        <v>83</v>
      </c>
      <c r="D371" t="s">
        <v>83</v>
      </c>
      <c r="E371" t="s">
        <v>315</v>
      </c>
      <c r="F371" t="s">
        <v>212</v>
      </c>
      <c r="G371">
        <v>0.193</v>
      </c>
      <c r="H371" s="2" t="e">
        <f>VLOOKUP(CONCATENATE(A371,B371,F371),admin2_old!A:K,9,FALSE)</f>
        <v>#N/A</v>
      </c>
      <c r="I371" s="4" t="str">
        <f>IF(ISNA(H371),VLOOKUP(CONCATENATE(A371,F371),admin2_old!B:J,3,FALSE))</f>
        <v>prov_recipient</v>
      </c>
    </row>
    <row r="372" spans="1:9" hidden="1" x14ac:dyDescent="0.35">
      <c r="A372" t="s">
        <v>24</v>
      </c>
      <c r="B372" t="s">
        <v>133</v>
      </c>
      <c r="C372" t="s">
        <v>83</v>
      </c>
      <c r="D372" t="s">
        <v>83</v>
      </c>
      <c r="E372" t="s">
        <v>315</v>
      </c>
      <c r="F372" t="s">
        <v>222</v>
      </c>
      <c r="G372">
        <v>0.20399999999999999</v>
      </c>
      <c r="H372" s="2">
        <f>VLOOKUP(CONCATENATE(A372,B372,F372),admin2_old!A:K,9,FALSE)</f>
        <v>0.20100000000000001</v>
      </c>
      <c r="I372" t="b">
        <f>IF(ISNA(H372),VLOOKUP(CONCATENATE(A372,F372),admin2_old!B:J,3,FALSE))</f>
        <v>0</v>
      </c>
    </row>
    <row r="373" spans="1:9" x14ac:dyDescent="0.35">
      <c r="A373" t="s">
        <v>40</v>
      </c>
      <c r="B373" s="3" t="s">
        <v>162</v>
      </c>
      <c r="C373" t="s">
        <v>83</v>
      </c>
      <c r="D373" t="s">
        <v>83</v>
      </c>
      <c r="E373" t="s">
        <v>315</v>
      </c>
      <c r="F373" t="s">
        <v>212</v>
      </c>
      <c r="G373">
        <v>0.186</v>
      </c>
      <c r="H373" s="2" t="e">
        <f>VLOOKUP(CONCATENATE(A373,B373,F373),admin2_old!A:K,9,FALSE)</f>
        <v>#N/A</v>
      </c>
      <c r="I373" s="4" t="str">
        <f>IF(ISNA(H373),VLOOKUP(CONCATENATE(A373,F373),admin2_old!B:J,3,FALSE))</f>
        <v>cash_recipient_eau</v>
      </c>
    </row>
    <row r="374" spans="1:9" x14ac:dyDescent="0.35">
      <c r="A374" t="s">
        <v>62</v>
      </c>
      <c r="B374" s="3" t="s">
        <v>129</v>
      </c>
      <c r="C374" t="s">
        <v>83</v>
      </c>
      <c r="D374" t="s">
        <v>83</v>
      </c>
      <c r="E374" t="s">
        <v>315</v>
      </c>
      <c r="F374" t="s">
        <v>212</v>
      </c>
      <c r="G374">
        <v>0.151</v>
      </c>
      <c r="H374" s="2" t="e">
        <f>VLOOKUP(CONCATENATE(A374,B374,F374),admin2_old!A:K,9,FALSE)</f>
        <v>#N/A</v>
      </c>
      <c r="I374" s="4" t="str">
        <f>IF(ISNA(H374),VLOOKUP(CONCATENATE(A374,F374),admin2_old!B:J,3,FALSE))</f>
        <v>cash_hygiene</v>
      </c>
    </row>
    <row r="375" spans="1:9" hidden="1" x14ac:dyDescent="0.35">
      <c r="A375" t="s">
        <v>24</v>
      </c>
      <c r="B375" t="s">
        <v>133</v>
      </c>
      <c r="C375" t="s">
        <v>83</v>
      </c>
      <c r="D375" t="s">
        <v>83</v>
      </c>
      <c r="E375" t="s">
        <v>315</v>
      </c>
      <c r="F375" t="s">
        <v>249</v>
      </c>
      <c r="G375">
        <v>0.223</v>
      </c>
      <c r="H375" s="2">
        <f>VLOOKUP(CONCATENATE(A375,B375,F375),admin2_old!A:K,9,FALSE)</f>
        <v>0.221</v>
      </c>
      <c r="I375" t="b">
        <f>IF(ISNA(H375),VLOOKUP(CONCATENATE(A375,F375),admin2_old!B:J,3,FALSE))</f>
        <v>0</v>
      </c>
    </row>
    <row r="376" spans="1:9" hidden="1" x14ac:dyDescent="0.35">
      <c r="A376" t="s">
        <v>24</v>
      </c>
      <c r="B376" t="s">
        <v>144</v>
      </c>
      <c r="C376" t="s">
        <v>83</v>
      </c>
      <c r="D376" t="s">
        <v>83</v>
      </c>
      <c r="E376" t="s">
        <v>315</v>
      </c>
      <c r="F376" t="s">
        <v>264</v>
      </c>
      <c r="G376">
        <v>0.309</v>
      </c>
      <c r="H376" s="2">
        <f>VLOOKUP(CONCATENATE(A376,B376,F376),admin2_old!A:K,9,FALSE)</f>
        <v>0.318</v>
      </c>
      <c r="I376" t="b">
        <f>IF(ISNA(H376),VLOOKUP(CONCATENATE(A376,F376),admin2_old!B:J,3,FALSE))</f>
        <v>0</v>
      </c>
    </row>
    <row r="377" spans="1:9" x14ac:dyDescent="0.35">
      <c r="A377" t="s">
        <v>22</v>
      </c>
      <c r="B377" s="3" t="s">
        <v>160</v>
      </c>
      <c r="C377" t="s">
        <v>83</v>
      </c>
      <c r="D377" t="s">
        <v>83</v>
      </c>
      <c r="E377" t="s">
        <v>315</v>
      </c>
      <c r="F377" t="s">
        <v>213</v>
      </c>
      <c r="G377">
        <v>0.193</v>
      </c>
      <c r="H377" s="2" t="e">
        <f>VLOOKUP(CONCATENATE(A377,B377,F377),admin2_old!A:K,9,FALSE)</f>
        <v>#N/A</v>
      </c>
      <c r="I377" s="4" t="str">
        <f>IF(ISNA(H377),VLOOKUP(CONCATENATE(A377,F377),admin2_old!B:J,3,FALSE))</f>
        <v>argent_nfi_essentiels</v>
      </c>
    </row>
    <row r="378" spans="1:9" x14ac:dyDescent="0.35">
      <c r="A378" t="s">
        <v>46</v>
      </c>
      <c r="B378" s="3" t="s">
        <v>132</v>
      </c>
      <c r="C378" t="s">
        <v>83</v>
      </c>
      <c r="D378" t="s">
        <v>83</v>
      </c>
      <c r="E378" t="s">
        <v>315</v>
      </c>
      <c r="F378" t="s">
        <v>213</v>
      </c>
      <c r="G378">
        <v>0.188</v>
      </c>
      <c r="H378" s="2" t="e">
        <f>VLOOKUP(CONCATENATE(A378,B378,F378),admin2_old!A:K,9,FALSE)</f>
        <v>#N/A</v>
      </c>
      <c r="I378" s="4" t="str">
        <f>IF(ISNA(H378),VLOOKUP(CONCATENATE(A378,F378),admin2_old!B:J,3,FALSE))</f>
        <v>argent_materiel</v>
      </c>
    </row>
    <row r="379" spans="1:9" hidden="1" x14ac:dyDescent="0.35">
      <c r="A379" t="s">
        <v>24</v>
      </c>
      <c r="B379" t="s">
        <v>133</v>
      </c>
      <c r="C379" t="s">
        <v>83</v>
      </c>
      <c r="D379" t="s">
        <v>83</v>
      </c>
      <c r="E379" t="s">
        <v>315</v>
      </c>
      <c r="F379" t="s">
        <v>263</v>
      </c>
      <c r="G379">
        <v>0.218</v>
      </c>
      <c r="H379" s="2">
        <f>VLOOKUP(CONCATENATE(A379,B379,F379),admin2_old!A:K,9,FALSE)</f>
        <v>0.20599999999999999</v>
      </c>
      <c r="I379" t="b">
        <f>IF(ISNA(H379),VLOOKUP(CONCATENATE(A379,F379),admin2_old!B:J,3,FALSE))</f>
        <v>0</v>
      </c>
    </row>
    <row r="380" spans="1:9" hidden="1" x14ac:dyDescent="0.35">
      <c r="A380" t="s">
        <v>24</v>
      </c>
      <c r="B380" t="s">
        <v>154</v>
      </c>
      <c r="C380" t="s">
        <v>83</v>
      </c>
      <c r="D380" t="s">
        <v>83</v>
      </c>
      <c r="E380" t="s">
        <v>315</v>
      </c>
      <c r="F380" t="s">
        <v>229</v>
      </c>
      <c r="G380">
        <v>0.221</v>
      </c>
      <c r="H380" s="2">
        <f>VLOOKUP(CONCATENATE(A380,B380,F380),admin2_old!A:K,9,FALSE)</f>
        <v>0.21299999999999999</v>
      </c>
      <c r="I380" t="b">
        <f>IF(ISNA(H380),VLOOKUP(CONCATENATE(A380,F380),admin2_old!B:J,3,FALSE))</f>
        <v>0</v>
      </c>
    </row>
    <row r="381" spans="1:9" hidden="1" x14ac:dyDescent="0.35">
      <c r="A381" t="s">
        <v>24</v>
      </c>
      <c r="B381" t="s">
        <v>133</v>
      </c>
      <c r="C381" t="s">
        <v>83</v>
      </c>
      <c r="D381" t="s">
        <v>83</v>
      </c>
      <c r="E381" t="s">
        <v>315</v>
      </c>
      <c r="F381" t="s">
        <v>235</v>
      </c>
      <c r="G381">
        <v>0.33500000000000002</v>
      </c>
      <c r="H381" s="2">
        <f>VLOOKUP(CONCATENATE(A381,B381,F381),admin2_old!A:K,9,FALSE)</f>
        <v>0.29199999999999998</v>
      </c>
      <c r="I381" t="b">
        <f>IF(ISNA(H381),VLOOKUP(CONCATENATE(A381,F381),admin2_old!B:J,3,FALSE))</f>
        <v>0</v>
      </c>
    </row>
    <row r="382" spans="1:9" x14ac:dyDescent="0.35">
      <c r="A382" t="s">
        <v>9</v>
      </c>
      <c r="B382" s="3" t="s">
        <v>139</v>
      </c>
      <c r="C382" t="s">
        <v>83</v>
      </c>
      <c r="D382" t="s">
        <v>83</v>
      </c>
      <c r="E382" t="s">
        <v>315</v>
      </c>
      <c r="F382" t="s">
        <v>214</v>
      </c>
      <c r="G382">
        <v>0.20799999999999999</v>
      </c>
      <c r="H382" s="2" t="e">
        <f>VLOOKUP(CONCATENATE(A382,B382,F382),admin2_old!A:K,9,FALSE)</f>
        <v>#N/A</v>
      </c>
      <c r="I382" s="4" t="str">
        <f>IF(ISNA(H382),VLOOKUP(CONCATENATE(A382,F382),admin2_old!B:J,3,FALSE))</f>
        <v>financier</v>
      </c>
    </row>
    <row r="383" spans="1:9" hidden="1" x14ac:dyDescent="0.35">
      <c r="A383" t="s">
        <v>24</v>
      </c>
      <c r="B383" t="s">
        <v>133</v>
      </c>
      <c r="C383" t="s">
        <v>83</v>
      </c>
      <c r="D383" t="s">
        <v>83</v>
      </c>
      <c r="E383" t="s">
        <v>315</v>
      </c>
      <c r="F383" t="s">
        <v>240</v>
      </c>
      <c r="G383">
        <v>0.27700000000000002</v>
      </c>
      <c r="H383" s="2">
        <f>VLOOKUP(CONCATENATE(A383,B383,F383),admin2_old!A:K,9,FALSE)</f>
        <v>0.248</v>
      </c>
      <c r="I383" t="b">
        <f>IF(ISNA(H383),VLOOKUP(CONCATENATE(A383,F383),admin2_old!B:J,3,FALSE))</f>
        <v>0</v>
      </c>
    </row>
    <row r="384" spans="1:9" hidden="1" x14ac:dyDescent="0.35">
      <c r="A384" t="s">
        <v>24</v>
      </c>
      <c r="B384" t="s">
        <v>133</v>
      </c>
      <c r="C384" t="s">
        <v>83</v>
      </c>
      <c r="D384" t="s">
        <v>83</v>
      </c>
      <c r="E384" t="s">
        <v>315</v>
      </c>
      <c r="F384" t="s">
        <v>213</v>
      </c>
      <c r="G384">
        <v>0.26700000000000002</v>
      </c>
      <c r="H384" s="2">
        <f>VLOOKUP(CONCATENATE(A384,B384,F384),admin2_old!A:K,9,FALSE)</f>
        <v>0.247</v>
      </c>
      <c r="I384" t="b">
        <f>IF(ISNA(H384),VLOOKUP(CONCATENATE(A384,F384),admin2_old!B:J,3,FALSE))</f>
        <v>0</v>
      </c>
    </row>
    <row r="385" spans="1:9" x14ac:dyDescent="0.35">
      <c r="A385" t="s">
        <v>60</v>
      </c>
      <c r="B385" s="3" t="s">
        <v>128</v>
      </c>
      <c r="C385" t="s">
        <v>83</v>
      </c>
      <c r="D385" t="s">
        <v>83</v>
      </c>
      <c r="E385" t="s">
        <v>315</v>
      </c>
      <c r="F385" t="s">
        <v>214</v>
      </c>
      <c r="G385">
        <v>0.127</v>
      </c>
      <c r="H385" s="2" t="e">
        <f>VLOOKUP(CONCATENATE(A385,B385,F385),admin2_old!A:K,9,FALSE)</f>
        <v>#N/A</v>
      </c>
      <c r="I385" s="4" t="str">
        <f>IF(ISNA(H385),VLOOKUP(CONCATENATE(A385,F385),admin2_old!B:J,3,FALSE))</f>
        <v>logistique</v>
      </c>
    </row>
    <row r="386" spans="1:9" x14ac:dyDescent="0.35">
      <c r="A386" t="s">
        <v>24</v>
      </c>
      <c r="B386" s="3" t="s">
        <v>192</v>
      </c>
      <c r="C386" t="s">
        <v>83</v>
      </c>
      <c r="D386" t="s">
        <v>83</v>
      </c>
      <c r="E386" t="s">
        <v>315</v>
      </c>
      <c r="F386" t="s">
        <v>214</v>
      </c>
      <c r="G386">
        <v>0.155</v>
      </c>
      <c r="H386" s="2" t="e">
        <f>VLOOKUP(CONCATENATE(A386,B386,F386),admin2_old!A:K,9,FALSE)</f>
        <v>#N/A</v>
      </c>
      <c r="I386" s="4" t="str">
        <f>IF(ISNA(H386),VLOOKUP(CONCATENATE(A386,F386),admin2_old!B:J,3,FALSE))</f>
        <v>prov_livres</v>
      </c>
    </row>
    <row r="387" spans="1:9" hidden="1" x14ac:dyDescent="0.35">
      <c r="A387" t="s">
        <v>24</v>
      </c>
      <c r="B387" t="s">
        <v>144</v>
      </c>
      <c r="C387" t="s">
        <v>83</v>
      </c>
      <c r="D387" t="s">
        <v>83</v>
      </c>
      <c r="E387" t="s">
        <v>315</v>
      </c>
      <c r="F387" t="s">
        <v>261</v>
      </c>
      <c r="G387">
        <v>0.20399999999999999</v>
      </c>
      <c r="H387" s="2">
        <f>VLOOKUP(CONCATENATE(A387,B387,F387),admin2_old!A:K,9,FALSE)</f>
        <v>0.218</v>
      </c>
      <c r="I387" t="b">
        <f>IF(ISNA(H387),VLOOKUP(CONCATENATE(A387,F387),admin2_old!B:J,3,FALSE))</f>
        <v>0</v>
      </c>
    </row>
    <row r="388" spans="1:9" x14ac:dyDescent="0.35">
      <c r="A388" t="s">
        <v>48</v>
      </c>
      <c r="B388" s="3" t="s">
        <v>133</v>
      </c>
      <c r="C388" t="s">
        <v>83</v>
      </c>
      <c r="D388" t="s">
        <v>83</v>
      </c>
      <c r="E388" t="s">
        <v>315</v>
      </c>
      <c r="F388" t="s">
        <v>214</v>
      </c>
      <c r="G388">
        <v>0.14699999999999999</v>
      </c>
      <c r="H388" s="2" t="e">
        <f>VLOOKUP(CONCATENATE(A388,B388,F388),admin2_old!A:K,9,FALSE)</f>
        <v>#N/A</v>
      </c>
      <c r="I388" s="4" t="str">
        <f>IF(ISNA(H388),VLOOKUP(CONCATENATE(A388,F388),admin2_old!B:J,3,FALSE))</f>
        <v>prov_fournitures</v>
      </c>
    </row>
    <row r="389" spans="1:9" hidden="1" x14ac:dyDescent="0.35">
      <c r="A389" t="s">
        <v>24</v>
      </c>
      <c r="B389" t="s">
        <v>144</v>
      </c>
      <c r="C389" t="s">
        <v>83</v>
      </c>
      <c r="D389" t="s">
        <v>83</v>
      </c>
      <c r="E389" t="s">
        <v>315</v>
      </c>
      <c r="F389" t="s">
        <v>252</v>
      </c>
      <c r="G389">
        <v>0.27200000000000002</v>
      </c>
      <c r="H389" s="2">
        <f>VLOOKUP(CONCATENATE(A389,B389,F389),admin2_old!A:K,9,FALSE)</f>
        <v>0.29899999999999999</v>
      </c>
      <c r="I389" t="b">
        <f>IF(ISNA(H389),VLOOKUP(CONCATENATE(A389,F389),admin2_old!B:J,3,FALSE))</f>
        <v>0</v>
      </c>
    </row>
    <row r="390" spans="1:9" hidden="1" x14ac:dyDescent="0.35">
      <c r="A390" t="s">
        <v>24</v>
      </c>
      <c r="B390" t="s">
        <v>133</v>
      </c>
      <c r="C390" t="s">
        <v>83</v>
      </c>
      <c r="D390" t="s">
        <v>83</v>
      </c>
      <c r="E390" t="s">
        <v>315</v>
      </c>
      <c r="F390" t="s">
        <v>296</v>
      </c>
      <c r="G390">
        <v>0.26900000000000002</v>
      </c>
      <c r="H390" s="2">
        <f>VLOOKUP(CONCATENATE(A390,B390,F390),admin2_old!A:K,9,FALSE)</f>
        <v>0.28899999999999998</v>
      </c>
      <c r="I390" t="b">
        <f>IF(ISNA(H390),VLOOKUP(CONCATENATE(A390,F390),admin2_old!B:J,3,FALSE))</f>
        <v>0</v>
      </c>
    </row>
    <row r="391" spans="1:9" hidden="1" x14ac:dyDescent="0.35">
      <c r="A391" t="s">
        <v>24</v>
      </c>
      <c r="B391" t="s">
        <v>144</v>
      </c>
      <c r="C391" t="s">
        <v>83</v>
      </c>
      <c r="D391" t="s">
        <v>83</v>
      </c>
      <c r="E391" t="s">
        <v>315</v>
      </c>
      <c r="F391" t="s">
        <v>297</v>
      </c>
      <c r="G391">
        <v>0.28199999999999997</v>
      </c>
      <c r="H391" s="2">
        <f>VLOOKUP(CONCATENATE(A391,B391,F391),admin2_old!A:K,9,FALSE)</f>
        <v>0.28100000000000003</v>
      </c>
      <c r="I391" t="b">
        <f>IF(ISNA(H391),VLOOKUP(CONCATENATE(A391,F391),admin2_old!B:J,3,FALSE))</f>
        <v>0</v>
      </c>
    </row>
    <row r="392" spans="1:9" hidden="1" x14ac:dyDescent="0.35">
      <c r="A392" t="s">
        <v>24</v>
      </c>
      <c r="B392" t="s">
        <v>154</v>
      </c>
      <c r="C392" t="s">
        <v>83</v>
      </c>
      <c r="D392" t="s">
        <v>83</v>
      </c>
      <c r="E392" t="s">
        <v>315</v>
      </c>
      <c r="F392" t="s">
        <v>256</v>
      </c>
      <c r="G392">
        <v>0.32600000000000001</v>
      </c>
      <c r="H392" s="2">
        <f>VLOOKUP(CONCATENATE(A392,B392,F392),admin2_old!A:K,9,FALSE)</f>
        <v>0.29799999999999999</v>
      </c>
      <c r="I392" t="b">
        <f>IF(ISNA(H392),VLOOKUP(CONCATENATE(A392,F392),admin2_old!B:J,3,FALSE))</f>
        <v>0</v>
      </c>
    </row>
    <row r="393" spans="1:9" x14ac:dyDescent="0.35">
      <c r="A393" t="s">
        <v>70</v>
      </c>
      <c r="B393" s="3" t="s">
        <v>191</v>
      </c>
      <c r="C393" t="s">
        <v>83</v>
      </c>
      <c r="D393" t="s">
        <v>83</v>
      </c>
      <c r="E393" t="s">
        <v>315</v>
      </c>
      <c r="F393" t="s">
        <v>214</v>
      </c>
      <c r="G393">
        <v>0.128</v>
      </c>
      <c r="H393" s="2" t="e">
        <f>VLOOKUP(CONCATENATE(A393,B393,F393),admin2_old!A:K,9,FALSE)</f>
        <v>#N/A</v>
      </c>
      <c r="I393" s="4" t="str">
        <f>IF(ISNA(H393),VLOOKUP(CONCATENATE(A393,F393),admin2_old!B:J,3,FALSE))</f>
        <v>cash_livres</v>
      </c>
    </row>
    <row r="394" spans="1:9" hidden="1" x14ac:dyDescent="0.35">
      <c r="A394" t="s">
        <v>24</v>
      </c>
      <c r="B394" t="s">
        <v>133</v>
      </c>
      <c r="C394" t="s">
        <v>83</v>
      </c>
      <c r="D394" t="s">
        <v>83</v>
      </c>
      <c r="E394" t="s">
        <v>315</v>
      </c>
      <c r="F394" t="s">
        <v>224</v>
      </c>
      <c r="G394">
        <v>0.37</v>
      </c>
      <c r="H394" s="2">
        <f>VLOOKUP(CONCATENATE(A394,B394,F394),admin2_old!A:K,9,FALSE)</f>
        <v>0.30499999999999999</v>
      </c>
      <c r="I394" t="b">
        <f>IF(ISNA(H394),VLOOKUP(CONCATENATE(A394,F394),admin2_old!B:J,3,FALSE))</f>
        <v>0</v>
      </c>
    </row>
    <row r="395" spans="1:9" x14ac:dyDescent="0.35">
      <c r="A395" t="s">
        <v>42</v>
      </c>
      <c r="B395" s="3" t="s">
        <v>141</v>
      </c>
      <c r="C395" t="s">
        <v>83</v>
      </c>
      <c r="D395" t="s">
        <v>83</v>
      </c>
      <c r="E395" t="s">
        <v>315</v>
      </c>
      <c r="F395" t="s">
        <v>214</v>
      </c>
      <c r="G395">
        <v>0.14099999999999999</v>
      </c>
      <c r="H395" s="2" t="e">
        <f>VLOOKUP(CONCATENATE(A395,B395,F395),admin2_old!A:K,9,FALSE)</f>
        <v>#N/A</v>
      </c>
      <c r="I395" s="4" t="str">
        <f>IF(ISNA(H395),VLOOKUP(CONCATENATE(A395,F395),admin2_old!B:J,3,FALSE))</f>
        <v>pche</v>
      </c>
    </row>
    <row r="396" spans="1:9" hidden="1" x14ac:dyDescent="0.35">
      <c r="A396" t="s">
        <v>24</v>
      </c>
      <c r="B396" t="s">
        <v>154</v>
      </c>
      <c r="C396" t="s">
        <v>83</v>
      </c>
      <c r="D396" t="s">
        <v>83</v>
      </c>
      <c r="E396" t="s">
        <v>315</v>
      </c>
      <c r="F396" t="s">
        <v>218</v>
      </c>
      <c r="G396">
        <v>0.33300000000000002</v>
      </c>
      <c r="H396" s="2">
        <f>VLOOKUP(CONCATENATE(A396,B396,F396),admin2_old!A:K,9,FALSE)</f>
        <v>0.33300000000000002</v>
      </c>
      <c r="I396" t="b">
        <f>IF(ISNA(H396),VLOOKUP(CONCATENATE(A396,F396),admin2_old!B:J,3,FALSE))</f>
        <v>0</v>
      </c>
    </row>
    <row r="397" spans="1:9" x14ac:dyDescent="0.35">
      <c r="A397" t="s">
        <v>64</v>
      </c>
      <c r="B397" s="3" t="s">
        <v>151</v>
      </c>
      <c r="C397" t="s">
        <v>83</v>
      </c>
      <c r="D397" t="s">
        <v>83</v>
      </c>
      <c r="E397" t="s">
        <v>315</v>
      </c>
      <c r="F397" t="s">
        <v>214</v>
      </c>
      <c r="G397">
        <v>0.13100000000000001</v>
      </c>
      <c r="H397" s="2" t="e">
        <f>VLOOKUP(CONCATENATE(A397,B397,F397),admin2_old!A:K,9,FALSE)</f>
        <v>#N/A</v>
      </c>
      <c r="I397" s="4" t="str">
        <f>IF(ISNA(H397),VLOOKUP(CONCATENATE(A397,F397),admin2_old!B:J,3,FALSE))</f>
        <v>petit_commerce</v>
      </c>
    </row>
    <row r="398" spans="1:9" hidden="1" x14ac:dyDescent="0.35">
      <c r="A398" t="s">
        <v>26</v>
      </c>
      <c r="B398" t="s">
        <v>134</v>
      </c>
      <c r="C398" t="s">
        <v>83</v>
      </c>
      <c r="D398" t="s">
        <v>83</v>
      </c>
      <c r="E398" t="s">
        <v>315</v>
      </c>
      <c r="F398" t="s">
        <v>253</v>
      </c>
      <c r="G398">
        <v>0.30199999999999999</v>
      </c>
      <c r="H398" s="2">
        <f>VLOOKUP(CONCATENATE(A398,B398,F398),admin2_old!A:K,9,FALSE)</f>
        <v>0.27300000000000002</v>
      </c>
      <c r="I398" t="b">
        <f>IF(ISNA(H398),VLOOKUP(CONCATENATE(A398,F398),admin2_old!B:J,3,FALSE))</f>
        <v>0</v>
      </c>
    </row>
    <row r="399" spans="1:9" hidden="1" x14ac:dyDescent="0.35">
      <c r="A399" t="s">
        <v>26</v>
      </c>
      <c r="B399" t="s">
        <v>18</v>
      </c>
      <c r="C399" t="s">
        <v>83</v>
      </c>
      <c r="D399" t="s">
        <v>83</v>
      </c>
      <c r="E399" t="s">
        <v>315</v>
      </c>
      <c r="F399" t="s">
        <v>232</v>
      </c>
      <c r="G399">
        <v>0.28000000000000003</v>
      </c>
      <c r="H399" s="2">
        <f>VLOOKUP(CONCATENATE(A399,B399,F399),admin2_old!A:K,9,FALSE)</f>
        <v>0.25900000000000001</v>
      </c>
      <c r="I399" t="b">
        <f>IF(ISNA(H399),VLOOKUP(CONCATENATE(A399,F399),admin2_old!B:J,3,FALSE))</f>
        <v>0</v>
      </c>
    </row>
    <row r="400" spans="1:9" hidden="1" x14ac:dyDescent="0.35">
      <c r="A400" t="s">
        <v>26</v>
      </c>
      <c r="B400" t="s">
        <v>134</v>
      </c>
      <c r="C400" t="s">
        <v>83</v>
      </c>
      <c r="D400" t="s">
        <v>83</v>
      </c>
      <c r="E400" t="s">
        <v>315</v>
      </c>
      <c r="F400" t="s">
        <v>208</v>
      </c>
      <c r="G400">
        <v>0.29899999999999999</v>
      </c>
      <c r="H400" s="2">
        <f>VLOOKUP(CONCATENATE(A400,B400,F400),admin2_old!A:K,9,FALSE)</f>
        <v>0.29299999999999998</v>
      </c>
      <c r="I400" t="b">
        <f>IF(ISNA(H400),VLOOKUP(CONCATENATE(A400,F400),admin2_old!B:J,3,FALSE))</f>
        <v>0</v>
      </c>
    </row>
    <row r="401" spans="1:9" hidden="1" x14ac:dyDescent="0.35">
      <c r="A401" t="s">
        <v>26</v>
      </c>
      <c r="B401" t="s">
        <v>134</v>
      </c>
      <c r="C401" t="s">
        <v>83</v>
      </c>
      <c r="D401" t="s">
        <v>83</v>
      </c>
      <c r="E401" t="s">
        <v>315</v>
      </c>
      <c r="F401" t="s">
        <v>221</v>
      </c>
      <c r="G401">
        <v>0.251</v>
      </c>
      <c r="H401" s="2">
        <f>VLOOKUP(CONCATENATE(A401,B401,F401),admin2_old!A:K,9,FALSE)</f>
        <v>0.25900000000000001</v>
      </c>
      <c r="I401" t="b">
        <f>IF(ISNA(H401),VLOOKUP(CONCATENATE(A401,F401),admin2_old!B:J,3,FALSE))</f>
        <v>0</v>
      </c>
    </row>
    <row r="402" spans="1:9" hidden="1" x14ac:dyDescent="0.35">
      <c r="A402" t="s">
        <v>26</v>
      </c>
      <c r="B402" t="s">
        <v>18</v>
      </c>
      <c r="C402" t="s">
        <v>83</v>
      </c>
      <c r="D402" t="s">
        <v>83</v>
      </c>
      <c r="E402" t="s">
        <v>315</v>
      </c>
      <c r="F402" t="s">
        <v>165</v>
      </c>
      <c r="G402">
        <v>0.27</v>
      </c>
      <c r="H402" s="2">
        <f>VLOOKUP(CONCATENATE(A402,B402,F402),admin2_old!A:K,9,FALSE)</f>
        <v>0.25600000000000001</v>
      </c>
      <c r="I402" t="b">
        <f>IF(ISNA(H402),VLOOKUP(CONCATENATE(A402,F402),admin2_old!B:J,3,FALSE))</f>
        <v>0</v>
      </c>
    </row>
    <row r="403" spans="1:9" hidden="1" x14ac:dyDescent="0.35">
      <c r="A403" t="s">
        <v>26</v>
      </c>
      <c r="B403" t="s">
        <v>134</v>
      </c>
      <c r="C403" t="s">
        <v>83</v>
      </c>
      <c r="D403" t="s">
        <v>83</v>
      </c>
      <c r="E403" t="s">
        <v>315</v>
      </c>
      <c r="F403" t="s">
        <v>251</v>
      </c>
      <c r="G403">
        <v>0.29499999999999998</v>
      </c>
      <c r="H403" s="2">
        <f>VLOOKUP(CONCATENATE(A403,B403,F403),admin2_old!A:K,9,FALSE)</f>
        <v>0.254</v>
      </c>
      <c r="I403" t="b">
        <f>IF(ISNA(H403),VLOOKUP(CONCATENATE(A403,F403),admin2_old!B:J,3,FALSE))</f>
        <v>0</v>
      </c>
    </row>
    <row r="404" spans="1:9" hidden="1" x14ac:dyDescent="0.35">
      <c r="A404" t="s">
        <v>26</v>
      </c>
      <c r="B404" t="s">
        <v>134</v>
      </c>
      <c r="C404" t="s">
        <v>83</v>
      </c>
      <c r="D404" t="s">
        <v>83</v>
      </c>
      <c r="E404" t="s">
        <v>315</v>
      </c>
      <c r="F404" t="s">
        <v>212</v>
      </c>
      <c r="G404">
        <v>0.217</v>
      </c>
      <c r="H404" s="2">
        <f>VLOOKUP(CONCATENATE(A404,B404,F404),admin2_old!A:K,9,FALSE)</f>
        <v>0.255</v>
      </c>
      <c r="I404" t="b">
        <f>IF(ISNA(H404),VLOOKUP(CONCATENATE(A404,F404),admin2_old!B:J,3,FALSE))</f>
        <v>0</v>
      </c>
    </row>
    <row r="405" spans="1:9" hidden="1" x14ac:dyDescent="0.35">
      <c r="A405" t="s">
        <v>26</v>
      </c>
      <c r="B405" t="s">
        <v>134</v>
      </c>
      <c r="C405" t="s">
        <v>83</v>
      </c>
      <c r="D405" t="s">
        <v>83</v>
      </c>
      <c r="E405" t="s">
        <v>315</v>
      </c>
      <c r="F405" t="s">
        <v>231</v>
      </c>
      <c r="G405">
        <v>0.26200000000000001</v>
      </c>
      <c r="H405" s="2">
        <f>VLOOKUP(CONCATENATE(A405,B405,F405),admin2_old!A:K,9,FALSE)</f>
        <v>0.29499999999999998</v>
      </c>
      <c r="I405" t="b">
        <f>IF(ISNA(H405),VLOOKUP(CONCATENATE(A405,F405),admin2_old!B:J,3,FALSE))</f>
        <v>0</v>
      </c>
    </row>
    <row r="406" spans="1:9" hidden="1" x14ac:dyDescent="0.35">
      <c r="A406" t="s">
        <v>26</v>
      </c>
      <c r="B406" t="s">
        <v>134</v>
      </c>
      <c r="C406" t="s">
        <v>83</v>
      </c>
      <c r="D406" t="s">
        <v>83</v>
      </c>
      <c r="E406" t="s">
        <v>315</v>
      </c>
      <c r="F406" t="s">
        <v>223</v>
      </c>
      <c r="G406">
        <v>0.30399999999999999</v>
      </c>
      <c r="H406" s="2">
        <f>VLOOKUP(CONCATENATE(A406,B406,F406),admin2_old!A:K,9,FALSE)</f>
        <v>0.29499999999999998</v>
      </c>
      <c r="I406" t="b">
        <f>IF(ISNA(H406),VLOOKUP(CONCATENATE(A406,F406),admin2_old!B:J,3,FALSE))</f>
        <v>0</v>
      </c>
    </row>
    <row r="407" spans="1:9" hidden="1" x14ac:dyDescent="0.35">
      <c r="A407" t="s">
        <v>26</v>
      </c>
      <c r="B407" t="s">
        <v>134</v>
      </c>
      <c r="C407" t="s">
        <v>83</v>
      </c>
      <c r="D407" t="s">
        <v>83</v>
      </c>
      <c r="E407" t="s">
        <v>315</v>
      </c>
      <c r="F407" t="s">
        <v>228</v>
      </c>
      <c r="G407">
        <v>0.309</v>
      </c>
      <c r="H407" s="2">
        <f>VLOOKUP(CONCATENATE(A407,B407,F407),admin2_old!A:K,9,FALSE)</f>
        <v>0.28299999999999997</v>
      </c>
      <c r="I407" t="b">
        <f>IF(ISNA(H407),VLOOKUP(CONCATENATE(A407,F407),admin2_old!B:J,3,FALSE))</f>
        <v>0</v>
      </c>
    </row>
    <row r="408" spans="1:9" hidden="1" x14ac:dyDescent="0.35">
      <c r="A408" t="s">
        <v>26</v>
      </c>
      <c r="B408" t="s">
        <v>134</v>
      </c>
      <c r="C408" t="s">
        <v>83</v>
      </c>
      <c r="D408" t="s">
        <v>83</v>
      </c>
      <c r="E408" t="s">
        <v>315</v>
      </c>
      <c r="F408" t="s">
        <v>293</v>
      </c>
      <c r="G408">
        <v>0.3</v>
      </c>
      <c r="H408" s="2">
        <f>VLOOKUP(CONCATENATE(A408,B408,F408),admin2_old!A:K,9,FALSE)</f>
        <v>0.32400000000000001</v>
      </c>
      <c r="I408" t="b">
        <f>IF(ISNA(H408),VLOOKUP(CONCATENATE(A408,F408),admin2_old!B:J,3,FALSE))</f>
        <v>0</v>
      </c>
    </row>
    <row r="409" spans="1:9" hidden="1" x14ac:dyDescent="0.35">
      <c r="A409" t="s">
        <v>26</v>
      </c>
      <c r="B409" t="s">
        <v>134</v>
      </c>
      <c r="C409" t="s">
        <v>83</v>
      </c>
      <c r="D409" t="s">
        <v>83</v>
      </c>
      <c r="E409" t="s">
        <v>315</v>
      </c>
      <c r="F409" t="s">
        <v>246</v>
      </c>
      <c r="G409">
        <v>0.312</v>
      </c>
      <c r="H409" s="2">
        <f>VLOOKUP(CONCATENATE(A409,B409,F409),admin2_old!A:K,9,FALSE)</f>
        <v>0.312</v>
      </c>
      <c r="I409" t="b">
        <f>IF(ISNA(H409),VLOOKUP(CONCATENATE(A409,F409),admin2_old!B:J,3,FALSE))</f>
        <v>0</v>
      </c>
    </row>
    <row r="410" spans="1:9" hidden="1" x14ac:dyDescent="0.35">
      <c r="A410" t="s">
        <v>26</v>
      </c>
      <c r="B410" t="s">
        <v>18</v>
      </c>
      <c r="C410" t="s">
        <v>83</v>
      </c>
      <c r="D410" t="s">
        <v>83</v>
      </c>
      <c r="E410" t="s">
        <v>315</v>
      </c>
      <c r="F410" t="s">
        <v>210</v>
      </c>
      <c r="G410">
        <v>0.251</v>
      </c>
      <c r="H410" s="2">
        <f>VLOOKUP(CONCATENATE(A410,B410,F410),admin2_old!A:K,9,FALSE)</f>
        <v>0.23</v>
      </c>
      <c r="I410" t="b">
        <f>IF(ISNA(H410),VLOOKUP(CONCATENATE(A410,F410),admin2_old!B:J,3,FALSE))</f>
        <v>0</v>
      </c>
    </row>
    <row r="411" spans="1:9" hidden="1" x14ac:dyDescent="0.35">
      <c r="A411" t="s">
        <v>26</v>
      </c>
      <c r="B411" t="s">
        <v>134</v>
      </c>
      <c r="C411" t="s">
        <v>83</v>
      </c>
      <c r="D411" t="s">
        <v>83</v>
      </c>
      <c r="E411" t="s">
        <v>315</v>
      </c>
      <c r="F411" t="s">
        <v>215</v>
      </c>
      <c r="G411">
        <v>0.27700000000000002</v>
      </c>
      <c r="H411" s="2">
        <f>VLOOKUP(CONCATENATE(A411,B411,F411),admin2_old!A:K,9,FALSE)</f>
        <v>0.26700000000000002</v>
      </c>
      <c r="I411" t="b">
        <f>IF(ISNA(H411),VLOOKUP(CONCATENATE(A411,F411),admin2_old!B:J,3,FALSE))</f>
        <v>0</v>
      </c>
    </row>
    <row r="412" spans="1:9" hidden="1" x14ac:dyDescent="0.35">
      <c r="A412" t="s">
        <v>26</v>
      </c>
      <c r="B412" t="s">
        <v>134</v>
      </c>
      <c r="C412" t="s">
        <v>83</v>
      </c>
      <c r="D412" t="s">
        <v>83</v>
      </c>
      <c r="E412" t="s">
        <v>315</v>
      </c>
      <c r="F412" t="s">
        <v>294</v>
      </c>
      <c r="G412">
        <v>0.28299999999999997</v>
      </c>
      <c r="H412" s="2">
        <f>VLOOKUP(CONCATENATE(A412,B412,F412),admin2_old!A:K,9,FALSE)</f>
        <v>0.27500000000000002</v>
      </c>
      <c r="I412" t="b">
        <f>IF(ISNA(H412),VLOOKUP(CONCATENATE(A412,F412),admin2_old!B:J,3,FALSE))</f>
        <v>0</v>
      </c>
    </row>
    <row r="413" spans="1:9" hidden="1" x14ac:dyDescent="0.35">
      <c r="A413" t="s">
        <v>26</v>
      </c>
      <c r="B413" t="s">
        <v>134</v>
      </c>
      <c r="C413" t="s">
        <v>83</v>
      </c>
      <c r="D413" t="s">
        <v>83</v>
      </c>
      <c r="E413" t="s">
        <v>315</v>
      </c>
      <c r="F413" t="s">
        <v>260</v>
      </c>
      <c r="G413">
        <v>0.34899999999999998</v>
      </c>
      <c r="H413" s="2">
        <f>VLOOKUP(CONCATENATE(A413,B413,F413),admin2_old!A:K,9,FALSE)</f>
        <v>0.32</v>
      </c>
      <c r="I413" t="b">
        <f>IF(ISNA(H413),VLOOKUP(CONCATENATE(A413,F413),admin2_old!B:J,3,FALSE))</f>
        <v>0</v>
      </c>
    </row>
    <row r="414" spans="1:9" hidden="1" x14ac:dyDescent="0.35">
      <c r="A414" t="s">
        <v>26</v>
      </c>
      <c r="B414" t="s">
        <v>134</v>
      </c>
      <c r="C414" t="s">
        <v>83</v>
      </c>
      <c r="D414" t="s">
        <v>83</v>
      </c>
      <c r="E414" t="s">
        <v>315</v>
      </c>
      <c r="F414" t="s">
        <v>255</v>
      </c>
      <c r="G414">
        <v>0.30399999999999999</v>
      </c>
      <c r="H414" s="2">
        <f>VLOOKUP(CONCATENATE(A414,B414,F414),admin2_old!A:K,9,FALSE)</f>
        <v>0.315</v>
      </c>
      <c r="I414" t="b">
        <f>IF(ISNA(H414),VLOOKUP(CONCATENATE(A414,F414),admin2_old!B:J,3,FALSE))</f>
        <v>0</v>
      </c>
    </row>
    <row r="415" spans="1:9" hidden="1" x14ac:dyDescent="0.35">
      <c r="A415" t="s">
        <v>26</v>
      </c>
      <c r="B415" t="s">
        <v>18</v>
      </c>
      <c r="C415" t="s">
        <v>83</v>
      </c>
      <c r="D415" t="s">
        <v>83</v>
      </c>
      <c r="E415" t="s">
        <v>315</v>
      </c>
      <c r="F415" t="s">
        <v>242</v>
      </c>
      <c r="G415">
        <v>0.247</v>
      </c>
      <c r="H415" s="2">
        <f>VLOOKUP(CONCATENATE(A415,B415,F415),admin2_old!A:K,9,FALSE)</f>
        <v>0.26</v>
      </c>
      <c r="I415" t="b">
        <f>IF(ISNA(H415),VLOOKUP(CONCATENATE(A415,F415),admin2_old!B:J,3,FALSE))</f>
        <v>0</v>
      </c>
    </row>
    <row r="416" spans="1:9" hidden="1" x14ac:dyDescent="0.35">
      <c r="A416" t="s">
        <v>26</v>
      </c>
      <c r="B416" t="s">
        <v>134</v>
      </c>
      <c r="C416" t="s">
        <v>83</v>
      </c>
      <c r="D416" t="s">
        <v>83</v>
      </c>
      <c r="E416" t="s">
        <v>315</v>
      </c>
      <c r="F416" t="s">
        <v>219</v>
      </c>
      <c r="G416">
        <v>0.27400000000000002</v>
      </c>
      <c r="H416" s="2">
        <f>VLOOKUP(CONCATENATE(A416,B416,F416),admin2_old!A:K,9,FALSE)</f>
        <v>0.27800000000000002</v>
      </c>
      <c r="I416" t="b">
        <f>IF(ISNA(H416),VLOOKUP(CONCATENATE(A416,F416),admin2_old!B:J,3,FALSE))</f>
        <v>0</v>
      </c>
    </row>
    <row r="417" spans="1:9" hidden="1" x14ac:dyDescent="0.35">
      <c r="A417" t="s">
        <v>26</v>
      </c>
      <c r="B417" t="s">
        <v>134</v>
      </c>
      <c r="C417" t="s">
        <v>83</v>
      </c>
      <c r="D417" t="s">
        <v>83</v>
      </c>
      <c r="E417" t="s">
        <v>315</v>
      </c>
      <c r="F417" t="s">
        <v>250</v>
      </c>
      <c r="G417">
        <v>0.32</v>
      </c>
      <c r="H417" s="2">
        <f>VLOOKUP(CONCATENATE(A417,B417,F417),admin2_old!A:K,9,FALSE)</f>
        <v>0.316</v>
      </c>
      <c r="I417" t="b">
        <f>IF(ISNA(H417),VLOOKUP(CONCATENATE(A417,F417),admin2_old!B:J,3,FALSE))</f>
        <v>0</v>
      </c>
    </row>
    <row r="418" spans="1:9" hidden="1" x14ac:dyDescent="0.35">
      <c r="A418" t="s">
        <v>26</v>
      </c>
      <c r="B418" t="s">
        <v>134</v>
      </c>
      <c r="C418" t="s">
        <v>83</v>
      </c>
      <c r="D418" t="s">
        <v>83</v>
      </c>
      <c r="E418" t="s">
        <v>315</v>
      </c>
      <c r="F418" t="s">
        <v>220</v>
      </c>
      <c r="G418">
        <v>0.28599999999999998</v>
      </c>
      <c r="H418" s="2">
        <f>VLOOKUP(CONCATENATE(A418,B418,F418),admin2_old!A:K,9,FALSE)</f>
        <v>0.28399999999999997</v>
      </c>
      <c r="I418" t="b">
        <f>IF(ISNA(H418),VLOOKUP(CONCATENATE(A418,F418),admin2_old!B:J,3,FALSE))</f>
        <v>0</v>
      </c>
    </row>
    <row r="419" spans="1:9" x14ac:dyDescent="0.35">
      <c r="A419" t="s">
        <v>26</v>
      </c>
      <c r="B419" s="3" t="s">
        <v>134</v>
      </c>
      <c r="C419" t="s">
        <v>83</v>
      </c>
      <c r="D419" t="s">
        <v>83</v>
      </c>
      <c r="E419" t="s">
        <v>315</v>
      </c>
      <c r="F419" t="s">
        <v>214</v>
      </c>
      <c r="G419">
        <v>0.29099999999999998</v>
      </c>
      <c r="H419" s="2" t="e">
        <f>VLOOKUP(CONCATENATE(A419,B419,F419),admin2_old!A:K,9,FALSE)</f>
        <v>#N/A</v>
      </c>
      <c r="I419" s="4" t="str">
        <f>IF(ISNA(H419),VLOOKUP(CONCATENATE(A419,F419),admin2_old!B:J,3,FALSE))</f>
        <v>wash</v>
      </c>
    </row>
    <row r="420" spans="1:9" hidden="1" x14ac:dyDescent="0.35">
      <c r="A420" t="s">
        <v>26</v>
      </c>
      <c r="B420" t="s">
        <v>134</v>
      </c>
      <c r="C420" t="s">
        <v>83</v>
      </c>
      <c r="D420" t="s">
        <v>83</v>
      </c>
      <c r="E420" t="s">
        <v>315</v>
      </c>
      <c r="F420" t="s">
        <v>262</v>
      </c>
      <c r="G420">
        <v>0.26900000000000002</v>
      </c>
      <c r="H420" s="2">
        <f>VLOOKUP(CONCATENATE(A420,B420,F420),admin2_old!A:K,9,FALSE)</f>
        <v>0.26900000000000002</v>
      </c>
      <c r="I420" t="b">
        <f>IF(ISNA(H420),VLOOKUP(CONCATENATE(A420,F420),admin2_old!B:J,3,FALSE))</f>
        <v>0</v>
      </c>
    </row>
    <row r="421" spans="1:9" hidden="1" x14ac:dyDescent="0.35">
      <c r="A421" t="s">
        <v>26</v>
      </c>
      <c r="B421" t="s">
        <v>134</v>
      </c>
      <c r="C421" t="s">
        <v>83</v>
      </c>
      <c r="D421" t="s">
        <v>83</v>
      </c>
      <c r="E421" t="s">
        <v>315</v>
      </c>
      <c r="F421" t="s">
        <v>254</v>
      </c>
      <c r="G421">
        <v>0.23300000000000001</v>
      </c>
      <c r="H421" s="2">
        <f>VLOOKUP(CONCATENATE(A421,B421,F421),admin2_old!A:K,9,FALSE)</f>
        <v>0.23300000000000001</v>
      </c>
      <c r="I421" t="b">
        <f>IF(ISNA(H421),VLOOKUP(CONCATENATE(A421,F421),admin2_old!B:J,3,FALSE))</f>
        <v>0</v>
      </c>
    </row>
    <row r="422" spans="1:9" x14ac:dyDescent="0.35">
      <c r="A422" t="s">
        <v>50</v>
      </c>
      <c r="B422" s="3" t="s">
        <v>18</v>
      </c>
      <c r="C422" t="s">
        <v>83</v>
      </c>
      <c r="D422" t="s">
        <v>83</v>
      </c>
      <c r="E422" t="s">
        <v>315</v>
      </c>
      <c r="F422" t="s">
        <v>214</v>
      </c>
      <c r="G422">
        <v>0.28599999999999998</v>
      </c>
      <c r="H422" s="2" t="e">
        <f>VLOOKUP(CONCATENATE(A422,B422,F422),admin2_old!A:K,9,FALSE)</f>
        <v>#N/A</v>
      </c>
      <c r="I422" s="4" t="str">
        <f>IF(ISNA(H422),VLOOKUP(CONCATENATE(A422,F422),admin2_old!B:J,3,FALSE))</f>
        <v>secal</v>
      </c>
    </row>
    <row r="423" spans="1:9" hidden="1" x14ac:dyDescent="0.35">
      <c r="A423" t="s">
        <v>26</v>
      </c>
      <c r="B423" t="s">
        <v>134</v>
      </c>
      <c r="C423" t="s">
        <v>83</v>
      </c>
      <c r="D423" t="s">
        <v>83</v>
      </c>
      <c r="E423" t="s">
        <v>315</v>
      </c>
      <c r="F423" t="s">
        <v>207</v>
      </c>
      <c r="G423">
        <v>0.28899999999999998</v>
      </c>
      <c r="H423" s="2">
        <f>VLOOKUP(CONCATENATE(A423,B423,F423),admin2_old!A:K,9,FALSE)</f>
        <v>0.29199999999999998</v>
      </c>
      <c r="I423" t="b">
        <f>IF(ISNA(H423),VLOOKUP(CONCATENATE(A423,F423),admin2_old!B:J,3,FALSE))</f>
        <v>0</v>
      </c>
    </row>
    <row r="424" spans="1:9" hidden="1" x14ac:dyDescent="0.35">
      <c r="A424" t="s">
        <v>26</v>
      </c>
      <c r="B424" t="s">
        <v>134</v>
      </c>
      <c r="C424" t="s">
        <v>83</v>
      </c>
      <c r="D424" t="s">
        <v>83</v>
      </c>
      <c r="E424" t="s">
        <v>315</v>
      </c>
      <c r="F424" t="s">
        <v>257</v>
      </c>
      <c r="G424">
        <v>0.34499999999999997</v>
      </c>
      <c r="H424" s="2">
        <f>VLOOKUP(CONCATENATE(A424,B424,F424),admin2_old!A:K,9,FALSE)</f>
        <v>0.33</v>
      </c>
      <c r="I424" t="b">
        <f>IF(ISNA(H424),VLOOKUP(CONCATENATE(A424,F424),admin2_old!B:J,3,FALSE))</f>
        <v>0</v>
      </c>
    </row>
    <row r="425" spans="1:9" hidden="1" x14ac:dyDescent="0.35">
      <c r="A425" t="s">
        <v>26</v>
      </c>
      <c r="B425" t="s">
        <v>134</v>
      </c>
      <c r="C425" t="s">
        <v>83</v>
      </c>
      <c r="D425" t="s">
        <v>83</v>
      </c>
      <c r="E425" t="s">
        <v>315</v>
      </c>
      <c r="F425" t="s">
        <v>243</v>
      </c>
      <c r="G425">
        <v>0.33900000000000002</v>
      </c>
      <c r="H425" s="2">
        <f>VLOOKUP(CONCATENATE(A425,B425,F425),admin2_old!A:K,9,FALSE)</f>
        <v>0.35199999999999998</v>
      </c>
      <c r="I425" t="b">
        <f>IF(ISNA(H425),VLOOKUP(CONCATENATE(A425,F425),admin2_old!B:J,3,FALSE))</f>
        <v>0</v>
      </c>
    </row>
    <row r="426" spans="1:9" hidden="1" x14ac:dyDescent="0.35">
      <c r="A426" t="s">
        <v>26</v>
      </c>
      <c r="B426" t="s">
        <v>134</v>
      </c>
      <c r="C426" t="s">
        <v>83</v>
      </c>
      <c r="D426" t="s">
        <v>83</v>
      </c>
      <c r="E426" t="s">
        <v>315</v>
      </c>
      <c r="F426" t="s">
        <v>245</v>
      </c>
      <c r="G426">
        <v>0.25600000000000001</v>
      </c>
      <c r="H426" s="2">
        <f>VLOOKUP(CONCATENATE(A426,B426,F426),admin2_old!A:K,9,FALSE)</f>
        <v>0.26400000000000001</v>
      </c>
      <c r="I426" t="b">
        <f>IF(ISNA(H426),VLOOKUP(CONCATENATE(A426,F426),admin2_old!B:J,3,FALSE))</f>
        <v>0</v>
      </c>
    </row>
    <row r="427" spans="1:9" hidden="1" x14ac:dyDescent="0.35">
      <c r="A427" t="s">
        <v>26</v>
      </c>
      <c r="B427" t="s">
        <v>18</v>
      </c>
      <c r="C427" t="s">
        <v>83</v>
      </c>
      <c r="D427" t="s">
        <v>83</v>
      </c>
      <c r="E427" t="s">
        <v>315</v>
      </c>
      <c r="F427" t="s">
        <v>258</v>
      </c>
      <c r="G427">
        <v>0.25900000000000001</v>
      </c>
      <c r="H427" s="2">
        <f>VLOOKUP(CONCATENATE(A427,B427,F427),admin2_old!A:K,9,FALSE)</f>
        <v>0.24</v>
      </c>
      <c r="I427" t="b">
        <f>IF(ISNA(H427),VLOOKUP(CONCATENATE(A427,F427),admin2_old!B:J,3,FALSE))</f>
        <v>0</v>
      </c>
    </row>
    <row r="428" spans="1:9" hidden="1" x14ac:dyDescent="0.35">
      <c r="A428" t="s">
        <v>26</v>
      </c>
      <c r="B428" t="s">
        <v>134</v>
      </c>
      <c r="C428" t="s">
        <v>83</v>
      </c>
      <c r="D428" t="s">
        <v>83</v>
      </c>
      <c r="E428" t="s">
        <v>315</v>
      </c>
      <c r="F428" t="s">
        <v>239</v>
      </c>
      <c r="G428">
        <v>0.23300000000000001</v>
      </c>
      <c r="H428" s="2">
        <f>VLOOKUP(CONCATENATE(A428,B428,F428),admin2_old!A:K,9,FALSE)</f>
        <v>0.24</v>
      </c>
      <c r="I428" t="b">
        <f>IF(ISNA(H428),VLOOKUP(CONCATENATE(A428,F428),admin2_old!B:J,3,FALSE))</f>
        <v>0</v>
      </c>
    </row>
    <row r="429" spans="1:9" hidden="1" x14ac:dyDescent="0.35">
      <c r="A429" t="s">
        <v>26</v>
      </c>
      <c r="B429" t="s">
        <v>134</v>
      </c>
      <c r="C429" t="s">
        <v>83</v>
      </c>
      <c r="D429" t="s">
        <v>83</v>
      </c>
      <c r="E429" t="s">
        <v>315</v>
      </c>
      <c r="F429" t="s">
        <v>295</v>
      </c>
      <c r="G429">
        <v>0.29299999999999998</v>
      </c>
      <c r="H429" s="2">
        <f>VLOOKUP(CONCATENATE(A429,B429,F429),admin2_old!A:K,9,FALSE)</f>
        <v>0.29599999999999999</v>
      </c>
      <c r="I429" t="b">
        <f>IF(ISNA(H429),VLOOKUP(CONCATENATE(A429,F429),admin2_old!B:J,3,FALSE))</f>
        <v>0</v>
      </c>
    </row>
    <row r="430" spans="1:9" hidden="1" x14ac:dyDescent="0.35">
      <c r="A430" t="s">
        <v>26</v>
      </c>
      <c r="B430" t="s">
        <v>134</v>
      </c>
      <c r="C430" t="s">
        <v>83</v>
      </c>
      <c r="D430" t="s">
        <v>83</v>
      </c>
      <c r="E430" t="s">
        <v>315</v>
      </c>
      <c r="F430" t="s">
        <v>236</v>
      </c>
      <c r="G430">
        <v>0.27500000000000002</v>
      </c>
      <c r="H430" s="2">
        <f>VLOOKUP(CONCATENATE(A430,B430,F430),admin2_old!A:K,9,FALSE)</f>
        <v>0.27100000000000002</v>
      </c>
      <c r="I430" t="b">
        <f>IF(ISNA(H430),VLOOKUP(CONCATENATE(A430,F430),admin2_old!B:J,3,FALSE))</f>
        <v>0</v>
      </c>
    </row>
    <row r="431" spans="1:9" hidden="1" x14ac:dyDescent="0.35">
      <c r="A431" t="s">
        <v>26</v>
      </c>
      <c r="B431" t="s">
        <v>134</v>
      </c>
      <c r="C431" t="s">
        <v>83</v>
      </c>
      <c r="D431" t="s">
        <v>83</v>
      </c>
      <c r="E431" t="s">
        <v>315</v>
      </c>
      <c r="F431" t="s">
        <v>233</v>
      </c>
      <c r="G431">
        <v>0.28000000000000003</v>
      </c>
      <c r="H431" s="2">
        <f>VLOOKUP(CONCATENATE(A431,B431,F431),admin2_old!A:K,9,FALSE)</f>
        <v>0.28199999999999997</v>
      </c>
      <c r="I431" t="b">
        <f>IF(ISNA(H431),VLOOKUP(CONCATENATE(A431,F431),admin2_old!B:J,3,FALSE))</f>
        <v>0</v>
      </c>
    </row>
    <row r="432" spans="1:9" hidden="1" x14ac:dyDescent="0.35">
      <c r="A432" t="s">
        <v>26</v>
      </c>
      <c r="B432" t="s">
        <v>134</v>
      </c>
      <c r="C432" t="s">
        <v>83</v>
      </c>
      <c r="D432" t="s">
        <v>83</v>
      </c>
      <c r="E432" t="s">
        <v>315</v>
      </c>
      <c r="F432" t="s">
        <v>230</v>
      </c>
      <c r="G432">
        <v>0.27700000000000002</v>
      </c>
      <c r="H432" s="2">
        <f>VLOOKUP(CONCATENATE(A432,B432,F432),admin2_old!A:K,9,FALSE)</f>
        <v>0.27600000000000002</v>
      </c>
      <c r="I432" t="b">
        <f>IF(ISNA(H432),VLOOKUP(CONCATENATE(A432,F432),admin2_old!B:J,3,FALSE))</f>
        <v>0</v>
      </c>
    </row>
    <row r="433" spans="1:9" hidden="1" x14ac:dyDescent="0.35">
      <c r="A433" t="s">
        <v>26</v>
      </c>
      <c r="B433" t="s">
        <v>134</v>
      </c>
      <c r="C433" t="s">
        <v>83</v>
      </c>
      <c r="D433" t="s">
        <v>83</v>
      </c>
      <c r="E433" t="s">
        <v>315</v>
      </c>
      <c r="F433" t="s">
        <v>259</v>
      </c>
      <c r="G433">
        <v>0.25700000000000001</v>
      </c>
      <c r="H433" s="2">
        <f>VLOOKUP(CONCATENATE(A433,B433,F433),admin2_old!A:K,9,FALSE)</f>
        <v>0.26300000000000001</v>
      </c>
      <c r="I433" t="b">
        <f>IF(ISNA(H433),VLOOKUP(CONCATENATE(A433,F433),admin2_old!B:J,3,FALSE))</f>
        <v>0</v>
      </c>
    </row>
    <row r="434" spans="1:9" hidden="1" x14ac:dyDescent="0.35">
      <c r="A434" t="s">
        <v>26</v>
      </c>
      <c r="B434" t="s">
        <v>134</v>
      </c>
      <c r="C434" t="s">
        <v>83</v>
      </c>
      <c r="D434" t="s">
        <v>83</v>
      </c>
      <c r="E434" t="s">
        <v>315</v>
      </c>
      <c r="F434" t="s">
        <v>237</v>
      </c>
      <c r="G434">
        <v>0.27800000000000002</v>
      </c>
      <c r="H434" s="2">
        <f>VLOOKUP(CONCATENATE(A434,B434,F434),admin2_old!A:K,9,FALSE)</f>
        <v>0.29399999999999998</v>
      </c>
      <c r="I434" t="b">
        <f>IF(ISNA(H434),VLOOKUP(CONCATENATE(A434,F434),admin2_old!B:J,3,FALSE))</f>
        <v>0</v>
      </c>
    </row>
    <row r="435" spans="1:9" x14ac:dyDescent="0.35">
      <c r="A435" t="s">
        <v>54</v>
      </c>
      <c r="B435" s="3" t="s">
        <v>146</v>
      </c>
      <c r="C435" t="s">
        <v>83</v>
      </c>
      <c r="D435" t="s">
        <v>83</v>
      </c>
      <c r="E435" t="s">
        <v>315</v>
      </c>
      <c r="F435" t="s">
        <v>214</v>
      </c>
      <c r="G435">
        <v>0.17799999999999999</v>
      </c>
      <c r="H435" s="2" t="e">
        <f>VLOOKUP(CONCATENATE(A435,B435,F435),admin2_old!A:K,9,FALSE)</f>
        <v>#N/A</v>
      </c>
      <c r="I435" s="4" t="str">
        <f>IF(ISNA(H435),VLOOKUP(CONCATENATE(A435,F435),admin2_old!B:J,3,FALSE))</f>
        <v>acces_staff_cs</v>
      </c>
    </row>
    <row r="436" spans="1:9" hidden="1" x14ac:dyDescent="0.35">
      <c r="A436" t="s">
        <v>26</v>
      </c>
      <c r="B436" t="s">
        <v>134</v>
      </c>
      <c r="C436" t="s">
        <v>83</v>
      </c>
      <c r="D436" t="s">
        <v>83</v>
      </c>
      <c r="E436" t="s">
        <v>315</v>
      </c>
      <c r="F436" t="s">
        <v>234</v>
      </c>
      <c r="G436">
        <v>0.25800000000000001</v>
      </c>
      <c r="H436" s="2">
        <f>VLOOKUP(CONCATENATE(A436,B436,F436),admin2_old!A:K,9,FALSE)</f>
        <v>0.249</v>
      </c>
      <c r="I436" t="b">
        <f>IF(ISNA(H436),VLOOKUP(CONCATENATE(A436,F436),admin2_old!B:J,3,FALSE))</f>
        <v>0</v>
      </c>
    </row>
    <row r="437" spans="1:9" hidden="1" x14ac:dyDescent="0.35">
      <c r="A437" t="s">
        <v>26</v>
      </c>
      <c r="B437" t="s">
        <v>134</v>
      </c>
      <c r="C437" t="s">
        <v>83</v>
      </c>
      <c r="D437" t="s">
        <v>83</v>
      </c>
      <c r="E437" t="s">
        <v>315</v>
      </c>
      <c r="F437" t="s">
        <v>211</v>
      </c>
      <c r="G437">
        <v>0.29399999999999998</v>
      </c>
      <c r="H437" s="2">
        <f>VLOOKUP(CONCATENATE(A437,B437,F437),admin2_old!A:K,9,FALSE)</f>
        <v>0.27700000000000002</v>
      </c>
      <c r="I437" t="b">
        <f>IF(ISNA(H437),VLOOKUP(CONCATENATE(A437,F437),admin2_old!B:J,3,FALSE))</f>
        <v>0</v>
      </c>
    </row>
    <row r="438" spans="1:9" hidden="1" x14ac:dyDescent="0.35">
      <c r="A438" t="s">
        <v>26</v>
      </c>
      <c r="B438" t="s">
        <v>155</v>
      </c>
      <c r="C438" t="s">
        <v>83</v>
      </c>
      <c r="D438" t="s">
        <v>83</v>
      </c>
      <c r="E438" t="s">
        <v>315</v>
      </c>
      <c r="F438" t="s">
        <v>222</v>
      </c>
      <c r="G438">
        <v>0.30499999999999999</v>
      </c>
      <c r="H438" s="2">
        <f>VLOOKUP(CONCATENATE(A438,B438,F438),admin2_old!A:K,9,FALSE)</f>
        <v>0.30199999999999999</v>
      </c>
      <c r="I438" t="b">
        <f>IF(ISNA(H438),VLOOKUP(CONCATENATE(A438,F438),admin2_old!B:J,3,FALSE))</f>
        <v>0</v>
      </c>
    </row>
    <row r="439" spans="1:9" x14ac:dyDescent="0.35">
      <c r="A439" t="s">
        <v>76</v>
      </c>
      <c r="B439" s="3" t="s">
        <v>157</v>
      </c>
      <c r="C439" t="s">
        <v>83</v>
      </c>
      <c r="D439" t="s">
        <v>83</v>
      </c>
      <c r="E439" t="s">
        <v>315</v>
      </c>
      <c r="F439" t="s">
        <v>214</v>
      </c>
      <c r="G439">
        <v>0.158</v>
      </c>
      <c r="H439" s="2" t="e">
        <f>VLOOKUP(CONCATENATE(A439,B439,F439),admin2_old!A:K,9,FALSE)</f>
        <v>#N/A</v>
      </c>
      <c r="I439" s="4" t="str">
        <f>IF(ISNA(H439),VLOOKUP(CONCATENATE(A439,F439),admin2_old!B:J,3,FALSE))</f>
        <v>prov_medicament</v>
      </c>
    </row>
    <row r="440" spans="1:9" hidden="1" x14ac:dyDescent="0.35">
      <c r="A440" t="s">
        <v>26</v>
      </c>
      <c r="B440" t="s">
        <v>134</v>
      </c>
      <c r="C440" t="s">
        <v>83</v>
      </c>
      <c r="D440" t="s">
        <v>83</v>
      </c>
      <c r="E440" t="s">
        <v>315</v>
      </c>
      <c r="F440" t="s">
        <v>216</v>
      </c>
      <c r="G440">
        <v>0.29699999999999999</v>
      </c>
      <c r="H440" s="2">
        <f>VLOOKUP(CONCATENATE(A440,B440,F440),admin2_old!A:K,9,FALSE)</f>
        <v>0.29099999999999998</v>
      </c>
      <c r="I440" t="b">
        <f>IF(ISNA(H440),VLOOKUP(CONCATENATE(A440,F440),admin2_old!B:J,3,FALSE))</f>
        <v>0</v>
      </c>
    </row>
    <row r="441" spans="1:9" x14ac:dyDescent="0.35">
      <c r="A441" t="s">
        <v>44</v>
      </c>
      <c r="B441" s="3" t="s">
        <v>152</v>
      </c>
      <c r="C441" t="s">
        <v>83</v>
      </c>
      <c r="D441" t="s">
        <v>83</v>
      </c>
      <c r="E441" t="s">
        <v>315</v>
      </c>
      <c r="F441" t="s">
        <v>214</v>
      </c>
      <c r="G441">
        <v>0.23100000000000001</v>
      </c>
      <c r="H441" s="2" t="e">
        <f>VLOOKUP(CONCATENATE(A441,B441,F441),admin2_old!A:K,9,FALSE)</f>
        <v>#N/A</v>
      </c>
      <c r="I441" s="4" t="str">
        <f>IF(ISNA(H441),VLOOKUP(CONCATENATE(A441,F441),admin2_old!B:J,3,FALSE))</f>
        <v>route_non_access</v>
      </c>
    </row>
    <row r="442" spans="1:9" hidden="1" x14ac:dyDescent="0.35">
      <c r="A442" t="s">
        <v>26</v>
      </c>
      <c r="B442" t="s">
        <v>134</v>
      </c>
      <c r="C442" t="s">
        <v>83</v>
      </c>
      <c r="D442" t="s">
        <v>83</v>
      </c>
      <c r="E442" t="s">
        <v>315</v>
      </c>
      <c r="F442" t="s">
        <v>264</v>
      </c>
      <c r="G442">
        <v>0.26700000000000002</v>
      </c>
      <c r="H442" s="2">
        <f>VLOOKUP(CONCATENATE(A442,B442,F442),admin2_old!A:K,9,FALSE)</f>
        <v>0.26700000000000002</v>
      </c>
      <c r="I442" t="b">
        <f>IF(ISNA(H442),VLOOKUP(CONCATENATE(A442,F442),admin2_old!B:J,3,FALSE))</f>
        <v>0</v>
      </c>
    </row>
    <row r="443" spans="1:9" hidden="1" x14ac:dyDescent="0.35">
      <c r="A443" t="s">
        <v>26</v>
      </c>
      <c r="B443" t="s">
        <v>134</v>
      </c>
      <c r="C443" t="s">
        <v>83</v>
      </c>
      <c r="D443" t="s">
        <v>83</v>
      </c>
      <c r="E443" t="s">
        <v>315</v>
      </c>
      <c r="F443" t="s">
        <v>265</v>
      </c>
      <c r="G443">
        <v>0.33800000000000002</v>
      </c>
      <c r="H443" s="2">
        <f>VLOOKUP(CONCATENATE(A443,B443,F443),admin2_old!A:K,9,FALSE)</f>
        <v>0.32400000000000001</v>
      </c>
      <c r="I443" t="b">
        <f>IF(ISNA(H443),VLOOKUP(CONCATENATE(A443,F443),admin2_old!B:J,3,FALSE))</f>
        <v>0</v>
      </c>
    </row>
    <row r="444" spans="1:9" hidden="1" x14ac:dyDescent="0.35">
      <c r="A444" t="s">
        <v>26</v>
      </c>
      <c r="B444" t="s">
        <v>134</v>
      </c>
      <c r="C444" t="s">
        <v>83</v>
      </c>
      <c r="D444" t="s">
        <v>83</v>
      </c>
      <c r="E444" t="s">
        <v>315</v>
      </c>
      <c r="F444" t="s">
        <v>217</v>
      </c>
      <c r="G444">
        <v>0.32800000000000001</v>
      </c>
      <c r="H444" s="2">
        <f>VLOOKUP(CONCATENATE(A444,B444,F444),admin2_old!A:K,9,FALSE)</f>
        <v>0.35399999999999998</v>
      </c>
      <c r="I444" t="b">
        <f>IF(ISNA(H444),VLOOKUP(CONCATENATE(A444,F444),admin2_old!B:J,3,FALSE))</f>
        <v>0</v>
      </c>
    </row>
    <row r="445" spans="1:9" hidden="1" x14ac:dyDescent="0.35">
      <c r="A445" t="s">
        <v>26</v>
      </c>
      <c r="B445" t="s">
        <v>155</v>
      </c>
      <c r="C445" t="s">
        <v>83</v>
      </c>
      <c r="D445" t="s">
        <v>83</v>
      </c>
      <c r="E445" t="s">
        <v>315</v>
      </c>
      <c r="F445" t="s">
        <v>263</v>
      </c>
      <c r="G445">
        <v>0.28599999999999998</v>
      </c>
      <c r="H445" s="2">
        <f>VLOOKUP(CONCATENATE(A445,B445,F445),admin2_old!A:K,9,FALSE)</f>
        <v>0.28799999999999998</v>
      </c>
      <c r="I445" t="b">
        <f>IF(ISNA(H445),VLOOKUP(CONCATENATE(A445,F445),admin2_old!B:J,3,FALSE))</f>
        <v>0</v>
      </c>
    </row>
    <row r="446" spans="1:9" hidden="1" x14ac:dyDescent="0.35">
      <c r="A446" t="s">
        <v>26</v>
      </c>
      <c r="B446" t="s">
        <v>155</v>
      </c>
      <c r="C446" t="s">
        <v>83</v>
      </c>
      <c r="D446" t="s">
        <v>83</v>
      </c>
      <c r="E446" t="s">
        <v>315</v>
      </c>
      <c r="F446" t="s">
        <v>229</v>
      </c>
      <c r="G446">
        <v>0.28599999999999998</v>
      </c>
      <c r="H446" s="2">
        <f>VLOOKUP(CONCATENATE(A446,B446,F446),admin2_old!A:K,9,FALSE)</f>
        <v>0.29099999999999998</v>
      </c>
      <c r="I446" t="b">
        <f>IF(ISNA(H446),VLOOKUP(CONCATENATE(A446,F446),admin2_old!B:J,3,FALSE))</f>
        <v>0</v>
      </c>
    </row>
    <row r="447" spans="1:9" hidden="1" x14ac:dyDescent="0.35">
      <c r="A447" t="s">
        <v>26</v>
      </c>
      <c r="B447" t="s">
        <v>134</v>
      </c>
      <c r="C447" t="s">
        <v>83</v>
      </c>
      <c r="D447" t="s">
        <v>83</v>
      </c>
      <c r="E447" t="s">
        <v>315</v>
      </c>
      <c r="F447" t="s">
        <v>235</v>
      </c>
      <c r="G447">
        <v>0.29199999999999998</v>
      </c>
      <c r="H447" s="2">
        <f>VLOOKUP(CONCATENATE(A447,B447,F447),admin2_old!A:K,9,FALSE)</f>
        <v>0.29899999999999999</v>
      </c>
      <c r="I447" t="b">
        <f>IF(ISNA(H447),VLOOKUP(CONCATENATE(A447,F447),admin2_old!B:J,3,FALSE))</f>
        <v>0</v>
      </c>
    </row>
    <row r="448" spans="1:9" hidden="1" x14ac:dyDescent="0.35">
      <c r="A448" t="s">
        <v>26</v>
      </c>
      <c r="B448" t="s">
        <v>134</v>
      </c>
      <c r="C448" t="s">
        <v>83</v>
      </c>
      <c r="D448" t="s">
        <v>83</v>
      </c>
      <c r="E448" t="s">
        <v>315</v>
      </c>
      <c r="F448" t="s">
        <v>238</v>
      </c>
      <c r="G448">
        <v>0.30399999999999999</v>
      </c>
      <c r="H448" s="2">
        <f>VLOOKUP(CONCATENATE(A448,B448,F448),admin2_old!A:K,9,FALSE)</f>
        <v>0.29499999999999998</v>
      </c>
      <c r="I448" t="b">
        <f>IF(ISNA(H448),VLOOKUP(CONCATENATE(A448,F448),admin2_old!B:J,3,FALSE))</f>
        <v>0</v>
      </c>
    </row>
    <row r="449" spans="1:9" hidden="1" x14ac:dyDescent="0.35">
      <c r="A449" t="s">
        <v>26</v>
      </c>
      <c r="B449" t="s">
        <v>134</v>
      </c>
      <c r="C449" t="s">
        <v>83</v>
      </c>
      <c r="D449" t="s">
        <v>83</v>
      </c>
      <c r="E449" t="s">
        <v>315</v>
      </c>
      <c r="F449" t="s">
        <v>240</v>
      </c>
      <c r="G449">
        <v>0.26500000000000001</v>
      </c>
      <c r="H449" s="2">
        <f>VLOOKUP(CONCATENATE(A449,B449,F449),admin2_old!A:K,9,FALSE)</f>
        <v>0.25800000000000001</v>
      </c>
      <c r="I449" t="b">
        <f>IF(ISNA(H449),VLOOKUP(CONCATENATE(A449,F449),admin2_old!B:J,3,FALSE))</f>
        <v>0</v>
      </c>
    </row>
    <row r="450" spans="1:9" hidden="1" x14ac:dyDescent="0.35">
      <c r="A450" t="s">
        <v>26</v>
      </c>
      <c r="B450" t="s">
        <v>155</v>
      </c>
      <c r="C450" t="s">
        <v>83</v>
      </c>
      <c r="D450" t="s">
        <v>83</v>
      </c>
      <c r="E450" t="s">
        <v>315</v>
      </c>
      <c r="F450" t="s">
        <v>213</v>
      </c>
      <c r="G450">
        <v>0.25</v>
      </c>
      <c r="H450" s="2">
        <f>VLOOKUP(CONCATENATE(A450,B450,F450),admin2_old!A:K,9,FALSE)</f>
        <v>0.252</v>
      </c>
      <c r="I450" t="b">
        <f>IF(ISNA(H450),VLOOKUP(CONCATENATE(A450,F450),admin2_old!B:J,3,FALSE))</f>
        <v>0</v>
      </c>
    </row>
    <row r="451" spans="1:9" hidden="1" x14ac:dyDescent="0.35">
      <c r="A451" t="s">
        <v>26</v>
      </c>
      <c r="B451" t="s">
        <v>134</v>
      </c>
      <c r="C451" t="s">
        <v>83</v>
      </c>
      <c r="D451" t="s">
        <v>83</v>
      </c>
      <c r="E451" t="s">
        <v>315</v>
      </c>
      <c r="F451" t="s">
        <v>226</v>
      </c>
      <c r="G451">
        <v>0.28399999999999997</v>
      </c>
      <c r="H451" s="2">
        <f>VLOOKUP(CONCATENATE(A451,B451,F451),admin2_old!A:K,9,FALSE)</f>
        <v>0.28399999999999997</v>
      </c>
      <c r="I451" t="b">
        <f>IF(ISNA(H451),VLOOKUP(CONCATENATE(A451,F451),admin2_old!B:J,3,FALSE))</f>
        <v>0</v>
      </c>
    </row>
    <row r="452" spans="1:9" hidden="1" x14ac:dyDescent="0.35">
      <c r="A452" t="s">
        <v>26</v>
      </c>
      <c r="B452" t="s">
        <v>134</v>
      </c>
      <c r="C452" t="s">
        <v>83</v>
      </c>
      <c r="D452" t="s">
        <v>83</v>
      </c>
      <c r="E452" t="s">
        <v>315</v>
      </c>
      <c r="F452" t="s">
        <v>244</v>
      </c>
      <c r="G452">
        <v>0.25700000000000001</v>
      </c>
      <c r="H452" s="2">
        <f>VLOOKUP(CONCATENATE(A452,B452,F452),admin2_old!A:K,9,FALSE)</f>
        <v>0.252</v>
      </c>
      <c r="I452" t="b">
        <f>IF(ISNA(H452),VLOOKUP(CONCATENATE(A452,F452),admin2_old!B:J,3,FALSE))</f>
        <v>0</v>
      </c>
    </row>
    <row r="453" spans="1:9" hidden="1" x14ac:dyDescent="0.35">
      <c r="A453" t="s">
        <v>26</v>
      </c>
      <c r="B453" t="s">
        <v>155</v>
      </c>
      <c r="C453" t="s">
        <v>83</v>
      </c>
      <c r="D453" t="s">
        <v>83</v>
      </c>
      <c r="E453" t="s">
        <v>315</v>
      </c>
      <c r="F453" t="s">
        <v>261</v>
      </c>
      <c r="G453">
        <v>0.23200000000000001</v>
      </c>
      <c r="H453" s="2">
        <f>VLOOKUP(CONCATENATE(A453,B453,F453),admin2_old!A:K,9,FALSE)</f>
        <v>0.23799999999999999</v>
      </c>
      <c r="I453" t="b">
        <f>IF(ISNA(H453),VLOOKUP(CONCATENATE(A453,F453),admin2_old!B:J,3,FALSE))</f>
        <v>0</v>
      </c>
    </row>
    <row r="454" spans="1:9" hidden="1" x14ac:dyDescent="0.35">
      <c r="A454" t="s">
        <v>26</v>
      </c>
      <c r="B454" t="s">
        <v>134</v>
      </c>
      <c r="C454" t="s">
        <v>83</v>
      </c>
      <c r="D454" t="s">
        <v>83</v>
      </c>
      <c r="E454" t="s">
        <v>315</v>
      </c>
      <c r="F454" t="s">
        <v>248</v>
      </c>
      <c r="G454">
        <v>0.32300000000000001</v>
      </c>
      <c r="H454" s="2">
        <f>VLOOKUP(CONCATENATE(A454,B454,F454),admin2_old!A:K,9,FALSE)</f>
        <v>0.317</v>
      </c>
      <c r="I454" t="b">
        <f>IF(ISNA(H454),VLOOKUP(CONCATENATE(A454,F454),admin2_old!B:J,3,FALSE))</f>
        <v>0</v>
      </c>
    </row>
    <row r="455" spans="1:9" hidden="1" x14ac:dyDescent="0.35">
      <c r="A455" t="s">
        <v>26</v>
      </c>
      <c r="B455" t="s">
        <v>155</v>
      </c>
      <c r="C455" t="s">
        <v>83</v>
      </c>
      <c r="D455" t="s">
        <v>83</v>
      </c>
      <c r="E455" t="s">
        <v>315</v>
      </c>
      <c r="F455" t="s">
        <v>252</v>
      </c>
      <c r="G455">
        <v>0.27400000000000002</v>
      </c>
      <c r="H455" s="2">
        <f>VLOOKUP(CONCATENATE(A455,B455,F455),admin2_old!A:K,9,FALSE)</f>
        <v>0.28499999999999998</v>
      </c>
      <c r="I455" t="b">
        <f>IF(ISNA(H455),VLOOKUP(CONCATENATE(A455,F455),admin2_old!B:J,3,FALSE))</f>
        <v>0</v>
      </c>
    </row>
    <row r="456" spans="1:9" hidden="1" x14ac:dyDescent="0.35">
      <c r="A456" t="s">
        <v>26</v>
      </c>
      <c r="B456" t="s">
        <v>134</v>
      </c>
      <c r="C456" t="s">
        <v>83</v>
      </c>
      <c r="D456" t="s">
        <v>83</v>
      </c>
      <c r="E456" t="s">
        <v>315</v>
      </c>
      <c r="F456" t="s">
        <v>296</v>
      </c>
      <c r="G456">
        <v>0.34799999999999998</v>
      </c>
      <c r="H456" s="2">
        <f>VLOOKUP(CONCATENATE(A456,B456,F456),admin2_old!A:K,9,FALSE)</f>
        <v>0.34100000000000003</v>
      </c>
      <c r="I456" t="b">
        <f>IF(ISNA(H456),VLOOKUP(CONCATENATE(A456,F456),admin2_old!B:J,3,FALSE))</f>
        <v>0</v>
      </c>
    </row>
    <row r="457" spans="1:9" hidden="1" x14ac:dyDescent="0.35">
      <c r="A457" t="s">
        <v>26</v>
      </c>
      <c r="B457" t="s">
        <v>134</v>
      </c>
      <c r="C457" t="s">
        <v>83</v>
      </c>
      <c r="D457" t="s">
        <v>83</v>
      </c>
      <c r="E457" t="s">
        <v>315</v>
      </c>
      <c r="F457" t="s">
        <v>297</v>
      </c>
      <c r="G457">
        <v>0.35899999999999999</v>
      </c>
      <c r="H457" s="2">
        <f>VLOOKUP(CONCATENATE(A457,B457,F457),admin2_old!A:K,9,FALSE)</f>
        <v>0.35899999999999999</v>
      </c>
      <c r="I457" t="b">
        <f>IF(ISNA(H457),VLOOKUP(CONCATENATE(A457,F457),admin2_old!B:J,3,FALSE))</f>
        <v>0</v>
      </c>
    </row>
    <row r="458" spans="1:9" hidden="1" x14ac:dyDescent="0.35">
      <c r="A458" t="s">
        <v>26</v>
      </c>
      <c r="B458" t="s">
        <v>134</v>
      </c>
      <c r="C458" t="s">
        <v>83</v>
      </c>
      <c r="D458" t="s">
        <v>83</v>
      </c>
      <c r="E458" t="s">
        <v>315</v>
      </c>
      <c r="F458" t="s">
        <v>256</v>
      </c>
      <c r="G458">
        <v>0.31</v>
      </c>
      <c r="H458" s="2">
        <f>VLOOKUP(CONCATENATE(A458,B458,F458),admin2_old!A:K,9,FALSE)</f>
        <v>0.30599999999999999</v>
      </c>
      <c r="I458" t="b">
        <f>IF(ISNA(H458),VLOOKUP(CONCATENATE(A458,F458),admin2_old!B:J,3,FALSE))</f>
        <v>0</v>
      </c>
    </row>
    <row r="459" spans="1:9" hidden="1" x14ac:dyDescent="0.35">
      <c r="A459" t="s">
        <v>26</v>
      </c>
      <c r="B459" t="s">
        <v>134</v>
      </c>
      <c r="C459" t="s">
        <v>83</v>
      </c>
      <c r="D459" t="s">
        <v>83</v>
      </c>
      <c r="E459" t="s">
        <v>315</v>
      </c>
      <c r="F459" t="s">
        <v>225</v>
      </c>
      <c r="G459">
        <v>0.27600000000000002</v>
      </c>
      <c r="H459" s="2">
        <f>VLOOKUP(CONCATENATE(A459,B459,F459),admin2_old!A:K,9,FALSE)</f>
        <v>0.29599999999999999</v>
      </c>
      <c r="I459" t="b">
        <f>IF(ISNA(H459),VLOOKUP(CONCATENATE(A459,F459),admin2_old!B:J,3,FALSE))</f>
        <v>0</v>
      </c>
    </row>
    <row r="460" spans="1:9" hidden="1" x14ac:dyDescent="0.35">
      <c r="A460" t="s">
        <v>26</v>
      </c>
      <c r="B460" t="s">
        <v>134</v>
      </c>
      <c r="C460" t="s">
        <v>83</v>
      </c>
      <c r="D460" t="s">
        <v>83</v>
      </c>
      <c r="E460" t="s">
        <v>315</v>
      </c>
      <c r="F460" t="s">
        <v>224</v>
      </c>
      <c r="G460">
        <v>0.247</v>
      </c>
      <c r="H460" s="2">
        <f>VLOOKUP(CONCATENATE(A460,B460,F460),admin2_old!A:K,9,FALSE)</f>
        <v>0.251</v>
      </c>
      <c r="I460" t="b">
        <f>IF(ISNA(H460),VLOOKUP(CONCATENATE(A460,F460),admin2_old!B:J,3,FALSE))</f>
        <v>0</v>
      </c>
    </row>
    <row r="461" spans="1:9" hidden="1" x14ac:dyDescent="0.35">
      <c r="A461" t="s">
        <v>26</v>
      </c>
      <c r="B461" t="s">
        <v>134</v>
      </c>
      <c r="C461" t="s">
        <v>83</v>
      </c>
      <c r="D461" t="s">
        <v>83</v>
      </c>
      <c r="E461" t="s">
        <v>315</v>
      </c>
      <c r="F461" t="s">
        <v>298</v>
      </c>
      <c r="G461">
        <v>0.37</v>
      </c>
      <c r="H461" s="2">
        <f>VLOOKUP(CONCATENATE(A461,B461,F461),admin2_old!A:K,9,FALSE)</f>
        <v>0.35599999999999998</v>
      </c>
      <c r="I461" t="b">
        <f>IF(ISNA(H461),VLOOKUP(CONCATENATE(A461,F461),admin2_old!B:J,3,FALSE))</f>
        <v>0</v>
      </c>
    </row>
    <row r="462" spans="1:9" hidden="1" x14ac:dyDescent="0.35">
      <c r="A462" t="s">
        <v>26</v>
      </c>
      <c r="B462" t="s">
        <v>134</v>
      </c>
      <c r="C462" t="s">
        <v>83</v>
      </c>
      <c r="D462" t="s">
        <v>83</v>
      </c>
      <c r="E462" t="s">
        <v>315</v>
      </c>
      <c r="F462" t="s">
        <v>218</v>
      </c>
      <c r="G462">
        <v>0.32700000000000001</v>
      </c>
      <c r="H462" s="2">
        <f>VLOOKUP(CONCATENATE(A462,B462,F462),admin2_old!A:K,9,FALSE)</f>
        <v>0.32700000000000001</v>
      </c>
      <c r="I462" t="b">
        <f>IF(ISNA(H462),VLOOKUP(CONCATENATE(A462,F462),admin2_old!B:J,3,FALSE))</f>
        <v>0</v>
      </c>
    </row>
    <row r="463" spans="1:9" hidden="1" x14ac:dyDescent="0.35">
      <c r="A463" t="s">
        <v>26</v>
      </c>
      <c r="B463" t="s">
        <v>155</v>
      </c>
      <c r="C463" t="s">
        <v>83</v>
      </c>
      <c r="D463" t="s">
        <v>83</v>
      </c>
      <c r="E463" t="s">
        <v>315</v>
      </c>
      <c r="F463" t="s">
        <v>227</v>
      </c>
      <c r="G463">
        <v>0.25800000000000001</v>
      </c>
      <c r="H463" s="2">
        <f>VLOOKUP(CONCATENATE(A463,B463,F463),admin2_old!A:K,9,FALSE)</f>
        <v>0.25800000000000001</v>
      </c>
      <c r="I463" t="b">
        <f>IF(ISNA(H463),VLOOKUP(CONCATENATE(A463,F463),admin2_old!B:J,3,FALSE))</f>
        <v>0</v>
      </c>
    </row>
    <row r="464" spans="1:9" x14ac:dyDescent="0.35">
      <c r="A464" t="s">
        <v>66</v>
      </c>
      <c r="B464" s="3" t="s">
        <v>131</v>
      </c>
      <c r="C464" t="s">
        <v>83</v>
      </c>
      <c r="D464" t="s">
        <v>83</v>
      </c>
      <c r="E464" t="s">
        <v>315</v>
      </c>
      <c r="F464" t="s">
        <v>214</v>
      </c>
      <c r="G464">
        <v>0.183</v>
      </c>
      <c r="H464" s="2" t="e">
        <f>VLOOKUP(CONCATENATE(A464,B464,F464),admin2_old!A:K,9,FALSE)</f>
        <v>#N/A</v>
      </c>
      <c r="I464" s="4" t="str">
        <f>IF(ISNA(H464),VLOOKUP(CONCATENATE(A464,F464),admin2_old!B:J,3,FALSE))</f>
        <v>attente_longue</v>
      </c>
    </row>
    <row r="465" spans="1:9" hidden="1" x14ac:dyDescent="0.35">
      <c r="A465" t="s">
        <v>28</v>
      </c>
      <c r="B465" t="s">
        <v>145</v>
      </c>
      <c r="C465" t="s">
        <v>83</v>
      </c>
      <c r="D465" t="s">
        <v>83</v>
      </c>
      <c r="E465" t="s">
        <v>315</v>
      </c>
      <c r="F465" t="s">
        <v>232</v>
      </c>
      <c r="G465">
        <v>0.219</v>
      </c>
      <c r="H465" s="2">
        <f>VLOOKUP(CONCATENATE(A465,B465,F465),admin2_old!A:K,9,FALSE)</f>
        <v>0.23400000000000001</v>
      </c>
      <c r="I465" t="b">
        <f>IF(ISNA(H465),VLOOKUP(CONCATENATE(A465,F465),admin2_old!B:J,3,FALSE))</f>
        <v>0</v>
      </c>
    </row>
    <row r="466" spans="1:9" x14ac:dyDescent="0.35">
      <c r="A466" t="s">
        <v>48</v>
      </c>
      <c r="B466" s="3" t="s">
        <v>154</v>
      </c>
      <c r="C466" t="s">
        <v>83</v>
      </c>
      <c r="D466" t="s">
        <v>83</v>
      </c>
      <c r="E466" t="s">
        <v>315</v>
      </c>
      <c r="F466" t="s">
        <v>215</v>
      </c>
      <c r="G466">
        <v>0.14699999999999999</v>
      </c>
      <c r="H466" s="2" t="e">
        <f>VLOOKUP(CONCATENATE(A466,B466,F466),admin2_old!A:K,9,FALSE)</f>
        <v>#N/A</v>
      </c>
      <c r="I466" s="4" t="str">
        <f>IF(ISNA(H466),VLOOKUP(CONCATENATE(A466,F466),admin2_old!B:J,3,FALSE))</f>
        <v>prov_fournitures</v>
      </c>
    </row>
    <row r="467" spans="1:9" hidden="1" x14ac:dyDescent="0.35">
      <c r="A467" t="s">
        <v>28</v>
      </c>
      <c r="B467" t="s">
        <v>135</v>
      </c>
      <c r="C467" t="s">
        <v>83</v>
      </c>
      <c r="D467" t="s">
        <v>83</v>
      </c>
      <c r="E467" t="s">
        <v>315</v>
      </c>
      <c r="F467" t="s">
        <v>221</v>
      </c>
      <c r="G467">
        <v>0.29099999999999998</v>
      </c>
      <c r="H467" s="2">
        <f>VLOOKUP(CONCATENATE(A467,B467,F467),admin2_old!A:K,9,FALSE)</f>
        <v>0.27500000000000002</v>
      </c>
      <c r="I467" t="b">
        <f>IF(ISNA(H467),VLOOKUP(CONCATENATE(A467,F467),admin2_old!B:J,3,FALSE))</f>
        <v>0</v>
      </c>
    </row>
    <row r="468" spans="1:9" hidden="1" x14ac:dyDescent="0.35">
      <c r="A468" t="s">
        <v>28</v>
      </c>
      <c r="B468" t="s">
        <v>135</v>
      </c>
      <c r="C468" t="s">
        <v>83</v>
      </c>
      <c r="D468" t="s">
        <v>83</v>
      </c>
      <c r="E468" t="s">
        <v>315</v>
      </c>
      <c r="F468" t="s">
        <v>165</v>
      </c>
      <c r="G468">
        <v>0.20300000000000001</v>
      </c>
      <c r="H468" s="2">
        <f>VLOOKUP(CONCATENATE(A468,B468,F468),admin2_old!A:K,9,FALSE)</f>
        <v>0.222</v>
      </c>
      <c r="I468" t="b">
        <f>IF(ISNA(H468),VLOOKUP(CONCATENATE(A468,F468),admin2_old!B:J,3,FALSE))</f>
        <v>0</v>
      </c>
    </row>
    <row r="469" spans="1:9" hidden="1" x14ac:dyDescent="0.35">
      <c r="A469" t="s">
        <v>28</v>
      </c>
      <c r="B469" t="s">
        <v>145</v>
      </c>
      <c r="C469" t="s">
        <v>83</v>
      </c>
      <c r="D469" t="s">
        <v>83</v>
      </c>
      <c r="E469" t="s">
        <v>315</v>
      </c>
      <c r="F469" t="s">
        <v>251</v>
      </c>
      <c r="G469">
        <v>0.22600000000000001</v>
      </c>
      <c r="H469" s="2">
        <f>VLOOKUP(CONCATENATE(A469,B469,F469),admin2_old!A:K,9,FALSE)</f>
        <v>0.20300000000000001</v>
      </c>
      <c r="I469" t="b">
        <f>IF(ISNA(H469),VLOOKUP(CONCATENATE(A469,F469),admin2_old!B:J,3,FALSE))</f>
        <v>0</v>
      </c>
    </row>
    <row r="470" spans="1:9" hidden="1" x14ac:dyDescent="0.35">
      <c r="A470" t="s">
        <v>28</v>
      </c>
      <c r="B470" t="s">
        <v>135</v>
      </c>
      <c r="C470" t="s">
        <v>83</v>
      </c>
      <c r="D470" t="s">
        <v>83</v>
      </c>
      <c r="E470" t="s">
        <v>315</v>
      </c>
      <c r="F470" t="s">
        <v>212</v>
      </c>
      <c r="G470">
        <v>0.26200000000000001</v>
      </c>
      <c r="H470" s="2">
        <f>VLOOKUP(CONCATENATE(A470,B470,F470),admin2_old!A:K,9,FALSE)</f>
        <v>0.20899999999999999</v>
      </c>
      <c r="I470" t="b">
        <f>IF(ISNA(H470),VLOOKUP(CONCATENATE(A470,F470),admin2_old!B:J,3,FALSE))</f>
        <v>0</v>
      </c>
    </row>
    <row r="471" spans="1:9" hidden="1" x14ac:dyDescent="0.35">
      <c r="A471" t="s">
        <v>28</v>
      </c>
      <c r="B471" t="s">
        <v>135</v>
      </c>
      <c r="C471" t="s">
        <v>83</v>
      </c>
      <c r="D471" t="s">
        <v>83</v>
      </c>
      <c r="E471" t="s">
        <v>315</v>
      </c>
      <c r="F471" t="s">
        <v>231</v>
      </c>
      <c r="G471">
        <v>0.26900000000000002</v>
      </c>
      <c r="H471" s="2">
        <f>VLOOKUP(CONCATENATE(A471,B471,F471),admin2_old!A:K,9,FALSE)</f>
        <v>0.26500000000000001</v>
      </c>
      <c r="I471" t="b">
        <f>IF(ISNA(H471),VLOOKUP(CONCATENATE(A471,F471),admin2_old!B:J,3,FALSE))</f>
        <v>0</v>
      </c>
    </row>
    <row r="472" spans="1:9" hidden="1" x14ac:dyDescent="0.35">
      <c r="A472" t="s">
        <v>28</v>
      </c>
      <c r="B472" t="s">
        <v>135</v>
      </c>
      <c r="C472" t="s">
        <v>83</v>
      </c>
      <c r="D472" t="s">
        <v>83</v>
      </c>
      <c r="E472" t="s">
        <v>315</v>
      </c>
      <c r="F472" t="s">
        <v>223</v>
      </c>
      <c r="G472">
        <v>0.28100000000000003</v>
      </c>
      <c r="H472" s="2">
        <f>VLOOKUP(CONCATENATE(A472,B472,F472),admin2_old!A:K,9,FALSE)</f>
        <v>0.25600000000000001</v>
      </c>
      <c r="I472" t="b">
        <f>IF(ISNA(H472),VLOOKUP(CONCATENATE(A472,F472),admin2_old!B:J,3,FALSE))</f>
        <v>0</v>
      </c>
    </row>
    <row r="473" spans="1:9" hidden="1" x14ac:dyDescent="0.35">
      <c r="A473" t="s">
        <v>28</v>
      </c>
      <c r="B473" t="s">
        <v>135</v>
      </c>
      <c r="C473" t="s">
        <v>83</v>
      </c>
      <c r="D473" t="s">
        <v>83</v>
      </c>
      <c r="E473" t="s">
        <v>315</v>
      </c>
      <c r="F473" t="s">
        <v>228</v>
      </c>
      <c r="G473">
        <v>0.253</v>
      </c>
      <c r="H473" s="2">
        <f>VLOOKUP(CONCATENATE(A473,B473,F473),admin2_old!A:K,9,FALSE)</f>
        <v>0.26100000000000001</v>
      </c>
      <c r="I473" t="b">
        <f>IF(ISNA(H473),VLOOKUP(CONCATENATE(A473,F473),admin2_old!B:J,3,FALSE))</f>
        <v>0</v>
      </c>
    </row>
    <row r="474" spans="1:9" x14ac:dyDescent="0.35">
      <c r="A474" t="s">
        <v>70</v>
      </c>
      <c r="B474" s="3" t="s">
        <v>191</v>
      </c>
      <c r="C474" t="s">
        <v>83</v>
      </c>
      <c r="D474" t="s">
        <v>83</v>
      </c>
      <c r="E474" t="s">
        <v>315</v>
      </c>
      <c r="F474" t="s">
        <v>215</v>
      </c>
      <c r="G474">
        <v>0.13300000000000001</v>
      </c>
      <c r="H474" s="2" t="e">
        <f>VLOOKUP(CONCATENATE(A474,B474,F474),admin2_old!A:K,9,FALSE)</f>
        <v>#N/A</v>
      </c>
      <c r="I474" s="4" t="str">
        <f>IF(ISNA(H474),VLOOKUP(CONCATENATE(A474,F474),admin2_old!B:J,3,FALSE))</f>
        <v>cash_fournitures</v>
      </c>
    </row>
    <row r="475" spans="1:9" x14ac:dyDescent="0.35">
      <c r="A475" t="s">
        <v>68</v>
      </c>
      <c r="B475" s="3" t="s">
        <v>173</v>
      </c>
      <c r="C475" t="s">
        <v>83</v>
      </c>
      <c r="D475" t="s">
        <v>83</v>
      </c>
      <c r="E475" t="s">
        <v>315</v>
      </c>
      <c r="F475" t="s">
        <v>215</v>
      </c>
      <c r="G475">
        <v>0.19</v>
      </c>
      <c r="H475" s="2" t="e">
        <f>VLOOKUP(CONCATENATE(A475,B475,F475),admin2_old!A:K,9,FALSE)</f>
        <v>#N/A</v>
      </c>
      <c r="I475" s="4" t="str">
        <f>IF(ISNA(H475),VLOOKUP(CONCATENATE(A475,F475),admin2_old!B:J,3,FALSE))</f>
        <v>provision_abri</v>
      </c>
    </row>
    <row r="476" spans="1:9" hidden="1" x14ac:dyDescent="0.35">
      <c r="A476" t="s">
        <v>28</v>
      </c>
      <c r="B476" t="s">
        <v>195</v>
      </c>
      <c r="C476" t="s">
        <v>83</v>
      </c>
      <c r="D476" t="s">
        <v>83</v>
      </c>
      <c r="E476" t="s">
        <v>315</v>
      </c>
      <c r="F476" t="s">
        <v>210</v>
      </c>
      <c r="G476">
        <v>0.2</v>
      </c>
      <c r="H476" s="2">
        <f>VLOOKUP(CONCATENATE(A476,B476,F476),admin2_old!A:K,9,FALSE)</f>
        <v>0.18099999999999999</v>
      </c>
      <c r="I476" t="b">
        <f>IF(ISNA(H476),VLOOKUP(CONCATENATE(A476,F476),admin2_old!B:J,3,FALSE))</f>
        <v>0</v>
      </c>
    </row>
    <row r="477" spans="1:9" hidden="1" x14ac:dyDescent="0.35">
      <c r="A477" t="s">
        <v>28</v>
      </c>
      <c r="B477" t="s">
        <v>135</v>
      </c>
      <c r="C477" t="s">
        <v>83</v>
      </c>
      <c r="D477" t="s">
        <v>83</v>
      </c>
      <c r="E477" t="s">
        <v>315</v>
      </c>
      <c r="F477" t="s">
        <v>215</v>
      </c>
      <c r="G477">
        <v>0.32100000000000001</v>
      </c>
      <c r="H477" s="2">
        <f>VLOOKUP(CONCATENATE(A477,B477,F477),admin2_old!A:K,9,FALSE)</f>
        <v>0.311</v>
      </c>
      <c r="I477" t="b">
        <f>IF(ISNA(H477),VLOOKUP(CONCATENATE(A477,F477),admin2_old!B:J,3,FALSE))</f>
        <v>0</v>
      </c>
    </row>
    <row r="478" spans="1:9" hidden="1" x14ac:dyDescent="0.35">
      <c r="A478" t="s">
        <v>28</v>
      </c>
      <c r="B478" t="s">
        <v>135</v>
      </c>
      <c r="C478" t="s">
        <v>83</v>
      </c>
      <c r="D478" t="s">
        <v>83</v>
      </c>
      <c r="E478" t="s">
        <v>315</v>
      </c>
      <c r="F478" t="s">
        <v>294</v>
      </c>
      <c r="G478">
        <v>0.28100000000000003</v>
      </c>
      <c r="H478" s="2">
        <f>VLOOKUP(CONCATENATE(A478,B478,F478),admin2_old!A:K,9,FALSE)</f>
        <v>0.29099999999999998</v>
      </c>
      <c r="I478" t="b">
        <f>IF(ISNA(H478),VLOOKUP(CONCATENATE(A478,F478),admin2_old!B:J,3,FALSE))</f>
        <v>0</v>
      </c>
    </row>
    <row r="479" spans="1:9" hidden="1" x14ac:dyDescent="0.35">
      <c r="A479" t="s">
        <v>28</v>
      </c>
      <c r="B479" t="s">
        <v>135</v>
      </c>
      <c r="C479" t="s">
        <v>83</v>
      </c>
      <c r="D479" t="s">
        <v>83</v>
      </c>
      <c r="E479" t="s">
        <v>315</v>
      </c>
      <c r="F479" t="s">
        <v>260</v>
      </c>
      <c r="G479">
        <v>0.23300000000000001</v>
      </c>
      <c r="H479" s="2">
        <f>VLOOKUP(CONCATENATE(A479,B479,F479),admin2_old!A:K,9,FALSE)</f>
        <v>0.30199999999999999</v>
      </c>
      <c r="I479" t="b">
        <f>IF(ISNA(H479),VLOOKUP(CONCATENATE(A479,F479),admin2_old!B:J,3,FALSE))</f>
        <v>0</v>
      </c>
    </row>
    <row r="480" spans="1:9" hidden="1" x14ac:dyDescent="0.35">
      <c r="A480" t="s">
        <v>28</v>
      </c>
      <c r="B480" t="s">
        <v>145</v>
      </c>
      <c r="C480" t="s">
        <v>83</v>
      </c>
      <c r="D480" t="s">
        <v>83</v>
      </c>
      <c r="E480" t="s">
        <v>315</v>
      </c>
      <c r="F480" t="s">
        <v>255</v>
      </c>
      <c r="G480">
        <v>0.19900000000000001</v>
      </c>
      <c r="H480" s="2">
        <f>VLOOKUP(CONCATENATE(A480,B480,F480),admin2_old!A:K,9,FALSE)</f>
        <v>0.20200000000000001</v>
      </c>
      <c r="I480" t="b">
        <f>IF(ISNA(H480),VLOOKUP(CONCATENATE(A480,F480),admin2_old!B:J,3,FALSE))</f>
        <v>0</v>
      </c>
    </row>
    <row r="481" spans="1:9" x14ac:dyDescent="0.35">
      <c r="A481" t="s">
        <v>20</v>
      </c>
      <c r="B481" s="3" t="s">
        <v>142</v>
      </c>
      <c r="C481" t="s">
        <v>83</v>
      </c>
      <c r="D481" t="s">
        <v>83</v>
      </c>
      <c r="E481" t="s">
        <v>315</v>
      </c>
      <c r="F481" t="s">
        <v>215</v>
      </c>
      <c r="G481">
        <v>0.25700000000000001</v>
      </c>
      <c r="H481" s="2" t="e">
        <f>VLOOKUP(CONCATENATE(A481,B481,F481),admin2_old!A:K,9,FALSE)</f>
        <v>#N/A</v>
      </c>
      <c r="I481" s="4" t="str">
        <f>IF(ISNA(H481),VLOOKUP(CONCATENATE(A481,F481),admin2_old!B:J,3,FALSE))</f>
        <v>manque_recip</v>
      </c>
    </row>
    <row r="482" spans="1:9" hidden="1" x14ac:dyDescent="0.35">
      <c r="A482" t="s">
        <v>28</v>
      </c>
      <c r="B482" t="s">
        <v>135</v>
      </c>
      <c r="C482" t="s">
        <v>83</v>
      </c>
      <c r="D482" t="s">
        <v>83</v>
      </c>
      <c r="E482" t="s">
        <v>315</v>
      </c>
      <c r="F482" t="s">
        <v>219</v>
      </c>
      <c r="G482">
        <v>0.247</v>
      </c>
      <c r="H482" s="2">
        <f>VLOOKUP(CONCATENATE(A482,B482,F482),admin2_old!A:K,9,FALSE)</f>
        <v>0.27400000000000002</v>
      </c>
      <c r="I482" t="b">
        <f>IF(ISNA(H482),VLOOKUP(CONCATENATE(A482,F482),admin2_old!B:J,3,FALSE))</f>
        <v>0</v>
      </c>
    </row>
    <row r="483" spans="1:9" x14ac:dyDescent="0.35">
      <c r="A483" t="s">
        <v>44</v>
      </c>
      <c r="B483" s="3" t="s">
        <v>131</v>
      </c>
      <c r="C483" t="s">
        <v>83</v>
      </c>
      <c r="D483" t="s">
        <v>83</v>
      </c>
      <c r="E483" t="s">
        <v>315</v>
      </c>
      <c r="F483" t="s">
        <v>215</v>
      </c>
      <c r="G483">
        <v>0.24399999999999999</v>
      </c>
      <c r="H483" s="2" t="e">
        <f>VLOOKUP(CONCATENATE(A483,B483,F483),admin2_old!A:K,9,FALSE)</f>
        <v>#N/A</v>
      </c>
      <c r="I483" s="4" t="str">
        <f>IF(ISNA(H483),VLOOKUP(CONCATENATE(A483,F483),admin2_old!B:J,3,FALSE))</f>
        <v>distance</v>
      </c>
    </row>
    <row r="484" spans="1:9" hidden="1" x14ac:dyDescent="0.35">
      <c r="A484" t="s">
        <v>28</v>
      </c>
      <c r="B484" t="s">
        <v>145</v>
      </c>
      <c r="C484" t="s">
        <v>83</v>
      </c>
      <c r="D484" t="s">
        <v>83</v>
      </c>
      <c r="E484" t="s">
        <v>315</v>
      </c>
      <c r="F484" t="s">
        <v>220</v>
      </c>
      <c r="G484">
        <v>0.217</v>
      </c>
      <c r="H484" s="2">
        <f>VLOOKUP(CONCATENATE(A484,B484,F484),admin2_old!A:K,9,FALSE)</f>
        <v>0.20300000000000001</v>
      </c>
      <c r="I484" t="b">
        <f>IF(ISNA(H484),VLOOKUP(CONCATENATE(A484,F484),admin2_old!B:J,3,FALSE))</f>
        <v>0</v>
      </c>
    </row>
    <row r="485" spans="1:9" x14ac:dyDescent="0.35">
      <c r="A485" t="s">
        <v>46</v>
      </c>
      <c r="B485" s="3" t="s">
        <v>160</v>
      </c>
      <c r="C485" t="s">
        <v>83</v>
      </c>
      <c r="D485" t="s">
        <v>83</v>
      </c>
      <c r="E485" t="s">
        <v>315</v>
      </c>
      <c r="F485" t="s">
        <v>165</v>
      </c>
      <c r="G485">
        <v>0.153</v>
      </c>
      <c r="H485" s="2" t="e">
        <f>VLOOKUP(CONCATENATE(A485,B485,F485),admin2_old!A:K,9,FALSE)</f>
        <v>#N/A</v>
      </c>
      <c r="I485" s="4" t="str">
        <f>IF(ISNA(H485),VLOOKUP(CONCATENATE(A485,F485),admin2_old!B:J,3,FALSE))</f>
        <v>argent_loyer</v>
      </c>
    </row>
    <row r="486" spans="1:9" hidden="1" x14ac:dyDescent="0.35">
      <c r="A486" t="s">
        <v>28</v>
      </c>
      <c r="B486" t="s">
        <v>135</v>
      </c>
      <c r="C486" t="s">
        <v>83</v>
      </c>
      <c r="D486" t="s">
        <v>83</v>
      </c>
      <c r="E486" t="s">
        <v>315</v>
      </c>
      <c r="F486" t="s">
        <v>262</v>
      </c>
      <c r="G486">
        <v>0.22500000000000001</v>
      </c>
      <c r="H486" s="2">
        <f>VLOOKUP(CONCATENATE(A486,B486,F486),admin2_old!A:K,9,FALSE)</f>
        <v>0.215</v>
      </c>
      <c r="I486" t="b">
        <f>IF(ISNA(H486),VLOOKUP(CONCATENATE(A486,F486),admin2_old!B:J,3,FALSE))</f>
        <v>0</v>
      </c>
    </row>
    <row r="487" spans="1:9" hidden="1" x14ac:dyDescent="0.35">
      <c r="A487" t="s">
        <v>28</v>
      </c>
      <c r="B487" t="s">
        <v>135</v>
      </c>
      <c r="C487" t="s">
        <v>83</v>
      </c>
      <c r="D487" t="s">
        <v>83</v>
      </c>
      <c r="E487" t="s">
        <v>315</v>
      </c>
      <c r="F487" t="s">
        <v>254</v>
      </c>
      <c r="G487">
        <v>0.27800000000000002</v>
      </c>
      <c r="H487" s="2">
        <f>VLOOKUP(CONCATENATE(A487,B487,F487),admin2_old!A:K,9,FALSE)</f>
        <v>0.26800000000000002</v>
      </c>
      <c r="I487" t="b">
        <f>IF(ISNA(H487),VLOOKUP(CONCATENATE(A487,F487),admin2_old!B:J,3,FALSE))</f>
        <v>0</v>
      </c>
    </row>
    <row r="488" spans="1:9" hidden="1" x14ac:dyDescent="0.35">
      <c r="A488" t="s">
        <v>28</v>
      </c>
      <c r="B488" t="s">
        <v>145</v>
      </c>
      <c r="C488" t="s">
        <v>83</v>
      </c>
      <c r="D488" t="s">
        <v>83</v>
      </c>
      <c r="E488" t="s">
        <v>315</v>
      </c>
      <c r="F488" t="s">
        <v>209</v>
      </c>
      <c r="G488">
        <v>0.20699999999999999</v>
      </c>
      <c r="H488" s="2">
        <f>VLOOKUP(CONCATENATE(A488,B488,F488),admin2_old!A:K,9,FALSE)</f>
        <v>0.20499999999999999</v>
      </c>
      <c r="I488" t="b">
        <f>IF(ISNA(H488),VLOOKUP(CONCATENATE(A488,F488),admin2_old!B:J,3,FALSE))</f>
        <v>0</v>
      </c>
    </row>
    <row r="489" spans="1:9" hidden="1" x14ac:dyDescent="0.35">
      <c r="A489" t="s">
        <v>28</v>
      </c>
      <c r="B489" t="s">
        <v>135</v>
      </c>
      <c r="C489" t="s">
        <v>83</v>
      </c>
      <c r="D489" t="s">
        <v>83</v>
      </c>
      <c r="E489" t="s">
        <v>315</v>
      </c>
      <c r="F489" t="s">
        <v>207</v>
      </c>
      <c r="G489">
        <v>0.20300000000000001</v>
      </c>
      <c r="H489" s="2">
        <f>VLOOKUP(CONCATENATE(A489,B489,F489),admin2_old!A:K,9,FALSE)</f>
        <v>0.193</v>
      </c>
      <c r="I489" t="b">
        <f>IF(ISNA(H489),VLOOKUP(CONCATENATE(A489,F489),admin2_old!B:J,3,FALSE))</f>
        <v>0</v>
      </c>
    </row>
    <row r="490" spans="1:9" x14ac:dyDescent="0.35">
      <c r="A490" t="s">
        <v>68</v>
      </c>
      <c r="B490" s="3" t="s">
        <v>143</v>
      </c>
      <c r="C490" t="s">
        <v>83</v>
      </c>
      <c r="D490" t="s">
        <v>83</v>
      </c>
      <c r="E490" t="s">
        <v>315</v>
      </c>
      <c r="F490" t="s">
        <v>165</v>
      </c>
      <c r="G490">
        <v>0.111</v>
      </c>
      <c r="H490" s="2" t="e">
        <f>VLOOKUP(CONCATENATE(A490,B490,F490),admin2_old!A:K,9,FALSE)</f>
        <v>#N/A</v>
      </c>
      <c r="I490" s="4" t="str">
        <f>IF(ISNA(H490),VLOOKUP(CONCATENATE(A490,F490),admin2_old!B:J,3,FALSE))</f>
        <v>argent_materiel</v>
      </c>
    </row>
    <row r="491" spans="1:9" x14ac:dyDescent="0.35">
      <c r="A491" t="s">
        <v>62</v>
      </c>
      <c r="B491" s="3" t="s">
        <v>172</v>
      </c>
      <c r="C491" t="s">
        <v>83</v>
      </c>
      <c r="D491" t="s">
        <v>83</v>
      </c>
      <c r="E491" t="s">
        <v>315</v>
      </c>
      <c r="F491" t="s">
        <v>165</v>
      </c>
      <c r="G491">
        <v>0.125</v>
      </c>
      <c r="H491" s="2" t="e">
        <f>VLOOKUP(CONCATENATE(A491,B491,F491),admin2_old!A:K,9,FALSE)</f>
        <v>#N/A</v>
      </c>
      <c r="I491" s="4" t="str">
        <f>IF(ISNA(H491),VLOOKUP(CONCATENATE(A491,F491),admin2_old!B:J,3,FALSE))</f>
        <v>cash_hygiene</v>
      </c>
    </row>
    <row r="492" spans="1:9" hidden="1" x14ac:dyDescent="0.35">
      <c r="A492" t="s">
        <v>28</v>
      </c>
      <c r="B492" t="s">
        <v>195</v>
      </c>
      <c r="C492" t="s">
        <v>83</v>
      </c>
      <c r="D492" t="s">
        <v>83</v>
      </c>
      <c r="E492" t="s">
        <v>315</v>
      </c>
      <c r="F492" t="s">
        <v>245</v>
      </c>
      <c r="G492">
        <v>0.221</v>
      </c>
      <c r="H492" s="2">
        <f>VLOOKUP(CONCATENATE(A492,B492,F492),admin2_old!A:K,9,FALSE)</f>
        <v>0.215</v>
      </c>
      <c r="I492" t="b">
        <f>IF(ISNA(H492),VLOOKUP(CONCATENATE(A492,F492),admin2_old!B:J,3,FALSE))</f>
        <v>0</v>
      </c>
    </row>
    <row r="493" spans="1:9" hidden="1" x14ac:dyDescent="0.35">
      <c r="A493" t="s">
        <v>28</v>
      </c>
      <c r="B493" t="s">
        <v>145</v>
      </c>
      <c r="C493" t="s">
        <v>83</v>
      </c>
      <c r="D493" t="s">
        <v>83</v>
      </c>
      <c r="E493" t="s">
        <v>315</v>
      </c>
      <c r="F493" t="s">
        <v>258</v>
      </c>
      <c r="G493">
        <v>0.216</v>
      </c>
      <c r="H493" s="2">
        <f>VLOOKUP(CONCATENATE(A493,B493,F493),admin2_old!A:K,9,FALSE)</f>
        <v>0.23200000000000001</v>
      </c>
      <c r="I493" t="b">
        <f>IF(ISNA(H493),VLOOKUP(CONCATENATE(A493,F493),admin2_old!B:J,3,FALSE))</f>
        <v>0</v>
      </c>
    </row>
    <row r="494" spans="1:9" x14ac:dyDescent="0.35">
      <c r="A494" t="s">
        <v>38</v>
      </c>
      <c r="B494" s="3" t="s">
        <v>161</v>
      </c>
      <c r="C494" t="s">
        <v>83</v>
      </c>
      <c r="D494" t="s">
        <v>83</v>
      </c>
      <c r="E494" t="s">
        <v>315</v>
      </c>
      <c r="F494" t="s">
        <v>216</v>
      </c>
      <c r="G494">
        <v>0.16900000000000001</v>
      </c>
      <c r="H494" s="2" t="e">
        <f>VLOOKUP(CONCATENATE(A494,B494,F494),admin2_old!A:K,9,FALSE)</f>
        <v>#N/A</v>
      </c>
      <c r="I494" s="4" t="str">
        <f>IF(ISNA(H494),VLOOKUP(CONCATENATE(A494,F494),admin2_old!B:J,3,FALSE))</f>
        <v>financier</v>
      </c>
    </row>
    <row r="495" spans="1:9" hidden="1" x14ac:dyDescent="0.35">
      <c r="A495" t="s">
        <v>28</v>
      </c>
      <c r="B495" t="s">
        <v>145</v>
      </c>
      <c r="C495" t="s">
        <v>83</v>
      </c>
      <c r="D495" t="s">
        <v>83</v>
      </c>
      <c r="E495" t="s">
        <v>315</v>
      </c>
      <c r="F495" t="s">
        <v>295</v>
      </c>
      <c r="G495">
        <v>0.218</v>
      </c>
      <c r="H495" s="2">
        <f>VLOOKUP(CONCATENATE(A495,B495,F495),admin2_old!A:K,9,FALSE)</f>
        <v>0.219</v>
      </c>
      <c r="I495" t="b">
        <f>IF(ISNA(H495),VLOOKUP(CONCATENATE(A495,F495),admin2_old!B:J,3,FALSE))</f>
        <v>0</v>
      </c>
    </row>
    <row r="496" spans="1:9" hidden="1" x14ac:dyDescent="0.35">
      <c r="A496" t="s">
        <v>28</v>
      </c>
      <c r="B496" t="s">
        <v>145</v>
      </c>
      <c r="C496" t="s">
        <v>83</v>
      </c>
      <c r="D496" t="s">
        <v>83</v>
      </c>
      <c r="E496" t="s">
        <v>315</v>
      </c>
      <c r="F496" t="s">
        <v>236</v>
      </c>
      <c r="G496">
        <v>0.216</v>
      </c>
      <c r="H496" s="2">
        <f>VLOOKUP(CONCATENATE(A496,B496,F496),admin2_old!A:K,9,FALSE)</f>
        <v>0.22700000000000001</v>
      </c>
      <c r="I496" t="b">
        <f>IF(ISNA(H496),VLOOKUP(CONCATENATE(A496,F496),admin2_old!B:J,3,FALSE))</f>
        <v>0</v>
      </c>
    </row>
    <row r="497" spans="1:9" hidden="1" x14ac:dyDescent="0.35">
      <c r="A497" t="s">
        <v>28</v>
      </c>
      <c r="B497" t="s">
        <v>145</v>
      </c>
      <c r="C497" t="s">
        <v>83</v>
      </c>
      <c r="D497" t="s">
        <v>83</v>
      </c>
      <c r="E497" t="s">
        <v>315</v>
      </c>
      <c r="F497" t="s">
        <v>233</v>
      </c>
      <c r="G497">
        <v>0.19400000000000001</v>
      </c>
      <c r="H497" s="2">
        <f>VLOOKUP(CONCATENATE(A497,B497,F497),admin2_old!A:K,9,FALSE)</f>
        <v>0.20899999999999999</v>
      </c>
      <c r="I497" t="b">
        <f>IF(ISNA(H497),VLOOKUP(CONCATENATE(A497,F497),admin2_old!B:J,3,FALSE))</f>
        <v>0</v>
      </c>
    </row>
    <row r="498" spans="1:9" x14ac:dyDescent="0.35">
      <c r="A498" t="s">
        <v>60</v>
      </c>
      <c r="B498" s="3" t="s">
        <v>128</v>
      </c>
      <c r="C498" t="s">
        <v>83</v>
      </c>
      <c r="D498" t="s">
        <v>83</v>
      </c>
      <c r="E498" t="s">
        <v>315</v>
      </c>
      <c r="F498" t="s">
        <v>216</v>
      </c>
      <c r="G498">
        <v>0.16800000000000001</v>
      </c>
      <c r="H498" s="2" t="e">
        <f>VLOOKUP(CONCATENATE(A498,B498,F498),admin2_old!A:K,9,FALSE)</f>
        <v>#N/A</v>
      </c>
      <c r="I498" s="4" t="str">
        <f>IF(ISNA(H498),VLOOKUP(CONCATENATE(A498,F498),admin2_old!B:J,3,FALSE))</f>
        <v>aucune</v>
      </c>
    </row>
    <row r="499" spans="1:9" hidden="1" x14ac:dyDescent="0.35">
      <c r="A499" t="s">
        <v>28</v>
      </c>
      <c r="B499" t="s">
        <v>145</v>
      </c>
      <c r="C499" t="s">
        <v>83</v>
      </c>
      <c r="D499" t="s">
        <v>83</v>
      </c>
      <c r="E499" t="s">
        <v>315</v>
      </c>
      <c r="F499" t="s">
        <v>259</v>
      </c>
      <c r="G499">
        <v>0.248</v>
      </c>
      <c r="H499" s="2">
        <f>VLOOKUP(CONCATENATE(A499,B499,F499),admin2_old!A:K,9,FALSE)</f>
        <v>0.23</v>
      </c>
      <c r="I499" t="b">
        <f>IF(ISNA(H499),VLOOKUP(CONCATENATE(A499,F499),admin2_old!B:J,3,FALSE))</f>
        <v>0</v>
      </c>
    </row>
    <row r="500" spans="1:9" hidden="1" x14ac:dyDescent="0.35">
      <c r="A500" t="s">
        <v>28</v>
      </c>
      <c r="B500" t="s">
        <v>135</v>
      </c>
      <c r="C500" t="s">
        <v>83</v>
      </c>
      <c r="D500" t="s">
        <v>83</v>
      </c>
      <c r="E500" t="s">
        <v>315</v>
      </c>
      <c r="F500" t="s">
        <v>237</v>
      </c>
      <c r="G500">
        <v>0.23300000000000001</v>
      </c>
      <c r="H500" s="2">
        <f>VLOOKUP(CONCATENATE(A500,B500,F500),admin2_old!A:K,9,FALSE)</f>
        <v>0.23300000000000001</v>
      </c>
      <c r="I500" t="b">
        <f>IF(ISNA(H500),VLOOKUP(CONCATENATE(A500,F500),admin2_old!B:J,3,FALSE))</f>
        <v>0</v>
      </c>
    </row>
    <row r="501" spans="1:9" hidden="1" x14ac:dyDescent="0.35">
      <c r="A501" t="s">
        <v>28</v>
      </c>
      <c r="B501" t="s">
        <v>195</v>
      </c>
      <c r="C501" t="s">
        <v>83</v>
      </c>
      <c r="D501" t="s">
        <v>83</v>
      </c>
      <c r="E501" t="s">
        <v>315</v>
      </c>
      <c r="F501" t="s">
        <v>247</v>
      </c>
      <c r="G501">
        <v>0.193</v>
      </c>
      <c r="H501" s="2">
        <f>VLOOKUP(CONCATENATE(A501,B501,F501),admin2_old!A:K,9,FALSE)</f>
        <v>0.193</v>
      </c>
      <c r="I501" t="b">
        <f>IF(ISNA(H501),VLOOKUP(CONCATENATE(A501,F501),admin2_old!B:J,3,FALSE))</f>
        <v>0</v>
      </c>
    </row>
    <row r="502" spans="1:9" hidden="1" x14ac:dyDescent="0.35">
      <c r="A502" t="s">
        <v>28</v>
      </c>
      <c r="B502" t="s">
        <v>135</v>
      </c>
      <c r="C502" t="s">
        <v>83</v>
      </c>
      <c r="D502" t="s">
        <v>83</v>
      </c>
      <c r="E502" t="s">
        <v>315</v>
      </c>
      <c r="F502" t="s">
        <v>234</v>
      </c>
      <c r="G502">
        <v>0.23699999999999999</v>
      </c>
      <c r="H502" s="2">
        <f>VLOOKUP(CONCATENATE(A502,B502,F502),admin2_old!A:K,9,FALSE)</f>
        <v>0.23200000000000001</v>
      </c>
      <c r="I502" t="b">
        <f>IF(ISNA(H502),VLOOKUP(CONCATENATE(A502,F502),admin2_old!B:J,3,FALSE))</f>
        <v>0</v>
      </c>
    </row>
    <row r="503" spans="1:9" hidden="1" x14ac:dyDescent="0.35">
      <c r="A503" t="s">
        <v>28</v>
      </c>
      <c r="B503" t="s">
        <v>145</v>
      </c>
      <c r="C503" t="s">
        <v>83</v>
      </c>
      <c r="D503" t="s">
        <v>83</v>
      </c>
      <c r="E503" t="s">
        <v>315</v>
      </c>
      <c r="F503" t="s">
        <v>211</v>
      </c>
      <c r="G503">
        <v>0.224</v>
      </c>
      <c r="H503" s="2">
        <f>VLOOKUP(CONCATENATE(A503,B503,F503),admin2_old!A:K,9,FALSE)</f>
        <v>0.20300000000000001</v>
      </c>
      <c r="I503" t="b">
        <f>IF(ISNA(H503),VLOOKUP(CONCATENATE(A503,F503),admin2_old!B:J,3,FALSE))</f>
        <v>0</v>
      </c>
    </row>
    <row r="504" spans="1:9" x14ac:dyDescent="0.35">
      <c r="A504" t="s">
        <v>24</v>
      </c>
      <c r="B504" s="3" t="s">
        <v>133</v>
      </c>
      <c r="C504" t="s">
        <v>83</v>
      </c>
      <c r="D504" t="s">
        <v>83</v>
      </c>
      <c r="E504" t="s">
        <v>315</v>
      </c>
      <c r="F504" t="s">
        <v>216</v>
      </c>
      <c r="G504">
        <v>0.245</v>
      </c>
      <c r="H504" s="2" t="e">
        <f>VLOOKUP(CONCATENATE(A504,B504,F504),admin2_old!A:K,9,FALSE)</f>
        <v>#N/A</v>
      </c>
      <c r="I504" s="4" t="str">
        <f>IF(ISNA(H504),VLOOKUP(CONCATENATE(A504,F504),admin2_old!B:J,3,FALSE))</f>
        <v>prov_fournitures</v>
      </c>
    </row>
    <row r="505" spans="1:9" hidden="1" x14ac:dyDescent="0.35">
      <c r="A505" t="s">
        <v>28</v>
      </c>
      <c r="B505" t="s">
        <v>145</v>
      </c>
      <c r="C505" t="s">
        <v>83</v>
      </c>
      <c r="D505" t="s">
        <v>83</v>
      </c>
      <c r="E505" t="s">
        <v>315</v>
      </c>
      <c r="F505" t="s">
        <v>214</v>
      </c>
      <c r="G505">
        <v>0.30099999999999999</v>
      </c>
      <c r="H505" s="2">
        <f>VLOOKUP(CONCATENATE(A505,B505,F505),admin2_old!A:K,9,FALSE)</f>
        <v>0.28999999999999998</v>
      </c>
      <c r="I505" t="b">
        <f>IF(ISNA(H505),VLOOKUP(CONCATENATE(A505,F505),admin2_old!B:J,3,FALSE))</f>
        <v>0</v>
      </c>
    </row>
    <row r="506" spans="1:9" hidden="1" x14ac:dyDescent="0.35">
      <c r="A506" t="s">
        <v>28</v>
      </c>
      <c r="B506" t="s">
        <v>135</v>
      </c>
      <c r="C506" t="s">
        <v>83</v>
      </c>
      <c r="D506" t="s">
        <v>83</v>
      </c>
      <c r="E506" t="s">
        <v>315</v>
      </c>
      <c r="F506" t="s">
        <v>216</v>
      </c>
      <c r="G506">
        <v>0.216</v>
      </c>
      <c r="H506" s="2">
        <f>VLOOKUP(CONCATENATE(A506,B506,F506),admin2_old!A:K,9,FALSE)</f>
        <v>0.21199999999999999</v>
      </c>
      <c r="I506" t="b">
        <f>IF(ISNA(H506),VLOOKUP(CONCATENATE(A506,F506),admin2_old!B:J,3,FALSE))</f>
        <v>0</v>
      </c>
    </row>
    <row r="507" spans="1:9" hidden="1" x14ac:dyDescent="0.35">
      <c r="A507" t="s">
        <v>28</v>
      </c>
      <c r="B507" t="s">
        <v>135</v>
      </c>
      <c r="C507" t="s">
        <v>83</v>
      </c>
      <c r="D507" t="s">
        <v>83</v>
      </c>
      <c r="E507" t="s">
        <v>315</v>
      </c>
      <c r="F507" t="s">
        <v>249</v>
      </c>
      <c r="G507">
        <v>0.19900000000000001</v>
      </c>
      <c r="H507" s="2">
        <f>VLOOKUP(CONCATENATE(A507,B507,F507),admin2_old!A:K,9,FALSE)</f>
        <v>0.23799999999999999</v>
      </c>
      <c r="I507" t="b">
        <f>IF(ISNA(H507),VLOOKUP(CONCATENATE(A507,F507),admin2_old!B:J,3,FALSE))</f>
        <v>0</v>
      </c>
    </row>
    <row r="508" spans="1:9" hidden="1" x14ac:dyDescent="0.35">
      <c r="A508" t="s">
        <v>28</v>
      </c>
      <c r="B508" t="s">
        <v>195</v>
      </c>
      <c r="C508" t="s">
        <v>83</v>
      </c>
      <c r="D508" t="s">
        <v>83</v>
      </c>
      <c r="E508" t="s">
        <v>315</v>
      </c>
      <c r="F508" t="s">
        <v>264</v>
      </c>
      <c r="G508">
        <v>0.251</v>
      </c>
      <c r="H508" s="2">
        <f>VLOOKUP(CONCATENATE(A508,B508,F508),admin2_old!A:K,9,FALSE)</f>
        <v>0.249</v>
      </c>
      <c r="I508" t="b">
        <f>IF(ISNA(H508),VLOOKUP(CONCATENATE(A508,F508),admin2_old!B:J,3,FALSE))</f>
        <v>0</v>
      </c>
    </row>
    <row r="509" spans="1:9" hidden="1" x14ac:dyDescent="0.35">
      <c r="A509" t="s">
        <v>28</v>
      </c>
      <c r="B509" t="s">
        <v>182</v>
      </c>
      <c r="C509" t="s">
        <v>83</v>
      </c>
      <c r="D509" t="s">
        <v>83</v>
      </c>
      <c r="E509" t="s">
        <v>315</v>
      </c>
      <c r="F509" t="s">
        <v>265</v>
      </c>
      <c r="G509">
        <v>0.26600000000000001</v>
      </c>
      <c r="H509" s="2">
        <f>VLOOKUP(CONCATENATE(A509,B509,F509),admin2_old!A:K,9,FALSE)</f>
        <v>0.19600000000000001</v>
      </c>
      <c r="I509" t="b">
        <f>IF(ISNA(H509),VLOOKUP(CONCATENATE(A509,F509),admin2_old!B:J,3,FALSE))</f>
        <v>0</v>
      </c>
    </row>
    <row r="510" spans="1:9" hidden="1" x14ac:dyDescent="0.35">
      <c r="A510" t="s">
        <v>28</v>
      </c>
      <c r="B510" t="s">
        <v>135</v>
      </c>
      <c r="C510" t="s">
        <v>83</v>
      </c>
      <c r="D510" t="s">
        <v>83</v>
      </c>
      <c r="E510" t="s">
        <v>315</v>
      </c>
      <c r="F510" t="s">
        <v>217</v>
      </c>
      <c r="G510">
        <v>0.30399999999999999</v>
      </c>
      <c r="H510" s="2">
        <f>VLOOKUP(CONCATENATE(A510,B510,F510),admin2_old!A:K,9,FALSE)</f>
        <v>0.30399999999999999</v>
      </c>
      <c r="I510" t="b">
        <f>IF(ISNA(H510),VLOOKUP(CONCATENATE(A510,F510),admin2_old!B:J,3,FALSE))</f>
        <v>0</v>
      </c>
    </row>
    <row r="511" spans="1:9" x14ac:dyDescent="0.35">
      <c r="A511" t="s">
        <v>48</v>
      </c>
      <c r="B511" s="3" t="s">
        <v>144</v>
      </c>
      <c r="C511" t="s">
        <v>83</v>
      </c>
      <c r="D511" t="s">
        <v>83</v>
      </c>
      <c r="E511" t="s">
        <v>315</v>
      </c>
      <c r="F511" t="s">
        <v>216</v>
      </c>
      <c r="G511">
        <v>0.224</v>
      </c>
      <c r="H511" s="2" t="e">
        <f>VLOOKUP(CONCATENATE(A511,B511,F511),admin2_old!A:K,9,FALSE)</f>
        <v>#N/A</v>
      </c>
      <c r="I511" s="4" t="str">
        <f>IF(ISNA(H511),VLOOKUP(CONCATENATE(A511,F511),admin2_old!B:J,3,FALSE))</f>
        <v>cash_frais</v>
      </c>
    </row>
    <row r="512" spans="1:9" hidden="1" x14ac:dyDescent="0.35">
      <c r="A512" t="s">
        <v>28</v>
      </c>
      <c r="B512" t="s">
        <v>135</v>
      </c>
      <c r="C512" t="s">
        <v>83</v>
      </c>
      <c r="D512" t="s">
        <v>83</v>
      </c>
      <c r="E512" t="s">
        <v>315</v>
      </c>
      <c r="F512" t="s">
        <v>229</v>
      </c>
      <c r="G512">
        <v>0.20300000000000001</v>
      </c>
      <c r="H512" s="2">
        <f>VLOOKUP(CONCATENATE(A512,B512,F512),admin2_old!A:K,9,FALSE)</f>
        <v>0.19700000000000001</v>
      </c>
      <c r="I512" t="b">
        <f>IF(ISNA(H512),VLOOKUP(CONCATENATE(A512,F512),admin2_old!B:J,3,FALSE))</f>
        <v>0</v>
      </c>
    </row>
    <row r="513" spans="1:9" hidden="1" x14ac:dyDescent="0.35">
      <c r="A513" t="s">
        <v>28</v>
      </c>
      <c r="B513" t="s">
        <v>135</v>
      </c>
      <c r="C513" t="s">
        <v>83</v>
      </c>
      <c r="D513" t="s">
        <v>83</v>
      </c>
      <c r="E513" t="s">
        <v>315</v>
      </c>
      <c r="F513" t="s">
        <v>235</v>
      </c>
      <c r="G513">
        <v>0.32700000000000001</v>
      </c>
      <c r="H513" s="2">
        <f>VLOOKUP(CONCATENATE(A513,B513,F513),admin2_old!A:K,9,FALSE)</f>
        <v>0.29099999999999998</v>
      </c>
      <c r="I513" t="b">
        <f>IF(ISNA(H513),VLOOKUP(CONCATENATE(A513,F513),admin2_old!B:J,3,FALSE))</f>
        <v>0</v>
      </c>
    </row>
    <row r="514" spans="1:9" hidden="1" x14ac:dyDescent="0.35">
      <c r="A514" t="s">
        <v>28</v>
      </c>
      <c r="B514" t="s">
        <v>135</v>
      </c>
      <c r="C514" t="s">
        <v>83</v>
      </c>
      <c r="D514" t="s">
        <v>83</v>
      </c>
      <c r="E514" t="s">
        <v>315</v>
      </c>
      <c r="F514" t="s">
        <v>238</v>
      </c>
      <c r="G514">
        <v>0.30399999999999999</v>
      </c>
      <c r="H514" s="2">
        <f>VLOOKUP(CONCATENATE(A514,B514,F514),admin2_old!A:K,9,FALSE)</f>
        <v>0.28499999999999998</v>
      </c>
      <c r="I514" t="b">
        <f>IF(ISNA(H514),VLOOKUP(CONCATENATE(A514,F514),admin2_old!B:J,3,FALSE))</f>
        <v>0</v>
      </c>
    </row>
    <row r="515" spans="1:9" hidden="1" x14ac:dyDescent="0.35">
      <c r="A515" t="s">
        <v>28</v>
      </c>
      <c r="B515" t="s">
        <v>145</v>
      </c>
      <c r="C515" t="s">
        <v>83</v>
      </c>
      <c r="D515" t="s">
        <v>83</v>
      </c>
      <c r="E515" t="s">
        <v>315</v>
      </c>
      <c r="F515" t="s">
        <v>240</v>
      </c>
      <c r="G515">
        <v>0.26700000000000002</v>
      </c>
      <c r="H515" s="2">
        <f>VLOOKUP(CONCATENATE(A515,B515,F515),admin2_old!A:K,9,FALSE)</f>
        <v>0.26800000000000002</v>
      </c>
      <c r="I515" t="b">
        <f>IF(ISNA(H515),VLOOKUP(CONCATENATE(A515,F515),admin2_old!B:J,3,FALSE))</f>
        <v>0</v>
      </c>
    </row>
    <row r="516" spans="1:9" hidden="1" x14ac:dyDescent="0.35">
      <c r="A516" t="s">
        <v>28</v>
      </c>
      <c r="B516" t="s">
        <v>145</v>
      </c>
      <c r="C516" t="s">
        <v>83</v>
      </c>
      <c r="D516" t="s">
        <v>83</v>
      </c>
      <c r="E516" t="s">
        <v>315</v>
      </c>
      <c r="F516" t="s">
        <v>213</v>
      </c>
      <c r="G516">
        <v>0.252</v>
      </c>
      <c r="H516" s="2">
        <f>VLOOKUP(CONCATENATE(A516,B516,F516),admin2_old!A:K,9,FALSE)</f>
        <v>0.254</v>
      </c>
      <c r="I516" t="b">
        <f>IF(ISNA(H516),VLOOKUP(CONCATENATE(A516,F516),admin2_old!B:J,3,FALSE))</f>
        <v>0</v>
      </c>
    </row>
    <row r="517" spans="1:9" hidden="1" x14ac:dyDescent="0.35">
      <c r="A517" t="s">
        <v>28</v>
      </c>
      <c r="B517" t="s">
        <v>135</v>
      </c>
      <c r="C517" t="s">
        <v>83</v>
      </c>
      <c r="D517" t="s">
        <v>83</v>
      </c>
      <c r="E517" t="s">
        <v>315</v>
      </c>
      <c r="F517" t="s">
        <v>226</v>
      </c>
      <c r="G517">
        <v>0.26700000000000002</v>
      </c>
      <c r="H517" s="2">
        <f>VLOOKUP(CONCATENATE(A517,B517,F517),admin2_old!A:K,9,FALSE)</f>
        <v>0.26900000000000002</v>
      </c>
      <c r="I517" t="b">
        <f>IF(ISNA(H517),VLOOKUP(CONCATENATE(A517,F517),admin2_old!B:J,3,FALSE))</f>
        <v>0</v>
      </c>
    </row>
    <row r="518" spans="1:9" x14ac:dyDescent="0.35">
      <c r="A518" t="s">
        <v>46</v>
      </c>
      <c r="B518" s="3" t="s">
        <v>132</v>
      </c>
      <c r="C518" t="s">
        <v>83</v>
      </c>
      <c r="D518" t="s">
        <v>83</v>
      </c>
      <c r="E518" t="s">
        <v>315</v>
      </c>
      <c r="F518" t="s">
        <v>216</v>
      </c>
      <c r="G518">
        <v>0.186</v>
      </c>
      <c r="H518" s="2" t="e">
        <f>VLOOKUP(CONCATENATE(A518,B518,F518),admin2_old!A:K,9,FALSE)</f>
        <v>#N/A</v>
      </c>
      <c r="I518" s="4" t="str">
        <f>IF(ISNA(H518),VLOOKUP(CONCATENATE(A518,F518),admin2_old!B:J,3,FALSE))</f>
        <v>provision_materiel</v>
      </c>
    </row>
    <row r="519" spans="1:9" hidden="1" x14ac:dyDescent="0.35">
      <c r="A519" t="s">
        <v>28</v>
      </c>
      <c r="B519" t="s">
        <v>145</v>
      </c>
      <c r="C519" t="s">
        <v>83</v>
      </c>
      <c r="D519" t="s">
        <v>83</v>
      </c>
      <c r="E519" t="s">
        <v>315</v>
      </c>
      <c r="F519" t="s">
        <v>261</v>
      </c>
      <c r="G519">
        <v>0.20200000000000001</v>
      </c>
      <c r="H519" s="2">
        <f>VLOOKUP(CONCATENATE(A519,B519,F519),admin2_old!A:K,9,FALSE)</f>
        <v>0.21</v>
      </c>
      <c r="I519" t="b">
        <f>IF(ISNA(H519),VLOOKUP(CONCATENATE(A519,F519),admin2_old!B:J,3,FALSE))</f>
        <v>0</v>
      </c>
    </row>
    <row r="520" spans="1:9" hidden="1" x14ac:dyDescent="0.35">
      <c r="A520" t="s">
        <v>28</v>
      </c>
      <c r="B520" t="s">
        <v>145</v>
      </c>
      <c r="C520" t="s">
        <v>83</v>
      </c>
      <c r="D520" t="s">
        <v>83</v>
      </c>
      <c r="E520" t="s">
        <v>315</v>
      </c>
      <c r="F520" t="s">
        <v>248</v>
      </c>
      <c r="G520">
        <v>0.27200000000000002</v>
      </c>
      <c r="H520" s="2">
        <f>VLOOKUP(CONCATENATE(A520,B520,F520),admin2_old!A:K,9,FALSE)</f>
        <v>0.26600000000000001</v>
      </c>
      <c r="I520" t="b">
        <f>IF(ISNA(H520),VLOOKUP(CONCATENATE(A520,F520),admin2_old!B:J,3,FALSE))</f>
        <v>0</v>
      </c>
    </row>
    <row r="521" spans="1:9" hidden="1" x14ac:dyDescent="0.35">
      <c r="A521" t="s">
        <v>28</v>
      </c>
      <c r="B521" t="s">
        <v>145</v>
      </c>
      <c r="C521" t="s">
        <v>83</v>
      </c>
      <c r="D521" t="s">
        <v>83</v>
      </c>
      <c r="E521" t="s">
        <v>315</v>
      </c>
      <c r="F521" t="s">
        <v>252</v>
      </c>
      <c r="G521">
        <v>0.253</v>
      </c>
      <c r="H521" s="2">
        <f>VLOOKUP(CONCATENATE(A521,B521,F521),admin2_old!A:K,9,FALSE)</f>
        <v>0.23899999999999999</v>
      </c>
      <c r="I521" t="b">
        <f>IF(ISNA(H521),VLOOKUP(CONCATENATE(A521,F521),admin2_old!B:J,3,FALSE))</f>
        <v>0</v>
      </c>
    </row>
    <row r="522" spans="1:9" hidden="1" x14ac:dyDescent="0.35">
      <c r="A522" t="s">
        <v>28</v>
      </c>
      <c r="B522" t="s">
        <v>135</v>
      </c>
      <c r="C522" t="s">
        <v>83</v>
      </c>
      <c r="D522" t="s">
        <v>83</v>
      </c>
      <c r="E522" t="s">
        <v>315</v>
      </c>
      <c r="F522" t="s">
        <v>296</v>
      </c>
      <c r="G522">
        <v>0.29099999999999998</v>
      </c>
      <c r="H522" s="2">
        <f>VLOOKUP(CONCATENATE(A522,B522,F522),admin2_old!A:K,9,FALSE)</f>
        <v>0.28999999999999998</v>
      </c>
      <c r="I522" t="b">
        <f>IF(ISNA(H522),VLOOKUP(CONCATENATE(A522,F522),admin2_old!B:J,3,FALSE))</f>
        <v>0</v>
      </c>
    </row>
    <row r="523" spans="1:9" hidden="1" x14ac:dyDescent="0.35">
      <c r="A523" t="s">
        <v>28</v>
      </c>
      <c r="B523" t="s">
        <v>135</v>
      </c>
      <c r="C523" t="s">
        <v>83</v>
      </c>
      <c r="D523" t="s">
        <v>83</v>
      </c>
      <c r="E523" t="s">
        <v>315</v>
      </c>
      <c r="F523" t="s">
        <v>297</v>
      </c>
      <c r="G523">
        <v>0.27800000000000002</v>
      </c>
      <c r="H523" s="2">
        <f>VLOOKUP(CONCATENATE(A523,B523,F523),admin2_old!A:K,9,FALSE)</f>
        <v>0.27500000000000002</v>
      </c>
      <c r="I523" t="b">
        <f>IF(ISNA(H523),VLOOKUP(CONCATENATE(A523,F523),admin2_old!B:J,3,FALSE))</f>
        <v>0</v>
      </c>
    </row>
    <row r="524" spans="1:9" hidden="1" x14ac:dyDescent="0.35">
      <c r="A524" t="s">
        <v>28</v>
      </c>
      <c r="B524" t="s">
        <v>135</v>
      </c>
      <c r="C524" t="s">
        <v>83</v>
      </c>
      <c r="D524" t="s">
        <v>83</v>
      </c>
      <c r="E524" t="s">
        <v>315</v>
      </c>
      <c r="F524" t="s">
        <v>256</v>
      </c>
      <c r="G524">
        <v>0.249</v>
      </c>
      <c r="H524" s="2">
        <f>VLOOKUP(CONCATENATE(A524,B524,F524),admin2_old!A:K,9,FALSE)</f>
        <v>0.28100000000000003</v>
      </c>
      <c r="I524" t="b">
        <f>IF(ISNA(H524),VLOOKUP(CONCATENATE(A524,F524),admin2_old!B:J,3,FALSE))</f>
        <v>0</v>
      </c>
    </row>
    <row r="525" spans="1:9" hidden="1" x14ac:dyDescent="0.35">
      <c r="A525" t="s">
        <v>28</v>
      </c>
      <c r="B525" t="s">
        <v>135</v>
      </c>
      <c r="C525" t="s">
        <v>83</v>
      </c>
      <c r="D525" t="s">
        <v>83</v>
      </c>
      <c r="E525" t="s">
        <v>315</v>
      </c>
      <c r="F525" t="s">
        <v>225</v>
      </c>
      <c r="G525">
        <v>0.28100000000000003</v>
      </c>
      <c r="H525" s="2">
        <f>VLOOKUP(CONCATENATE(A525,B525,F525),admin2_old!A:K,9,FALSE)</f>
        <v>0.24399999999999999</v>
      </c>
      <c r="I525" t="b">
        <f>IF(ISNA(H525),VLOOKUP(CONCATENATE(A525,F525),admin2_old!B:J,3,FALSE))</f>
        <v>0</v>
      </c>
    </row>
    <row r="526" spans="1:9" x14ac:dyDescent="0.35">
      <c r="A526" t="s">
        <v>68</v>
      </c>
      <c r="B526" s="3" t="s">
        <v>180</v>
      </c>
      <c r="C526" t="s">
        <v>83</v>
      </c>
      <c r="D526" t="s">
        <v>83</v>
      </c>
      <c r="E526" t="s">
        <v>315</v>
      </c>
      <c r="F526" t="s">
        <v>216</v>
      </c>
      <c r="G526">
        <v>0.159</v>
      </c>
      <c r="H526" s="2" t="e">
        <f>VLOOKUP(CONCATENATE(A526,B526,F526),admin2_old!A:K,9,FALSE)</f>
        <v>#N/A</v>
      </c>
      <c r="I526" s="4" t="str">
        <f>IF(ISNA(H526),VLOOKUP(CONCATENATE(A526,F526),admin2_old!B:J,3,FALSE))</f>
        <v>argent_nfi_essentiels</v>
      </c>
    </row>
    <row r="527" spans="1:9" hidden="1" x14ac:dyDescent="0.35">
      <c r="A527" t="s">
        <v>28</v>
      </c>
      <c r="B527" t="s">
        <v>135</v>
      </c>
      <c r="C527" t="s">
        <v>83</v>
      </c>
      <c r="D527" t="s">
        <v>83</v>
      </c>
      <c r="E527" t="s">
        <v>315</v>
      </c>
      <c r="F527" t="s">
        <v>298</v>
      </c>
      <c r="G527">
        <v>0.30099999999999999</v>
      </c>
      <c r="H527" s="2">
        <f>VLOOKUP(CONCATENATE(A527,B527,F527),admin2_old!A:K,9,FALSE)</f>
        <v>0.30299999999999999</v>
      </c>
      <c r="I527" t="b">
        <f>IF(ISNA(H527),VLOOKUP(CONCATENATE(A527,F527),admin2_old!B:J,3,FALSE))</f>
        <v>0</v>
      </c>
    </row>
    <row r="528" spans="1:9" hidden="1" x14ac:dyDescent="0.35">
      <c r="A528" t="s">
        <v>28</v>
      </c>
      <c r="B528" t="s">
        <v>135</v>
      </c>
      <c r="C528" t="s">
        <v>83</v>
      </c>
      <c r="D528" t="s">
        <v>83</v>
      </c>
      <c r="E528" t="s">
        <v>315</v>
      </c>
      <c r="F528" t="s">
        <v>218</v>
      </c>
      <c r="G528">
        <v>0.26700000000000002</v>
      </c>
      <c r="H528" s="2">
        <f>VLOOKUP(CONCATENATE(A528,B528,F528),admin2_old!A:K,9,FALSE)</f>
        <v>0.26500000000000001</v>
      </c>
      <c r="I528" t="b">
        <f>IF(ISNA(H528),VLOOKUP(CONCATENATE(A528,F528),admin2_old!B:J,3,FALSE))</f>
        <v>0</v>
      </c>
    </row>
    <row r="529" spans="1:9" hidden="1" x14ac:dyDescent="0.35">
      <c r="A529" t="s">
        <v>28</v>
      </c>
      <c r="B529" t="s">
        <v>195</v>
      </c>
      <c r="C529" t="s">
        <v>83</v>
      </c>
      <c r="D529" t="s">
        <v>83</v>
      </c>
      <c r="E529" t="s">
        <v>315</v>
      </c>
      <c r="F529" t="s">
        <v>227</v>
      </c>
      <c r="G529">
        <v>0.23100000000000001</v>
      </c>
      <c r="H529" s="2">
        <f>VLOOKUP(CONCATENATE(A529,B529,F529),admin2_old!A:K,9,FALSE)</f>
        <v>0.222</v>
      </c>
      <c r="I529" t="b">
        <f>IF(ISNA(H529),VLOOKUP(CONCATENATE(A529,F529),admin2_old!B:J,3,FALSE))</f>
        <v>0</v>
      </c>
    </row>
    <row r="530" spans="1:9" hidden="1" x14ac:dyDescent="0.35">
      <c r="A530" t="s">
        <v>30</v>
      </c>
      <c r="B530" t="s">
        <v>146</v>
      </c>
      <c r="C530" t="s">
        <v>83</v>
      </c>
      <c r="D530" t="s">
        <v>83</v>
      </c>
      <c r="E530" t="s">
        <v>315</v>
      </c>
      <c r="F530" t="s">
        <v>253</v>
      </c>
      <c r="G530">
        <v>0.17699999999999999</v>
      </c>
      <c r="H530" s="2">
        <f>VLOOKUP(CONCATENATE(A530,B530,F530),admin2_old!A:K,9,FALSE)</f>
        <v>0.16900000000000001</v>
      </c>
      <c r="I530" t="b">
        <f>IF(ISNA(H530),VLOOKUP(CONCATENATE(A530,F530),admin2_old!B:J,3,FALSE))</f>
        <v>0</v>
      </c>
    </row>
    <row r="531" spans="1:9" hidden="1" x14ac:dyDescent="0.35">
      <c r="A531" t="s">
        <v>30</v>
      </c>
      <c r="B531" t="s">
        <v>157</v>
      </c>
      <c r="C531" t="s">
        <v>83</v>
      </c>
      <c r="D531" t="s">
        <v>83</v>
      </c>
      <c r="E531" t="s">
        <v>315</v>
      </c>
      <c r="F531" t="s">
        <v>232</v>
      </c>
      <c r="G531">
        <v>0.183</v>
      </c>
      <c r="H531" s="2">
        <f>VLOOKUP(CONCATENATE(A531,B531,F531),admin2_old!A:K,9,FALSE)</f>
        <v>0.19</v>
      </c>
      <c r="I531" t="b">
        <f>IF(ISNA(H531),VLOOKUP(CONCATENATE(A531,F531),admin2_old!B:J,3,FALSE))</f>
        <v>0</v>
      </c>
    </row>
    <row r="532" spans="1:9" hidden="1" x14ac:dyDescent="0.35">
      <c r="A532" t="s">
        <v>30</v>
      </c>
      <c r="B532" t="s">
        <v>136</v>
      </c>
      <c r="C532" t="s">
        <v>83</v>
      </c>
      <c r="D532" t="s">
        <v>83</v>
      </c>
      <c r="E532" t="s">
        <v>315</v>
      </c>
      <c r="F532" t="s">
        <v>208</v>
      </c>
      <c r="G532">
        <v>0.24099999999999999</v>
      </c>
      <c r="H532" s="2">
        <f>VLOOKUP(CONCATENATE(A532,B532,F532),admin2_old!A:K,9,FALSE)</f>
        <v>0.221</v>
      </c>
      <c r="I532" t="b">
        <f>IF(ISNA(H532),VLOOKUP(CONCATENATE(A532,F532),admin2_old!B:J,3,FALSE))</f>
        <v>0</v>
      </c>
    </row>
    <row r="533" spans="1:9" hidden="1" x14ac:dyDescent="0.35">
      <c r="A533" t="s">
        <v>30</v>
      </c>
      <c r="B533" t="s">
        <v>136</v>
      </c>
      <c r="C533" t="s">
        <v>83</v>
      </c>
      <c r="D533" t="s">
        <v>83</v>
      </c>
      <c r="E533" t="s">
        <v>315</v>
      </c>
      <c r="F533" t="s">
        <v>221</v>
      </c>
      <c r="G533">
        <v>0.25600000000000001</v>
      </c>
      <c r="H533" s="2">
        <f>VLOOKUP(CONCATENATE(A533,B533,F533),admin2_old!A:K,9,FALSE)</f>
        <v>0.24299999999999999</v>
      </c>
      <c r="I533" t="b">
        <f>IF(ISNA(H533),VLOOKUP(CONCATENATE(A533,F533),admin2_old!B:J,3,FALSE))</f>
        <v>0</v>
      </c>
    </row>
    <row r="534" spans="1:9" hidden="1" x14ac:dyDescent="0.35">
      <c r="A534" t="s">
        <v>30</v>
      </c>
      <c r="B534" t="s">
        <v>136</v>
      </c>
      <c r="C534" t="s">
        <v>83</v>
      </c>
      <c r="D534" t="s">
        <v>83</v>
      </c>
      <c r="E534" t="s">
        <v>315</v>
      </c>
      <c r="F534" t="s">
        <v>165</v>
      </c>
      <c r="G534">
        <v>0.17299999999999999</v>
      </c>
      <c r="H534" s="2">
        <f>VLOOKUP(CONCATENATE(A534,B534,F534),admin2_old!A:K,9,FALSE)</f>
        <v>0.17499999999999999</v>
      </c>
      <c r="I534" t="b">
        <f>IF(ISNA(H534),VLOOKUP(CONCATENATE(A534,F534),admin2_old!B:J,3,FALSE))</f>
        <v>0</v>
      </c>
    </row>
    <row r="535" spans="1:9" x14ac:dyDescent="0.35">
      <c r="A535" t="s">
        <v>54</v>
      </c>
      <c r="B535" s="3" t="s">
        <v>146</v>
      </c>
      <c r="C535" t="s">
        <v>83</v>
      </c>
      <c r="D535" t="s">
        <v>83</v>
      </c>
      <c r="E535" t="s">
        <v>315</v>
      </c>
      <c r="F535" t="s">
        <v>216</v>
      </c>
      <c r="G535">
        <v>0.14399999999999999</v>
      </c>
      <c r="H535" s="2" t="e">
        <f>VLOOKUP(CONCATENATE(A535,B535,F535),admin2_old!A:K,9,FALSE)</f>
        <v>#N/A</v>
      </c>
      <c r="I535" s="4" t="str">
        <f>IF(ISNA(H535),VLOOKUP(CONCATENATE(A535,F535),admin2_old!B:J,3,FALSE))</f>
        <v>prov_cs</v>
      </c>
    </row>
    <row r="536" spans="1:9" hidden="1" x14ac:dyDescent="0.35">
      <c r="A536" t="s">
        <v>30</v>
      </c>
      <c r="B536" t="s">
        <v>136</v>
      </c>
      <c r="C536" t="s">
        <v>83</v>
      </c>
      <c r="D536" t="s">
        <v>83</v>
      </c>
      <c r="E536" t="s">
        <v>315</v>
      </c>
      <c r="F536" t="s">
        <v>212</v>
      </c>
      <c r="G536">
        <v>0.222</v>
      </c>
      <c r="H536" s="2">
        <f>VLOOKUP(CONCATENATE(A536,B536,F536),admin2_old!A:K,9,FALSE)</f>
        <v>0.23</v>
      </c>
      <c r="I536" t="b">
        <f>IF(ISNA(H536),VLOOKUP(CONCATENATE(A536,F536),admin2_old!B:J,3,FALSE))</f>
        <v>0</v>
      </c>
    </row>
    <row r="537" spans="1:9" x14ac:dyDescent="0.35">
      <c r="A537" t="s">
        <v>76</v>
      </c>
      <c r="B537" s="3" t="s">
        <v>198</v>
      </c>
      <c r="C537" t="s">
        <v>83</v>
      </c>
      <c r="D537" t="s">
        <v>83</v>
      </c>
      <c r="E537" t="s">
        <v>315</v>
      </c>
      <c r="F537" t="s">
        <v>216</v>
      </c>
      <c r="G537">
        <v>0.13900000000000001</v>
      </c>
      <c r="H537" s="2" t="e">
        <f>VLOOKUP(CONCATENATE(A537,B537,F537),admin2_old!A:K,9,FALSE)</f>
        <v>#N/A</v>
      </c>
      <c r="I537" s="4" t="str">
        <f>IF(ISNA(H537),VLOOKUP(CONCATENATE(A537,F537),admin2_old!B:J,3,FALSE))</f>
        <v>cash_frais_med</v>
      </c>
    </row>
    <row r="538" spans="1:9" hidden="1" x14ac:dyDescent="0.35">
      <c r="A538" t="s">
        <v>30</v>
      </c>
      <c r="B538" t="s">
        <v>146</v>
      </c>
      <c r="C538" t="s">
        <v>83</v>
      </c>
      <c r="D538" t="s">
        <v>83</v>
      </c>
      <c r="E538" t="s">
        <v>315</v>
      </c>
      <c r="F538" t="s">
        <v>223</v>
      </c>
      <c r="G538">
        <v>0.219</v>
      </c>
      <c r="H538" s="2">
        <f>VLOOKUP(CONCATENATE(A538,B538,F538),admin2_old!A:K,9,FALSE)</f>
        <v>0.20200000000000001</v>
      </c>
      <c r="I538" t="b">
        <f>IF(ISNA(H538),VLOOKUP(CONCATENATE(A538,F538),admin2_old!B:J,3,FALSE))</f>
        <v>0</v>
      </c>
    </row>
    <row r="539" spans="1:9" hidden="1" x14ac:dyDescent="0.35">
      <c r="A539" t="s">
        <v>30</v>
      </c>
      <c r="B539" t="s">
        <v>146</v>
      </c>
      <c r="C539" t="s">
        <v>83</v>
      </c>
      <c r="D539" t="s">
        <v>83</v>
      </c>
      <c r="E539" t="s">
        <v>315</v>
      </c>
      <c r="F539" t="s">
        <v>228</v>
      </c>
      <c r="G539">
        <v>0.22500000000000001</v>
      </c>
      <c r="H539" s="2">
        <f>VLOOKUP(CONCATENATE(A539,B539,F539),admin2_old!A:K,9,FALSE)</f>
        <v>0.20699999999999999</v>
      </c>
      <c r="I539" t="b">
        <f>IF(ISNA(H539),VLOOKUP(CONCATENATE(A539,F539),admin2_old!B:J,3,FALSE))</f>
        <v>0</v>
      </c>
    </row>
    <row r="540" spans="1:9" hidden="1" x14ac:dyDescent="0.35">
      <c r="A540" t="s">
        <v>30</v>
      </c>
      <c r="B540" t="s">
        <v>146</v>
      </c>
      <c r="C540" t="s">
        <v>83</v>
      </c>
      <c r="D540" t="s">
        <v>83</v>
      </c>
      <c r="E540" t="s">
        <v>315</v>
      </c>
      <c r="F540" t="s">
        <v>293</v>
      </c>
      <c r="G540">
        <v>0.23400000000000001</v>
      </c>
      <c r="H540" s="2">
        <f>VLOOKUP(CONCATENATE(A540,B540,F540),admin2_old!A:K,9,FALSE)</f>
        <v>0.21099999999999999</v>
      </c>
      <c r="I540" t="b">
        <f>IF(ISNA(H540),VLOOKUP(CONCATENATE(A540,F540),admin2_old!B:J,3,FALSE))</f>
        <v>0</v>
      </c>
    </row>
    <row r="541" spans="1:9" x14ac:dyDescent="0.35">
      <c r="A541" t="s">
        <v>80</v>
      </c>
      <c r="B541" s="3" t="s">
        <v>199</v>
      </c>
      <c r="C541" t="s">
        <v>83</v>
      </c>
      <c r="D541" t="s">
        <v>83</v>
      </c>
      <c r="E541" t="s">
        <v>315</v>
      </c>
      <c r="F541" t="s">
        <v>216</v>
      </c>
      <c r="G541">
        <v>0.18</v>
      </c>
      <c r="H541" s="2" t="e">
        <f>VLOOKUP(CONCATENATE(A541,B541,F541),admin2_old!A:K,9,FALSE)</f>
        <v>#N/A</v>
      </c>
      <c r="I541" s="4" t="str">
        <f>IF(ISNA(H541),VLOOKUP(CONCATENATE(A541,F541),admin2_old!B:J,3,FALSE))</f>
        <v>environment</v>
      </c>
    </row>
    <row r="542" spans="1:9" hidden="1" x14ac:dyDescent="0.35">
      <c r="A542" t="s">
        <v>30</v>
      </c>
      <c r="B542" t="s">
        <v>136</v>
      </c>
      <c r="C542" t="s">
        <v>83</v>
      </c>
      <c r="D542" t="s">
        <v>83</v>
      </c>
      <c r="E542" t="s">
        <v>315</v>
      </c>
      <c r="F542" t="s">
        <v>210</v>
      </c>
      <c r="G542">
        <v>0.23</v>
      </c>
      <c r="H542" s="2">
        <f>VLOOKUP(CONCATENATE(A542,B542,F542),admin2_old!A:K,9,FALSE)</f>
        <v>0.217</v>
      </c>
      <c r="I542" t="b">
        <f>IF(ISNA(H542),VLOOKUP(CONCATENATE(A542,F542),admin2_old!B:J,3,FALSE))</f>
        <v>0</v>
      </c>
    </row>
    <row r="543" spans="1:9" hidden="1" x14ac:dyDescent="0.35">
      <c r="A543" t="s">
        <v>30</v>
      </c>
      <c r="B543" t="s">
        <v>146</v>
      </c>
      <c r="C543" t="s">
        <v>83</v>
      </c>
      <c r="D543" t="s">
        <v>83</v>
      </c>
      <c r="E543" t="s">
        <v>315</v>
      </c>
      <c r="F543" t="s">
        <v>215</v>
      </c>
      <c r="G543">
        <v>0.307</v>
      </c>
      <c r="H543" s="2">
        <f>VLOOKUP(CONCATENATE(A543,B543,F543),admin2_old!A:K,9,FALSE)</f>
        <v>0.26800000000000002</v>
      </c>
      <c r="I543" t="b">
        <f>IF(ISNA(H543),VLOOKUP(CONCATENATE(A543,F543),admin2_old!B:J,3,FALSE))</f>
        <v>0</v>
      </c>
    </row>
    <row r="544" spans="1:9" hidden="1" x14ac:dyDescent="0.35">
      <c r="A544" t="s">
        <v>30</v>
      </c>
      <c r="B544" t="s">
        <v>146</v>
      </c>
      <c r="C544" t="s">
        <v>83</v>
      </c>
      <c r="D544" t="s">
        <v>83</v>
      </c>
      <c r="E544" t="s">
        <v>315</v>
      </c>
      <c r="F544" t="s">
        <v>294</v>
      </c>
      <c r="G544">
        <v>0.26</v>
      </c>
      <c r="H544" s="2">
        <f>VLOOKUP(CONCATENATE(A544,B544,F544),admin2_old!A:K,9,FALSE)</f>
        <v>0.27700000000000002</v>
      </c>
      <c r="I544" t="b">
        <f>IF(ISNA(H544),VLOOKUP(CONCATENATE(A544,F544),admin2_old!B:J,3,FALSE))</f>
        <v>0</v>
      </c>
    </row>
    <row r="545" spans="1:9" hidden="1" x14ac:dyDescent="0.35">
      <c r="A545" t="s">
        <v>30</v>
      </c>
      <c r="B545" t="s">
        <v>146</v>
      </c>
      <c r="C545" t="s">
        <v>83</v>
      </c>
      <c r="D545" t="s">
        <v>83</v>
      </c>
      <c r="E545" t="s">
        <v>315</v>
      </c>
      <c r="F545" t="s">
        <v>260</v>
      </c>
      <c r="G545">
        <v>0.23300000000000001</v>
      </c>
      <c r="H545" s="2">
        <f>VLOOKUP(CONCATENATE(A545,B545,F545),admin2_old!A:K,9,FALSE)</f>
        <v>0.26500000000000001</v>
      </c>
      <c r="I545" t="b">
        <f>IF(ISNA(H545),VLOOKUP(CONCATENATE(A545,F545),admin2_old!B:J,3,FALSE))</f>
        <v>0</v>
      </c>
    </row>
    <row r="546" spans="1:9" hidden="1" x14ac:dyDescent="0.35">
      <c r="A546" t="s">
        <v>30</v>
      </c>
      <c r="B546" t="s">
        <v>146</v>
      </c>
      <c r="C546" t="s">
        <v>83</v>
      </c>
      <c r="D546" t="s">
        <v>83</v>
      </c>
      <c r="E546" t="s">
        <v>315</v>
      </c>
      <c r="F546" t="s">
        <v>255</v>
      </c>
      <c r="G546">
        <v>0.252</v>
      </c>
      <c r="H546" s="2">
        <f>VLOOKUP(CONCATENATE(A546,B546,F546),admin2_old!A:K,9,FALSE)</f>
        <v>0.24</v>
      </c>
      <c r="I546" t="b">
        <f>IF(ISNA(H546),VLOOKUP(CONCATENATE(A546,F546),admin2_old!B:J,3,FALSE))</f>
        <v>0</v>
      </c>
    </row>
    <row r="547" spans="1:9" hidden="1" x14ac:dyDescent="0.35">
      <c r="A547" t="s">
        <v>30</v>
      </c>
      <c r="B547" t="s">
        <v>136</v>
      </c>
      <c r="C547" t="s">
        <v>83</v>
      </c>
      <c r="D547" t="s">
        <v>83</v>
      </c>
      <c r="E547" t="s">
        <v>315</v>
      </c>
      <c r="F547" t="s">
        <v>242</v>
      </c>
      <c r="G547">
        <v>0.25600000000000001</v>
      </c>
      <c r="H547" s="2">
        <f>VLOOKUP(CONCATENATE(A547,B547,F547),admin2_old!A:K,9,FALSE)</f>
        <v>0.24299999999999999</v>
      </c>
      <c r="I547" t="b">
        <f>IF(ISNA(H547),VLOOKUP(CONCATENATE(A547,F547),admin2_old!B:J,3,FALSE))</f>
        <v>0</v>
      </c>
    </row>
    <row r="548" spans="1:9" hidden="1" x14ac:dyDescent="0.35">
      <c r="A548" t="s">
        <v>30</v>
      </c>
      <c r="B548" t="s">
        <v>146</v>
      </c>
      <c r="C548" t="s">
        <v>83</v>
      </c>
      <c r="D548" t="s">
        <v>83</v>
      </c>
      <c r="E548" t="s">
        <v>315</v>
      </c>
      <c r="F548" t="s">
        <v>219</v>
      </c>
      <c r="G548">
        <v>0.27900000000000003</v>
      </c>
      <c r="H548" s="2">
        <f>VLOOKUP(CONCATENATE(A548,B548,F548),admin2_old!A:K,9,FALSE)</f>
        <v>0.26300000000000001</v>
      </c>
      <c r="I548" t="b">
        <f>IF(ISNA(H548),VLOOKUP(CONCATENATE(A548,F548),admin2_old!B:J,3,FALSE))</f>
        <v>0</v>
      </c>
    </row>
    <row r="549" spans="1:9" x14ac:dyDescent="0.35">
      <c r="A549" t="s">
        <v>62</v>
      </c>
      <c r="B549" s="3" t="s">
        <v>162</v>
      </c>
      <c r="C549" t="s">
        <v>83</v>
      </c>
      <c r="D549" t="s">
        <v>83</v>
      </c>
      <c r="E549" t="s">
        <v>315</v>
      </c>
      <c r="F549" t="s">
        <v>216</v>
      </c>
      <c r="G549">
        <v>0.16</v>
      </c>
      <c r="H549" s="2" t="e">
        <f>VLOOKUP(CONCATENATE(A549,B549,F549),admin2_old!A:K,9,FALSE)</f>
        <v>#N/A</v>
      </c>
      <c r="I549" s="4" t="str">
        <f>IF(ISNA(H549),VLOOKUP(CONCATENATE(A549,F549),admin2_old!B:J,3,FALSE))</f>
        <v>cash_infra</v>
      </c>
    </row>
    <row r="550" spans="1:9" hidden="1" x14ac:dyDescent="0.35">
      <c r="A550" t="s">
        <v>30</v>
      </c>
      <c r="B550" t="s">
        <v>197</v>
      </c>
      <c r="C550" t="s">
        <v>83</v>
      </c>
      <c r="D550" t="s">
        <v>83</v>
      </c>
      <c r="E550" t="s">
        <v>315</v>
      </c>
      <c r="F550" t="s">
        <v>220</v>
      </c>
      <c r="G550">
        <v>0.216</v>
      </c>
      <c r="H550" s="2">
        <f>VLOOKUP(CONCATENATE(A550,B550,F550),admin2_old!A:K,9,FALSE)</f>
        <v>0.21199999999999999</v>
      </c>
      <c r="I550" t="b">
        <f>IF(ISNA(H550),VLOOKUP(CONCATENATE(A550,F550),admin2_old!B:J,3,FALSE))</f>
        <v>0</v>
      </c>
    </row>
    <row r="551" spans="1:9" hidden="1" x14ac:dyDescent="0.35">
      <c r="A551" t="s">
        <v>30</v>
      </c>
      <c r="B551" t="s">
        <v>136</v>
      </c>
      <c r="C551" t="s">
        <v>83</v>
      </c>
      <c r="D551" t="s">
        <v>83</v>
      </c>
      <c r="E551" t="s">
        <v>315</v>
      </c>
      <c r="F551" t="s">
        <v>241</v>
      </c>
      <c r="G551">
        <v>0.22600000000000001</v>
      </c>
      <c r="H551" s="2">
        <f>VLOOKUP(CONCATENATE(A551,B551,F551),admin2_old!A:K,9,FALSE)</f>
        <v>0.26</v>
      </c>
      <c r="I551" t="b">
        <f>IF(ISNA(H551),VLOOKUP(CONCATENATE(A551,F551),admin2_old!B:J,3,FALSE))</f>
        <v>0</v>
      </c>
    </row>
    <row r="552" spans="1:9" hidden="1" x14ac:dyDescent="0.35">
      <c r="A552" t="s">
        <v>30</v>
      </c>
      <c r="B552" t="s">
        <v>146</v>
      </c>
      <c r="C552" t="s">
        <v>83</v>
      </c>
      <c r="D552" t="s">
        <v>83</v>
      </c>
      <c r="E552" t="s">
        <v>315</v>
      </c>
      <c r="F552" t="s">
        <v>262</v>
      </c>
      <c r="G552">
        <v>0.186</v>
      </c>
      <c r="H552" s="2">
        <f>VLOOKUP(CONCATENATE(A552,B552,F552),admin2_old!A:K,9,FALSE)</f>
        <v>0.183</v>
      </c>
      <c r="I552" t="b">
        <f>IF(ISNA(H552),VLOOKUP(CONCATENATE(A552,F552),admin2_old!B:J,3,FALSE))</f>
        <v>0</v>
      </c>
    </row>
    <row r="553" spans="1:9" x14ac:dyDescent="0.35">
      <c r="A553" t="s">
        <v>66</v>
      </c>
      <c r="B553" s="3" t="s">
        <v>142</v>
      </c>
      <c r="C553" t="s">
        <v>83</v>
      </c>
      <c r="D553" t="s">
        <v>83</v>
      </c>
      <c r="E553" t="s">
        <v>315</v>
      </c>
      <c r="F553" t="s">
        <v>216</v>
      </c>
      <c r="G553">
        <v>0.105</v>
      </c>
      <c r="H553" s="2" t="e">
        <f>VLOOKUP(CONCATENATE(A553,B553,F553),admin2_old!A:K,9,FALSE)</f>
        <v>#N/A</v>
      </c>
      <c r="I553" s="4" t="str">
        <f>IF(ISNA(H553),VLOOKUP(CONCATENATE(A553,F553),admin2_old!B:J,3,FALSE))</f>
        <v>route_non_access</v>
      </c>
    </row>
    <row r="554" spans="1:9" hidden="1" x14ac:dyDescent="0.35">
      <c r="A554" t="s">
        <v>30</v>
      </c>
      <c r="B554" t="s">
        <v>136</v>
      </c>
      <c r="C554" t="s">
        <v>83</v>
      </c>
      <c r="D554" t="s">
        <v>83</v>
      </c>
      <c r="E554" t="s">
        <v>315</v>
      </c>
      <c r="F554" t="s">
        <v>209</v>
      </c>
      <c r="G554">
        <v>0.21199999999999999</v>
      </c>
      <c r="H554" s="2">
        <f>VLOOKUP(CONCATENATE(A554,B554,F554),admin2_old!A:K,9,FALSE)</f>
        <v>0.224</v>
      </c>
      <c r="I554" t="b">
        <f>IF(ISNA(H554),VLOOKUP(CONCATENATE(A554,F554),admin2_old!B:J,3,FALSE))</f>
        <v>0</v>
      </c>
    </row>
    <row r="555" spans="1:9" hidden="1" x14ac:dyDescent="0.35">
      <c r="A555" t="s">
        <v>30</v>
      </c>
      <c r="B555" t="s">
        <v>136</v>
      </c>
      <c r="C555" t="s">
        <v>83</v>
      </c>
      <c r="D555" t="s">
        <v>83</v>
      </c>
      <c r="E555" t="s">
        <v>315</v>
      </c>
      <c r="F555" t="s">
        <v>207</v>
      </c>
      <c r="G555">
        <v>0.25</v>
      </c>
      <c r="H555" s="2">
        <f>VLOOKUP(CONCATENATE(A555,B555,F555),admin2_old!A:K,9,FALSE)</f>
        <v>0.24299999999999999</v>
      </c>
      <c r="I555" t="b">
        <f>IF(ISNA(H555),VLOOKUP(CONCATENATE(A555,F555),admin2_old!B:J,3,FALSE))</f>
        <v>0</v>
      </c>
    </row>
    <row r="556" spans="1:9" hidden="1" x14ac:dyDescent="0.35">
      <c r="A556" t="s">
        <v>30</v>
      </c>
      <c r="B556" t="s">
        <v>136</v>
      </c>
      <c r="C556" t="s">
        <v>83</v>
      </c>
      <c r="D556" t="s">
        <v>83</v>
      </c>
      <c r="E556" t="s">
        <v>315</v>
      </c>
      <c r="F556" t="s">
        <v>257</v>
      </c>
      <c r="G556">
        <v>0.191</v>
      </c>
      <c r="H556" s="2">
        <f>VLOOKUP(CONCATENATE(A556,B556,F556),admin2_old!A:K,9,FALSE)</f>
        <v>0.20599999999999999</v>
      </c>
      <c r="I556" t="b">
        <f>IF(ISNA(H556),VLOOKUP(CONCATENATE(A556,F556),admin2_old!B:J,3,FALSE))</f>
        <v>0</v>
      </c>
    </row>
    <row r="557" spans="1:9" hidden="1" x14ac:dyDescent="0.35">
      <c r="A557" t="s">
        <v>30</v>
      </c>
      <c r="B557" t="s">
        <v>136</v>
      </c>
      <c r="C557" t="s">
        <v>83</v>
      </c>
      <c r="D557" t="s">
        <v>83</v>
      </c>
      <c r="E557" t="s">
        <v>315</v>
      </c>
      <c r="F557" t="s">
        <v>243</v>
      </c>
      <c r="G557">
        <v>0.28799999999999998</v>
      </c>
      <c r="H557" s="2">
        <f>VLOOKUP(CONCATENATE(A557,B557,F557),admin2_old!A:K,9,FALSE)</f>
        <v>0.22</v>
      </c>
      <c r="I557" t="b">
        <f>IF(ISNA(H557),VLOOKUP(CONCATENATE(A557,F557),admin2_old!B:J,3,FALSE))</f>
        <v>0</v>
      </c>
    </row>
    <row r="558" spans="1:9" hidden="1" x14ac:dyDescent="0.35">
      <c r="A558" t="s">
        <v>30</v>
      </c>
      <c r="B558" t="s">
        <v>136</v>
      </c>
      <c r="C558" t="s">
        <v>83</v>
      </c>
      <c r="D558" t="s">
        <v>83</v>
      </c>
      <c r="E558" t="s">
        <v>315</v>
      </c>
      <c r="F558" t="s">
        <v>245</v>
      </c>
      <c r="G558">
        <v>0.32</v>
      </c>
      <c r="H558" s="2">
        <f>VLOOKUP(CONCATENATE(A558,B558,F558),admin2_old!A:K,9,FALSE)</f>
        <v>0.28899999999999998</v>
      </c>
      <c r="I558" t="b">
        <f>IF(ISNA(H558),VLOOKUP(CONCATENATE(A558,F558),admin2_old!B:J,3,FALSE))</f>
        <v>0</v>
      </c>
    </row>
    <row r="559" spans="1:9" hidden="1" x14ac:dyDescent="0.35">
      <c r="A559" t="s">
        <v>30</v>
      </c>
      <c r="B559" t="s">
        <v>157</v>
      </c>
      <c r="C559" t="s">
        <v>83</v>
      </c>
      <c r="D559" t="s">
        <v>83</v>
      </c>
      <c r="E559" t="s">
        <v>315</v>
      </c>
      <c r="F559" t="s">
        <v>258</v>
      </c>
      <c r="G559">
        <v>0.24199999999999999</v>
      </c>
      <c r="H559" s="2">
        <f>VLOOKUP(CONCATENATE(A559,B559,F559),admin2_old!A:K,9,FALSE)</f>
        <v>0.25900000000000001</v>
      </c>
      <c r="I559" t="b">
        <f>IF(ISNA(H559),VLOOKUP(CONCATENATE(A559,F559),admin2_old!B:J,3,FALSE))</f>
        <v>0</v>
      </c>
    </row>
    <row r="560" spans="1:9" hidden="1" x14ac:dyDescent="0.35">
      <c r="A560" t="s">
        <v>30</v>
      </c>
      <c r="B560" t="s">
        <v>136</v>
      </c>
      <c r="C560" t="s">
        <v>83</v>
      </c>
      <c r="D560" t="s">
        <v>83</v>
      </c>
      <c r="E560" t="s">
        <v>315</v>
      </c>
      <c r="F560" t="s">
        <v>239</v>
      </c>
      <c r="G560">
        <v>0.34100000000000003</v>
      </c>
      <c r="H560" s="2">
        <f>VLOOKUP(CONCATENATE(A560,B560,F560),admin2_old!A:K,9,FALSE)</f>
        <v>0.28299999999999997</v>
      </c>
      <c r="I560" t="b">
        <f>IF(ISNA(H560),VLOOKUP(CONCATENATE(A560,F560),admin2_old!B:J,3,FALSE))</f>
        <v>0</v>
      </c>
    </row>
    <row r="561" spans="1:9" hidden="1" x14ac:dyDescent="0.35">
      <c r="A561" t="s">
        <v>30</v>
      </c>
      <c r="B561" t="s">
        <v>146</v>
      </c>
      <c r="C561" t="s">
        <v>83</v>
      </c>
      <c r="D561" t="s">
        <v>83</v>
      </c>
      <c r="E561" t="s">
        <v>315</v>
      </c>
      <c r="F561" t="s">
        <v>295</v>
      </c>
      <c r="G561">
        <v>0.18</v>
      </c>
      <c r="H561" s="2">
        <f>VLOOKUP(CONCATENATE(A561,B561,F561),admin2_old!A:K,9,FALSE)</f>
        <v>0.18</v>
      </c>
      <c r="I561" t="b">
        <f>IF(ISNA(H561),VLOOKUP(CONCATENATE(A561,F561),admin2_old!B:J,3,FALSE))</f>
        <v>0</v>
      </c>
    </row>
    <row r="562" spans="1:9" hidden="1" x14ac:dyDescent="0.35">
      <c r="A562" t="s">
        <v>30</v>
      </c>
      <c r="B562" t="s">
        <v>136</v>
      </c>
      <c r="C562" t="s">
        <v>83</v>
      </c>
      <c r="D562" t="s">
        <v>83</v>
      </c>
      <c r="E562" t="s">
        <v>315</v>
      </c>
      <c r="F562" t="s">
        <v>236</v>
      </c>
      <c r="G562">
        <v>0.21199999999999999</v>
      </c>
      <c r="H562" s="2">
        <f>VLOOKUP(CONCATENATE(A562,B562,F562),admin2_old!A:K,9,FALSE)</f>
        <v>0.216</v>
      </c>
      <c r="I562" t="b">
        <f>IF(ISNA(H562),VLOOKUP(CONCATENATE(A562,F562),admin2_old!B:J,3,FALSE))</f>
        <v>0</v>
      </c>
    </row>
    <row r="563" spans="1:9" hidden="1" x14ac:dyDescent="0.35">
      <c r="A563" t="s">
        <v>30</v>
      </c>
      <c r="B563" t="s">
        <v>136</v>
      </c>
      <c r="C563" t="s">
        <v>83</v>
      </c>
      <c r="D563" t="s">
        <v>83</v>
      </c>
      <c r="E563" t="s">
        <v>315</v>
      </c>
      <c r="F563" t="s">
        <v>233</v>
      </c>
      <c r="G563">
        <v>0.19600000000000001</v>
      </c>
      <c r="H563" s="2">
        <f>VLOOKUP(CONCATENATE(A563,B563,F563),admin2_old!A:K,9,FALSE)</f>
        <v>0.182</v>
      </c>
      <c r="I563" t="b">
        <f>IF(ISNA(H563),VLOOKUP(CONCATENATE(A563,F563),admin2_old!B:J,3,FALSE))</f>
        <v>0</v>
      </c>
    </row>
    <row r="564" spans="1:9" x14ac:dyDescent="0.35">
      <c r="A564" t="s">
        <v>38</v>
      </c>
      <c r="B564" s="3" t="s">
        <v>175</v>
      </c>
      <c r="C564" t="s">
        <v>83</v>
      </c>
      <c r="D564" t="s">
        <v>83</v>
      </c>
      <c r="E564" t="s">
        <v>315</v>
      </c>
      <c r="F564" t="s">
        <v>217</v>
      </c>
      <c r="G564">
        <v>0.16500000000000001</v>
      </c>
      <c r="H564" s="2" t="e">
        <f>VLOOKUP(CONCATENATE(A564,B564,F564),admin2_old!A:K,9,FALSE)</f>
        <v>#N/A</v>
      </c>
      <c r="I564" s="4" t="str">
        <f>IF(ISNA(H564),VLOOKUP(CONCATENATE(A564,F564),admin2_old!B:J,3,FALSE))</f>
        <v>autre</v>
      </c>
    </row>
    <row r="565" spans="1:9" hidden="1" x14ac:dyDescent="0.35">
      <c r="A565" t="s">
        <v>30</v>
      </c>
      <c r="B565" t="s">
        <v>136</v>
      </c>
      <c r="C565" t="s">
        <v>83</v>
      </c>
      <c r="D565" t="s">
        <v>83</v>
      </c>
      <c r="E565" t="s">
        <v>315</v>
      </c>
      <c r="F565" t="s">
        <v>259</v>
      </c>
      <c r="G565">
        <v>0.22</v>
      </c>
      <c r="H565" s="2">
        <f>VLOOKUP(CONCATENATE(A565,B565,F565),admin2_old!A:K,9,FALSE)</f>
        <v>0.23899999999999999</v>
      </c>
      <c r="I565" t="b">
        <f>IF(ISNA(H565),VLOOKUP(CONCATENATE(A565,F565),admin2_old!B:J,3,FALSE))</f>
        <v>0</v>
      </c>
    </row>
    <row r="566" spans="1:9" hidden="1" x14ac:dyDescent="0.35">
      <c r="A566" t="s">
        <v>30</v>
      </c>
      <c r="B566" t="s">
        <v>146</v>
      </c>
      <c r="C566" t="s">
        <v>83</v>
      </c>
      <c r="D566" t="s">
        <v>83</v>
      </c>
      <c r="E566" t="s">
        <v>315</v>
      </c>
      <c r="F566" t="s">
        <v>237</v>
      </c>
      <c r="G566">
        <v>0.14799999999999999</v>
      </c>
      <c r="H566" s="2">
        <f>VLOOKUP(CONCATENATE(A566,B566,F566),admin2_old!A:K,9,FALSE)</f>
        <v>0.19400000000000001</v>
      </c>
      <c r="I566" t="b">
        <f>IF(ISNA(H566),VLOOKUP(CONCATENATE(A566,F566),admin2_old!B:J,3,FALSE))</f>
        <v>0</v>
      </c>
    </row>
    <row r="567" spans="1:9" hidden="1" x14ac:dyDescent="0.35">
      <c r="A567" t="s">
        <v>30</v>
      </c>
      <c r="B567" t="s">
        <v>136</v>
      </c>
      <c r="C567" t="s">
        <v>83</v>
      </c>
      <c r="D567" t="s">
        <v>83</v>
      </c>
      <c r="E567" t="s">
        <v>315</v>
      </c>
      <c r="F567" t="s">
        <v>247</v>
      </c>
      <c r="G567">
        <v>0.16200000000000001</v>
      </c>
      <c r="H567" s="2">
        <f>VLOOKUP(CONCATENATE(A567,B567,F567),admin2_old!A:K,9,FALSE)</f>
        <v>0.16200000000000001</v>
      </c>
      <c r="I567" t="b">
        <f>IF(ISNA(H567),VLOOKUP(CONCATENATE(A567,F567),admin2_old!B:J,3,FALSE))</f>
        <v>0</v>
      </c>
    </row>
    <row r="568" spans="1:9" hidden="1" x14ac:dyDescent="0.35">
      <c r="A568" t="s">
        <v>30</v>
      </c>
      <c r="B568" t="s">
        <v>136</v>
      </c>
      <c r="C568" t="s">
        <v>83</v>
      </c>
      <c r="D568" t="s">
        <v>83</v>
      </c>
      <c r="E568" t="s">
        <v>315</v>
      </c>
      <c r="F568" t="s">
        <v>234</v>
      </c>
      <c r="G568">
        <v>0.18</v>
      </c>
      <c r="H568" s="2">
        <f>VLOOKUP(CONCATENATE(A568,B568,F568),admin2_old!A:K,9,FALSE)</f>
        <v>0.186</v>
      </c>
      <c r="I568" t="b">
        <f>IF(ISNA(H568),VLOOKUP(CONCATENATE(A568,F568),admin2_old!B:J,3,FALSE))</f>
        <v>0</v>
      </c>
    </row>
    <row r="569" spans="1:9" hidden="1" x14ac:dyDescent="0.35">
      <c r="A569" t="s">
        <v>30</v>
      </c>
      <c r="B569" t="s">
        <v>136</v>
      </c>
      <c r="C569" t="s">
        <v>83</v>
      </c>
      <c r="D569" t="s">
        <v>83</v>
      </c>
      <c r="E569" t="s">
        <v>315</v>
      </c>
      <c r="F569" t="s">
        <v>211</v>
      </c>
      <c r="G569">
        <v>0.251</v>
      </c>
      <c r="H569" s="2">
        <f>VLOOKUP(CONCATENATE(A569,B569,F569),admin2_old!A:K,9,FALSE)</f>
        <v>0.23699999999999999</v>
      </c>
      <c r="I569" t="b">
        <f>IF(ISNA(H569),VLOOKUP(CONCATENATE(A569,F569),admin2_old!B:J,3,FALSE))</f>
        <v>0</v>
      </c>
    </row>
    <row r="570" spans="1:9" hidden="1" x14ac:dyDescent="0.35">
      <c r="A570" t="s">
        <v>30</v>
      </c>
      <c r="B570" t="s">
        <v>136</v>
      </c>
      <c r="C570" t="s">
        <v>83</v>
      </c>
      <c r="D570" t="s">
        <v>83</v>
      </c>
      <c r="E570" t="s">
        <v>315</v>
      </c>
      <c r="F570" t="s">
        <v>222</v>
      </c>
      <c r="G570">
        <v>0.26</v>
      </c>
      <c r="H570" s="2">
        <f>VLOOKUP(CONCATENATE(A570,B570,F570),admin2_old!A:K,9,FALSE)</f>
        <v>0.25700000000000001</v>
      </c>
      <c r="I570" t="b">
        <f>IF(ISNA(H570),VLOOKUP(CONCATENATE(A570,F570),admin2_old!B:J,3,FALSE))</f>
        <v>0</v>
      </c>
    </row>
    <row r="571" spans="1:9" hidden="1" x14ac:dyDescent="0.35">
      <c r="A571" t="s">
        <v>30</v>
      </c>
      <c r="B571" t="s">
        <v>183</v>
      </c>
      <c r="C571" t="s">
        <v>83</v>
      </c>
      <c r="D571" t="s">
        <v>83</v>
      </c>
      <c r="E571" t="s">
        <v>315</v>
      </c>
      <c r="F571" t="s">
        <v>214</v>
      </c>
      <c r="G571">
        <v>0.23100000000000001</v>
      </c>
      <c r="H571" s="2">
        <f>VLOOKUP(CONCATENATE(A571,B571,F571),admin2_old!A:K,9,FALSE)</f>
        <v>0.192</v>
      </c>
      <c r="I571" t="b">
        <f>IF(ISNA(H571),VLOOKUP(CONCATENATE(A571,F571),admin2_old!B:J,3,FALSE))</f>
        <v>0</v>
      </c>
    </row>
    <row r="572" spans="1:9" hidden="1" x14ac:dyDescent="0.35">
      <c r="A572" t="s">
        <v>30</v>
      </c>
      <c r="B572" t="s">
        <v>136</v>
      </c>
      <c r="C572" t="s">
        <v>83</v>
      </c>
      <c r="D572" t="s">
        <v>83</v>
      </c>
      <c r="E572" t="s">
        <v>315</v>
      </c>
      <c r="F572" t="s">
        <v>216</v>
      </c>
      <c r="G572">
        <v>0.27300000000000002</v>
      </c>
      <c r="H572" s="2">
        <f>VLOOKUP(CONCATENATE(A572,B572,F572),admin2_old!A:K,9,FALSE)</f>
        <v>0.25900000000000001</v>
      </c>
      <c r="I572" t="b">
        <f>IF(ISNA(H572),VLOOKUP(CONCATENATE(A572,F572),admin2_old!B:J,3,FALSE))</f>
        <v>0</v>
      </c>
    </row>
    <row r="573" spans="1:9" hidden="1" x14ac:dyDescent="0.35">
      <c r="A573" t="s">
        <v>30</v>
      </c>
      <c r="B573" t="s">
        <v>136</v>
      </c>
      <c r="C573" t="s">
        <v>83</v>
      </c>
      <c r="D573" t="s">
        <v>83</v>
      </c>
      <c r="E573" t="s">
        <v>315</v>
      </c>
      <c r="F573" t="s">
        <v>249</v>
      </c>
      <c r="G573">
        <v>0.20799999999999999</v>
      </c>
      <c r="H573" s="2">
        <f>VLOOKUP(CONCATENATE(A573,B573,F573),admin2_old!A:K,9,FALSE)</f>
        <v>0.223</v>
      </c>
      <c r="I573" t="b">
        <f>IF(ISNA(H573),VLOOKUP(CONCATENATE(A573,F573),admin2_old!B:J,3,FALSE))</f>
        <v>0</v>
      </c>
    </row>
    <row r="574" spans="1:9" hidden="1" x14ac:dyDescent="0.35">
      <c r="A574" t="s">
        <v>30</v>
      </c>
      <c r="B574" t="s">
        <v>136</v>
      </c>
      <c r="C574" t="s">
        <v>83</v>
      </c>
      <c r="D574" t="s">
        <v>83</v>
      </c>
      <c r="E574" t="s">
        <v>315</v>
      </c>
      <c r="F574" t="s">
        <v>264</v>
      </c>
      <c r="G574">
        <v>0.27400000000000002</v>
      </c>
      <c r="H574" s="2">
        <f>VLOOKUP(CONCATENATE(A574,B574,F574),admin2_old!A:K,9,FALSE)</f>
        <v>0.28100000000000003</v>
      </c>
      <c r="I574" t="b">
        <f>IF(ISNA(H574),VLOOKUP(CONCATENATE(A574,F574),admin2_old!B:J,3,FALSE))</f>
        <v>0</v>
      </c>
    </row>
    <row r="575" spans="1:9" hidden="1" x14ac:dyDescent="0.35">
      <c r="A575" t="s">
        <v>30</v>
      </c>
      <c r="B575" t="s">
        <v>136</v>
      </c>
      <c r="C575" t="s">
        <v>83</v>
      </c>
      <c r="D575" t="s">
        <v>83</v>
      </c>
      <c r="E575" t="s">
        <v>315</v>
      </c>
      <c r="F575" t="s">
        <v>265</v>
      </c>
      <c r="G575">
        <v>0.34499999999999997</v>
      </c>
      <c r="H575" s="2">
        <f>VLOOKUP(CONCATENATE(A575,B575,F575),admin2_old!A:K,9,FALSE)</f>
        <v>0.32</v>
      </c>
      <c r="I575" t="b">
        <f>IF(ISNA(H575),VLOOKUP(CONCATENATE(A575,F575),admin2_old!B:J,3,FALSE))</f>
        <v>0</v>
      </c>
    </row>
    <row r="576" spans="1:9" hidden="1" x14ac:dyDescent="0.35">
      <c r="A576" t="s">
        <v>30</v>
      </c>
      <c r="B576" t="s">
        <v>146</v>
      </c>
      <c r="C576" t="s">
        <v>83</v>
      </c>
      <c r="D576" t="s">
        <v>83</v>
      </c>
      <c r="E576" t="s">
        <v>315</v>
      </c>
      <c r="F576" t="s">
        <v>217</v>
      </c>
      <c r="G576">
        <v>0.17</v>
      </c>
      <c r="H576" s="2">
        <f>VLOOKUP(CONCATENATE(A576,B576,F576),admin2_old!A:K,9,FALSE)</f>
        <v>0.216</v>
      </c>
      <c r="I576" t="b">
        <f>IF(ISNA(H576),VLOOKUP(CONCATENATE(A576,F576),admin2_old!B:J,3,FALSE))</f>
        <v>0</v>
      </c>
    </row>
    <row r="577" spans="1:9" hidden="1" x14ac:dyDescent="0.35">
      <c r="A577" t="s">
        <v>30</v>
      </c>
      <c r="B577" t="s">
        <v>136</v>
      </c>
      <c r="C577" t="s">
        <v>83</v>
      </c>
      <c r="D577" t="s">
        <v>83</v>
      </c>
      <c r="E577" t="s">
        <v>315</v>
      </c>
      <c r="F577" t="s">
        <v>263</v>
      </c>
      <c r="G577">
        <v>0.24299999999999999</v>
      </c>
      <c r="H577" s="2">
        <f>VLOOKUP(CONCATENATE(A577,B577,F577),admin2_old!A:K,9,FALSE)</f>
        <v>0.25</v>
      </c>
      <c r="I577" t="b">
        <f>IF(ISNA(H577),VLOOKUP(CONCATENATE(A577,F577),admin2_old!B:J,3,FALSE))</f>
        <v>0</v>
      </c>
    </row>
    <row r="578" spans="1:9" hidden="1" x14ac:dyDescent="0.35">
      <c r="A578" t="s">
        <v>30</v>
      </c>
      <c r="B578" t="s">
        <v>136</v>
      </c>
      <c r="C578" t="s">
        <v>83</v>
      </c>
      <c r="D578" t="s">
        <v>83</v>
      </c>
      <c r="E578" t="s">
        <v>315</v>
      </c>
      <c r="F578" t="s">
        <v>229</v>
      </c>
      <c r="G578">
        <v>0.29799999999999999</v>
      </c>
      <c r="H578" s="2">
        <f>VLOOKUP(CONCATENATE(A578,B578,F578),admin2_old!A:K,9,FALSE)</f>
        <v>0.28199999999999997</v>
      </c>
      <c r="I578" t="b">
        <f>IF(ISNA(H578),VLOOKUP(CONCATENATE(A578,F578),admin2_old!B:J,3,FALSE))</f>
        <v>0</v>
      </c>
    </row>
    <row r="579" spans="1:9" hidden="1" x14ac:dyDescent="0.35">
      <c r="A579" t="s">
        <v>30</v>
      </c>
      <c r="B579" t="s">
        <v>146</v>
      </c>
      <c r="C579" t="s">
        <v>83</v>
      </c>
      <c r="D579" t="s">
        <v>83</v>
      </c>
      <c r="E579" t="s">
        <v>315</v>
      </c>
      <c r="F579" t="s">
        <v>235</v>
      </c>
      <c r="G579">
        <v>0.30299999999999999</v>
      </c>
      <c r="H579" s="2">
        <f>VLOOKUP(CONCATENATE(A579,B579,F579),admin2_old!A:K,9,FALSE)</f>
        <v>0.30099999999999999</v>
      </c>
      <c r="I579" t="b">
        <f>IF(ISNA(H579),VLOOKUP(CONCATENATE(A579,F579),admin2_old!B:J,3,FALSE))</f>
        <v>0</v>
      </c>
    </row>
    <row r="580" spans="1:9" hidden="1" x14ac:dyDescent="0.35">
      <c r="A580" t="s">
        <v>30</v>
      </c>
      <c r="B580" t="s">
        <v>146</v>
      </c>
      <c r="C580" t="s">
        <v>83</v>
      </c>
      <c r="D580" t="s">
        <v>83</v>
      </c>
      <c r="E580" t="s">
        <v>315</v>
      </c>
      <c r="F580" t="s">
        <v>238</v>
      </c>
      <c r="G580">
        <v>0.24199999999999999</v>
      </c>
      <c r="H580" s="2">
        <f>VLOOKUP(CONCATENATE(A580,B580,F580),admin2_old!A:K,9,FALSE)</f>
        <v>0.26700000000000002</v>
      </c>
      <c r="I580" t="b">
        <f>IF(ISNA(H580),VLOOKUP(CONCATENATE(A580,F580),admin2_old!B:J,3,FALSE))</f>
        <v>0</v>
      </c>
    </row>
    <row r="581" spans="1:9" hidden="1" x14ac:dyDescent="0.35">
      <c r="A581" t="s">
        <v>30</v>
      </c>
      <c r="B581" t="s">
        <v>146</v>
      </c>
      <c r="C581" t="s">
        <v>83</v>
      </c>
      <c r="D581" t="s">
        <v>83</v>
      </c>
      <c r="E581" t="s">
        <v>315</v>
      </c>
      <c r="F581" t="s">
        <v>240</v>
      </c>
      <c r="G581">
        <v>0.25900000000000001</v>
      </c>
      <c r="H581" s="2">
        <f>VLOOKUP(CONCATENATE(A581,B581,F581),admin2_old!A:K,9,FALSE)</f>
        <v>0.253</v>
      </c>
      <c r="I581" t="b">
        <f>IF(ISNA(H581),VLOOKUP(CONCATENATE(A581,F581),admin2_old!B:J,3,FALSE))</f>
        <v>0</v>
      </c>
    </row>
    <row r="582" spans="1:9" hidden="1" x14ac:dyDescent="0.35">
      <c r="A582" t="s">
        <v>30</v>
      </c>
      <c r="B582" t="s">
        <v>136</v>
      </c>
      <c r="C582" t="s">
        <v>83</v>
      </c>
      <c r="D582" t="s">
        <v>83</v>
      </c>
      <c r="E582" t="s">
        <v>315</v>
      </c>
      <c r="F582" t="s">
        <v>213</v>
      </c>
      <c r="G582">
        <v>0.245</v>
      </c>
      <c r="H582" s="2">
        <f>VLOOKUP(CONCATENATE(A582,B582,F582),admin2_old!A:K,9,FALSE)</f>
        <v>0.24099999999999999</v>
      </c>
      <c r="I582" t="b">
        <f>IF(ISNA(H582),VLOOKUP(CONCATENATE(A582,F582),admin2_old!B:J,3,FALSE))</f>
        <v>0</v>
      </c>
    </row>
    <row r="583" spans="1:9" hidden="1" x14ac:dyDescent="0.35">
      <c r="A583" t="s">
        <v>30</v>
      </c>
      <c r="B583" t="s">
        <v>146</v>
      </c>
      <c r="C583" t="s">
        <v>83</v>
      </c>
      <c r="D583" t="s">
        <v>83</v>
      </c>
      <c r="E583" t="s">
        <v>315</v>
      </c>
      <c r="F583" t="s">
        <v>226</v>
      </c>
      <c r="G583">
        <v>0.17</v>
      </c>
      <c r="H583" s="2">
        <f>VLOOKUP(CONCATENATE(A583,B583,F583),admin2_old!A:K,9,FALSE)</f>
        <v>0.18</v>
      </c>
      <c r="I583" t="b">
        <f>IF(ISNA(H583),VLOOKUP(CONCATENATE(A583,F583),admin2_old!B:J,3,FALSE))</f>
        <v>0</v>
      </c>
    </row>
    <row r="584" spans="1:9" hidden="1" x14ac:dyDescent="0.35">
      <c r="A584" t="s">
        <v>30</v>
      </c>
      <c r="B584" t="s">
        <v>136</v>
      </c>
      <c r="C584" t="s">
        <v>83</v>
      </c>
      <c r="D584" t="s">
        <v>83</v>
      </c>
      <c r="E584" t="s">
        <v>315</v>
      </c>
      <c r="F584" t="s">
        <v>244</v>
      </c>
      <c r="G584">
        <v>0.29099999999999998</v>
      </c>
      <c r="H584" s="2">
        <f>VLOOKUP(CONCATENATE(A584,B584,F584),admin2_old!A:K,9,FALSE)</f>
        <v>0.28999999999999998</v>
      </c>
      <c r="I584" t="b">
        <f>IF(ISNA(H584),VLOOKUP(CONCATENATE(A584,F584),admin2_old!B:J,3,FALSE))</f>
        <v>0</v>
      </c>
    </row>
    <row r="585" spans="1:9" hidden="1" x14ac:dyDescent="0.35">
      <c r="A585" t="s">
        <v>30</v>
      </c>
      <c r="B585" t="s">
        <v>136</v>
      </c>
      <c r="C585" t="s">
        <v>83</v>
      </c>
      <c r="D585" t="s">
        <v>83</v>
      </c>
      <c r="E585" t="s">
        <v>315</v>
      </c>
      <c r="F585" t="s">
        <v>261</v>
      </c>
      <c r="G585">
        <v>0.33100000000000002</v>
      </c>
      <c r="H585" s="2">
        <f>VLOOKUP(CONCATENATE(A585,B585,F585),admin2_old!A:K,9,FALSE)</f>
        <v>0.317</v>
      </c>
      <c r="I585" t="b">
        <f>IF(ISNA(H585),VLOOKUP(CONCATENATE(A585,F585),admin2_old!B:J,3,FALSE))</f>
        <v>0</v>
      </c>
    </row>
    <row r="586" spans="1:9" hidden="1" x14ac:dyDescent="0.35">
      <c r="A586" t="s">
        <v>30</v>
      </c>
      <c r="B586" t="s">
        <v>136</v>
      </c>
      <c r="C586" t="s">
        <v>83</v>
      </c>
      <c r="D586" t="s">
        <v>83</v>
      </c>
      <c r="E586" t="s">
        <v>315</v>
      </c>
      <c r="F586" t="s">
        <v>248</v>
      </c>
      <c r="G586">
        <v>0.23200000000000001</v>
      </c>
      <c r="H586" s="2">
        <f>VLOOKUP(CONCATENATE(A586,B586,F586),admin2_old!A:K,9,FALSE)</f>
        <v>0.22</v>
      </c>
      <c r="I586" t="b">
        <f>IF(ISNA(H586),VLOOKUP(CONCATENATE(A586,F586),admin2_old!B:J,3,FALSE))</f>
        <v>0</v>
      </c>
    </row>
    <row r="587" spans="1:9" x14ac:dyDescent="0.35">
      <c r="A587" t="s">
        <v>60</v>
      </c>
      <c r="B587" s="3" t="s">
        <v>139</v>
      </c>
      <c r="C587" t="s">
        <v>83</v>
      </c>
      <c r="D587" t="s">
        <v>83</v>
      </c>
      <c r="E587" t="s">
        <v>315</v>
      </c>
      <c r="F587" t="s">
        <v>217</v>
      </c>
      <c r="G587">
        <v>0.14799999999999999</v>
      </c>
      <c r="H587" s="2" t="e">
        <f>VLOOKUP(CONCATENATE(A587,B587,F587),admin2_old!A:K,9,FALSE)</f>
        <v>#N/A</v>
      </c>
      <c r="I587" s="4" t="str">
        <f>IF(ISNA(H587),VLOOKUP(CONCATENATE(A587,F587),admin2_old!B:J,3,FALSE))</f>
        <v>acces_dangereux</v>
      </c>
    </row>
    <row r="588" spans="1:9" hidden="1" x14ac:dyDescent="0.35">
      <c r="A588" t="s">
        <v>30</v>
      </c>
      <c r="B588" t="s">
        <v>146</v>
      </c>
      <c r="C588" t="s">
        <v>83</v>
      </c>
      <c r="D588" t="s">
        <v>83</v>
      </c>
      <c r="E588" t="s">
        <v>315</v>
      </c>
      <c r="F588" t="s">
        <v>296</v>
      </c>
      <c r="G588">
        <v>0.26300000000000001</v>
      </c>
      <c r="H588" s="2">
        <f>VLOOKUP(CONCATENATE(A588,B588,F588),admin2_old!A:K,9,FALSE)</f>
        <v>0.25800000000000001</v>
      </c>
      <c r="I588" t="b">
        <f>IF(ISNA(H588),VLOOKUP(CONCATENATE(A588,F588),admin2_old!B:J,3,FALSE))</f>
        <v>0</v>
      </c>
    </row>
    <row r="589" spans="1:9" hidden="1" x14ac:dyDescent="0.35">
      <c r="A589" t="s">
        <v>30</v>
      </c>
      <c r="B589" t="s">
        <v>146</v>
      </c>
      <c r="C589" t="s">
        <v>83</v>
      </c>
      <c r="D589" t="s">
        <v>83</v>
      </c>
      <c r="E589" t="s">
        <v>315</v>
      </c>
      <c r="F589" t="s">
        <v>297</v>
      </c>
      <c r="G589">
        <v>0.26700000000000002</v>
      </c>
      <c r="H589" s="2">
        <f>VLOOKUP(CONCATENATE(A589,B589,F589),admin2_old!A:K,9,FALSE)</f>
        <v>0.26</v>
      </c>
      <c r="I589" t="b">
        <f>IF(ISNA(H589),VLOOKUP(CONCATENATE(A589,F589),admin2_old!B:J,3,FALSE))</f>
        <v>0</v>
      </c>
    </row>
    <row r="590" spans="1:9" x14ac:dyDescent="0.35">
      <c r="A590" t="s">
        <v>24</v>
      </c>
      <c r="B590" s="3" t="s">
        <v>191</v>
      </c>
      <c r="C590" t="s">
        <v>83</v>
      </c>
      <c r="D590" t="s">
        <v>83</v>
      </c>
      <c r="E590" t="s">
        <v>315</v>
      </c>
      <c r="F590" t="s">
        <v>217</v>
      </c>
      <c r="G590">
        <v>0.214</v>
      </c>
      <c r="H590" s="2" t="e">
        <f>VLOOKUP(CONCATENATE(A590,B590,F590),admin2_old!A:K,9,FALSE)</f>
        <v>#N/A</v>
      </c>
      <c r="I590" s="4" t="str">
        <f>IF(ISNA(H590),VLOOKUP(CONCATENATE(A590,F590),admin2_old!B:J,3,FALSE))</f>
        <v>cash_frais</v>
      </c>
    </row>
    <row r="591" spans="1:9" x14ac:dyDescent="0.35">
      <c r="A591" t="s">
        <v>48</v>
      </c>
      <c r="B591" s="3" t="s">
        <v>133</v>
      </c>
      <c r="C591" t="s">
        <v>83</v>
      </c>
      <c r="D591" t="s">
        <v>83</v>
      </c>
      <c r="E591" t="s">
        <v>315</v>
      </c>
      <c r="F591" t="s">
        <v>217</v>
      </c>
      <c r="G591">
        <v>0.16800000000000001</v>
      </c>
      <c r="H591" s="2" t="e">
        <f>VLOOKUP(CONCATENATE(A591,B591,F591),admin2_old!A:K,9,FALSE)</f>
        <v>#N/A</v>
      </c>
      <c r="I591" s="4" t="str">
        <f>IF(ISNA(H591),VLOOKUP(CONCATENATE(A591,F591),admin2_old!B:J,3,FALSE))</f>
        <v>cash_nourriture</v>
      </c>
    </row>
    <row r="592" spans="1:9" hidden="1" x14ac:dyDescent="0.35">
      <c r="A592" t="s">
        <v>30</v>
      </c>
      <c r="B592" t="s">
        <v>136</v>
      </c>
      <c r="C592" t="s">
        <v>83</v>
      </c>
      <c r="D592" t="s">
        <v>83</v>
      </c>
      <c r="E592" t="s">
        <v>315</v>
      </c>
      <c r="F592" t="s">
        <v>224</v>
      </c>
      <c r="G592">
        <v>0.23200000000000001</v>
      </c>
      <c r="H592" s="2">
        <f>VLOOKUP(CONCATENATE(A592,B592,F592),admin2_old!A:K,9,FALSE)</f>
        <v>0.23499999999999999</v>
      </c>
      <c r="I592" t="b">
        <f>IF(ISNA(H592),VLOOKUP(CONCATENATE(A592,F592),admin2_old!B:J,3,FALSE))</f>
        <v>0</v>
      </c>
    </row>
    <row r="593" spans="1:9" hidden="1" x14ac:dyDescent="0.35">
      <c r="A593" t="s">
        <v>30</v>
      </c>
      <c r="B593" t="s">
        <v>146</v>
      </c>
      <c r="C593" t="s">
        <v>83</v>
      </c>
      <c r="D593" t="s">
        <v>83</v>
      </c>
      <c r="E593" t="s">
        <v>315</v>
      </c>
      <c r="F593" t="s">
        <v>298</v>
      </c>
      <c r="G593">
        <v>0.29399999999999998</v>
      </c>
      <c r="H593" s="2">
        <f>VLOOKUP(CONCATENATE(A593,B593,F593),admin2_old!A:K,9,FALSE)</f>
        <v>0.28499999999999998</v>
      </c>
      <c r="I593" t="b">
        <f>IF(ISNA(H593),VLOOKUP(CONCATENATE(A593,F593),admin2_old!B:J,3,FALSE))</f>
        <v>0</v>
      </c>
    </row>
    <row r="594" spans="1:9" hidden="1" x14ac:dyDescent="0.35">
      <c r="A594" t="s">
        <v>30</v>
      </c>
      <c r="B594" t="s">
        <v>146</v>
      </c>
      <c r="C594" t="s">
        <v>83</v>
      </c>
      <c r="D594" t="s">
        <v>83</v>
      </c>
      <c r="E594" t="s">
        <v>315</v>
      </c>
      <c r="F594" t="s">
        <v>218</v>
      </c>
      <c r="G594">
        <v>0.187</v>
      </c>
      <c r="H594" s="2">
        <f>VLOOKUP(CONCATENATE(A594,B594,F594),admin2_old!A:K,9,FALSE)</f>
        <v>0.184</v>
      </c>
      <c r="I594" t="b">
        <f>IF(ISNA(H594),VLOOKUP(CONCATENATE(A594,F594),admin2_old!B:J,3,FALSE))</f>
        <v>0</v>
      </c>
    </row>
    <row r="595" spans="1:9" hidden="1" x14ac:dyDescent="0.35">
      <c r="A595" t="s">
        <v>30</v>
      </c>
      <c r="B595" t="s">
        <v>136</v>
      </c>
      <c r="C595" t="s">
        <v>83</v>
      </c>
      <c r="D595" t="s">
        <v>83</v>
      </c>
      <c r="E595" t="s">
        <v>315</v>
      </c>
      <c r="F595" t="s">
        <v>227</v>
      </c>
      <c r="G595">
        <v>0.27</v>
      </c>
      <c r="H595" s="2">
        <f>VLOOKUP(CONCATENATE(A595,B595,F595),admin2_old!A:K,9,FALSE)</f>
        <v>0.253</v>
      </c>
      <c r="I595" t="b">
        <f>IF(ISNA(H595),VLOOKUP(CONCATENATE(A595,F595),admin2_old!B:J,3,FALSE))</f>
        <v>0</v>
      </c>
    </row>
    <row r="596" spans="1:9" hidden="1" x14ac:dyDescent="0.35">
      <c r="A596" t="s">
        <v>33</v>
      </c>
      <c r="B596" t="s">
        <v>137</v>
      </c>
      <c r="C596" t="s">
        <v>83</v>
      </c>
      <c r="D596" t="s">
        <v>83</v>
      </c>
      <c r="E596" t="s">
        <v>315</v>
      </c>
      <c r="F596" t="s">
        <v>253</v>
      </c>
      <c r="G596">
        <v>0.28399999999999997</v>
      </c>
      <c r="H596" s="2">
        <f>VLOOKUP(CONCATENATE(A596,B596,F596),admin2_old!A:K,9,FALSE)</f>
        <v>0.29899999999999999</v>
      </c>
      <c r="I596" t="b">
        <f>IF(ISNA(H596),VLOOKUP(CONCATENATE(A596,F596),admin2_old!B:J,3,FALSE))</f>
        <v>0</v>
      </c>
    </row>
    <row r="597" spans="1:9" hidden="1" x14ac:dyDescent="0.35">
      <c r="A597" t="s">
        <v>33</v>
      </c>
      <c r="B597" t="s">
        <v>137</v>
      </c>
      <c r="C597" t="s">
        <v>83</v>
      </c>
      <c r="D597" t="s">
        <v>83</v>
      </c>
      <c r="E597" t="s">
        <v>315</v>
      </c>
      <c r="F597" t="s">
        <v>232</v>
      </c>
      <c r="G597">
        <v>0.29599999999999999</v>
      </c>
      <c r="H597" s="2">
        <f>VLOOKUP(CONCATENATE(A597,B597,F597),admin2_old!A:K,9,FALSE)</f>
        <v>0.29099999999999998</v>
      </c>
      <c r="I597" t="b">
        <f>IF(ISNA(H597),VLOOKUP(CONCATENATE(A597,F597),admin2_old!B:J,3,FALSE))</f>
        <v>0</v>
      </c>
    </row>
    <row r="598" spans="1:9" hidden="1" x14ac:dyDescent="0.35">
      <c r="A598" t="s">
        <v>33</v>
      </c>
      <c r="B598" t="s">
        <v>137</v>
      </c>
      <c r="C598" t="s">
        <v>83</v>
      </c>
      <c r="D598" t="s">
        <v>83</v>
      </c>
      <c r="E598" t="s">
        <v>315</v>
      </c>
      <c r="F598" t="s">
        <v>208</v>
      </c>
      <c r="G598">
        <v>0.26800000000000002</v>
      </c>
      <c r="H598" s="2">
        <f>VLOOKUP(CONCATENATE(A598,B598,F598),admin2_old!A:K,9,FALSE)</f>
        <v>0.28100000000000003</v>
      </c>
      <c r="I598" t="b">
        <f>IF(ISNA(H598),VLOOKUP(CONCATENATE(A598,F598),admin2_old!B:J,3,FALSE))</f>
        <v>0</v>
      </c>
    </row>
    <row r="599" spans="1:9" hidden="1" x14ac:dyDescent="0.35">
      <c r="A599" t="s">
        <v>33</v>
      </c>
      <c r="B599" t="s">
        <v>147</v>
      </c>
      <c r="C599" t="s">
        <v>83</v>
      </c>
      <c r="D599" t="s">
        <v>83</v>
      </c>
      <c r="E599" t="s">
        <v>315</v>
      </c>
      <c r="F599" t="s">
        <v>221</v>
      </c>
      <c r="G599">
        <v>0.23200000000000001</v>
      </c>
      <c r="H599" s="2">
        <f>VLOOKUP(CONCATENATE(A599,B599,F599),admin2_old!A:K,9,FALSE)</f>
        <v>0.21</v>
      </c>
      <c r="I599" t="b">
        <f>IF(ISNA(H599),VLOOKUP(CONCATENATE(A599,F599),admin2_old!B:J,3,FALSE))</f>
        <v>0</v>
      </c>
    </row>
    <row r="600" spans="1:9" hidden="1" x14ac:dyDescent="0.35">
      <c r="A600" t="s">
        <v>33</v>
      </c>
      <c r="B600" t="s">
        <v>147</v>
      </c>
      <c r="C600" t="s">
        <v>83</v>
      </c>
      <c r="D600" t="s">
        <v>83</v>
      </c>
      <c r="E600" t="s">
        <v>315</v>
      </c>
      <c r="F600" t="s">
        <v>165</v>
      </c>
      <c r="G600">
        <v>0.26</v>
      </c>
      <c r="H600" s="2">
        <f>VLOOKUP(CONCATENATE(A600,B600,F600),admin2_old!A:K,9,FALSE)</f>
        <v>0.248</v>
      </c>
      <c r="I600" t="b">
        <f>IF(ISNA(H600),VLOOKUP(CONCATENATE(A600,F600),admin2_old!B:J,3,FALSE))</f>
        <v>0</v>
      </c>
    </row>
    <row r="601" spans="1:9" hidden="1" x14ac:dyDescent="0.35">
      <c r="A601" t="s">
        <v>33</v>
      </c>
      <c r="B601" t="s">
        <v>137</v>
      </c>
      <c r="C601" t="s">
        <v>83</v>
      </c>
      <c r="D601" t="s">
        <v>83</v>
      </c>
      <c r="E601" t="s">
        <v>315</v>
      </c>
      <c r="F601" t="s">
        <v>251</v>
      </c>
      <c r="G601">
        <v>0.24199999999999999</v>
      </c>
      <c r="H601" s="2">
        <f>VLOOKUP(CONCATENATE(A601,B601,F601),admin2_old!A:K,9,FALSE)</f>
        <v>0.222</v>
      </c>
      <c r="I601" t="b">
        <f>IF(ISNA(H601),VLOOKUP(CONCATENATE(A601,F601),admin2_old!B:J,3,FALSE))</f>
        <v>0</v>
      </c>
    </row>
    <row r="602" spans="1:9" hidden="1" x14ac:dyDescent="0.35">
      <c r="A602" t="s">
        <v>33</v>
      </c>
      <c r="B602" t="s">
        <v>137</v>
      </c>
      <c r="C602" t="s">
        <v>83</v>
      </c>
      <c r="D602" t="s">
        <v>83</v>
      </c>
      <c r="E602" t="s">
        <v>315</v>
      </c>
      <c r="F602" t="s">
        <v>212</v>
      </c>
      <c r="G602">
        <v>0.23699999999999999</v>
      </c>
      <c r="H602" s="2">
        <f>VLOOKUP(CONCATENATE(A602,B602,F602),admin2_old!A:K,9,FALSE)</f>
        <v>0.27800000000000002</v>
      </c>
      <c r="I602" t="b">
        <f>IF(ISNA(H602),VLOOKUP(CONCATENATE(A602,F602),admin2_old!B:J,3,FALSE))</f>
        <v>0</v>
      </c>
    </row>
    <row r="603" spans="1:9" hidden="1" x14ac:dyDescent="0.35">
      <c r="A603" t="s">
        <v>33</v>
      </c>
      <c r="B603" t="s">
        <v>137</v>
      </c>
      <c r="C603" t="s">
        <v>83</v>
      </c>
      <c r="D603" t="s">
        <v>83</v>
      </c>
      <c r="E603" t="s">
        <v>315</v>
      </c>
      <c r="F603" t="s">
        <v>231</v>
      </c>
      <c r="G603">
        <v>0.23899999999999999</v>
      </c>
      <c r="H603" s="2">
        <f>VLOOKUP(CONCATENATE(A603,B603,F603),admin2_old!A:K,9,FALSE)</f>
        <v>0.23400000000000001</v>
      </c>
      <c r="I603" t="b">
        <f>IF(ISNA(H603),VLOOKUP(CONCATENATE(A603,F603),admin2_old!B:J,3,FALSE))</f>
        <v>0</v>
      </c>
    </row>
    <row r="604" spans="1:9" hidden="1" x14ac:dyDescent="0.35">
      <c r="A604" t="s">
        <v>33</v>
      </c>
      <c r="B604" t="s">
        <v>137</v>
      </c>
      <c r="C604" t="s">
        <v>83</v>
      </c>
      <c r="D604" t="s">
        <v>83</v>
      </c>
      <c r="E604" t="s">
        <v>315</v>
      </c>
      <c r="F604" t="s">
        <v>223</v>
      </c>
      <c r="G604">
        <v>0.32600000000000001</v>
      </c>
      <c r="H604" s="2">
        <f>VLOOKUP(CONCATENATE(A604,B604,F604),admin2_old!A:K,9,FALSE)</f>
        <v>0.27500000000000002</v>
      </c>
      <c r="I604" t="b">
        <f>IF(ISNA(H604),VLOOKUP(CONCATENATE(A604,F604),admin2_old!B:J,3,FALSE))</f>
        <v>0</v>
      </c>
    </row>
    <row r="605" spans="1:9" hidden="1" x14ac:dyDescent="0.35">
      <c r="A605" t="s">
        <v>33</v>
      </c>
      <c r="B605" t="s">
        <v>137</v>
      </c>
      <c r="C605" t="s">
        <v>83</v>
      </c>
      <c r="D605" t="s">
        <v>83</v>
      </c>
      <c r="E605" t="s">
        <v>315</v>
      </c>
      <c r="F605" t="s">
        <v>228</v>
      </c>
      <c r="G605">
        <v>0.28999999999999998</v>
      </c>
      <c r="H605" s="2">
        <f>VLOOKUP(CONCATENATE(A605,B605,F605),admin2_old!A:K,9,FALSE)</f>
        <v>0.27700000000000002</v>
      </c>
      <c r="I605" t="b">
        <f>IF(ISNA(H605),VLOOKUP(CONCATENATE(A605,F605),admin2_old!B:J,3,FALSE))</f>
        <v>0</v>
      </c>
    </row>
    <row r="606" spans="1:9" hidden="1" x14ac:dyDescent="0.35">
      <c r="A606" t="s">
        <v>33</v>
      </c>
      <c r="B606" t="s">
        <v>137</v>
      </c>
      <c r="C606" t="s">
        <v>83</v>
      </c>
      <c r="D606" t="s">
        <v>83</v>
      </c>
      <c r="E606" t="s">
        <v>315</v>
      </c>
      <c r="F606" t="s">
        <v>293</v>
      </c>
      <c r="G606">
        <v>0.27400000000000002</v>
      </c>
      <c r="H606" s="2">
        <f>VLOOKUP(CONCATENATE(A606,B606,F606),admin2_old!A:K,9,FALSE)</f>
        <v>0.25900000000000001</v>
      </c>
      <c r="I606" t="b">
        <f>IF(ISNA(H606),VLOOKUP(CONCATENATE(A606,F606),admin2_old!B:J,3,FALSE))</f>
        <v>0</v>
      </c>
    </row>
    <row r="607" spans="1:9" hidden="1" x14ac:dyDescent="0.35">
      <c r="A607" t="s">
        <v>33</v>
      </c>
      <c r="B607" t="s">
        <v>137</v>
      </c>
      <c r="C607" t="s">
        <v>83</v>
      </c>
      <c r="D607" t="s">
        <v>83</v>
      </c>
      <c r="E607" t="s">
        <v>315</v>
      </c>
      <c r="F607" t="s">
        <v>246</v>
      </c>
      <c r="G607">
        <v>0.30299999999999999</v>
      </c>
      <c r="H607" s="2">
        <f>VLOOKUP(CONCATENATE(A607,B607,F607),admin2_old!A:K,9,FALSE)</f>
        <v>0.29699999999999999</v>
      </c>
      <c r="I607" t="b">
        <f>IF(ISNA(H607),VLOOKUP(CONCATENATE(A607,F607),admin2_old!B:J,3,FALSE))</f>
        <v>0</v>
      </c>
    </row>
    <row r="608" spans="1:9" hidden="1" x14ac:dyDescent="0.35">
      <c r="A608" t="s">
        <v>33</v>
      </c>
      <c r="B608" t="s">
        <v>137</v>
      </c>
      <c r="C608" t="s">
        <v>83</v>
      </c>
      <c r="D608" t="s">
        <v>83</v>
      </c>
      <c r="E608" t="s">
        <v>315</v>
      </c>
      <c r="F608" t="s">
        <v>210</v>
      </c>
      <c r="G608">
        <v>0.23300000000000001</v>
      </c>
      <c r="H608" s="2">
        <f>VLOOKUP(CONCATENATE(A608,B608,F608),admin2_old!A:K,9,FALSE)</f>
        <v>0.255</v>
      </c>
      <c r="I608" t="b">
        <f>IF(ISNA(H608),VLOOKUP(CONCATENATE(A608,F608),admin2_old!B:J,3,FALSE))</f>
        <v>0</v>
      </c>
    </row>
    <row r="609" spans="1:9" hidden="1" x14ac:dyDescent="0.35">
      <c r="A609" t="s">
        <v>33</v>
      </c>
      <c r="B609" t="s">
        <v>137</v>
      </c>
      <c r="C609" t="s">
        <v>83</v>
      </c>
      <c r="D609" t="s">
        <v>83</v>
      </c>
      <c r="E609" t="s">
        <v>315</v>
      </c>
      <c r="F609" t="s">
        <v>215</v>
      </c>
      <c r="G609">
        <v>0.26</v>
      </c>
      <c r="H609" s="2">
        <f>VLOOKUP(CONCATENATE(A609,B609,F609),admin2_old!A:K,9,FALSE)</f>
        <v>0.26300000000000001</v>
      </c>
      <c r="I609" t="b">
        <f>IF(ISNA(H609),VLOOKUP(CONCATENATE(A609,F609),admin2_old!B:J,3,FALSE))</f>
        <v>0</v>
      </c>
    </row>
    <row r="610" spans="1:9" hidden="1" x14ac:dyDescent="0.35">
      <c r="A610" t="s">
        <v>33</v>
      </c>
      <c r="B610" t="s">
        <v>137</v>
      </c>
      <c r="C610" t="s">
        <v>83</v>
      </c>
      <c r="D610" t="s">
        <v>83</v>
      </c>
      <c r="E610" t="s">
        <v>315</v>
      </c>
      <c r="F610" t="s">
        <v>294</v>
      </c>
      <c r="G610">
        <v>0.32800000000000001</v>
      </c>
      <c r="H610" s="2">
        <f>VLOOKUP(CONCATENATE(A610,B610,F610),admin2_old!A:K,9,FALSE)</f>
        <v>0.30299999999999999</v>
      </c>
      <c r="I610" t="b">
        <f>IF(ISNA(H610),VLOOKUP(CONCATENATE(A610,F610),admin2_old!B:J,3,FALSE))</f>
        <v>0</v>
      </c>
    </row>
    <row r="611" spans="1:9" hidden="1" x14ac:dyDescent="0.35">
      <c r="A611" t="s">
        <v>33</v>
      </c>
      <c r="B611" t="s">
        <v>137</v>
      </c>
      <c r="C611" t="s">
        <v>83</v>
      </c>
      <c r="D611" t="s">
        <v>83</v>
      </c>
      <c r="E611" t="s">
        <v>315</v>
      </c>
      <c r="F611" t="s">
        <v>260</v>
      </c>
      <c r="G611">
        <v>0.39800000000000002</v>
      </c>
      <c r="H611" s="2">
        <f>VLOOKUP(CONCATENATE(A611,B611,F611),admin2_old!A:K,9,FALSE)</f>
        <v>0.433</v>
      </c>
      <c r="I611" t="b">
        <f>IF(ISNA(H611),VLOOKUP(CONCATENATE(A611,F611),admin2_old!B:J,3,FALSE))</f>
        <v>0</v>
      </c>
    </row>
    <row r="612" spans="1:9" hidden="1" x14ac:dyDescent="0.35">
      <c r="A612" t="s">
        <v>33</v>
      </c>
      <c r="B612" t="s">
        <v>137</v>
      </c>
      <c r="C612" t="s">
        <v>83</v>
      </c>
      <c r="D612" t="s">
        <v>83</v>
      </c>
      <c r="E612" t="s">
        <v>315</v>
      </c>
      <c r="F612" t="s">
        <v>255</v>
      </c>
      <c r="G612">
        <v>0.24099999999999999</v>
      </c>
      <c r="H612" s="2">
        <f>VLOOKUP(CONCATENATE(A612,B612,F612),admin2_old!A:K,9,FALSE)</f>
        <v>0.251</v>
      </c>
      <c r="I612" t="b">
        <f>IF(ISNA(H612),VLOOKUP(CONCATENATE(A612,F612),admin2_old!B:J,3,FALSE))</f>
        <v>0</v>
      </c>
    </row>
    <row r="613" spans="1:9" hidden="1" x14ac:dyDescent="0.35">
      <c r="A613" t="s">
        <v>33</v>
      </c>
      <c r="B613" t="s">
        <v>137</v>
      </c>
      <c r="C613" t="s">
        <v>83</v>
      </c>
      <c r="D613" t="s">
        <v>83</v>
      </c>
      <c r="E613" t="s">
        <v>315</v>
      </c>
      <c r="F613" t="s">
        <v>242</v>
      </c>
      <c r="G613">
        <v>0.254</v>
      </c>
      <c r="H613" s="2">
        <f>VLOOKUP(CONCATENATE(A613,B613,F613),admin2_old!A:K,9,FALSE)</f>
        <v>0.24099999999999999</v>
      </c>
      <c r="I613" t="b">
        <f>IF(ISNA(H613),VLOOKUP(CONCATENATE(A613,F613),admin2_old!B:J,3,FALSE))</f>
        <v>0</v>
      </c>
    </row>
    <row r="614" spans="1:9" hidden="1" x14ac:dyDescent="0.35">
      <c r="A614" t="s">
        <v>33</v>
      </c>
      <c r="B614" t="s">
        <v>137</v>
      </c>
      <c r="C614" t="s">
        <v>83</v>
      </c>
      <c r="D614" t="s">
        <v>83</v>
      </c>
      <c r="E614" t="s">
        <v>315</v>
      </c>
      <c r="F614" t="s">
        <v>219</v>
      </c>
      <c r="G614">
        <v>0.28299999999999997</v>
      </c>
      <c r="H614" s="2">
        <f>VLOOKUP(CONCATENATE(A614,B614,F614),admin2_old!A:K,9,FALSE)</f>
        <v>0.27200000000000002</v>
      </c>
      <c r="I614" t="b">
        <f>IF(ISNA(H614),VLOOKUP(CONCATENATE(A614,F614),admin2_old!B:J,3,FALSE))</f>
        <v>0</v>
      </c>
    </row>
    <row r="615" spans="1:9" hidden="1" x14ac:dyDescent="0.35">
      <c r="A615" t="s">
        <v>33</v>
      </c>
      <c r="B615" t="s">
        <v>147</v>
      </c>
      <c r="C615" t="s">
        <v>83</v>
      </c>
      <c r="D615" t="s">
        <v>83</v>
      </c>
      <c r="E615" t="s">
        <v>315</v>
      </c>
      <c r="F615" t="s">
        <v>250</v>
      </c>
      <c r="G615">
        <v>0.23200000000000001</v>
      </c>
      <c r="H615" s="2">
        <f>VLOOKUP(CONCATENATE(A615,B615,F615),admin2_old!A:K,9,FALSE)</f>
        <v>0.24</v>
      </c>
      <c r="I615" t="b">
        <f>IF(ISNA(H615),VLOOKUP(CONCATENATE(A615,F615),admin2_old!B:J,3,FALSE))</f>
        <v>0</v>
      </c>
    </row>
    <row r="616" spans="1:9" hidden="1" x14ac:dyDescent="0.35">
      <c r="A616" t="s">
        <v>33</v>
      </c>
      <c r="B616" t="s">
        <v>147</v>
      </c>
      <c r="C616" t="s">
        <v>83</v>
      </c>
      <c r="D616" t="s">
        <v>83</v>
      </c>
      <c r="E616" t="s">
        <v>315</v>
      </c>
      <c r="F616" t="s">
        <v>220</v>
      </c>
      <c r="G616">
        <v>0.26600000000000001</v>
      </c>
      <c r="H616" s="2">
        <f>VLOOKUP(CONCATENATE(A616,B616,F616),admin2_old!A:K,9,FALSE)</f>
        <v>0.24299999999999999</v>
      </c>
      <c r="I616" t="b">
        <f>IF(ISNA(H616),VLOOKUP(CONCATENATE(A616,F616),admin2_old!B:J,3,FALSE))</f>
        <v>0</v>
      </c>
    </row>
    <row r="617" spans="1:9" x14ac:dyDescent="0.35">
      <c r="A617" t="s">
        <v>22</v>
      </c>
      <c r="B617" s="3" t="s">
        <v>132</v>
      </c>
      <c r="C617" t="s">
        <v>83</v>
      </c>
      <c r="D617" t="s">
        <v>83</v>
      </c>
      <c r="E617" t="s">
        <v>315</v>
      </c>
      <c r="F617" t="s">
        <v>217</v>
      </c>
      <c r="G617">
        <v>0.20399999999999999</v>
      </c>
      <c r="H617" s="2" t="e">
        <f>VLOOKUP(CONCATENATE(A617,B617,F617),admin2_old!A:K,9,FALSE)</f>
        <v>#N/A</v>
      </c>
      <c r="I617" s="4" t="str">
        <f>IF(ISNA(H617),VLOOKUP(CONCATENATE(A617,F617),admin2_old!B:J,3,FALSE))</f>
        <v>argent_materiel</v>
      </c>
    </row>
    <row r="618" spans="1:9" hidden="1" x14ac:dyDescent="0.35">
      <c r="A618" t="s">
        <v>33</v>
      </c>
      <c r="B618" t="s">
        <v>137</v>
      </c>
      <c r="C618" t="s">
        <v>83</v>
      </c>
      <c r="D618" t="s">
        <v>83</v>
      </c>
      <c r="E618" t="s">
        <v>315</v>
      </c>
      <c r="F618" t="s">
        <v>262</v>
      </c>
      <c r="G618">
        <v>0.24</v>
      </c>
      <c r="H618" s="2">
        <f>VLOOKUP(CONCATENATE(A618,B618,F618),admin2_old!A:K,9,FALSE)</f>
        <v>0.23599999999999999</v>
      </c>
      <c r="I618" t="b">
        <f>IF(ISNA(H618),VLOOKUP(CONCATENATE(A618,F618),admin2_old!B:J,3,FALSE))</f>
        <v>0</v>
      </c>
    </row>
    <row r="619" spans="1:9" hidden="1" x14ac:dyDescent="0.35">
      <c r="A619" t="s">
        <v>33</v>
      </c>
      <c r="B619" t="s">
        <v>137</v>
      </c>
      <c r="C619" t="s">
        <v>83</v>
      </c>
      <c r="D619" t="s">
        <v>83</v>
      </c>
      <c r="E619" t="s">
        <v>315</v>
      </c>
      <c r="F619" t="s">
        <v>254</v>
      </c>
      <c r="G619">
        <v>0.23599999999999999</v>
      </c>
      <c r="H619" s="2">
        <f>VLOOKUP(CONCATENATE(A619,B619,F619),admin2_old!A:K,9,FALSE)</f>
        <v>0.23300000000000001</v>
      </c>
      <c r="I619" t="b">
        <f>IF(ISNA(H619),VLOOKUP(CONCATENATE(A619,F619),admin2_old!B:J,3,FALSE))</f>
        <v>0</v>
      </c>
    </row>
    <row r="620" spans="1:9" hidden="1" x14ac:dyDescent="0.35">
      <c r="A620" t="s">
        <v>33</v>
      </c>
      <c r="B620" t="s">
        <v>147</v>
      </c>
      <c r="C620" t="s">
        <v>83</v>
      </c>
      <c r="D620" t="s">
        <v>83</v>
      </c>
      <c r="E620" t="s">
        <v>315</v>
      </c>
      <c r="F620" t="s">
        <v>209</v>
      </c>
      <c r="G620">
        <v>0.17699999999999999</v>
      </c>
      <c r="H620" s="2">
        <f>VLOOKUP(CONCATENATE(A620,B620,F620),admin2_old!A:K,9,FALSE)</f>
        <v>0.18099999999999999</v>
      </c>
      <c r="I620" t="b">
        <f>IF(ISNA(H620),VLOOKUP(CONCATENATE(A620,F620),admin2_old!B:J,3,FALSE))</f>
        <v>0</v>
      </c>
    </row>
    <row r="621" spans="1:9" hidden="1" x14ac:dyDescent="0.35">
      <c r="A621" t="s">
        <v>33</v>
      </c>
      <c r="B621" t="s">
        <v>137</v>
      </c>
      <c r="C621" t="s">
        <v>83</v>
      </c>
      <c r="D621" t="s">
        <v>83</v>
      </c>
      <c r="E621" t="s">
        <v>315</v>
      </c>
      <c r="F621" t="s">
        <v>207</v>
      </c>
      <c r="G621">
        <v>0.20499999999999999</v>
      </c>
      <c r="H621" s="2">
        <f>VLOOKUP(CONCATENATE(A621,B621,F621),admin2_old!A:K,9,FALSE)</f>
        <v>0.20399999999999999</v>
      </c>
      <c r="I621" t="b">
        <f>IF(ISNA(H621),VLOOKUP(CONCATENATE(A621,F621),admin2_old!B:J,3,FALSE))</f>
        <v>0</v>
      </c>
    </row>
    <row r="622" spans="1:9" hidden="1" x14ac:dyDescent="0.35">
      <c r="A622" t="s">
        <v>33</v>
      </c>
      <c r="B622" t="s">
        <v>137</v>
      </c>
      <c r="C622" t="s">
        <v>83</v>
      </c>
      <c r="D622" t="s">
        <v>83</v>
      </c>
      <c r="E622" t="s">
        <v>315</v>
      </c>
      <c r="F622" t="s">
        <v>257</v>
      </c>
      <c r="G622">
        <v>0.29099999999999998</v>
      </c>
      <c r="H622" s="2">
        <f>VLOOKUP(CONCATENATE(A622,B622,F622),admin2_old!A:K,9,FALSE)</f>
        <v>0.30599999999999999</v>
      </c>
      <c r="I622" t="b">
        <f>IF(ISNA(H622),VLOOKUP(CONCATENATE(A622,F622),admin2_old!B:J,3,FALSE))</f>
        <v>0</v>
      </c>
    </row>
    <row r="623" spans="1:9" hidden="1" x14ac:dyDescent="0.35">
      <c r="A623" t="s">
        <v>33</v>
      </c>
      <c r="B623" t="s">
        <v>158</v>
      </c>
      <c r="C623" t="s">
        <v>83</v>
      </c>
      <c r="D623" t="s">
        <v>83</v>
      </c>
      <c r="E623" t="s">
        <v>315</v>
      </c>
      <c r="F623" t="s">
        <v>243</v>
      </c>
      <c r="G623">
        <v>0.3</v>
      </c>
      <c r="H623" s="2">
        <f>VLOOKUP(CONCATENATE(A623,B623,F623),admin2_old!A:K,9,FALSE)</f>
        <v>0.24199999999999999</v>
      </c>
      <c r="I623" t="b">
        <f>IF(ISNA(H623),VLOOKUP(CONCATENATE(A623,F623),admin2_old!B:J,3,FALSE))</f>
        <v>0</v>
      </c>
    </row>
    <row r="624" spans="1:9" hidden="1" x14ac:dyDescent="0.35">
      <c r="A624" t="s">
        <v>33</v>
      </c>
      <c r="B624" t="s">
        <v>137</v>
      </c>
      <c r="C624" t="s">
        <v>83</v>
      </c>
      <c r="D624" t="s">
        <v>83</v>
      </c>
      <c r="E624" t="s">
        <v>315</v>
      </c>
      <c r="F624" t="s">
        <v>245</v>
      </c>
      <c r="G624">
        <v>0.20599999999999999</v>
      </c>
      <c r="H624" s="2">
        <f>VLOOKUP(CONCATENATE(A624,B624,F624),admin2_old!A:K,9,FALSE)</f>
        <v>0.20499999999999999</v>
      </c>
      <c r="I624" t="b">
        <f>IF(ISNA(H624),VLOOKUP(CONCATENATE(A624,F624),admin2_old!B:J,3,FALSE))</f>
        <v>0</v>
      </c>
    </row>
    <row r="625" spans="1:9" hidden="1" x14ac:dyDescent="0.35">
      <c r="A625" t="s">
        <v>33</v>
      </c>
      <c r="B625" t="s">
        <v>137</v>
      </c>
      <c r="C625" t="s">
        <v>83</v>
      </c>
      <c r="D625" t="s">
        <v>83</v>
      </c>
      <c r="E625" t="s">
        <v>315</v>
      </c>
      <c r="F625" t="s">
        <v>258</v>
      </c>
      <c r="G625">
        <v>0.29399999999999998</v>
      </c>
      <c r="H625" s="2">
        <f>VLOOKUP(CONCATENATE(A625,B625,F625),admin2_old!A:K,9,FALSE)</f>
        <v>0.28699999999999998</v>
      </c>
      <c r="I625" t="b">
        <f>IF(ISNA(H625),VLOOKUP(CONCATENATE(A625,F625),admin2_old!B:J,3,FALSE))</f>
        <v>0</v>
      </c>
    </row>
    <row r="626" spans="1:9" hidden="1" x14ac:dyDescent="0.35">
      <c r="A626" t="s">
        <v>33</v>
      </c>
      <c r="B626" t="s">
        <v>137</v>
      </c>
      <c r="C626" t="s">
        <v>83</v>
      </c>
      <c r="D626" t="s">
        <v>83</v>
      </c>
      <c r="E626" t="s">
        <v>315</v>
      </c>
      <c r="F626" t="s">
        <v>239</v>
      </c>
      <c r="G626">
        <v>0.25900000000000001</v>
      </c>
      <c r="H626" s="2">
        <f>VLOOKUP(CONCATENATE(A626,B626,F626),admin2_old!A:K,9,FALSE)</f>
        <v>0.26500000000000001</v>
      </c>
      <c r="I626" t="b">
        <f>IF(ISNA(H626),VLOOKUP(CONCATENATE(A626,F626),admin2_old!B:J,3,FALSE))</f>
        <v>0</v>
      </c>
    </row>
    <row r="627" spans="1:9" hidden="1" x14ac:dyDescent="0.35">
      <c r="A627" t="s">
        <v>33</v>
      </c>
      <c r="B627" t="s">
        <v>137</v>
      </c>
      <c r="C627" t="s">
        <v>83</v>
      </c>
      <c r="D627" t="s">
        <v>83</v>
      </c>
      <c r="E627" t="s">
        <v>315</v>
      </c>
      <c r="F627" t="s">
        <v>295</v>
      </c>
      <c r="G627">
        <v>0.318</v>
      </c>
      <c r="H627" s="2">
        <f>VLOOKUP(CONCATENATE(A627,B627,F627),admin2_old!A:K,9,FALSE)</f>
        <v>0.315</v>
      </c>
      <c r="I627" t="b">
        <f>IF(ISNA(H627),VLOOKUP(CONCATENATE(A627,F627),admin2_old!B:J,3,FALSE))</f>
        <v>0</v>
      </c>
    </row>
    <row r="628" spans="1:9" hidden="1" x14ac:dyDescent="0.35">
      <c r="A628" t="s">
        <v>33</v>
      </c>
      <c r="B628" t="s">
        <v>147</v>
      </c>
      <c r="C628" t="s">
        <v>83</v>
      </c>
      <c r="D628" t="s">
        <v>83</v>
      </c>
      <c r="E628" t="s">
        <v>315</v>
      </c>
      <c r="F628" t="s">
        <v>236</v>
      </c>
      <c r="G628">
        <v>0.25800000000000001</v>
      </c>
      <c r="H628" s="2">
        <f>VLOOKUP(CONCATENATE(A628,B628,F628),admin2_old!A:K,9,FALSE)</f>
        <v>0.27400000000000002</v>
      </c>
      <c r="I628" t="b">
        <f>IF(ISNA(H628),VLOOKUP(CONCATENATE(A628,F628),admin2_old!B:J,3,FALSE))</f>
        <v>0</v>
      </c>
    </row>
    <row r="629" spans="1:9" hidden="1" x14ac:dyDescent="0.35">
      <c r="A629" t="s">
        <v>33</v>
      </c>
      <c r="B629" t="s">
        <v>158</v>
      </c>
      <c r="C629" t="s">
        <v>83</v>
      </c>
      <c r="D629" t="s">
        <v>83</v>
      </c>
      <c r="E629" t="s">
        <v>315</v>
      </c>
      <c r="F629" t="s">
        <v>233</v>
      </c>
      <c r="G629">
        <v>0.23699999999999999</v>
      </c>
      <c r="H629" s="2">
        <f>VLOOKUP(CONCATENATE(A629,B629,F629),admin2_old!A:K,9,FALSE)</f>
        <v>0.22700000000000001</v>
      </c>
      <c r="I629" t="b">
        <f>IF(ISNA(H629),VLOOKUP(CONCATENATE(A629,F629),admin2_old!B:J,3,FALSE))</f>
        <v>0</v>
      </c>
    </row>
    <row r="630" spans="1:9" hidden="1" x14ac:dyDescent="0.35">
      <c r="A630" t="s">
        <v>33</v>
      </c>
      <c r="B630" t="s">
        <v>147</v>
      </c>
      <c r="C630" t="s">
        <v>83</v>
      </c>
      <c r="D630" t="s">
        <v>83</v>
      </c>
      <c r="E630" t="s">
        <v>315</v>
      </c>
      <c r="F630" t="s">
        <v>230</v>
      </c>
      <c r="G630">
        <v>0.22500000000000001</v>
      </c>
      <c r="H630" s="2">
        <f>VLOOKUP(CONCATENATE(A630,B630,F630),admin2_old!A:K,9,FALSE)</f>
        <v>0.23599999999999999</v>
      </c>
      <c r="I630" t="b">
        <f>IF(ISNA(H630),VLOOKUP(CONCATENATE(A630,F630),admin2_old!B:J,3,FALSE))</f>
        <v>0</v>
      </c>
    </row>
    <row r="631" spans="1:9" hidden="1" x14ac:dyDescent="0.35">
      <c r="A631" t="s">
        <v>33</v>
      </c>
      <c r="B631" t="s">
        <v>137</v>
      </c>
      <c r="C631" t="s">
        <v>83</v>
      </c>
      <c r="D631" t="s">
        <v>83</v>
      </c>
      <c r="E631" t="s">
        <v>315</v>
      </c>
      <c r="F631" t="s">
        <v>259</v>
      </c>
      <c r="G631">
        <v>0.313</v>
      </c>
      <c r="H631" s="2">
        <f>VLOOKUP(CONCATENATE(A631,B631,F631),admin2_old!A:K,9,FALSE)</f>
        <v>0.29199999999999998</v>
      </c>
      <c r="I631" t="b">
        <f>IF(ISNA(H631),VLOOKUP(CONCATENATE(A631,F631),admin2_old!B:J,3,FALSE))</f>
        <v>0</v>
      </c>
    </row>
    <row r="632" spans="1:9" hidden="1" x14ac:dyDescent="0.35">
      <c r="A632" t="s">
        <v>33</v>
      </c>
      <c r="B632" t="s">
        <v>147</v>
      </c>
      <c r="C632" t="s">
        <v>83</v>
      </c>
      <c r="D632" t="s">
        <v>83</v>
      </c>
      <c r="E632" t="s">
        <v>315</v>
      </c>
      <c r="F632" t="s">
        <v>237</v>
      </c>
      <c r="G632">
        <v>0.26700000000000002</v>
      </c>
      <c r="H632" s="2">
        <f>VLOOKUP(CONCATENATE(A632,B632,F632),admin2_old!A:K,9,FALSE)</f>
        <v>0.254</v>
      </c>
      <c r="I632" t="b">
        <f>IF(ISNA(H632),VLOOKUP(CONCATENATE(A632,F632),admin2_old!B:J,3,FALSE))</f>
        <v>0</v>
      </c>
    </row>
    <row r="633" spans="1:9" hidden="1" x14ac:dyDescent="0.35">
      <c r="A633" t="s">
        <v>33</v>
      </c>
      <c r="B633" t="s">
        <v>137</v>
      </c>
      <c r="C633" t="s">
        <v>83</v>
      </c>
      <c r="D633" t="s">
        <v>83</v>
      </c>
      <c r="E633" t="s">
        <v>315</v>
      </c>
      <c r="F633" t="s">
        <v>247</v>
      </c>
      <c r="G633">
        <v>0.23599999999999999</v>
      </c>
      <c r="H633" s="2">
        <f>VLOOKUP(CONCATENATE(A633,B633,F633),admin2_old!A:K,9,FALSE)</f>
        <v>0.23599999999999999</v>
      </c>
      <c r="I633" t="b">
        <f>IF(ISNA(H633),VLOOKUP(CONCATENATE(A633,F633),admin2_old!B:J,3,FALSE))</f>
        <v>0</v>
      </c>
    </row>
    <row r="634" spans="1:9" hidden="1" x14ac:dyDescent="0.35">
      <c r="A634" t="s">
        <v>33</v>
      </c>
      <c r="B634" t="s">
        <v>137</v>
      </c>
      <c r="C634" t="s">
        <v>83</v>
      </c>
      <c r="D634" t="s">
        <v>83</v>
      </c>
      <c r="E634" t="s">
        <v>315</v>
      </c>
      <c r="F634" t="s">
        <v>234</v>
      </c>
      <c r="G634">
        <v>0.29499999999999998</v>
      </c>
      <c r="H634" s="2">
        <f>VLOOKUP(CONCATENATE(A634,B634,F634),admin2_old!A:K,9,FALSE)</f>
        <v>0.29099999999999998</v>
      </c>
      <c r="I634" t="b">
        <f>IF(ISNA(H634),VLOOKUP(CONCATENATE(A634,F634),admin2_old!B:J,3,FALSE))</f>
        <v>0</v>
      </c>
    </row>
    <row r="635" spans="1:9" hidden="1" x14ac:dyDescent="0.35">
      <c r="A635" t="s">
        <v>33</v>
      </c>
      <c r="B635" t="s">
        <v>137</v>
      </c>
      <c r="C635" t="s">
        <v>83</v>
      </c>
      <c r="D635" t="s">
        <v>83</v>
      </c>
      <c r="E635" t="s">
        <v>315</v>
      </c>
      <c r="F635" t="s">
        <v>211</v>
      </c>
      <c r="G635">
        <v>0.26700000000000002</v>
      </c>
      <c r="H635" s="2">
        <f>VLOOKUP(CONCATENATE(A635,B635,F635),admin2_old!A:K,9,FALSE)</f>
        <v>0.252</v>
      </c>
      <c r="I635" t="b">
        <f>IF(ISNA(H635),VLOOKUP(CONCATENATE(A635,F635),admin2_old!B:J,3,FALSE))</f>
        <v>0</v>
      </c>
    </row>
    <row r="636" spans="1:9" hidden="1" x14ac:dyDescent="0.35">
      <c r="A636" t="s">
        <v>33</v>
      </c>
      <c r="B636" t="s">
        <v>147</v>
      </c>
      <c r="C636" t="s">
        <v>83</v>
      </c>
      <c r="D636" t="s">
        <v>83</v>
      </c>
      <c r="E636" t="s">
        <v>315</v>
      </c>
      <c r="F636" t="s">
        <v>222</v>
      </c>
      <c r="G636">
        <v>0.26200000000000001</v>
      </c>
      <c r="H636" s="2">
        <f>VLOOKUP(CONCATENATE(A636,B636,F636),admin2_old!A:K,9,FALSE)</f>
        <v>0.25700000000000001</v>
      </c>
      <c r="I636" t="b">
        <f>IF(ISNA(H636),VLOOKUP(CONCATENATE(A636,F636),admin2_old!B:J,3,FALSE))</f>
        <v>0</v>
      </c>
    </row>
    <row r="637" spans="1:9" hidden="1" x14ac:dyDescent="0.35">
      <c r="A637" t="s">
        <v>33</v>
      </c>
      <c r="B637" t="s">
        <v>137</v>
      </c>
      <c r="C637" t="s">
        <v>83</v>
      </c>
      <c r="D637" t="s">
        <v>83</v>
      </c>
      <c r="E637" t="s">
        <v>315</v>
      </c>
      <c r="F637" t="s">
        <v>214</v>
      </c>
      <c r="G637">
        <v>0.29399999999999998</v>
      </c>
      <c r="H637" s="2">
        <f>VLOOKUP(CONCATENATE(A637,B637,F637),admin2_old!A:K,9,FALSE)</f>
        <v>0.27600000000000002</v>
      </c>
      <c r="I637" t="b">
        <f>IF(ISNA(H637),VLOOKUP(CONCATENATE(A637,F637),admin2_old!B:J,3,FALSE))</f>
        <v>0</v>
      </c>
    </row>
    <row r="638" spans="1:9" hidden="1" x14ac:dyDescent="0.35">
      <c r="A638" t="s">
        <v>33</v>
      </c>
      <c r="B638" t="s">
        <v>137</v>
      </c>
      <c r="C638" t="s">
        <v>83</v>
      </c>
      <c r="D638" t="s">
        <v>83</v>
      </c>
      <c r="E638" t="s">
        <v>315</v>
      </c>
      <c r="F638" t="s">
        <v>216</v>
      </c>
      <c r="G638">
        <v>0.26300000000000001</v>
      </c>
      <c r="H638" s="2">
        <f>VLOOKUP(CONCATENATE(A638,B638,F638),admin2_old!A:K,9,FALSE)</f>
        <v>0.247</v>
      </c>
      <c r="I638" t="b">
        <f>IF(ISNA(H638),VLOOKUP(CONCATENATE(A638,F638),admin2_old!B:J,3,FALSE))</f>
        <v>0</v>
      </c>
    </row>
    <row r="639" spans="1:9" x14ac:dyDescent="0.35">
      <c r="A639" t="s">
        <v>46</v>
      </c>
      <c r="B639" s="3" t="s">
        <v>160</v>
      </c>
      <c r="C639" t="s">
        <v>83</v>
      </c>
      <c r="D639" t="s">
        <v>83</v>
      </c>
      <c r="E639" t="s">
        <v>315</v>
      </c>
      <c r="F639" t="s">
        <v>217</v>
      </c>
      <c r="G639">
        <v>0.183</v>
      </c>
      <c r="H639" s="2" t="e">
        <f>VLOOKUP(CONCATENATE(A639,B639,F639),admin2_old!A:K,9,FALSE)</f>
        <v>#N/A</v>
      </c>
      <c r="I639" s="4" t="str">
        <f>IF(ISNA(H639),VLOOKUP(CONCATENATE(A639,F639),admin2_old!B:J,3,FALSE))</f>
        <v>argent_nfi_essentiels</v>
      </c>
    </row>
    <row r="640" spans="1:9" hidden="1" x14ac:dyDescent="0.35">
      <c r="A640" t="s">
        <v>33</v>
      </c>
      <c r="B640" t="s">
        <v>158</v>
      </c>
      <c r="C640" t="s">
        <v>83</v>
      </c>
      <c r="D640" t="s">
        <v>83</v>
      </c>
      <c r="E640" t="s">
        <v>315</v>
      </c>
      <c r="F640" t="s">
        <v>264</v>
      </c>
      <c r="G640">
        <v>0.23499999999999999</v>
      </c>
      <c r="H640" s="2">
        <f>VLOOKUP(CONCATENATE(A640,B640,F640),admin2_old!A:K,9,FALSE)</f>
        <v>0.22900000000000001</v>
      </c>
      <c r="I640" t="b">
        <f>IF(ISNA(H640),VLOOKUP(CONCATENATE(A640,F640),admin2_old!B:J,3,FALSE))</f>
        <v>0</v>
      </c>
    </row>
    <row r="641" spans="1:9" hidden="1" x14ac:dyDescent="0.35">
      <c r="A641" t="s">
        <v>33</v>
      </c>
      <c r="B641" t="s">
        <v>137</v>
      </c>
      <c r="C641" t="s">
        <v>83</v>
      </c>
      <c r="D641" t="s">
        <v>83</v>
      </c>
      <c r="E641" t="s">
        <v>315</v>
      </c>
      <c r="F641" t="s">
        <v>265</v>
      </c>
      <c r="G641">
        <v>0.25</v>
      </c>
      <c r="H641" s="2">
        <f>VLOOKUP(CONCATENATE(A641,B641,F641),admin2_old!A:K,9,FALSE)</f>
        <v>0.25800000000000001</v>
      </c>
      <c r="I641" t="b">
        <f>IF(ISNA(H641),VLOOKUP(CONCATENATE(A641,F641),admin2_old!B:J,3,FALSE))</f>
        <v>0</v>
      </c>
    </row>
    <row r="642" spans="1:9" hidden="1" x14ac:dyDescent="0.35">
      <c r="A642" t="s">
        <v>33</v>
      </c>
      <c r="B642" t="s">
        <v>137</v>
      </c>
      <c r="C642" t="s">
        <v>83</v>
      </c>
      <c r="D642" t="s">
        <v>83</v>
      </c>
      <c r="E642" t="s">
        <v>315</v>
      </c>
      <c r="F642" t="s">
        <v>217</v>
      </c>
      <c r="G642">
        <v>0.35799999999999998</v>
      </c>
      <c r="H642" s="2">
        <f>VLOOKUP(CONCATENATE(A642,B642,F642),admin2_old!A:K,9,FALSE)</f>
        <v>0.374</v>
      </c>
      <c r="I642" t="b">
        <f>IF(ISNA(H642),VLOOKUP(CONCATENATE(A642,F642),admin2_old!B:J,3,FALSE))</f>
        <v>0</v>
      </c>
    </row>
    <row r="643" spans="1:9" x14ac:dyDescent="0.35">
      <c r="A643" t="s">
        <v>68</v>
      </c>
      <c r="B643" s="3" t="s">
        <v>153</v>
      </c>
      <c r="C643" t="s">
        <v>83</v>
      </c>
      <c r="D643" t="s">
        <v>83</v>
      </c>
      <c r="E643" t="s">
        <v>315</v>
      </c>
      <c r="F643" t="s">
        <v>217</v>
      </c>
      <c r="G643">
        <v>0.16800000000000001</v>
      </c>
      <c r="H643" s="2" t="e">
        <f>VLOOKUP(CONCATENATE(A643,B643,F643),admin2_old!A:K,9,FALSE)</f>
        <v>#N/A</v>
      </c>
      <c r="I643" s="4" t="str">
        <f>IF(ISNA(H643),VLOOKUP(CONCATENATE(A643,F643),admin2_old!B:J,3,FALSE))</f>
        <v>aide_securite</v>
      </c>
    </row>
    <row r="644" spans="1:9" hidden="1" x14ac:dyDescent="0.35">
      <c r="A644" t="s">
        <v>33</v>
      </c>
      <c r="B644" t="s">
        <v>147</v>
      </c>
      <c r="C644" t="s">
        <v>83</v>
      </c>
      <c r="D644" t="s">
        <v>83</v>
      </c>
      <c r="E644" t="s">
        <v>315</v>
      </c>
      <c r="F644" t="s">
        <v>229</v>
      </c>
      <c r="G644">
        <v>0.26900000000000002</v>
      </c>
      <c r="H644" s="2">
        <f>VLOOKUP(CONCATENATE(A644,B644,F644),admin2_old!A:K,9,FALSE)</f>
        <v>0.27300000000000002</v>
      </c>
      <c r="I644" t="b">
        <f>IF(ISNA(H644),VLOOKUP(CONCATENATE(A644,F644),admin2_old!B:J,3,FALSE))</f>
        <v>0</v>
      </c>
    </row>
    <row r="645" spans="1:9" hidden="1" x14ac:dyDescent="0.35">
      <c r="A645" t="s">
        <v>33</v>
      </c>
      <c r="B645" t="s">
        <v>147</v>
      </c>
      <c r="C645" t="s">
        <v>83</v>
      </c>
      <c r="D645" t="s">
        <v>83</v>
      </c>
      <c r="E645" t="s">
        <v>315</v>
      </c>
      <c r="F645" t="s">
        <v>235</v>
      </c>
      <c r="G645">
        <v>0.28599999999999998</v>
      </c>
      <c r="H645" s="2">
        <f>VLOOKUP(CONCATENATE(A645,B645,F645),admin2_old!A:K,9,FALSE)</f>
        <v>0.28299999999999997</v>
      </c>
      <c r="I645" t="b">
        <f>IF(ISNA(H645),VLOOKUP(CONCATENATE(A645,F645),admin2_old!B:J,3,FALSE))</f>
        <v>0</v>
      </c>
    </row>
    <row r="646" spans="1:9" hidden="1" x14ac:dyDescent="0.35">
      <c r="A646" t="s">
        <v>33</v>
      </c>
      <c r="B646" t="s">
        <v>147</v>
      </c>
      <c r="C646" t="s">
        <v>83</v>
      </c>
      <c r="D646" t="s">
        <v>83</v>
      </c>
      <c r="E646" t="s">
        <v>315</v>
      </c>
      <c r="F646" t="s">
        <v>238</v>
      </c>
      <c r="G646">
        <v>0.26700000000000002</v>
      </c>
      <c r="H646" s="2">
        <f>VLOOKUP(CONCATENATE(A646,B646,F646),admin2_old!A:K,9,FALSE)</f>
        <v>0.25800000000000001</v>
      </c>
      <c r="I646" t="b">
        <f>IF(ISNA(H646),VLOOKUP(CONCATENATE(A646,F646),admin2_old!B:J,3,FALSE))</f>
        <v>0</v>
      </c>
    </row>
    <row r="647" spans="1:9" hidden="1" x14ac:dyDescent="0.35">
      <c r="A647" t="s">
        <v>33</v>
      </c>
      <c r="B647" t="s">
        <v>147</v>
      </c>
      <c r="C647" t="s">
        <v>83</v>
      </c>
      <c r="D647" t="s">
        <v>83</v>
      </c>
      <c r="E647" t="s">
        <v>315</v>
      </c>
      <c r="F647" t="s">
        <v>240</v>
      </c>
      <c r="G647">
        <v>0.27800000000000002</v>
      </c>
      <c r="H647" s="2">
        <f>VLOOKUP(CONCATENATE(A647,B647,F647),admin2_old!A:K,9,FALSE)</f>
        <v>0.27700000000000002</v>
      </c>
      <c r="I647" t="b">
        <f>IF(ISNA(H647),VLOOKUP(CONCATENATE(A647,F647),admin2_old!B:J,3,FALSE))</f>
        <v>0</v>
      </c>
    </row>
    <row r="648" spans="1:9" hidden="1" x14ac:dyDescent="0.35">
      <c r="A648" t="s">
        <v>33</v>
      </c>
      <c r="B648" t="s">
        <v>147</v>
      </c>
      <c r="C648" t="s">
        <v>83</v>
      </c>
      <c r="D648" t="s">
        <v>83</v>
      </c>
      <c r="E648" t="s">
        <v>315</v>
      </c>
      <c r="F648" t="s">
        <v>213</v>
      </c>
      <c r="G648">
        <v>0.25600000000000001</v>
      </c>
      <c r="H648" s="2">
        <f>VLOOKUP(CONCATENATE(A648,B648,F648),admin2_old!A:K,9,FALSE)</f>
        <v>0.25900000000000001</v>
      </c>
      <c r="I648" t="b">
        <f>IF(ISNA(H648),VLOOKUP(CONCATENATE(A648,F648),admin2_old!B:J,3,FALSE))</f>
        <v>0</v>
      </c>
    </row>
    <row r="649" spans="1:9" x14ac:dyDescent="0.35">
      <c r="A649" t="s">
        <v>50</v>
      </c>
      <c r="B649" s="3" t="s">
        <v>18</v>
      </c>
      <c r="C649" t="s">
        <v>83</v>
      </c>
      <c r="D649" t="s">
        <v>83</v>
      </c>
      <c r="E649" t="s">
        <v>315</v>
      </c>
      <c r="F649" t="s">
        <v>217</v>
      </c>
      <c r="G649">
        <v>0.182</v>
      </c>
      <c r="H649" s="2" t="e">
        <f>VLOOKUP(CONCATENATE(A649,B649,F649),admin2_old!A:K,9,FALSE)</f>
        <v>#N/A</v>
      </c>
      <c r="I649" s="4" t="str">
        <f>IF(ISNA(H649),VLOOKUP(CONCATENATE(A649,F649),admin2_old!B:J,3,FALSE))</f>
        <v>nfi</v>
      </c>
    </row>
    <row r="650" spans="1:9" hidden="1" x14ac:dyDescent="0.35">
      <c r="A650" t="s">
        <v>33</v>
      </c>
      <c r="B650" t="s">
        <v>158</v>
      </c>
      <c r="C650" t="s">
        <v>83</v>
      </c>
      <c r="D650" t="s">
        <v>83</v>
      </c>
      <c r="E650" t="s">
        <v>315</v>
      </c>
      <c r="F650" t="s">
        <v>244</v>
      </c>
      <c r="G650">
        <v>0.22</v>
      </c>
      <c r="H650" s="2">
        <f>VLOOKUP(CONCATENATE(A650,B650,F650),admin2_old!A:K,9,FALSE)</f>
        <v>0.22500000000000001</v>
      </c>
      <c r="I650" t="b">
        <f>IF(ISNA(H650),VLOOKUP(CONCATENATE(A650,F650),admin2_old!B:J,3,FALSE))</f>
        <v>0</v>
      </c>
    </row>
    <row r="651" spans="1:9" x14ac:dyDescent="0.35">
      <c r="A651" t="s">
        <v>72</v>
      </c>
      <c r="B651" s="3" t="s">
        <v>164</v>
      </c>
      <c r="C651" t="s">
        <v>83</v>
      </c>
      <c r="D651" t="s">
        <v>83</v>
      </c>
      <c r="E651" t="s">
        <v>315</v>
      </c>
      <c r="F651" t="s">
        <v>217</v>
      </c>
      <c r="G651">
        <v>0.158</v>
      </c>
      <c r="H651" s="2" t="e">
        <f>VLOOKUP(CONCATENATE(A651,B651,F651),admin2_old!A:K,9,FALSE)</f>
        <v>#N/A</v>
      </c>
      <c r="I651" s="4" t="str">
        <f>IF(ISNA(H651),VLOOKUP(CONCATENATE(A651,F651),admin2_old!B:J,3,FALSE))</f>
        <v>wash</v>
      </c>
    </row>
    <row r="652" spans="1:9" hidden="1" x14ac:dyDescent="0.35">
      <c r="A652" t="s">
        <v>33</v>
      </c>
      <c r="B652" t="s">
        <v>137</v>
      </c>
      <c r="C652" t="s">
        <v>83</v>
      </c>
      <c r="D652" t="s">
        <v>83</v>
      </c>
      <c r="E652" t="s">
        <v>315</v>
      </c>
      <c r="F652" t="s">
        <v>248</v>
      </c>
      <c r="G652">
        <v>0.39300000000000002</v>
      </c>
      <c r="H652" s="2">
        <f>VLOOKUP(CONCATENATE(A652,B652,F652),admin2_old!A:K,9,FALSE)</f>
        <v>0.38800000000000001</v>
      </c>
      <c r="I652" t="b">
        <f>IF(ISNA(H652),VLOOKUP(CONCATENATE(A652,F652),admin2_old!B:J,3,FALSE))</f>
        <v>0</v>
      </c>
    </row>
    <row r="653" spans="1:9" hidden="1" x14ac:dyDescent="0.35">
      <c r="A653" t="s">
        <v>33</v>
      </c>
      <c r="B653" t="s">
        <v>147</v>
      </c>
      <c r="C653" t="s">
        <v>83</v>
      </c>
      <c r="D653" t="s">
        <v>83</v>
      </c>
      <c r="E653" t="s">
        <v>315</v>
      </c>
      <c r="F653" t="s">
        <v>252</v>
      </c>
      <c r="G653">
        <v>0.23799999999999999</v>
      </c>
      <c r="H653" s="2">
        <f>VLOOKUP(CONCATENATE(A653,B653,F653),admin2_old!A:K,9,FALSE)</f>
        <v>0.23400000000000001</v>
      </c>
      <c r="I653" t="b">
        <f>IF(ISNA(H653),VLOOKUP(CONCATENATE(A653,F653),admin2_old!B:J,3,FALSE))</f>
        <v>0</v>
      </c>
    </row>
    <row r="654" spans="1:9" x14ac:dyDescent="0.35">
      <c r="A654" t="s">
        <v>54</v>
      </c>
      <c r="B654" s="3" t="s">
        <v>197</v>
      </c>
      <c r="C654" t="s">
        <v>83</v>
      </c>
      <c r="D654" t="s">
        <v>83</v>
      </c>
      <c r="E654" t="s">
        <v>315</v>
      </c>
      <c r="F654" t="s">
        <v>217</v>
      </c>
      <c r="G654">
        <v>0.154</v>
      </c>
      <c r="H654" s="2" t="e">
        <f>VLOOKUP(CONCATENATE(A654,B654,F654),admin2_old!A:K,9,FALSE)</f>
        <v>#N/A</v>
      </c>
      <c r="I654" s="4" t="str">
        <f>IF(ISNA(H654),VLOOKUP(CONCATENATE(A654,F654),admin2_old!B:J,3,FALSE))</f>
        <v>prov_medicament</v>
      </c>
    </row>
    <row r="655" spans="1:9" hidden="1" x14ac:dyDescent="0.35">
      <c r="A655" t="s">
        <v>33</v>
      </c>
      <c r="B655" t="s">
        <v>147</v>
      </c>
      <c r="C655" t="s">
        <v>83</v>
      </c>
      <c r="D655" t="s">
        <v>83</v>
      </c>
      <c r="E655" t="s">
        <v>315</v>
      </c>
      <c r="F655" t="s">
        <v>297</v>
      </c>
      <c r="G655">
        <v>0.251</v>
      </c>
      <c r="H655" s="2">
        <f>VLOOKUP(CONCATENATE(A655,B655,F655),admin2_old!A:K,9,FALSE)</f>
        <v>0.25</v>
      </c>
      <c r="I655" t="b">
        <f>IF(ISNA(H655),VLOOKUP(CONCATENATE(A655,F655),admin2_old!B:J,3,FALSE))</f>
        <v>0</v>
      </c>
    </row>
    <row r="656" spans="1:9" hidden="1" x14ac:dyDescent="0.35">
      <c r="A656" t="s">
        <v>33</v>
      </c>
      <c r="B656" t="s">
        <v>147</v>
      </c>
      <c r="C656" t="s">
        <v>83</v>
      </c>
      <c r="D656" t="s">
        <v>83</v>
      </c>
      <c r="E656" t="s">
        <v>315</v>
      </c>
      <c r="F656" t="s">
        <v>256</v>
      </c>
      <c r="G656">
        <v>0.27200000000000002</v>
      </c>
      <c r="H656" s="2">
        <f>VLOOKUP(CONCATENATE(A656,B656,F656),admin2_old!A:K,9,FALSE)</f>
        <v>0.26500000000000001</v>
      </c>
      <c r="I656" t="b">
        <f>IF(ISNA(H656),VLOOKUP(CONCATENATE(A656,F656),admin2_old!B:J,3,FALSE))</f>
        <v>0</v>
      </c>
    </row>
    <row r="657" spans="1:9" hidden="1" x14ac:dyDescent="0.35">
      <c r="A657" t="s">
        <v>33</v>
      </c>
      <c r="B657" t="s">
        <v>147</v>
      </c>
      <c r="C657" t="s">
        <v>83</v>
      </c>
      <c r="D657" t="s">
        <v>83</v>
      </c>
      <c r="E657" t="s">
        <v>315</v>
      </c>
      <c r="F657" t="s">
        <v>225</v>
      </c>
      <c r="G657">
        <v>0.25900000000000001</v>
      </c>
      <c r="H657" s="2">
        <f>VLOOKUP(CONCATENATE(A657,B657,F657),admin2_old!A:K,9,FALSE)</f>
        <v>0.252</v>
      </c>
      <c r="I657" t="b">
        <f>IF(ISNA(H657),VLOOKUP(CONCATENATE(A657,F657),admin2_old!B:J,3,FALSE))</f>
        <v>0</v>
      </c>
    </row>
    <row r="658" spans="1:9" hidden="1" x14ac:dyDescent="0.35">
      <c r="A658" t="s">
        <v>33</v>
      </c>
      <c r="B658" t="s">
        <v>147</v>
      </c>
      <c r="C658" t="s">
        <v>83</v>
      </c>
      <c r="D658" t="s">
        <v>83</v>
      </c>
      <c r="E658" t="s">
        <v>315</v>
      </c>
      <c r="F658" t="s">
        <v>224</v>
      </c>
      <c r="G658">
        <v>0.28899999999999998</v>
      </c>
      <c r="H658" s="2">
        <f>VLOOKUP(CONCATENATE(A658,B658,F658),admin2_old!A:K,9,FALSE)</f>
        <v>0.26300000000000001</v>
      </c>
      <c r="I658" t="b">
        <f>IF(ISNA(H658),VLOOKUP(CONCATENATE(A658,F658),admin2_old!B:J,3,FALSE))</f>
        <v>0</v>
      </c>
    </row>
    <row r="659" spans="1:9" hidden="1" x14ac:dyDescent="0.35">
      <c r="A659" t="s">
        <v>33</v>
      </c>
      <c r="B659" t="s">
        <v>137</v>
      </c>
      <c r="C659" t="s">
        <v>83</v>
      </c>
      <c r="D659" t="s">
        <v>83</v>
      </c>
      <c r="E659" t="s">
        <v>315</v>
      </c>
      <c r="F659" t="s">
        <v>298</v>
      </c>
      <c r="G659">
        <v>0.28999999999999998</v>
      </c>
      <c r="H659" s="2">
        <f>VLOOKUP(CONCATENATE(A659,B659,F659),admin2_old!A:K,9,FALSE)</f>
        <v>0.30199999999999999</v>
      </c>
      <c r="I659" t="b">
        <f>IF(ISNA(H659),VLOOKUP(CONCATENATE(A659,F659),admin2_old!B:J,3,FALSE))</f>
        <v>0</v>
      </c>
    </row>
    <row r="660" spans="1:9" hidden="1" x14ac:dyDescent="0.35">
      <c r="A660" t="s">
        <v>33</v>
      </c>
      <c r="B660" t="s">
        <v>147</v>
      </c>
      <c r="C660" t="s">
        <v>83</v>
      </c>
      <c r="D660" t="s">
        <v>83</v>
      </c>
      <c r="E660" t="s">
        <v>315</v>
      </c>
      <c r="F660" t="s">
        <v>218</v>
      </c>
      <c r="G660">
        <v>0.26500000000000001</v>
      </c>
      <c r="H660" s="2">
        <f>VLOOKUP(CONCATENATE(A660,B660,F660),admin2_old!A:K,9,FALSE)</f>
        <v>0.26600000000000001</v>
      </c>
      <c r="I660" t="b">
        <f>IF(ISNA(H660),VLOOKUP(CONCATENATE(A660,F660),admin2_old!B:J,3,FALSE))</f>
        <v>0</v>
      </c>
    </row>
    <row r="661" spans="1:9" hidden="1" x14ac:dyDescent="0.35">
      <c r="A661" t="s">
        <v>33</v>
      </c>
      <c r="B661" t="s">
        <v>158</v>
      </c>
      <c r="C661" t="s">
        <v>83</v>
      </c>
      <c r="D661" t="s">
        <v>83</v>
      </c>
      <c r="E661" t="s">
        <v>315</v>
      </c>
      <c r="F661" t="s">
        <v>227</v>
      </c>
      <c r="G661">
        <v>0.27300000000000002</v>
      </c>
      <c r="H661" s="2">
        <f>VLOOKUP(CONCATENATE(A661,B661,F661),admin2_old!A:K,9,FALSE)</f>
        <v>0.29099999999999998</v>
      </c>
      <c r="I661" t="b">
        <f>IF(ISNA(H661),VLOOKUP(CONCATENATE(A661,F661),admin2_old!B:J,3,FALSE))</f>
        <v>0</v>
      </c>
    </row>
    <row r="662" spans="1:9" hidden="1" x14ac:dyDescent="0.35">
      <c r="A662" t="s">
        <v>36</v>
      </c>
      <c r="B662" t="s">
        <v>138</v>
      </c>
      <c r="C662" t="s">
        <v>83</v>
      </c>
      <c r="D662" t="s">
        <v>83</v>
      </c>
      <c r="E662" t="s">
        <v>315</v>
      </c>
      <c r="F662" t="s">
        <v>253</v>
      </c>
      <c r="G662">
        <v>0.35099999999999998</v>
      </c>
      <c r="H662" s="2">
        <f>VLOOKUP(CONCATENATE(A662,B662,F662),admin2_old!A:K,9,FALSE)</f>
        <v>0.35</v>
      </c>
      <c r="I662" t="b">
        <f>IF(ISNA(H662),VLOOKUP(CONCATENATE(A662,F662),admin2_old!B:J,3,FALSE))</f>
        <v>0</v>
      </c>
    </row>
    <row r="663" spans="1:9" hidden="1" x14ac:dyDescent="0.35">
      <c r="A663" t="s">
        <v>36</v>
      </c>
      <c r="B663" t="s">
        <v>138</v>
      </c>
      <c r="C663" t="s">
        <v>83</v>
      </c>
      <c r="D663" t="s">
        <v>83</v>
      </c>
      <c r="E663" t="s">
        <v>315</v>
      </c>
      <c r="F663" t="s">
        <v>232</v>
      </c>
      <c r="G663">
        <v>0.36399999999999999</v>
      </c>
      <c r="H663" s="2">
        <f>VLOOKUP(CONCATENATE(A663,B663,F663),admin2_old!A:K,9,FALSE)</f>
        <v>0.36699999999999999</v>
      </c>
      <c r="I663" t="b">
        <f>IF(ISNA(H663),VLOOKUP(CONCATENATE(A663,F663),admin2_old!B:J,3,FALSE))</f>
        <v>0</v>
      </c>
    </row>
    <row r="664" spans="1:9" hidden="1" x14ac:dyDescent="0.35">
      <c r="A664" t="s">
        <v>36</v>
      </c>
      <c r="B664" t="s">
        <v>138</v>
      </c>
      <c r="C664" t="s">
        <v>83</v>
      </c>
      <c r="D664" t="s">
        <v>83</v>
      </c>
      <c r="E664" t="s">
        <v>315</v>
      </c>
      <c r="F664" t="s">
        <v>208</v>
      </c>
      <c r="G664">
        <v>0.28999999999999998</v>
      </c>
      <c r="H664" s="2">
        <f>VLOOKUP(CONCATENATE(A664,B664,F664),admin2_old!A:K,9,FALSE)</f>
        <v>0.313</v>
      </c>
      <c r="I664" t="b">
        <f>IF(ISNA(H664),VLOOKUP(CONCATENATE(A664,F664),admin2_old!B:J,3,FALSE))</f>
        <v>0</v>
      </c>
    </row>
    <row r="665" spans="1:9" hidden="1" x14ac:dyDescent="0.35">
      <c r="A665" t="s">
        <v>36</v>
      </c>
      <c r="B665" t="s">
        <v>138</v>
      </c>
      <c r="C665" t="s">
        <v>83</v>
      </c>
      <c r="D665" t="s">
        <v>83</v>
      </c>
      <c r="E665" t="s">
        <v>315</v>
      </c>
      <c r="F665" t="s">
        <v>221</v>
      </c>
      <c r="G665">
        <v>0.29299999999999998</v>
      </c>
      <c r="H665" s="2">
        <f>VLOOKUP(CONCATENATE(A665,B665,F665),admin2_old!A:K,9,FALSE)</f>
        <v>0.30499999999999999</v>
      </c>
      <c r="I665" t="b">
        <f>IF(ISNA(H665),VLOOKUP(CONCATENATE(A665,F665),admin2_old!B:J,3,FALSE))</f>
        <v>0</v>
      </c>
    </row>
    <row r="666" spans="1:9" hidden="1" x14ac:dyDescent="0.35">
      <c r="A666" t="s">
        <v>36</v>
      </c>
      <c r="B666" t="s">
        <v>138</v>
      </c>
      <c r="C666" t="s">
        <v>83</v>
      </c>
      <c r="D666" t="s">
        <v>83</v>
      </c>
      <c r="E666" t="s">
        <v>315</v>
      </c>
      <c r="F666" t="s">
        <v>165</v>
      </c>
      <c r="G666">
        <v>0.35899999999999999</v>
      </c>
      <c r="H666" s="2">
        <f>VLOOKUP(CONCATENATE(A666,B666,F666),admin2_old!A:K,9,FALSE)</f>
        <v>0.35099999999999998</v>
      </c>
      <c r="I666" t="b">
        <f>IF(ISNA(H666),VLOOKUP(CONCATENATE(A666,F666),admin2_old!B:J,3,FALSE))</f>
        <v>0</v>
      </c>
    </row>
    <row r="667" spans="1:9" hidden="1" x14ac:dyDescent="0.35">
      <c r="A667" t="s">
        <v>36</v>
      </c>
      <c r="B667" t="s">
        <v>138</v>
      </c>
      <c r="C667" t="s">
        <v>83</v>
      </c>
      <c r="D667" t="s">
        <v>83</v>
      </c>
      <c r="E667" t="s">
        <v>315</v>
      </c>
      <c r="F667" t="s">
        <v>251</v>
      </c>
      <c r="G667">
        <v>0.28499999999999998</v>
      </c>
      <c r="H667" s="2">
        <f>VLOOKUP(CONCATENATE(A667,B667,F667),admin2_old!A:K,9,FALSE)</f>
        <v>0.35199999999999998</v>
      </c>
      <c r="I667" t="b">
        <f>IF(ISNA(H667),VLOOKUP(CONCATENATE(A667,F667),admin2_old!B:J,3,FALSE))</f>
        <v>0</v>
      </c>
    </row>
    <row r="668" spans="1:9" hidden="1" x14ac:dyDescent="0.35">
      <c r="A668" t="s">
        <v>36</v>
      </c>
      <c r="B668" t="s">
        <v>138</v>
      </c>
      <c r="C668" t="s">
        <v>83</v>
      </c>
      <c r="D668" t="s">
        <v>83</v>
      </c>
      <c r="E668" t="s">
        <v>315</v>
      </c>
      <c r="F668" t="s">
        <v>212</v>
      </c>
      <c r="G668">
        <v>0.34899999999999998</v>
      </c>
      <c r="H668" s="2">
        <f>VLOOKUP(CONCATENATE(A668,B668,F668),admin2_old!A:K,9,FALSE)</f>
        <v>0.34699999999999998</v>
      </c>
      <c r="I668" t="b">
        <f>IF(ISNA(H668),VLOOKUP(CONCATENATE(A668,F668),admin2_old!B:J,3,FALSE))</f>
        <v>0</v>
      </c>
    </row>
    <row r="669" spans="1:9" hidden="1" x14ac:dyDescent="0.35">
      <c r="A669" t="s">
        <v>36</v>
      </c>
      <c r="B669" t="s">
        <v>138</v>
      </c>
      <c r="C669" t="s">
        <v>83</v>
      </c>
      <c r="D669" t="s">
        <v>83</v>
      </c>
      <c r="E669" t="s">
        <v>315</v>
      </c>
      <c r="F669" t="s">
        <v>231</v>
      </c>
      <c r="G669">
        <v>0.35399999999999998</v>
      </c>
      <c r="H669" s="2">
        <f>VLOOKUP(CONCATENATE(A669,B669,F669),admin2_old!A:K,9,FALSE)</f>
        <v>0.316</v>
      </c>
      <c r="I669" t="b">
        <f>IF(ISNA(H669),VLOOKUP(CONCATENATE(A669,F669),admin2_old!B:J,3,FALSE))</f>
        <v>0</v>
      </c>
    </row>
    <row r="670" spans="1:9" hidden="1" x14ac:dyDescent="0.35">
      <c r="A670" t="s">
        <v>36</v>
      </c>
      <c r="B670" t="s">
        <v>138</v>
      </c>
      <c r="C670" t="s">
        <v>83</v>
      </c>
      <c r="D670" t="s">
        <v>83</v>
      </c>
      <c r="E670" t="s">
        <v>315</v>
      </c>
      <c r="F670" t="s">
        <v>223</v>
      </c>
      <c r="G670">
        <v>0.36099999999999999</v>
      </c>
      <c r="H670" s="2">
        <f>VLOOKUP(CONCATENATE(A670,B670,F670),admin2_old!A:K,9,FALSE)</f>
        <v>0.34499999999999997</v>
      </c>
      <c r="I670" t="b">
        <f>IF(ISNA(H670),VLOOKUP(CONCATENATE(A670,F670),admin2_old!B:J,3,FALSE))</f>
        <v>0</v>
      </c>
    </row>
    <row r="671" spans="1:9" hidden="1" x14ac:dyDescent="0.35">
      <c r="A671" t="s">
        <v>36</v>
      </c>
      <c r="B671" t="s">
        <v>138</v>
      </c>
      <c r="C671" t="s">
        <v>83</v>
      </c>
      <c r="D671" t="s">
        <v>83</v>
      </c>
      <c r="E671" t="s">
        <v>315</v>
      </c>
      <c r="F671" t="s">
        <v>228</v>
      </c>
      <c r="G671">
        <v>0.32600000000000001</v>
      </c>
      <c r="H671" s="2">
        <f>VLOOKUP(CONCATENATE(A671,B671,F671),admin2_old!A:K,9,FALSE)</f>
        <v>0.33800000000000002</v>
      </c>
      <c r="I671" t="b">
        <f>IF(ISNA(H671),VLOOKUP(CONCATENATE(A671,F671),admin2_old!B:J,3,FALSE))</f>
        <v>0</v>
      </c>
    </row>
    <row r="672" spans="1:9" x14ac:dyDescent="0.35">
      <c r="A672" t="s">
        <v>76</v>
      </c>
      <c r="B672" s="3" t="s">
        <v>200</v>
      </c>
      <c r="C672" t="s">
        <v>83</v>
      </c>
      <c r="D672" t="s">
        <v>83</v>
      </c>
      <c r="E672" t="s">
        <v>315</v>
      </c>
      <c r="F672" t="s">
        <v>217</v>
      </c>
      <c r="G672">
        <v>0.152</v>
      </c>
      <c r="H672" s="2" t="e">
        <f>VLOOKUP(CONCATENATE(A672,B672,F672),admin2_old!A:K,9,FALSE)</f>
        <v>#N/A</v>
      </c>
      <c r="I672" s="4" t="str">
        <f>IF(ISNA(H672),VLOOKUP(CONCATENATE(A672,F672),admin2_old!B:J,3,FALSE))</f>
        <v>acces_transport</v>
      </c>
    </row>
    <row r="673" spans="1:9" hidden="1" x14ac:dyDescent="0.35">
      <c r="A673" t="s">
        <v>36</v>
      </c>
      <c r="B673" t="s">
        <v>138</v>
      </c>
      <c r="C673" t="s">
        <v>83</v>
      </c>
      <c r="D673" t="s">
        <v>83</v>
      </c>
      <c r="E673" t="s">
        <v>315</v>
      </c>
      <c r="F673" t="s">
        <v>246</v>
      </c>
      <c r="G673">
        <v>0.38100000000000001</v>
      </c>
      <c r="H673" s="2">
        <f>VLOOKUP(CONCATENATE(A673,B673,F673),admin2_old!A:K,9,FALSE)</f>
        <v>0.35899999999999999</v>
      </c>
      <c r="I673" t="b">
        <f>IF(ISNA(H673),VLOOKUP(CONCATENATE(A673,F673),admin2_old!B:J,3,FALSE))</f>
        <v>0</v>
      </c>
    </row>
    <row r="674" spans="1:9" hidden="1" x14ac:dyDescent="0.35">
      <c r="A674" t="s">
        <v>36</v>
      </c>
      <c r="B674" t="s">
        <v>138</v>
      </c>
      <c r="C674" t="s">
        <v>83</v>
      </c>
      <c r="D674" t="s">
        <v>83</v>
      </c>
      <c r="E674" t="s">
        <v>315</v>
      </c>
      <c r="F674" t="s">
        <v>210</v>
      </c>
      <c r="G674">
        <v>0.38</v>
      </c>
      <c r="H674" s="2">
        <f>VLOOKUP(CONCATENATE(A674,B674,F674),admin2_old!A:K,9,FALSE)</f>
        <v>0.371</v>
      </c>
      <c r="I674" t="b">
        <f>IF(ISNA(H674),VLOOKUP(CONCATENATE(A674,F674),admin2_old!B:J,3,FALSE))</f>
        <v>0</v>
      </c>
    </row>
    <row r="675" spans="1:9" hidden="1" x14ac:dyDescent="0.35">
      <c r="A675" t="s">
        <v>36</v>
      </c>
      <c r="B675" t="s">
        <v>138</v>
      </c>
      <c r="C675" t="s">
        <v>83</v>
      </c>
      <c r="D675" t="s">
        <v>83</v>
      </c>
      <c r="E675" t="s">
        <v>315</v>
      </c>
      <c r="F675" t="s">
        <v>215</v>
      </c>
      <c r="G675">
        <v>0.40100000000000002</v>
      </c>
      <c r="H675" s="2">
        <f>VLOOKUP(CONCATENATE(A675,B675,F675),admin2_old!A:K,9,FALSE)</f>
        <v>0.39900000000000002</v>
      </c>
      <c r="I675" t="b">
        <f>IF(ISNA(H675),VLOOKUP(CONCATENATE(A675,F675),admin2_old!B:J,3,FALSE))</f>
        <v>0</v>
      </c>
    </row>
    <row r="676" spans="1:9" hidden="1" x14ac:dyDescent="0.35">
      <c r="A676" t="s">
        <v>36</v>
      </c>
      <c r="B676" t="s">
        <v>138</v>
      </c>
      <c r="C676" t="s">
        <v>83</v>
      </c>
      <c r="D676" t="s">
        <v>83</v>
      </c>
      <c r="E676" t="s">
        <v>315</v>
      </c>
      <c r="F676" t="s">
        <v>294</v>
      </c>
      <c r="G676">
        <v>0.32400000000000001</v>
      </c>
      <c r="H676" s="2">
        <f>VLOOKUP(CONCATENATE(A676,B676,F676),admin2_old!A:K,9,FALSE)</f>
        <v>0.32500000000000001</v>
      </c>
      <c r="I676" t="b">
        <f>IF(ISNA(H676),VLOOKUP(CONCATENATE(A676,F676),admin2_old!B:J,3,FALSE))</f>
        <v>0</v>
      </c>
    </row>
    <row r="677" spans="1:9" x14ac:dyDescent="0.35">
      <c r="A677" t="s">
        <v>66</v>
      </c>
      <c r="B677" s="3" t="s">
        <v>189</v>
      </c>
      <c r="C677" t="s">
        <v>83</v>
      </c>
      <c r="D677" t="s">
        <v>83</v>
      </c>
      <c r="E677" t="s">
        <v>315</v>
      </c>
      <c r="F677" t="s">
        <v>217</v>
      </c>
      <c r="G677">
        <v>0.11899999999999999</v>
      </c>
      <c r="H677" s="2" t="e">
        <f>VLOOKUP(CONCATENATE(A677,B677,F677),admin2_old!A:K,9,FALSE)</f>
        <v>#N/A</v>
      </c>
      <c r="I677" s="4" t="str">
        <f>IF(ISNA(H677),VLOOKUP(CONCATENATE(A677,F677),admin2_old!B:J,3,FALSE))</f>
        <v>attente_longue</v>
      </c>
    </row>
    <row r="678" spans="1:9" hidden="1" x14ac:dyDescent="0.35">
      <c r="A678" t="s">
        <v>36</v>
      </c>
      <c r="B678" t="s">
        <v>138</v>
      </c>
      <c r="C678" t="s">
        <v>83</v>
      </c>
      <c r="D678" t="s">
        <v>83</v>
      </c>
      <c r="E678" t="s">
        <v>315</v>
      </c>
      <c r="F678" t="s">
        <v>255</v>
      </c>
      <c r="G678">
        <v>0.33600000000000002</v>
      </c>
      <c r="H678" s="2">
        <f>VLOOKUP(CONCATENATE(A678,B678,F678),admin2_old!A:K,9,FALSE)</f>
        <v>0.34499999999999997</v>
      </c>
      <c r="I678" t="b">
        <f>IF(ISNA(H678),VLOOKUP(CONCATENATE(A678,F678),admin2_old!B:J,3,FALSE))</f>
        <v>0</v>
      </c>
    </row>
    <row r="679" spans="1:9" hidden="1" x14ac:dyDescent="0.35">
      <c r="A679" t="s">
        <v>36</v>
      </c>
      <c r="B679" t="s">
        <v>138</v>
      </c>
      <c r="C679" t="s">
        <v>83</v>
      </c>
      <c r="D679" t="s">
        <v>83</v>
      </c>
      <c r="E679" t="s">
        <v>315</v>
      </c>
      <c r="F679" t="s">
        <v>242</v>
      </c>
      <c r="G679">
        <v>0.376</v>
      </c>
      <c r="H679" s="2">
        <f>VLOOKUP(CONCATENATE(A679,B679,F679),admin2_old!A:K,9,FALSE)</f>
        <v>0.38300000000000001</v>
      </c>
      <c r="I679" t="b">
        <f>IF(ISNA(H679),VLOOKUP(CONCATENATE(A679,F679),admin2_old!B:J,3,FALSE))</f>
        <v>0</v>
      </c>
    </row>
    <row r="680" spans="1:9" hidden="1" x14ac:dyDescent="0.35">
      <c r="A680" t="s">
        <v>36</v>
      </c>
      <c r="B680" t="s">
        <v>138</v>
      </c>
      <c r="C680" t="s">
        <v>83</v>
      </c>
      <c r="D680" t="s">
        <v>83</v>
      </c>
      <c r="E680" t="s">
        <v>315</v>
      </c>
      <c r="F680" t="s">
        <v>219</v>
      </c>
      <c r="G680">
        <v>0.35899999999999999</v>
      </c>
      <c r="H680" s="2">
        <f>VLOOKUP(CONCATENATE(A680,B680,F680),admin2_old!A:K,9,FALSE)</f>
        <v>0.35699999999999998</v>
      </c>
      <c r="I680" t="b">
        <f>IF(ISNA(H680),VLOOKUP(CONCATENATE(A680,F680),admin2_old!B:J,3,FALSE))</f>
        <v>0</v>
      </c>
    </row>
    <row r="681" spans="1:9" x14ac:dyDescent="0.35">
      <c r="A681" t="s">
        <v>38</v>
      </c>
      <c r="B681" s="3" t="s">
        <v>175</v>
      </c>
      <c r="C681" t="s">
        <v>83</v>
      </c>
      <c r="D681" t="s">
        <v>83</v>
      </c>
      <c r="E681" t="s">
        <v>315</v>
      </c>
      <c r="F681" t="s">
        <v>219</v>
      </c>
      <c r="G681">
        <v>0.151</v>
      </c>
      <c r="H681" s="2" t="e">
        <f>VLOOKUP(CONCATENATE(A681,B681,F681),admin2_old!A:K,9,FALSE)</f>
        <v>#N/A</v>
      </c>
      <c r="I681" s="4" t="str">
        <f>IF(ISNA(H681),VLOOKUP(CONCATENATE(A681,F681),admin2_old!B:J,3,FALSE))</f>
        <v>aucune</v>
      </c>
    </row>
    <row r="682" spans="1:9" hidden="1" x14ac:dyDescent="0.35">
      <c r="A682" t="s">
        <v>36</v>
      </c>
      <c r="B682" t="s">
        <v>138</v>
      </c>
      <c r="C682" t="s">
        <v>83</v>
      </c>
      <c r="D682" t="s">
        <v>83</v>
      </c>
      <c r="E682" t="s">
        <v>315</v>
      </c>
      <c r="F682" t="s">
        <v>220</v>
      </c>
      <c r="G682">
        <v>0.35899999999999999</v>
      </c>
      <c r="H682" s="2">
        <f>VLOOKUP(CONCATENATE(A682,B682,F682),admin2_old!A:K,9,FALSE)</f>
        <v>0.33100000000000002</v>
      </c>
      <c r="I682" t="b">
        <f>IF(ISNA(H682),VLOOKUP(CONCATENATE(A682,F682),admin2_old!B:J,3,FALSE))</f>
        <v>0</v>
      </c>
    </row>
    <row r="683" spans="1:9" hidden="1" x14ac:dyDescent="0.35">
      <c r="A683" t="s">
        <v>36</v>
      </c>
      <c r="B683" t="s">
        <v>138</v>
      </c>
      <c r="C683" t="s">
        <v>83</v>
      </c>
      <c r="D683" t="s">
        <v>83</v>
      </c>
      <c r="E683" t="s">
        <v>315</v>
      </c>
      <c r="F683" t="s">
        <v>241</v>
      </c>
      <c r="G683">
        <v>0.39300000000000002</v>
      </c>
      <c r="H683" s="2">
        <f>VLOOKUP(CONCATENATE(A683,B683,F683),admin2_old!A:K,9,FALSE)</f>
        <v>0.38300000000000001</v>
      </c>
      <c r="I683" t="b">
        <f>IF(ISNA(H683),VLOOKUP(CONCATENATE(A683,F683),admin2_old!B:J,3,FALSE))</f>
        <v>0</v>
      </c>
    </row>
    <row r="684" spans="1:9" hidden="1" x14ac:dyDescent="0.35">
      <c r="A684" t="s">
        <v>36</v>
      </c>
      <c r="B684" t="s">
        <v>138</v>
      </c>
      <c r="C684" t="s">
        <v>83</v>
      </c>
      <c r="D684" t="s">
        <v>83</v>
      </c>
      <c r="E684" t="s">
        <v>315</v>
      </c>
      <c r="F684" t="s">
        <v>262</v>
      </c>
      <c r="G684">
        <v>0.36099999999999999</v>
      </c>
      <c r="H684" s="2">
        <f>VLOOKUP(CONCATENATE(A684,B684,F684),admin2_old!A:K,9,FALSE)</f>
        <v>0.35799999999999998</v>
      </c>
      <c r="I684" t="b">
        <f>IF(ISNA(H684),VLOOKUP(CONCATENATE(A684,F684),admin2_old!B:J,3,FALSE))</f>
        <v>0</v>
      </c>
    </row>
    <row r="685" spans="1:9" hidden="1" x14ac:dyDescent="0.35">
      <c r="A685" t="s">
        <v>36</v>
      </c>
      <c r="B685" t="s">
        <v>138</v>
      </c>
      <c r="C685" t="s">
        <v>83</v>
      </c>
      <c r="D685" t="s">
        <v>83</v>
      </c>
      <c r="E685" t="s">
        <v>315</v>
      </c>
      <c r="F685" t="s">
        <v>254</v>
      </c>
      <c r="G685">
        <v>0.314</v>
      </c>
      <c r="H685" s="2">
        <f>VLOOKUP(CONCATENATE(A685,B685,F685),admin2_old!A:K,9,FALSE)</f>
        <v>0.32100000000000001</v>
      </c>
      <c r="I685" t="b">
        <f>IF(ISNA(H685),VLOOKUP(CONCATENATE(A685,F685),admin2_old!B:J,3,FALSE))</f>
        <v>0</v>
      </c>
    </row>
    <row r="686" spans="1:9" hidden="1" x14ac:dyDescent="0.35">
      <c r="A686" t="s">
        <v>36</v>
      </c>
      <c r="B686" t="s">
        <v>138</v>
      </c>
      <c r="C686" t="s">
        <v>83</v>
      </c>
      <c r="D686" t="s">
        <v>83</v>
      </c>
      <c r="E686" t="s">
        <v>315</v>
      </c>
      <c r="F686" t="s">
        <v>209</v>
      </c>
      <c r="G686">
        <v>0.37</v>
      </c>
      <c r="H686" s="2">
        <f>VLOOKUP(CONCATENATE(A686,B686,F686),admin2_old!A:K,9,FALSE)</f>
        <v>0.38100000000000001</v>
      </c>
      <c r="I686" t="b">
        <f>IF(ISNA(H686),VLOOKUP(CONCATENATE(A686,F686),admin2_old!B:J,3,FALSE))</f>
        <v>0</v>
      </c>
    </row>
    <row r="687" spans="1:9" hidden="1" x14ac:dyDescent="0.35">
      <c r="A687" t="s">
        <v>36</v>
      </c>
      <c r="B687" t="s">
        <v>138</v>
      </c>
      <c r="C687" t="s">
        <v>83</v>
      </c>
      <c r="D687" t="s">
        <v>83</v>
      </c>
      <c r="E687" t="s">
        <v>315</v>
      </c>
      <c r="F687" t="s">
        <v>207</v>
      </c>
      <c r="G687">
        <v>0.35199999999999998</v>
      </c>
      <c r="H687" s="2">
        <f>VLOOKUP(CONCATENATE(A687,B687,F687),admin2_old!A:K,9,FALSE)</f>
        <v>0.35599999999999998</v>
      </c>
      <c r="I687" t="b">
        <f>IF(ISNA(H687),VLOOKUP(CONCATENATE(A687,F687),admin2_old!B:J,3,FALSE))</f>
        <v>0</v>
      </c>
    </row>
    <row r="688" spans="1:9" hidden="1" x14ac:dyDescent="0.35">
      <c r="A688" t="s">
        <v>36</v>
      </c>
      <c r="B688" t="s">
        <v>138</v>
      </c>
      <c r="C688" t="s">
        <v>83</v>
      </c>
      <c r="D688" t="s">
        <v>83</v>
      </c>
      <c r="E688" t="s">
        <v>315</v>
      </c>
      <c r="F688" t="s">
        <v>257</v>
      </c>
      <c r="G688">
        <v>0.38600000000000001</v>
      </c>
      <c r="H688" s="2">
        <f>VLOOKUP(CONCATENATE(A688,B688,F688),admin2_old!A:K,9,FALSE)</f>
        <v>0.379</v>
      </c>
      <c r="I688" t="b">
        <f>IF(ISNA(H688),VLOOKUP(CONCATENATE(A688,F688),admin2_old!B:J,3,FALSE))</f>
        <v>0</v>
      </c>
    </row>
    <row r="689" spans="1:9" hidden="1" x14ac:dyDescent="0.35">
      <c r="A689" t="s">
        <v>36</v>
      </c>
      <c r="B689" t="s">
        <v>138</v>
      </c>
      <c r="C689" t="s">
        <v>83</v>
      </c>
      <c r="D689" t="s">
        <v>83</v>
      </c>
      <c r="E689" t="s">
        <v>315</v>
      </c>
      <c r="F689" t="s">
        <v>243</v>
      </c>
      <c r="G689">
        <v>0.34300000000000003</v>
      </c>
      <c r="H689" s="2">
        <f>VLOOKUP(CONCATENATE(A689,B689,F689),admin2_old!A:K,9,FALSE)</f>
        <v>0.32900000000000001</v>
      </c>
      <c r="I689" t="b">
        <f>IF(ISNA(H689),VLOOKUP(CONCATENATE(A689,F689),admin2_old!B:J,3,FALSE))</f>
        <v>0</v>
      </c>
    </row>
    <row r="690" spans="1:9" hidden="1" x14ac:dyDescent="0.35">
      <c r="A690" t="s">
        <v>36</v>
      </c>
      <c r="B690" t="s">
        <v>138</v>
      </c>
      <c r="C690" t="s">
        <v>83</v>
      </c>
      <c r="D690" t="s">
        <v>83</v>
      </c>
      <c r="E690" t="s">
        <v>315</v>
      </c>
      <c r="F690" t="s">
        <v>245</v>
      </c>
      <c r="G690">
        <v>0.38600000000000001</v>
      </c>
      <c r="H690" s="2">
        <f>VLOOKUP(CONCATENATE(A690,B690,F690),admin2_old!A:K,9,FALSE)</f>
        <v>0.38500000000000001</v>
      </c>
      <c r="I690" t="b">
        <f>IF(ISNA(H690),VLOOKUP(CONCATENATE(A690,F690),admin2_old!B:J,3,FALSE))</f>
        <v>0</v>
      </c>
    </row>
    <row r="691" spans="1:9" hidden="1" x14ac:dyDescent="0.35">
      <c r="A691" t="s">
        <v>36</v>
      </c>
      <c r="B691" t="s">
        <v>138</v>
      </c>
      <c r="C691" t="s">
        <v>83</v>
      </c>
      <c r="D691" t="s">
        <v>83</v>
      </c>
      <c r="E691" t="s">
        <v>315</v>
      </c>
      <c r="F691" t="s">
        <v>258</v>
      </c>
      <c r="G691">
        <v>0.38200000000000001</v>
      </c>
      <c r="H691" s="2">
        <f>VLOOKUP(CONCATENATE(A691,B691,F691),admin2_old!A:K,9,FALSE)</f>
        <v>0.36699999999999999</v>
      </c>
      <c r="I691" t="b">
        <f>IF(ISNA(H691),VLOOKUP(CONCATENATE(A691,F691),admin2_old!B:J,3,FALSE))</f>
        <v>0</v>
      </c>
    </row>
    <row r="692" spans="1:9" x14ac:dyDescent="0.35">
      <c r="A692" t="s">
        <v>60</v>
      </c>
      <c r="B692" s="3" t="s">
        <v>161</v>
      </c>
      <c r="C692" t="s">
        <v>83</v>
      </c>
      <c r="D692" t="s">
        <v>83</v>
      </c>
      <c r="E692" t="s">
        <v>315</v>
      </c>
      <c r="F692" t="s">
        <v>219</v>
      </c>
      <c r="G692">
        <v>0.11700000000000001</v>
      </c>
      <c r="H692" s="2" t="e">
        <f>VLOOKUP(CONCATENATE(A692,B692,F692),admin2_old!A:K,9,FALSE)</f>
        <v>#N/A</v>
      </c>
      <c r="I692" s="4" t="str">
        <f>IF(ISNA(H692),VLOOKUP(CONCATENATE(A692,F692),admin2_old!B:J,3,FALSE))</f>
        <v>manque_staff</v>
      </c>
    </row>
    <row r="693" spans="1:9" hidden="1" x14ac:dyDescent="0.35">
      <c r="A693" t="s">
        <v>36</v>
      </c>
      <c r="B693" t="s">
        <v>138</v>
      </c>
      <c r="C693" t="s">
        <v>83</v>
      </c>
      <c r="D693" t="s">
        <v>83</v>
      </c>
      <c r="E693" t="s">
        <v>315</v>
      </c>
      <c r="F693" t="s">
        <v>295</v>
      </c>
      <c r="G693">
        <v>0.30099999999999999</v>
      </c>
      <c r="H693" s="2">
        <f>VLOOKUP(CONCATENATE(A693,B693,F693),admin2_old!A:K,9,FALSE)</f>
        <v>0.29199999999999998</v>
      </c>
      <c r="I693" t="b">
        <f>IF(ISNA(H693),VLOOKUP(CONCATENATE(A693,F693),admin2_old!B:J,3,FALSE))</f>
        <v>0</v>
      </c>
    </row>
    <row r="694" spans="1:9" hidden="1" x14ac:dyDescent="0.35">
      <c r="A694" t="s">
        <v>36</v>
      </c>
      <c r="B694" t="s">
        <v>138</v>
      </c>
      <c r="C694" t="s">
        <v>83</v>
      </c>
      <c r="D694" t="s">
        <v>83</v>
      </c>
      <c r="E694" t="s">
        <v>315</v>
      </c>
      <c r="F694" t="s">
        <v>236</v>
      </c>
      <c r="G694">
        <v>0.32</v>
      </c>
      <c r="H694" s="2">
        <f>VLOOKUP(CONCATENATE(A694,B694,F694),admin2_old!A:K,9,FALSE)</f>
        <v>0.30399999999999999</v>
      </c>
      <c r="I694" t="b">
        <f>IF(ISNA(H694),VLOOKUP(CONCATENATE(A694,F694),admin2_old!B:J,3,FALSE))</f>
        <v>0</v>
      </c>
    </row>
    <row r="695" spans="1:9" hidden="1" x14ac:dyDescent="0.35">
      <c r="A695" t="s">
        <v>36</v>
      </c>
      <c r="B695" t="s">
        <v>138</v>
      </c>
      <c r="C695" t="s">
        <v>83</v>
      </c>
      <c r="D695" t="s">
        <v>83</v>
      </c>
      <c r="E695" t="s">
        <v>315</v>
      </c>
      <c r="F695" t="s">
        <v>233</v>
      </c>
      <c r="G695">
        <v>0.36499999999999999</v>
      </c>
      <c r="H695" s="2">
        <f>VLOOKUP(CONCATENATE(A695,B695,F695),admin2_old!A:K,9,FALSE)</f>
        <v>0.35699999999999998</v>
      </c>
      <c r="I695" t="b">
        <f>IF(ISNA(H695),VLOOKUP(CONCATENATE(A695,F695),admin2_old!B:J,3,FALSE))</f>
        <v>0</v>
      </c>
    </row>
    <row r="696" spans="1:9" hidden="1" x14ac:dyDescent="0.35">
      <c r="A696" t="s">
        <v>36</v>
      </c>
      <c r="B696" t="s">
        <v>138</v>
      </c>
      <c r="C696" t="s">
        <v>83</v>
      </c>
      <c r="D696" t="s">
        <v>83</v>
      </c>
      <c r="E696" t="s">
        <v>315</v>
      </c>
      <c r="F696" t="s">
        <v>230</v>
      </c>
      <c r="G696">
        <v>0.311</v>
      </c>
      <c r="H696" s="2">
        <f>VLOOKUP(CONCATENATE(A696,B696,F696),admin2_old!A:K,9,FALSE)</f>
        <v>0.318</v>
      </c>
      <c r="I696" t="b">
        <f>IF(ISNA(H696),VLOOKUP(CONCATENATE(A696,F696),admin2_old!B:J,3,FALSE))</f>
        <v>0</v>
      </c>
    </row>
    <row r="697" spans="1:9" hidden="1" x14ac:dyDescent="0.35">
      <c r="A697" t="s">
        <v>36</v>
      </c>
      <c r="B697" t="s">
        <v>138</v>
      </c>
      <c r="C697" t="s">
        <v>83</v>
      </c>
      <c r="D697" t="s">
        <v>83</v>
      </c>
      <c r="E697" t="s">
        <v>315</v>
      </c>
      <c r="F697" t="s">
        <v>259</v>
      </c>
      <c r="G697">
        <v>0.34899999999999998</v>
      </c>
      <c r="H697" s="2">
        <f>VLOOKUP(CONCATENATE(A697,B697,F697),admin2_old!A:K,9,FALSE)</f>
        <v>0.34599999999999997</v>
      </c>
      <c r="I697" t="b">
        <f>IF(ISNA(H697),VLOOKUP(CONCATENATE(A697,F697),admin2_old!B:J,3,FALSE))</f>
        <v>0</v>
      </c>
    </row>
    <row r="698" spans="1:9" hidden="1" x14ac:dyDescent="0.35">
      <c r="A698" t="s">
        <v>36</v>
      </c>
      <c r="B698" t="s">
        <v>138</v>
      </c>
      <c r="C698" t="s">
        <v>83</v>
      </c>
      <c r="D698" t="s">
        <v>83</v>
      </c>
      <c r="E698" t="s">
        <v>315</v>
      </c>
      <c r="F698" t="s">
        <v>237</v>
      </c>
      <c r="G698">
        <v>0.34599999999999997</v>
      </c>
      <c r="H698" s="2">
        <f>VLOOKUP(CONCATENATE(A698,B698,F698),admin2_old!A:K,9,FALSE)</f>
        <v>0.33500000000000002</v>
      </c>
      <c r="I698" t="b">
        <f>IF(ISNA(H698),VLOOKUP(CONCATENATE(A698,F698),admin2_old!B:J,3,FALSE))</f>
        <v>0</v>
      </c>
    </row>
    <row r="699" spans="1:9" hidden="1" x14ac:dyDescent="0.35">
      <c r="A699" t="s">
        <v>36</v>
      </c>
      <c r="B699" t="s">
        <v>138</v>
      </c>
      <c r="C699" t="s">
        <v>83</v>
      </c>
      <c r="D699" t="s">
        <v>83</v>
      </c>
      <c r="E699" t="s">
        <v>315</v>
      </c>
      <c r="F699" t="s">
        <v>247</v>
      </c>
      <c r="G699">
        <v>0.38100000000000001</v>
      </c>
      <c r="H699" s="2">
        <f>VLOOKUP(CONCATENATE(A699,B699,F699),admin2_old!A:K,9,FALSE)</f>
        <v>0.38</v>
      </c>
      <c r="I699" t="b">
        <f>IF(ISNA(H699),VLOOKUP(CONCATENATE(A699,F699),admin2_old!B:J,3,FALSE))</f>
        <v>0</v>
      </c>
    </row>
    <row r="700" spans="1:9" hidden="1" x14ac:dyDescent="0.35">
      <c r="A700" t="s">
        <v>36</v>
      </c>
      <c r="B700" t="s">
        <v>138</v>
      </c>
      <c r="C700" t="s">
        <v>83</v>
      </c>
      <c r="D700" t="s">
        <v>83</v>
      </c>
      <c r="E700" t="s">
        <v>315</v>
      </c>
      <c r="F700" t="s">
        <v>234</v>
      </c>
      <c r="G700">
        <v>0.315</v>
      </c>
      <c r="H700" s="2">
        <f>VLOOKUP(CONCATENATE(A700,B700,F700),admin2_old!A:K,9,FALSE)</f>
        <v>0.32800000000000001</v>
      </c>
      <c r="I700" t="b">
        <f>IF(ISNA(H700),VLOOKUP(CONCATENATE(A700,F700),admin2_old!B:J,3,FALSE))</f>
        <v>0</v>
      </c>
    </row>
    <row r="701" spans="1:9" hidden="1" x14ac:dyDescent="0.35">
      <c r="A701" t="s">
        <v>36</v>
      </c>
      <c r="B701" t="s">
        <v>138</v>
      </c>
      <c r="C701" t="s">
        <v>83</v>
      </c>
      <c r="D701" t="s">
        <v>83</v>
      </c>
      <c r="E701" t="s">
        <v>315</v>
      </c>
      <c r="F701" t="s">
        <v>211</v>
      </c>
      <c r="G701">
        <v>0.36099999999999999</v>
      </c>
      <c r="H701" s="2">
        <f>VLOOKUP(CONCATENATE(A701,B701,F701),admin2_old!A:K,9,FALSE)</f>
        <v>0.38100000000000001</v>
      </c>
      <c r="I701" t="b">
        <f>IF(ISNA(H701),VLOOKUP(CONCATENATE(A701,F701),admin2_old!B:J,3,FALSE))</f>
        <v>0</v>
      </c>
    </row>
    <row r="702" spans="1:9" hidden="1" x14ac:dyDescent="0.35">
      <c r="A702" t="s">
        <v>36</v>
      </c>
      <c r="B702" t="s">
        <v>138</v>
      </c>
      <c r="C702" t="s">
        <v>83</v>
      </c>
      <c r="D702" t="s">
        <v>83</v>
      </c>
      <c r="E702" t="s">
        <v>315</v>
      </c>
      <c r="F702" t="s">
        <v>222</v>
      </c>
      <c r="G702">
        <v>0.34599999999999997</v>
      </c>
      <c r="H702" s="2">
        <f>VLOOKUP(CONCATENATE(A702,B702,F702),admin2_old!A:K,9,FALSE)</f>
        <v>0.34599999999999997</v>
      </c>
      <c r="I702" t="b">
        <f>IF(ISNA(H702),VLOOKUP(CONCATENATE(A702,F702),admin2_old!B:J,3,FALSE))</f>
        <v>0</v>
      </c>
    </row>
    <row r="703" spans="1:9" hidden="1" x14ac:dyDescent="0.35">
      <c r="A703" t="s">
        <v>36</v>
      </c>
      <c r="B703" t="s">
        <v>138</v>
      </c>
      <c r="C703" t="s">
        <v>83</v>
      </c>
      <c r="D703" t="s">
        <v>83</v>
      </c>
      <c r="E703" t="s">
        <v>315</v>
      </c>
      <c r="F703" t="s">
        <v>214</v>
      </c>
      <c r="G703">
        <v>0.372</v>
      </c>
      <c r="H703" s="2">
        <f>VLOOKUP(CONCATENATE(A703,B703,F703),admin2_old!A:K,9,FALSE)</f>
        <v>0.33400000000000002</v>
      </c>
      <c r="I703" t="b">
        <f>IF(ISNA(H703),VLOOKUP(CONCATENATE(A703,F703),admin2_old!B:J,3,FALSE))</f>
        <v>0</v>
      </c>
    </row>
    <row r="704" spans="1:9" hidden="1" x14ac:dyDescent="0.35">
      <c r="A704" t="s">
        <v>36</v>
      </c>
      <c r="B704" t="s">
        <v>138</v>
      </c>
      <c r="C704" t="s">
        <v>83</v>
      </c>
      <c r="D704" t="s">
        <v>83</v>
      </c>
      <c r="E704" t="s">
        <v>315</v>
      </c>
      <c r="F704" t="s">
        <v>216</v>
      </c>
      <c r="G704">
        <v>0.35699999999999998</v>
      </c>
      <c r="H704" s="2">
        <f>VLOOKUP(CONCATENATE(A704,B704,F704),admin2_old!A:K,9,FALSE)</f>
        <v>0.35099999999999998</v>
      </c>
      <c r="I704" t="b">
        <f>IF(ISNA(H704),VLOOKUP(CONCATENATE(A704,F704),admin2_old!B:J,3,FALSE))</f>
        <v>0</v>
      </c>
    </row>
    <row r="705" spans="1:9" hidden="1" x14ac:dyDescent="0.35">
      <c r="A705" t="s">
        <v>36</v>
      </c>
      <c r="B705" t="s">
        <v>138</v>
      </c>
      <c r="C705" t="s">
        <v>83</v>
      </c>
      <c r="D705" t="s">
        <v>83</v>
      </c>
      <c r="E705" t="s">
        <v>315</v>
      </c>
      <c r="F705" t="s">
        <v>249</v>
      </c>
      <c r="G705">
        <v>0.32</v>
      </c>
      <c r="H705" s="2">
        <f>VLOOKUP(CONCATENATE(A705,B705,F705),admin2_old!A:K,9,FALSE)</f>
        <v>0.33700000000000002</v>
      </c>
      <c r="I705" t="b">
        <f>IF(ISNA(H705),VLOOKUP(CONCATENATE(A705,F705),admin2_old!B:J,3,FALSE))</f>
        <v>0</v>
      </c>
    </row>
    <row r="706" spans="1:9" hidden="1" x14ac:dyDescent="0.35">
      <c r="A706" t="s">
        <v>36</v>
      </c>
      <c r="B706" t="s">
        <v>138</v>
      </c>
      <c r="C706" t="s">
        <v>83</v>
      </c>
      <c r="D706" t="s">
        <v>83</v>
      </c>
      <c r="E706" t="s">
        <v>315</v>
      </c>
      <c r="F706" t="s">
        <v>264</v>
      </c>
      <c r="G706">
        <v>0.33700000000000002</v>
      </c>
      <c r="H706" s="2">
        <f>VLOOKUP(CONCATENATE(A706,B706,F706),admin2_old!A:K,9,FALSE)</f>
        <v>0.35399999999999998</v>
      </c>
      <c r="I706" t="b">
        <f>IF(ISNA(H706),VLOOKUP(CONCATENATE(A706,F706),admin2_old!B:J,3,FALSE))</f>
        <v>0</v>
      </c>
    </row>
    <row r="707" spans="1:9" hidden="1" x14ac:dyDescent="0.35">
      <c r="A707" t="s">
        <v>36</v>
      </c>
      <c r="B707" t="s">
        <v>138</v>
      </c>
      <c r="C707" t="s">
        <v>83</v>
      </c>
      <c r="D707" t="s">
        <v>83</v>
      </c>
      <c r="E707" t="s">
        <v>315</v>
      </c>
      <c r="F707" t="s">
        <v>265</v>
      </c>
      <c r="G707">
        <v>0.374</v>
      </c>
      <c r="H707" s="2">
        <f>VLOOKUP(CONCATENATE(A707,B707,F707),admin2_old!A:K,9,FALSE)</f>
        <v>0.38300000000000001</v>
      </c>
      <c r="I707" t="b">
        <f>IF(ISNA(H707),VLOOKUP(CONCATENATE(A707,F707),admin2_old!B:J,3,FALSE))</f>
        <v>0</v>
      </c>
    </row>
    <row r="708" spans="1:9" hidden="1" x14ac:dyDescent="0.35">
      <c r="A708" t="s">
        <v>36</v>
      </c>
      <c r="B708" t="s">
        <v>138</v>
      </c>
      <c r="C708" t="s">
        <v>83</v>
      </c>
      <c r="D708" t="s">
        <v>83</v>
      </c>
      <c r="E708" t="s">
        <v>315</v>
      </c>
      <c r="F708" t="s">
        <v>217</v>
      </c>
      <c r="G708">
        <v>0.375</v>
      </c>
      <c r="H708" s="2">
        <f>VLOOKUP(CONCATENATE(A708,B708,F708),admin2_old!A:K,9,FALSE)</f>
        <v>0.36299999999999999</v>
      </c>
      <c r="I708" t="b">
        <f>IF(ISNA(H708),VLOOKUP(CONCATENATE(A708,F708),admin2_old!B:J,3,FALSE))</f>
        <v>0</v>
      </c>
    </row>
    <row r="709" spans="1:9" hidden="1" x14ac:dyDescent="0.35">
      <c r="A709" t="s">
        <v>36</v>
      </c>
      <c r="B709" t="s">
        <v>138</v>
      </c>
      <c r="C709" t="s">
        <v>83</v>
      </c>
      <c r="D709" t="s">
        <v>83</v>
      </c>
      <c r="E709" t="s">
        <v>315</v>
      </c>
      <c r="F709" t="s">
        <v>263</v>
      </c>
      <c r="G709">
        <v>0.34200000000000003</v>
      </c>
      <c r="H709" s="2">
        <f>VLOOKUP(CONCATENATE(A709,B709,F709),admin2_old!A:K,9,FALSE)</f>
        <v>0.33400000000000002</v>
      </c>
      <c r="I709" t="b">
        <f>IF(ISNA(H709),VLOOKUP(CONCATENATE(A709,F709),admin2_old!B:J,3,FALSE))</f>
        <v>0</v>
      </c>
    </row>
    <row r="710" spans="1:9" hidden="1" x14ac:dyDescent="0.35">
      <c r="A710" t="s">
        <v>36</v>
      </c>
      <c r="B710" t="s">
        <v>138</v>
      </c>
      <c r="C710" t="s">
        <v>83</v>
      </c>
      <c r="D710" t="s">
        <v>83</v>
      </c>
      <c r="E710" t="s">
        <v>315</v>
      </c>
      <c r="F710" t="s">
        <v>229</v>
      </c>
      <c r="G710">
        <v>0.35099999999999998</v>
      </c>
      <c r="H710" s="2">
        <f>VLOOKUP(CONCATENATE(A710,B710,F710),admin2_old!A:K,9,FALSE)</f>
        <v>0.36099999999999999</v>
      </c>
      <c r="I710" t="b">
        <f>IF(ISNA(H710),VLOOKUP(CONCATENATE(A710,F710),admin2_old!B:J,3,FALSE))</f>
        <v>0</v>
      </c>
    </row>
    <row r="711" spans="1:9" x14ac:dyDescent="0.35">
      <c r="A711" t="s">
        <v>50</v>
      </c>
      <c r="B711" s="3" t="s">
        <v>18</v>
      </c>
      <c r="C711" t="s">
        <v>83</v>
      </c>
      <c r="D711" t="s">
        <v>83</v>
      </c>
      <c r="E711" t="s">
        <v>315</v>
      </c>
      <c r="F711" t="s">
        <v>219</v>
      </c>
      <c r="G711">
        <v>0.20399999999999999</v>
      </c>
      <c r="H711" s="2" t="e">
        <f>VLOOKUP(CONCATENATE(A711,B711,F711),admin2_old!A:K,9,FALSE)</f>
        <v>#N/A</v>
      </c>
      <c r="I711" s="4" t="str">
        <f>IF(ISNA(H711),VLOOKUP(CONCATENATE(A711,F711),admin2_old!B:J,3,FALSE))</f>
        <v>sante</v>
      </c>
    </row>
    <row r="712" spans="1:9" hidden="1" x14ac:dyDescent="0.35">
      <c r="A712" t="s">
        <v>36</v>
      </c>
      <c r="B712" t="s">
        <v>138</v>
      </c>
      <c r="C712" t="s">
        <v>83</v>
      </c>
      <c r="D712" t="s">
        <v>83</v>
      </c>
      <c r="E712" t="s">
        <v>315</v>
      </c>
      <c r="F712" t="s">
        <v>238</v>
      </c>
      <c r="G712">
        <v>0.38</v>
      </c>
      <c r="H712" s="2">
        <f>VLOOKUP(CONCATENATE(A712,B712,F712),admin2_old!A:K,9,FALSE)</f>
        <v>0.38500000000000001</v>
      </c>
      <c r="I712" t="b">
        <f>IF(ISNA(H712),VLOOKUP(CONCATENATE(A712,F712),admin2_old!B:J,3,FALSE))</f>
        <v>0</v>
      </c>
    </row>
    <row r="713" spans="1:9" hidden="1" x14ac:dyDescent="0.35">
      <c r="A713" t="s">
        <v>36</v>
      </c>
      <c r="B713" t="s">
        <v>138</v>
      </c>
      <c r="C713" t="s">
        <v>83</v>
      </c>
      <c r="D713" t="s">
        <v>83</v>
      </c>
      <c r="E713" t="s">
        <v>315</v>
      </c>
      <c r="F713" t="s">
        <v>240</v>
      </c>
      <c r="G713">
        <v>0.35</v>
      </c>
      <c r="H713" s="2">
        <f>VLOOKUP(CONCATENATE(A713,B713,F713),admin2_old!A:K,9,FALSE)</f>
        <v>0.35199999999999998</v>
      </c>
      <c r="I713" t="b">
        <f>IF(ISNA(H713),VLOOKUP(CONCATENATE(A713,F713),admin2_old!B:J,3,FALSE))</f>
        <v>0</v>
      </c>
    </row>
    <row r="714" spans="1:9" hidden="1" x14ac:dyDescent="0.35">
      <c r="A714" t="s">
        <v>36</v>
      </c>
      <c r="B714" t="s">
        <v>138</v>
      </c>
      <c r="C714" t="s">
        <v>83</v>
      </c>
      <c r="D714" t="s">
        <v>83</v>
      </c>
      <c r="E714" t="s">
        <v>315</v>
      </c>
      <c r="F714" t="s">
        <v>213</v>
      </c>
      <c r="G714">
        <v>0.39500000000000002</v>
      </c>
      <c r="H714" s="2">
        <f>VLOOKUP(CONCATENATE(A714,B714,F714),admin2_old!A:K,9,FALSE)</f>
        <v>0.39400000000000002</v>
      </c>
      <c r="I714" t="b">
        <f>IF(ISNA(H714),VLOOKUP(CONCATENATE(A714,F714),admin2_old!B:J,3,FALSE))</f>
        <v>0</v>
      </c>
    </row>
    <row r="715" spans="1:9" hidden="1" x14ac:dyDescent="0.35">
      <c r="A715" t="s">
        <v>36</v>
      </c>
      <c r="B715" t="s">
        <v>138</v>
      </c>
      <c r="C715" t="s">
        <v>83</v>
      </c>
      <c r="D715" t="s">
        <v>83</v>
      </c>
      <c r="E715" t="s">
        <v>315</v>
      </c>
      <c r="F715" t="s">
        <v>226</v>
      </c>
      <c r="G715">
        <v>0.32800000000000001</v>
      </c>
      <c r="H715" s="2">
        <f>VLOOKUP(CONCATENATE(A715,B715,F715),admin2_old!A:K,9,FALSE)</f>
        <v>0.32600000000000001</v>
      </c>
      <c r="I715" t="b">
        <f>IF(ISNA(H715),VLOOKUP(CONCATENATE(A715,F715),admin2_old!B:J,3,FALSE))</f>
        <v>0</v>
      </c>
    </row>
    <row r="716" spans="1:9" hidden="1" x14ac:dyDescent="0.35">
      <c r="A716" t="s">
        <v>36</v>
      </c>
      <c r="B716" t="s">
        <v>138</v>
      </c>
      <c r="C716" t="s">
        <v>83</v>
      </c>
      <c r="D716" t="s">
        <v>83</v>
      </c>
      <c r="E716" t="s">
        <v>315</v>
      </c>
      <c r="F716" t="s">
        <v>244</v>
      </c>
      <c r="G716">
        <v>0.42899999999999999</v>
      </c>
      <c r="H716" s="2">
        <f>VLOOKUP(CONCATENATE(A716,B716,F716),admin2_old!A:K,9,FALSE)</f>
        <v>0.43099999999999999</v>
      </c>
      <c r="I716" t="b">
        <f>IF(ISNA(H716),VLOOKUP(CONCATENATE(A716,F716),admin2_old!B:J,3,FALSE))</f>
        <v>0</v>
      </c>
    </row>
    <row r="717" spans="1:9" hidden="1" x14ac:dyDescent="0.35">
      <c r="A717" t="s">
        <v>36</v>
      </c>
      <c r="B717" t="s">
        <v>138</v>
      </c>
      <c r="C717" t="s">
        <v>83</v>
      </c>
      <c r="D717" t="s">
        <v>83</v>
      </c>
      <c r="E717" t="s">
        <v>315</v>
      </c>
      <c r="F717" t="s">
        <v>261</v>
      </c>
      <c r="G717">
        <v>0.41399999999999998</v>
      </c>
      <c r="H717" s="2">
        <f>VLOOKUP(CONCATENATE(A717,B717,F717),admin2_old!A:K,9,FALSE)</f>
        <v>0.41499999999999998</v>
      </c>
      <c r="I717" t="b">
        <f>IF(ISNA(H717),VLOOKUP(CONCATENATE(A717,F717),admin2_old!B:J,3,FALSE))</f>
        <v>0</v>
      </c>
    </row>
    <row r="718" spans="1:9" hidden="1" x14ac:dyDescent="0.35">
      <c r="A718" t="s">
        <v>36</v>
      </c>
      <c r="B718" t="s">
        <v>138</v>
      </c>
      <c r="C718" t="s">
        <v>83</v>
      </c>
      <c r="D718" t="s">
        <v>83</v>
      </c>
      <c r="E718" t="s">
        <v>315</v>
      </c>
      <c r="F718" t="s">
        <v>248</v>
      </c>
      <c r="G718">
        <v>0.373</v>
      </c>
      <c r="H718" s="2">
        <f>VLOOKUP(CONCATENATE(A718,B718,F718),admin2_old!A:K,9,FALSE)</f>
        <v>0.35799999999999998</v>
      </c>
      <c r="I718" t="b">
        <f>IF(ISNA(H718),VLOOKUP(CONCATENATE(A718,F718),admin2_old!B:J,3,FALSE))</f>
        <v>0</v>
      </c>
    </row>
    <row r="719" spans="1:9" hidden="1" x14ac:dyDescent="0.35">
      <c r="A719" t="s">
        <v>36</v>
      </c>
      <c r="B719" t="s">
        <v>138</v>
      </c>
      <c r="C719" t="s">
        <v>83</v>
      </c>
      <c r="D719" t="s">
        <v>83</v>
      </c>
      <c r="E719" t="s">
        <v>315</v>
      </c>
      <c r="F719" t="s">
        <v>252</v>
      </c>
      <c r="G719">
        <v>0.33700000000000002</v>
      </c>
      <c r="H719" s="2">
        <f>VLOOKUP(CONCATENATE(A719,B719,F719),admin2_old!A:K,9,FALSE)</f>
        <v>0.33700000000000002</v>
      </c>
      <c r="I719" t="b">
        <f>IF(ISNA(H719),VLOOKUP(CONCATENATE(A719,F719),admin2_old!B:J,3,FALSE))</f>
        <v>0</v>
      </c>
    </row>
    <row r="720" spans="1:9" hidden="1" x14ac:dyDescent="0.35">
      <c r="A720" t="s">
        <v>36</v>
      </c>
      <c r="B720" t="s">
        <v>138</v>
      </c>
      <c r="C720" t="s">
        <v>83</v>
      </c>
      <c r="D720" t="s">
        <v>83</v>
      </c>
      <c r="E720" t="s">
        <v>315</v>
      </c>
      <c r="F720" t="s">
        <v>296</v>
      </c>
      <c r="G720">
        <v>0.34599999999999997</v>
      </c>
      <c r="H720" s="2">
        <f>VLOOKUP(CONCATENATE(A720,B720,F720),admin2_old!A:K,9,FALSE)</f>
        <v>0.35</v>
      </c>
      <c r="I720" t="b">
        <f>IF(ISNA(H720),VLOOKUP(CONCATENATE(A720,F720),admin2_old!B:J,3,FALSE))</f>
        <v>0</v>
      </c>
    </row>
    <row r="721" spans="1:9" hidden="1" x14ac:dyDescent="0.35">
      <c r="A721" t="s">
        <v>36</v>
      </c>
      <c r="B721" t="s">
        <v>138</v>
      </c>
      <c r="C721" t="s">
        <v>83</v>
      </c>
      <c r="D721" t="s">
        <v>83</v>
      </c>
      <c r="E721" t="s">
        <v>315</v>
      </c>
      <c r="F721" t="s">
        <v>297</v>
      </c>
      <c r="G721">
        <v>0.30599999999999999</v>
      </c>
      <c r="H721" s="2">
        <f>VLOOKUP(CONCATENATE(A721,B721,F721),admin2_old!A:K,9,FALSE)</f>
        <v>0.31</v>
      </c>
      <c r="I721" t="b">
        <f>IF(ISNA(H721),VLOOKUP(CONCATENATE(A721,F721),admin2_old!B:J,3,FALSE))</f>
        <v>0</v>
      </c>
    </row>
    <row r="722" spans="1:9" hidden="1" x14ac:dyDescent="0.35">
      <c r="A722" t="s">
        <v>36</v>
      </c>
      <c r="B722" t="s">
        <v>138</v>
      </c>
      <c r="C722" t="s">
        <v>83</v>
      </c>
      <c r="D722" t="s">
        <v>83</v>
      </c>
      <c r="E722" t="s">
        <v>315</v>
      </c>
      <c r="F722" t="s">
        <v>256</v>
      </c>
      <c r="G722">
        <v>0.29199999999999998</v>
      </c>
      <c r="H722" s="2">
        <f>VLOOKUP(CONCATENATE(A722,B722,F722),admin2_old!A:K,9,FALSE)</f>
        <v>0.31900000000000001</v>
      </c>
      <c r="I722" t="b">
        <f>IF(ISNA(H722),VLOOKUP(CONCATENATE(A722,F722),admin2_old!B:J,3,FALSE))</f>
        <v>0</v>
      </c>
    </row>
    <row r="723" spans="1:9" hidden="1" x14ac:dyDescent="0.35">
      <c r="A723" t="s">
        <v>36</v>
      </c>
      <c r="B723" t="s">
        <v>138</v>
      </c>
      <c r="C723" t="s">
        <v>83</v>
      </c>
      <c r="D723" t="s">
        <v>83</v>
      </c>
      <c r="E723" t="s">
        <v>315</v>
      </c>
      <c r="F723" t="s">
        <v>225</v>
      </c>
      <c r="G723">
        <v>0.30499999999999999</v>
      </c>
      <c r="H723" s="2">
        <f>VLOOKUP(CONCATENATE(A723,B723,F723),admin2_old!A:K,9,FALSE)</f>
        <v>0.30599999999999999</v>
      </c>
      <c r="I723" t="b">
        <f>IF(ISNA(H723),VLOOKUP(CONCATENATE(A723,F723),admin2_old!B:J,3,FALSE))</f>
        <v>0</v>
      </c>
    </row>
    <row r="724" spans="1:9" hidden="1" x14ac:dyDescent="0.35">
      <c r="A724" t="s">
        <v>36</v>
      </c>
      <c r="B724" t="s">
        <v>138</v>
      </c>
      <c r="C724" t="s">
        <v>83</v>
      </c>
      <c r="D724" t="s">
        <v>83</v>
      </c>
      <c r="E724" t="s">
        <v>315</v>
      </c>
      <c r="F724" t="s">
        <v>224</v>
      </c>
      <c r="G724">
        <v>0.32400000000000001</v>
      </c>
      <c r="H724" s="2">
        <f>VLOOKUP(CONCATENATE(A724,B724,F724),admin2_old!A:K,9,FALSE)</f>
        <v>0.318</v>
      </c>
      <c r="I724" t="b">
        <f>IF(ISNA(H724),VLOOKUP(CONCATENATE(A724,F724),admin2_old!B:J,3,FALSE))</f>
        <v>0</v>
      </c>
    </row>
    <row r="725" spans="1:9" hidden="1" x14ac:dyDescent="0.35">
      <c r="A725" t="s">
        <v>36</v>
      </c>
      <c r="B725" t="s">
        <v>138</v>
      </c>
      <c r="C725" t="s">
        <v>83</v>
      </c>
      <c r="D725" t="s">
        <v>83</v>
      </c>
      <c r="E725" t="s">
        <v>315</v>
      </c>
      <c r="F725" t="s">
        <v>298</v>
      </c>
      <c r="G725">
        <v>0.33300000000000002</v>
      </c>
      <c r="H725" s="2">
        <f>VLOOKUP(CONCATENATE(A725,B725,F725),admin2_old!A:K,9,FALSE)</f>
        <v>0.33600000000000002</v>
      </c>
      <c r="I725" t="b">
        <f>IF(ISNA(H725),VLOOKUP(CONCATENATE(A725,F725),admin2_old!B:J,3,FALSE))</f>
        <v>0</v>
      </c>
    </row>
    <row r="726" spans="1:9" hidden="1" x14ac:dyDescent="0.35">
      <c r="A726" t="s">
        <v>36</v>
      </c>
      <c r="B726" t="s">
        <v>138</v>
      </c>
      <c r="C726" t="s">
        <v>83</v>
      </c>
      <c r="D726" t="s">
        <v>83</v>
      </c>
      <c r="E726" t="s">
        <v>315</v>
      </c>
      <c r="F726" t="s">
        <v>218</v>
      </c>
      <c r="G726">
        <v>0.308</v>
      </c>
      <c r="H726" s="2">
        <f>VLOOKUP(CONCATENATE(A726,B726,F726),admin2_old!A:K,9,FALSE)</f>
        <v>0.308</v>
      </c>
      <c r="I726" t="b">
        <f>IF(ISNA(H726),VLOOKUP(CONCATENATE(A726,F726),admin2_old!B:J,3,FALSE))</f>
        <v>0</v>
      </c>
    </row>
    <row r="727" spans="1:9" hidden="1" x14ac:dyDescent="0.35">
      <c r="A727" t="s">
        <v>36</v>
      </c>
      <c r="B727" t="s">
        <v>138</v>
      </c>
      <c r="C727" t="s">
        <v>83</v>
      </c>
      <c r="D727" t="s">
        <v>83</v>
      </c>
      <c r="E727" t="s">
        <v>315</v>
      </c>
      <c r="F727" t="s">
        <v>227</v>
      </c>
      <c r="G727">
        <v>0.39600000000000002</v>
      </c>
      <c r="H727" s="2">
        <f>VLOOKUP(CONCATENATE(A727,B727,F727),admin2_old!A:K,9,FALSE)</f>
        <v>0.40699999999999997</v>
      </c>
      <c r="I727" t="b">
        <f>IF(ISNA(H727),VLOOKUP(CONCATENATE(A727,F727),admin2_old!B:J,3,FALSE))</f>
        <v>0</v>
      </c>
    </row>
    <row r="728" spans="1:9" hidden="1" x14ac:dyDescent="0.35">
      <c r="A728" t="s">
        <v>38</v>
      </c>
      <c r="B728" t="s">
        <v>149</v>
      </c>
      <c r="C728" t="s">
        <v>83</v>
      </c>
      <c r="D728" t="s">
        <v>83</v>
      </c>
      <c r="E728" t="s">
        <v>315</v>
      </c>
      <c r="F728" t="s">
        <v>253</v>
      </c>
      <c r="G728">
        <v>0.158</v>
      </c>
      <c r="H728" s="2">
        <f>VLOOKUP(CONCATENATE(A728,B728,F728),admin2_old!A:K,9,FALSE)</f>
        <v>0.155</v>
      </c>
      <c r="I728" t="b">
        <f>IF(ISNA(H728),VLOOKUP(CONCATENATE(A728,F728),admin2_old!B:J,3,FALSE))</f>
        <v>0</v>
      </c>
    </row>
    <row r="729" spans="1:9" x14ac:dyDescent="0.35">
      <c r="A729" t="s">
        <v>72</v>
      </c>
      <c r="B729" s="3" t="s">
        <v>155</v>
      </c>
      <c r="C729" t="s">
        <v>83</v>
      </c>
      <c r="D729" t="s">
        <v>83</v>
      </c>
      <c r="E729" t="s">
        <v>315</v>
      </c>
      <c r="F729" t="s">
        <v>219</v>
      </c>
      <c r="G729">
        <v>0.19900000000000001</v>
      </c>
      <c r="H729" s="2" t="e">
        <f>VLOOKUP(CONCATENATE(A729,B729,F729),admin2_old!A:K,9,FALSE)</f>
        <v>#N/A</v>
      </c>
      <c r="I729" s="4" t="str">
        <f>IF(ISNA(H729),VLOOKUP(CONCATENATE(A729,F729),admin2_old!B:J,3,FALSE))</f>
        <v>wash</v>
      </c>
    </row>
    <row r="730" spans="1:9" x14ac:dyDescent="0.35">
      <c r="A730" t="s">
        <v>80</v>
      </c>
      <c r="B730" s="3" t="s">
        <v>199</v>
      </c>
      <c r="C730" t="s">
        <v>83</v>
      </c>
      <c r="D730" t="s">
        <v>83</v>
      </c>
      <c r="E730" t="s">
        <v>315</v>
      </c>
      <c r="F730" t="s">
        <v>219</v>
      </c>
      <c r="G730">
        <v>0.20100000000000001</v>
      </c>
      <c r="H730" s="2" t="e">
        <f>VLOOKUP(CONCATENATE(A730,B730,F730),admin2_old!A:K,9,FALSE)</f>
        <v>#N/A</v>
      </c>
      <c r="I730" s="4" t="str">
        <f>IF(ISNA(H730),VLOOKUP(CONCATENATE(A730,F730),admin2_old!B:J,3,FALSE))</f>
        <v>environment</v>
      </c>
    </row>
    <row r="731" spans="1:9" hidden="1" x14ac:dyDescent="0.35">
      <c r="A731" t="s">
        <v>38</v>
      </c>
      <c r="B731" t="s">
        <v>175</v>
      </c>
      <c r="C731" t="s">
        <v>83</v>
      </c>
      <c r="D731" t="s">
        <v>83</v>
      </c>
      <c r="E731" t="s">
        <v>315</v>
      </c>
      <c r="F731" t="s">
        <v>221</v>
      </c>
      <c r="G731">
        <v>0.161</v>
      </c>
      <c r="H731" s="2">
        <f>VLOOKUP(CONCATENATE(A731,B731,F731),admin2_old!A:K,9,FALSE)</f>
        <v>0.122</v>
      </c>
      <c r="I731" t="b">
        <f>IF(ISNA(H731),VLOOKUP(CONCATENATE(A731,F731),admin2_old!B:J,3,FALSE))</f>
        <v>0</v>
      </c>
    </row>
    <row r="732" spans="1:9" hidden="1" x14ac:dyDescent="0.35">
      <c r="A732" t="s">
        <v>38</v>
      </c>
      <c r="B732" t="s">
        <v>161</v>
      </c>
      <c r="C732" t="s">
        <v>83</v>
      </c>
      <c r="D732" t="s">
        <v>83</v>
      </c>
      <c r="E732" t="s">
        <v>315</v>
      </c>
      <c r="F732" t="s">
        <v>165</v>
      </c>
      <c r="G732">
        <v>0.20399999999999999</v>
      </c>
      <c r="H732" s="2">
        <f>VLOOKUP(CONCATENATE(A732,B732,F732),admin2_old!A:K,9,FALSE)</f>
        <v>0.17599999999999999</v>
      </c>
      <c r="I732" t="b">
        <f>IF(ISNA(H732),VLOOKUP(CONCATENATE(A732,F732),admin2_old!B:J,3,FALSE))</f>
        <v>0</v>
      </c>
    </row>
    <row r="733" spans="1:9" x14ac:dyDescent="0.35">
      <c r="A733" t="s">
        <v>66</v>
      </c>
      <c r="B733" s="3" t="s">
        <v>204</v>
      </c>
      <c r="C733" t="s">
        <v>83</v>
      </c>
      <c r="D733" t="s">
        <v>83</v>
      </c>
      <c r="E733" t="s">
        <v>315</v>
      </c>
      <c r="F733" t="s">
        <v>219</v>
      </c>
      <c r="G733">
        <v>0.154</v>
      </c>
      <c r="H733" s="2" t="e">
        <f>VLOOKUP(CONCATENATE(A733,B733,F733),admin2_old!A:K,9,FALSE)</f>
        <v>#N/A</v>
      </c>
      <c r="I733" s="4" t="str">
        <f>IF(ISNA(H733),VLOOKUP(CONCATENATE(A733,F733),admin2_old!B:J,3,FALSE))</f>
        <v>attente_longue</v>
      </c>
    </row>
    <row r="734" spans="1:9" x14ac:dyDescent="0.35">
      <c r="A734" t="s">
        <v>38</v>
      </c>
      <c r="B734" s="3" t="s">
        <v>185</v>
      </c>
      <c r="C734" t="s">
        <v>83</v>
      </c>
      <c r="D734" t="s">
        <v>83</v>
      </c>
      <c r="E734" t="s">
        <v>315</v>
      </c>
      <c r="F734" t="s">
        <v>220</v>
      </c>
      <c r="G734">
        <v>0.20699999999999999</v>
      </c>
      <c r="H734" s="2" t="e">
        <f>VLOOKUP(CONCATENATE(A734,B734,F734),admin2_old!A:K,9,FALSE)</f>
        <v>#N/A</v>
      </c>
      <c r="I734" s="4" t="str">
        <f>IF(ISNA(H734),VLOOKUP(CONCATENATE(A734,F734),admin2_old!B:J,3,FALSE))</f>
        <v>financier</v>
      </c>
    </row>
    <row r="735" spans="1:9" x14ac:dyDescent="0.35">
      <c r="A735" t="s">
        <v>60</v>
      </c>
      <c r="B735" s="3" t="s">
        <v>128</v>
      </c>
      <c r="C735" t="s">
        <v>83</v>
      </c>
      <c r="D735" t="s">
        <v>83</v>
      </c>
      <c r="E735" t="s">
        <v>315</v>
      </c>
      <c r="F735" t="s">
        <v>220</v>
      </c>
      <c r="G735">
        <v>0.185</v>
      </c>
      <c r="H735" s="2" t="e">
        <f>VLOOKUP(CONCATENATE(A735,B735,F735),admin2_old!A:K,9,FALSE)</f>
        <v>#N/A</v>
      </c>
      <c r="I735" s="4" t="str">
        <f>IF(ISNA(H735),VLOOKUP(CONCATENATE(A735,F735),admin2_old!B:J,3,FALSE))</f>
        <v>acces_impossible</v>
      </c>
    </row>
    <row r="736" spans="1:9" hidden="1" x14ac:dyDescent="0.35">
      <c r="A736" t="s">
        <v>38</v>
      </c>
      <c r="B736" t="s">
        <v>149</v>
      </c>
      <c r="C736" t="s">
        <v>83</v>
      </c>
      <c r="D736" t="s">
        <v>83</v>
      </c>
      <c r="E736" t="s">
        <v>315</v>
      </c>
      <c r="F736" t="s">
        <v>223</v>
      </c>
      <c r="G736">
        <v>0.13</v>
      </c>
      <c r="H736" s="2">
        <f>VLOOKUP(CONCATENATE(A736,B736,F736),admin2_old!A:K,9,FALSE)</f>
        <v>0.15</v>
      </c>
      <c r="I736" t="b">
        <f>IF(ISNA(H736),VLOOKUP(CONCATENATE(A736,F736),admin2_old!B:J,3,FALSE))</f>
        <v>0</v>
      </c>
    </row>
    <row r="737" spans="1:9" hidden="1" x14ac:dyDescent="0.35">
      <c r="A737" t="s">
        <v>38</v>
      </c>
      <c r="B737" t="s">
        <v>139</v>
      </c>
      <c r="C737" t="s">
        <v>83</v>
      </c>
      <c r="D737" t="s">
        <v>83</v>
      </c>
      <c r="E737" t="s">
        <v>315</v>
      </c>
      <c r="F737" t="s">
        <v>228</v>
      </c>
      <c r="G737">
        <v>0.125</v>
      </c>
      <c r="H737" s="2">
        <f>VLOOKUP(CONCATENATE(A737,B737,F737),admin2_old!A:K,9,FALSE)</f>
        <v>0.158</v>
      </c>
      <c r="I737" t="b">
        <f>IF(ISNA(H737),VLOOKUP(CONCATENATE(A737,F737),admin2_old!B:J,3,FALSE))</f>
        <v>0</v>
      </c>
    </row>
    <row r="738" spans="1:9" x14ac:dyDescent="0.35">
      <c r="A738" t="s">
        <v>24</v>
      </c>
      <c r="B738" s="3" t="s">
        <v>154</v>
      </c>
      <c r="C738" t="s">
        <v>83</v>
      </c>
      <c r="D738" t="s">
        <v>83</v>
      </c>
      <c r="E738" t="s">
        <v>315</v>
      </c>
      <c r="F738" t="s">
        <v>220</v>
      </c>
      <c r="G738">
        <v>0.191</v>
      </c>
      <c r="H738" s="2" t="e">
        <f>VLOOKUP(CONCATENATE(A738,B738,F738),admin2_old!A:K,9,FALSE)</f>
        <v>#N/A</v>
      </c>
      <c r="I738" s="4" t="str">
        <f>IF(ISNA(H738),VLOOKUP(CONCATENATE(A738,F738),admin2_old!B:J,3,FALSE))</f>
        <v>prov_fournitures</v>
      </c>
    </row>
    <row r="739" spans="1:9" x14ac:dyDescent="0.35">
      <c r="A739" t="s">
        <v>70</v>
      </c>
      <c r="B739" s="3" t="s">
        <v>144</v>
      </c>
      <c r="C739" t="s">
        <v>83</v>
      </c>
      <c r="D739" t="s">
        <v>83</v>
      </c>
      <c r="E739" t="s">
        <v>315</v>
      </c>
      <c r="F739" t="s">
        <v>220</v>
      </c>
      <c r="G739">
        <v>0.14599999999999999</v>
      </c>
      <c r="H739" s="2" t="e">
        <f>VLOOKUP(CONCATENATE(A739,B739,F739),admin2_old!A:K,9,FALSE)</f>
        <v>#N/A</v>
      </c>
      <c r="I739" s="4" t="str">
        <f>IF(ISNA(H739),VLOOKUP(CONCATENATE(A739,F739),admin2_old!B:J,3,FALSE))</f>
        <v>cash_fournitures</v>
      </c>
    </row>
    <row r="740" spans="1:9" hidden="1" x14ac:dyDescent="0.35">
      <c r="A740" t="s">
        <v>38</v>
      </c>
      <c r="B740" t="s">
        <v>161</v>
      </c>
      <c r="C740" t="s">
        <v>83</v>
      </c>
      <c r="D740" t="s">
        <v>83</v>
      </c>
      <c r="E740" t="s">
        <v>315</v>
      </c>
      <c r="F740" t="s">
        <v>210</v>
      </c>
      <c r="G740">
        <v>0.13800000000000001</v>
      </c>
      <c r="H740" s="2">
        <f>VLOOKUP(CONCATENATE(A740,B740,F740),admin2_old!A:K,9,FALSE)</f>
        <v>0.113</v>
      </c>
      <c r="I740" t="b">
        <f>IF(ISNA(H740),VLOOKUP(CONCATENATE(A740,F740),admin2_old!B:J,3,FALSE))</f>
        <v>0</v>
      </c>
    </row>
    <row r="741" spans="1:9" hidden="1" x14ac:dyDescent="0.35">
      <c r="A741" t="s">
        <v>38</v>
      </c>
      <c r="B741" t="s">
        <v>149</v>
      </c>
      <c r="C741" t="s">
        <v>83</v>
      </c>
      <c r="D741" t="s">
        <v>83</v>
      </c>
      <c r="E741" t="s">
        <v>315</v>
      </c>
      <c r="F741" t="s">
        <v>215</v>
      </c>
      <c r="G741">
        <v>0.183</v>
      </c>
      <c r="H741" s="2">
        <f>VLOOKUP(CONCATENATE(A741,B741,F741),admin2_old!A:K,9,FALSE)</f>
        <v>0.16700000000000001</v>
      </c>
      <c r="I741" t="b">
        <f>IF(ISNA(H741),VLOOKUP(CONCATENATE(A741,F741),admin2_old!B:J,3,FALSE))</f>
        <v>0</v>
      </c>
    </row>
    <row r="742" spans="1:9" x14ac:dyDescent="0.35">
      <c r="A742" t="s">
        <v>16</v>
      </c>
      <c r="B742" s="3" t="s">
        <v>141</v>
      </c>
      <c r="C742" t="s">
        <v>83</v>
      </c>
      <c r="D742" t="s">
        <v>83</v>
      </c>
      <c r="E742" t="s">
        <v>315</v>
      </c>
      <c r="F742" t="s">
        <v>220</v>
      </c>
      <c r="G742">
        <v>0.29299999999999998</v>
      </c>
      <c r="H742" s="2" t="e">
        <f>VLOOKUP(CONCATENATE(A742,B742,F742),admin2_old!A:K,9,FALSE)</f>
        <v>#N/A</v>
      </c>
      <c r="I742" s="4" t="str">
        <f>IF(ISNA(H742),VLOOKUP(CONCATENATE(A742,F742),admin2_old!B:J,3,FALSE))</f>
        <v>agric</v>
      </c>
    </row>
    <row r="743" spans="1:9" hidden="1" x14ac:dyDescent="0.35">
      <c r="A743" t="s">
        <v>38</v>
      </c>
      <c r="B743" t="s">
        <v>139</v>
      </c>
      <c r="C743" t="s">
        <v>83</v>
      </c>
      <c r="D743" t="s">
        <v>83</v>
      </c>
      <c r="E743" t="s">
        <v>315</v>
      </c>
      <c r="F743" t="s">
        <v>260</v>
      </c>
      <c r="G743">
        <v>0.158</v>
      </c>
      <c r="H743" s="2">
        <f>VLOOKUP(CONCATENATE(A743,B743,F743),admin2_old!A:K,9,FALSE)</f>
        <v>0.17599999999999999</v>
      </c>
      <c r="I743" t="b">
        <f>IF(ISNA(H743),VLOOKUP(CONCATENATE(A743,F743),admin2_old!B:J,3,FALSE))</f>
        <v>0</v>
      </c>
    </row>
    <row r="744" spans="1:9" x14ac:dyDescent="0.35">
      <c r="A744" t="s">
        <v>42</v>
      </c>
      <c r="B744" s="3" t="s">
        <v>130</v>
      </c>
      <c r="C744" t="s">
        <v>83</v>
      </c>
      <c r="D744" t="s">
        <v>83</v>
      </c>
      <c r="E744" t="s">
        <v>315</v>
      </c>
      <c r="F744" t="s">
        <v>220</v>
      </c>
      <c r="G744">
        <v>0.28999999999999998</v>
      </c>
      <c r="H744" s="2" t="e">
        <f>VLOOKUP(CONCATENATE(A744,B744,F744),admin2_old!A:K,9,FALSE)</f>
        <v>#N/A</v>
      </c>
      <c r="I744" s="4" t="str">
        <f>IF(ISNA(H744),VLOOKUP(CONCATENATE(A744,F744),admin2_old!B:J,3,FALSE))</f>
        <v>petit_commerce</v>
      </c>
    </row>
    <row r="745" spans="1:9" hidden="1" x14ac:dyDescent="0.35">
      <c r="A745" t="s">
        <v>38</v>
      </c>
      <c r="B745" t="s">
        <v>174</v>
      </c>
      <c r="C745" t="s">
        <v>83</v>
      </c>
      <c r="D745" t="s">
        <v>83</v>
      </c>
      <c r="E745" t="s">
        <v>315</v>
      </c>
      <c r="F745" t="s">
        <v>242</v>
      </c>
      <c r="G745">
        <v>0.23799999999999999</v>
      </c>
      <c r="H745" s="2">
        <f>VLOOKUP(CONCATENATE(A745,B745,F745),admin2_old!A:K,9,FALSE)</f>
        <v>0.248</v>
      </c>
      <c r="I745" t="b">
        <f>IF(ISNA(H745),VLOOKUP(CONCATENATE(A745,F745),admin2_old!B:J,3,FALSE))</f>
        <v>0</v>
      </c>
    </row>
    <row r="746" spans="1:9" x14ac:dyDescent="0.35">
      <c r="A746" t="s">
        <v>22</v>
      </c>
      <c r="B746" s="3" t="s">
        <v>143</v>
      </c>
      <c r="C746" t="s">
        <v>83</v>
      </c>
      <c r="D746" t="s">
        <v>83</v>
      </c>
      <c r="E746" t="s">
        <v>315</v>
      </c>
      <c r="F746" t="s">
        <v>220</v>
      </c>
      <c r="G746">
        <v>0.314</v>
      </c>
      <c r="H746" s="2" t="e">
        <f>VLOOKUP(CONCATENATE(A746,B746,F746),admin2_old!A:K,9,FALSE)</f>
        <v>#N/A</v>
      </c>
      <c r="I746" s="4" t="str">
        <f>IF(ISNA(H746),VLOOKUP(CONCATENATE(A746,F746),admin2_old!B:J,3,FALSE))</f>
        <v>argent_nfi_essentiels</v>
      </c>
    </row>
    <row r="747" spans="1:9" x14ac:dyDescent="0.35">
      <c r="A747" t="s">
        <v>68</v>
      </c>
      <c r="B747" s="3" t="s">
        <v>190</v>
      </c>
      <c r="C747" t="s">
        <v>83</v>
      </c>
      <c r="D747" t="s">
        <v>83</v>
      </c>
      <c r="E747" t="s">
        <v>315</v>
      </c>
      <c r="F747" t="s">
        <v>220</v>
      </c>
      <c r="G747">
        <v>0.159</v>
      </c>
      <c r="H747" s="2" t="e">
        <f>VLOOKUP(CONCATENATE(A747,B747,F747),admin2_old!A:K,9,FALSE)</f>
        <v>#N/A</v>
      </c>
      <c r="I747" s="4" t="str">
        <f>IF(ISNA(H747),VLOOKUP(CONCATENATE(A747,F747),admin2_old!B:J,3,FALSE))</f>
        <v>provision_nfi_essentiels</v>
      </c>
    </row>
    <row r="748" spans="1:9" x14ac:dyDescent="0.35">
      <c r="A748" t="s">
        <v>58</v>
      </c>
      <c r="B748" s="3" t="s">
        <v>148</v>
      </c>
      <c r="C748" t="s">
        <v>83</v>
      </c>
      <c r="D748" t="s">
        <v>83</v>
      </c>
      <c r="E748" t="s">
        <v>315</v>
      </c>
      <c r="F748" t="s">
        <v>220</v>
      </c>
      <c r="G748">
        <v>0.23100000000000001</v>
      </c>
      <c r="H748" s="2" t="e">
        <f>VLOOKUP(CONCATENATE(A748,B748,F748),admin2_old!A:K,9,FALSE)</f>
        <v>#N/A</v>
      </c>
      <c r="I748" s="4" t="str">
        <f>IF(ISNA(H748),VLOOKUP(CONCATENATE(A748,F748),admin2_old!B:J,3,FALSE))</f>
        <v>environment</v>
      </c>
    </row>
    <row r="749" spans="1:9" hidden="1" x14ac:dyDescent="0.35">
      <c r="A749" t="s">
        <v>38</v>
      </c>
      <c r="B749" t="s">
        <v>149</v>
      </c>
      <c r="C749" t="s">
        <v>83</v>
      </c>
      <c r="D749" t="s">
        <v>83</v>
      </c>
      <c r="E749" t="s">
        <v>315</v>
      </c>
      <c r="F749" t="s">
        <v>241</v>
      </c>
      <c r="G749">
        <v>0.114</v>
      </c>
      <c r="H749" s="2">
        <f>VLOOKUP(CONCATENATE(A749,B749,F749),admin2_old!A:K,9,FALSE)</f>
        <v>0.124</v>
      </c>
      <c r="I749" t="b">
        <f>IF(ISNA(H749),VLOOKUP(CONCATENATE(A749,F749),admin2_old!B:J,3,FALSE))</f>
        <v>0</v>
      </c>
    </row>
    <row r="750" spans="1:9" hidden="1" x14ac:dyDescent="0.35">
      <c r="A750" t="s">
        <v>38</v>
      </c>
      <c r="B750" t="s">
        <v>139</v>
      </c>
      <c r="C750" t="s">
        <v>83</v>
      </c>
      <c r="D750" t="s">
        <v>83</v>
      </c>
      <c r="E750" t="s">
        <v>315</v>
      </c>
      <c r="F750" t="s">
        <v>262</v>
      </c>
      <c r="G750">
        <v>0.16900000000000001</v>
      </c>
      <c r="H750" s="2">
        <f>VLOOKUP(CONCATENATE(A750,B750,F750),admin2_old!A:K,9,FALSE)</f>
        <v>0.16700000000000001</v>
      </c>
      <c r="I750" t="b">
        <f>IF(ISNA(H750),VLOOKUP(CONCATENATE(A750,F750),admin2_old!B:J,3,FALSE))</f>
        <v>0</v>
      </c>
    </row>
    <row r="751" spans="1:9" hidden="1" x14ac:dyDescent="0.35">
      <c r="A751" t="s">
        <v>38</v>
      </c>
      <c r="B751" t="s">
        <v>175</v>
      </c>
      <c r="C751" t="s">
        <v>83</v>
      </c>
      <c r="D751" t="s">
        <v>83</v>
      </c>
      <c r="E751" t="s">
        <v>315</v>
      </c>
      <c r="F751" t="s">
        <v>254</v>
      </c>
      <c r="G751">
        <v>0.13700000000000001</v>
      </c>
      <c r="H751" s="2">
        <f>VLOOKUP(CONCATENATE(A751,B751,F751),admin2_old!A:K,9,FALSE)</f>
        <v>0.123</v>
      </c>
      <c r="I751" t="b">
        <f>IF(ISNA(H751),VLOOKUP(CONCATENATE(A751,F751),admin2_old!B:J,3,FALSE))</f>
        <v>0</v>
      </c>
    </row>
    <row r="752" spans="1:9" hidden="1" x14ac:dyDescent="0.35">
      <c r="A752" t="s">
        <v>38</v>
      </c>
      <c r="B752" t="s">
        <v>174</v>
      </c>
      <c r="C752" t="s">
        <v>83</v>
      </c>
      <c r="D752" t="s">
        <v>83</v>
      </c>
      <c r="E752" t="s">
        <v>315</v>
      </c>
      <c r="F752" t="s">
        <v>209</v>
      </c>
      <c r="G752">
        <v>0.14899999999999999</v>
      </c>
      <c r="H752" s="2">
        <f>VLOOKUP(CONCATENATE(A752,B752,F752),admin2_old!A:K,9,FALSE)</f>
        <v>0.14399999999999999</v>
      </c>
      <c r="I752" t="b">
        <f>IF(ISNA(H752),VLOOKUP(CONCATENATE(A752,F752),admin2_old!B:J,3,FALSE))</f>
        <v>0</v>
      </c>
    </row>
    <row r="753" spans="1:9" hidden="1" x14ac:dyDescent="0.35">
      <c r="A753" t="s">
        <v>38</v>
      </c>
      <c r="B753" t="s">
        <v>139</v>
      </c>
      <c r="C753" t="s">
        <v>83</v>
      </c>
      <c r="D753" t="s">
        <v>83</v>
      </c>
      <c r="E753" t="s">
        <v>315</v>
      </c>
      <c r="F753" t="s">
        <v>207</v>
      </c>
      <c r="G753">
        <v>0.13500000000000001</v>
      </c>
      <c r="H753" s="2">
        <f>VLOOKUP(CONCATENATE(A753,B753,F753),admin2_old!A:K,9,FALSE)</f>
        <v>0.14899999999999999</v>
      </c>
      <c r="I753" t="b">
        <f>IF(ISNA(H753),VLOOKUP(CONCATENATE(A753,F753),admin2_old!B:J,3,FALSE))</f>
        <v>0</v>
      </c>
    </row>
    <row r="754" spans="1:9" hidden="1" x14ac:dyDescent="0.35">
      <c r="A754" t="s">
        <v>38</v>
      </c>
      <c r="B754" t="s">
        <v>139</v>
      </c>
      <c r="C754" t="s">
        <v>83</v>
      </c>
      <c r="D754" t="s">
        <v>83</v>
      </c>
      <c r="E754" t="s">
        <v>315</v>
      </c>
      <c r="F754" t="s">
        <v>257</v>
      </c>
      <c r="G754">
        <v>0.192</v>
      </c>
      <c r="H754" s="2">
        <f>VLOOKUP(CONCATENATE(A754,B754,F754),admin2_old!A:K,9,FALSE)</f>
        <v>0.16400000000000001</v>
      </c>
      <c r="I754" t="b">
        <f>IF(ISNA(H754),VLOOKUP(CONCATENATE(A754,F754),admin2_old!B:J,3,FALSE))</f>
        <v>0</v>
      </c>
    </row>
    <row r="755" spans="1:9" x14ac:dyDescent="0.35">
      <c r="A755" t="s">
        <v>80</v>
      </c>
      <c r="B755" s="3" t="s">
        <v>159</v>
      </c>
      <c r="C755" t="s">
        <v>83</v>
      </c>
      <c r="D755" t="s">
        <v>83</v>
      </c>
      <c r="E755" t="s">
        <v>315</v>
      </c>
      <c r="F755" t="s">
        <v>220</v>
      </c>
      <c r="G755">
        <v>0.215</v>
      </c>
      <c r="H755" s="2" t="e">
        <f>VLOOKUP(CONCATENATE(A755,B755,F755),admin2_old!A:K,9,FALSE)</f>
        <v>#N/A</v>
      </c>
      <c r="I755" s="4" t="str">
        <f>IF(ISNA(H755),VLOOKUP(CONCATENATE(A755,F755),admin2_old!B:J,3,FALSE))</f>
        <v>sanitaire</v>
      </c>
    </row>
    <row r="756" spans="1:9" x14ac:dyDescent="0.35">
      <c r="A756" t="s">
        <v>62</v>
      </c>
      <c r="B756" s="3" t="s">
        <v>172</v>
      </c>
      <c r="C756" t="s">
        <v>83</v>
      </c>
      <c r="D756" t="s">
        <v>83</v>
      </c>
      <c r="E756" t="s">
        <v>315</v>
      </c>
      <c r="F756" t="s">
        <v>220</v>
      </c>
      <c r="G756">
        <v>0.14699999999999999</v>
      </c>
      <c r="H756" s="2" t="e">
        <f>VLOOKUP(CONCATENATE(A756,B756,F756),admin2_old!A:K,9,FALSE)</f>
        <v>#N/A</v>
      </c>
      <c r="I756" s="4" t="str">
        <f>IF(ISNA(H756),VLOOKUP(CONCATENATE(A756,F756),admin2_old!B:J,3,FALSE))</f>
        <v>prov_recipient</v>
      </c>
    </row>
    <row r="757" spans="1:9" x14ac:dyDescent="0.35">
      <c r="A757" t="s">
        <v>60</v>
      </c>
      <c r="B757" s="3" t="s">
        <v>185</v>
      </c>
      <c r="C757" t="s">
        <v>83</v>
      </c>
      <c r="D757" t="s">
        <v>83</v>
      </c>
      <c r="E757" t="s">
        <v>315</v>
      </c>
      <c r="F757" t="s">
        <v>221</v>
      </c>
      <c r="G757">
        <v>0.1</v>
      </c>
      <c r="H757" s="2" t="e">
        <f>VLOOKUP(CONCATENATE(A757,B757,F757),admin2_old!A:K,9,FALSE)</f>
        <v>#N/A</v>
      </c>
      <c r="I757" s="4" t="str">
        <f>IF(ISNA(H757),VLOOKUP(CONCATENATE(A757,F757),admin2_old!B:J,3,FALSE))</f>
        <v>logistique</v>
      </c>
    </row>
    <row r="758" spans="1:9" x14ac:dyDescent="0.35">
      <c r="A758" t="s">
        <v>48</v>
      </c>
      <c r="B758" s="3" t="s">
        <v>154</v>
      </c>
      <c r="C758" t="s">
        <v>83</v>
      </c>
      <c r="D758" t="s">
        <v>83</v>
      </c>
      <c r="E758" t="s">
        <v>315</v>
      </c>
      <c r="F758" t="s">
        <v>221</v>
      </c>
      <c r="G758">
        <v>0.16</v>
      </c>
      <c r="H758" s="2" t="e">
        <f>VLOOKUP(CONCATENATE(A758,B758,F758),admin2_old!A:K,9,FALSE)</f>
        <v>#N/A</v>
      </c>
      <c r="I758" s="4" t="str">
        <f>IF(ISNA(H758),VLOOKUP(CONCATENATE(A758,F758),admin2_old!B:J,3,FALSE))</f>
        <v>prov_fournitures</v>
      </c>
    </row>
    <row r="759" spans="1:9" hidden="1" x14ac:dyDescent="0.35">
      <c r="A759" t="s">
        <v>38</v>
      </c>
      <c r="B759" t="s">
        <v>174</v>
      </c>
      <c r="C759" t="s">
        <v>83</v>
      </c>
      <c r="D759" t="s">
        <v>83</v>
      </c>
      <c r="E759" t="s">
        <v>315</v>
      </c>
      <c r="F759" t="s">
        <v>295</v>
      </c>
      <c r="G759">
        <v>0.122</v>
      </c>
      <c r="H759" s="2">
        <f>VLOOKUP(CONCATENATE(A759,B759,F759),admin2_old!A:K,9,FALSE)</f>
        <v>0.14000000000000001</v>
      </c>
      <c r="I759" t="b">
        <f>IF(ISNA(H759),VLOOKUP(CONCATENATE(A759,F759),admin2_old!B:J,3,FALSE))</f>
        <v>0</v>
      </c>
    </row>
    <row r="760" spans="1:9" x14ac:dyDescent="0.35">
      <c r="A760" t="s">
        <v>70</v>
      </c>
      <c r="B760" s="3" t="s">
        <v>181</v>
      </c>
      <c r="C760" t="s">
        <v>83</v>
      </c>
      <c r="D760" t="s">
        <v>83</v>
      </c>
      <c r="E760" t="s">
        <v>315</v>
      </c>
      <c r="F760" t="s">
        <v>221</v>
      </c>
      <c r="G760">
        <v>0.14799999999999999</v>
      </c>
      <c r="H760" s="2" t="e">
        <f>VLOOKUP(CONCATENATE(A760,B760,F760),admin2_old!A:K,9,FALSE)</f>
        <v>#N/A</v>
      </c>
      <c r="I760" s="4" t="str">
        <f>IF(ISNA(H760),VLOOKUP(CONCATENATE(A760,F760),admin2_old!B:J,3,FALSE))</f>
        <v>cash_fournitures</v>
      </c>
    </row>
    <row r="761" spans="1:9" hidden="1" x14ac:dyDescent="0.35">
      <c r="A761" t="s">
        <v>38</v>
      </c>
      <c r="B761" t="s">
        <v>149</v>
      </c>
      <c r="C761" t="s">
        <v>83</v>
      </c>
      <c r="D761" t="s">
        <v>83</v>
      </c>
      <c r="E761" t="s">
        <v>315</v>
      </c>
      <c r="F761" t="s">
        <v>233</v>
      </c>
      <c r="G761">
        <v>0.14399999999999999</v>
      </c>
      <c r="H761" s="2">
        <f>VLOOKUP(CONCATENATE(A761,B761,F761),admin2_old!A:K,9,FALSE)</f>
        <v>0.152</v>
      </c>
      <c r="I761" t="b">
        <f>IF(ISNA(H761),VLOOKUP(CONCATENATE(A761,F761),admin2_old!B:J,3,FALSE))</f>
        <v>0</v>
      </c>
    </row>
    <row r="762" spans="1:9" hidden="1" x14ac:dyDescent="0.35">
      <c r="A762" t="s">
        <v>38</v>
      </c>
      <c r="B762" t="s">
        <v>149</v>
      </c>
      <c r="C762" t="s">
        <v>83</v>
      </c>
      <c r="D762" t="s">
        <v>83</v>
      </c>
      <c r="E762" t="s">
        <v>315</v>
      </c>
      <c r="F762" t="s">
        <v>230</v>
      </c>
      <c r="G762">
        <v>0.16800000000000001</v>
      </c>
      <c r="H762" s="2">
        <f>VLOOKUP(CONCATENATE(A762,B762,F762),admin2_old!A:K,9,FALSE)</f>
        <v>0.17599999999999999</v>
      </c>
      <c r="I762" t="b">
        <f>IF(ISNA(H762),VLOOKUP(CONCATENATE(A762,F762),admin2_old!B:J,3,FALSE))</f>
        <v>0</v>
      </c>
    </row>
    <row r="763" spans="1:9" hidden="1" x14ac:dyDescent="0.35">
      <c r="A763" t="s">
        <v>38</v>
      </c>
      <c r="B763" t="s">
        <v>139</v>
      </c>
      <c r="C763" t="s">
        <v>83</v>
      </c>
      <c r="D763" t="s">
        <v>83</v>
      </c>
      <c r="E763" t="s">
        <v>315</v>
      </c>
      <c r="F763" t="s">
        <v>259</v>
      </c>
      <c r="G763">
        <v>0.16200000000000001</v>
      </c>
      <c r="H763" s="2">
        <f>VLOOKUP(CONCATENATE(A763,B763,F763),admin2_old!A:K,9,FALSE)</f>
        <v>0.108</v>
      </c>
      <c r="I763" t="b">
        <f>IF(ISNA(H763),VLOOKUP(CONCATENATE(A763,F763),admin2_old!B:J,3,FALSE))</f>
        <v>0</v>
      </c>
    </row>
    <row r="764" spans="1:9" hidden="1" x14ac:dyDescent="0.35">
      <c r="A764" t="s">
        <v>38</v>
      </c>
      <c r="B764" t="s">
        <v>139</v>
      </c>
      <c r="C764" t="s">
        <v>83</v>
      </c>
      <c r="D764" t="s">
        <v>83</v>
      </c>
      <c r="E764" t="s">
        <v>315</v>
      </c>
      <c r="F764" t="s">
        <v>237</v>
      </c>
      <c r="G764">
        <v>0.16900000000000001</v>
      </c>
      <c r="H764" s="2">
        <f>VLOOKUP(CONCATENATE(A764,B764,F764),admin2_old!A:K,9,FALSE)</f>
        <v>0.18099999999999999</v>
      </c>
      <c r="I764" t="b">
        <f>IF(ISNA(H764),VLOOKUP(CONCATENATE(A764,F764),admin2_old!B:J,3,FALSE))</f>
        <v>0</v>
      </c>
    </row>
    <row r="765" spans="1:9" x14ac:dyDescent="0.35">
      <c r="A765" t="s">
        <v>42</v>
      </c>
      <c r="B765" s="3" t="s">
        <v>186</v>
      </c>
      <c r="C765" t="s">
        <v>83</v>
      </c>
      <c r="D765" t="s">
        <v>83</v>
      </c>
      <c r="E765" t="s">
        <v>315</v>
      </c>
      <c r="F765" t="s">
        <v>221</v>
      </c>
      <c r="G765">
        <v>0.11700000000000001</v>
      </c>
      <c r="H765" s="2" t="e">
        <f>VLOOKUP(CONCATENATE(A765,B765,F765),admin2_old!A:K,9,FALSE)</f>
        <v>#N/A</v>
      </c>
      <c r="I765" s="4" t="str">
        <f>IF(ISNA(H765),VLOOKUP(CONCATENATE(A765,F765),admin2_old!B:J,3,FALSE))</f>
        <v>petit_commerce</v>
      </c>
    </row>
    <row r="766" spans="1:9" x14ac:dyDescent="0.35">
      <c r="A766" t="s">
        <v>64</v>
      </c>
      <c r="B766" s="3" t="s">
        <v>141</v>
      </c>
      <c r="C766" t="s">
        <v>83</v>
      </c>
      <c r="D766" t="s">
        <v>83</v>
      </c>
      <c r="E766" t="s">
        <v>315</v>
      </c>
      <c r="F766" t="s">
        <v>221</v>
      </c>
      <c r="G766">
        <v>0.105</v>
      </c>
      <c r="H766" s="2" t="e">
        <f>VLOOKUP(CONCATENATE(A766,B766,F766),admin2_old!A:K,9,FALSE)</f>
        <v>#N/A</v>
      </c>
      <c r="I766" s="4" t="str">
        <f>IF(ISNA(H766),VLOOKUP(CONCATENATE(A766,F766),admin2_old!B:J,3,FALSE))</f>
        <v>jtt_non_agric</v>
      </c>
    </row>
    <row r="767" spans="1:9" hidden="1" x14ac:dyDescent="0.35">
      <c r="A767" t="s">
        <v>38</v>
      </c>
      <c r="B767" t="s">
        <v>128</v>
      </c>
      <c r="C767" t="s">
        <v>83</v>
      </c>
      <c r="D767" t="s">
        <v>83</v>
      </c>
      <c r="E767" t="s">
        <v>315</v>
      </c>
      <c r="F767" t="s">
        <v>211</v>
      </c>
      <c r="G767">
        <v>0.126</v>
      </c>
      <c r="H767" s="2">
        <f>VLOOKUP(CONCATENATE(A767,B767,F767),admin2_old!A:K,9,FALSE)</f>
        <v>0.152</v>
      </c>
      <c r="I767" t="b">
        <f>IF(ISNA(H767),VLOOKUP(CONCATENATE(A767,F767),admin2_old!B:J,3,FALSE))</f>
        <v>0</v>
      </c>
    </row>
    <row r="768" spans="1:9" hidden="1" x14ac:dyDescent="0.35">
      <c r="A768" t="s">
        <v>38</v>
      </c>
      <c r="B768" t="s">
        <v>139</v>
      </c>
      <c r="C768" t="s">
        <v>83</v>
      </c>
      <c r="D768" t="s">
        <v>83</v>
      </c>
      <c r="E768" t="s">
        <v>315</v>
      </c>
      <c r="F768" t="s">
        <v>222</v>
      </c>
      <c r="G768">
        <v>0.155</v>
      </c>
      <c r="H768" s="2">
        <f>VLOOKUP(CONCATENATE(A768,B768,F768),admin2_old!A:K,9,FALSE)</f>
        <v>0.159</v>
      </c>
      <c r="I768" t="b">
        <f>IF(ISNA(H768),VLOOKUP(CONCATENATE(A768,F768),admin2_old!B:J,3,FALSE))</f>
        <v>0</v>
      </c>
    </row>
    <row r="769" spans="1:9" hidden="1" x14ac:dyDescent="0.35">
      <c r="A769" t="s">
        <v>38</v>
      </c>
      <c r="B769" t="s">
        <v>176</v>
      </c>
      <c r="C769" t="s">
        <v>83</v>
      </c>
      <c r="D769" t="s">
        <v>83</v>
      </c>
      <c r="E769" t="s">
        <v>315</v>
      </c>
      <c r="F769" t="s">
        <v>214</v>
      </c>
      <c r="G769">
        <v>0.13600000000000001</v>
      </c>
      <c r="H769" s="2">
        <f>VLOOKUP(CONCATENATE(A769,B769,F769),admin2_old!A:K,9,FALSE)</f>
        <v>0.19600000000000001</v>
      </c>
      <c r="I769" t="b">
        <f>IF(ISNA(H769),VLOOKUP(CONCATENATE(A769,F769),admin2_old!B:J,3,FALSE))</f>
        <v>0</v>
      </c>
    </row>
    <row r="770" spans="1:9" x14ac:dyDescent="0.35">
      <c r="A770" t="s">
        <v>22</v>
      </c>
      <c r="B770" s="3" t="s">
        <v>180</v>
      </c>
      <c r="C770" t="s">
        <v>83</v>
      </c>
      <c r="D770" t="s">
        <v>83</v>
      </c>
      <c r="E770" t="s">
        <v>315</v>
      </c>
      <c r="F770" t="s">
        <v>221</v>
      </c>
      <c r="G770">
        <v>0.23200000000000001</v>
      </c>
      <c r="H770" s="2" t="e">
        <f>VLOOKUP(CONCATENATE(A770,B770,F770),admin2_old!A:K,9,FALSE)</f>
        <v>#N/A</v>
      </c>
      <c r="I770" s="4" t="str">
        <f>IF(ISNA(H770),VLOOKUP(CONCATENATE(A770,F770),admin2_old!B:J,3,FALSE))</f>
        <v>argent_materiel</v>
      </c>
    </row>
    <row r="771" spans="1:9" x14ac:dyDescent="0.35">
      <c r="A771" t="s">
        <v>46</v>
      </c>
      <c r="B771" s="3" t="s">
        <v>160</v>
      </c>
      <c r="C771" t="s">
        <v>83</v>
      </c>
      <c r="D771" t="s">
        <v>83</v>
      </c>
      <c r="E771" t="s">
        <v>315</v>
      </c>
      <c r="F771" t="s">
        <v>221</v>
      </c>
      <c r="G771">
        <v>0.182</v>
      </c>
      <c r="H771" s="2" t="e">
        <f>VLOOKUP(CONCATENATE(A771,B771,F771),admin2_old!A:K,9,FALSE)</f>
        <v>#N/A</v>
      </c>
      <c r="I771" s="4" t="str">
        <f>IF(ISNA(H771),VLOOKUP(CONCATENATE(A771,F771),admin2_old!B:J,3,FALSE))</f>
        <v>provision_nfi_essentiels</v>
      </c>
    </row>
    <row r="772" spans="1:9" hidden="1" x14ac:dyDescent="0.35">
      <c r="A772" t="s">
        <v>38</v>
      </c>
      <c r="B772" t="s">
        <v>161</v>
      </c>
      <c r="C772" t="s">
        <v>83</v>
      </c>
      <c r="D772" t="s">
        <v>83</v>
      </c>
      <c r="E772" t="s">
        <v>315</v>
      </c>
      <c r="F772" t="s">
        <v>264</v>
      </c>
      <c r="G772">
        <v>0.152</v>
      </c>
      <c r="H772" s="2">
        <f>VLOOKUP(CONCATENATE(A772,B772,F772),admin2_old!A:K,9,FALSE)</f>
        <v>0.13900000000000001</v>
      </c>
      <c r="I772" t="b">
        <f>IF(ISNA(H772),VLOOKUP(CONCATENATE(A772,F772),admin2_old!B:J,3,FALSE))</f>
        <v>0</v>
      </c>
    </row>
    <row r="773" spans="1:9" x14ac:dyDescent="0.35">
      <c r="A773" t="s">
        <v>68</v>
      </c>
      <c r="B773" s="3" t="s">
        <v>190</v>
      </c>
      <c r="C773" t="s">
        <v>83</v>
      </c>
      <c r="D773" t="s">
        <v>83</v>
      </c>
      <c r="E773" t="s">
        <v>315</v>
      </c>
      <c r="F773" t="s">
        <v>221</v>
      </c>
      <c r="G773">
        <v>0.16800000000000001</v>
      </c>
      <c r="H773" s="2" t="e">
        <f>VLOOKUP(CONCATENATE(A773,B773,F773),admin2_old!A:K,9,FALSE)</f>
        <v>#N/A</v>
      </c>
      <c r="I773" s="4" t="str">
        <f>IF(ISNA(H773),VLOOKUP(CONCATENATE(A773,F773),admin2_old!B:J,3,FALSE))</f>
        <v>provision_materiel</v>
      </c>
    </row>
    <row r="774" spans="1:9" x14ac:dyDescent="0.35">
      <c r="A774" t="s">
        <v>54</v>
      </c>
      <c r="B774" s="3" t="s">
        <v>196</v>
      </c>
      <c r="C774" t="s">
        <v>83</v>
      </c>
      <c r="D774" t="s">
        <v>83</v>
      </c>
      <c r="E774" t="s">
        <v>315</v>
      </c>
      <c r="F774" t="s">
        <v>221</v>
      </c>
      <c r="G774">
        <v>0.192</v>
      </c>
      <c r="H774" s="2" t="e">
        <f>VLOOKUP(CONCATENATE(A774,B774,F774),admin2_old!A:K,9,FALSE)</f>
        <v>#N/A</v>
      </c>
      <c r="I774" s="4" t="str">
        <f>IF(ISNA(H774),VLOOKUP(CONCATENATE(A774,F774),admin2_old!B:J,3,FALSE))</f>
        <v>acces_staff_cs</v>
      </c>
    </row>
    <row r="775" spans="1:9" hidden="1" x14ac:dyDescent="0.35">
      <c r="A775" t="s">
        <v>38</v>
      </c>
      <c r="B775" t="s">
        <v>139</v>
      </c>
      <c r="C775" t="s">
        <v>83</v>
      </c>
      <c r="D775" t="s">
        <v>83</v>
      </c>
      <c r="E775" t="s">
        <v>315</v>
      </c>
      <c r="F775" t="s">
        <v>263</v>
      </c>
      <c r="G775">
        <v>0.185</v>
      </c>
      <c r="H775" s="2">
        <f>VLOOKUP(CONCATENATE(A775,B775,F775),admin2_old!A:K,9,FALSE)</f>
        <v>0.185</v>
      </c>
      <c r="I775" t="b">
        <f>IF(ISNA(H775),VLOOKUP(CONCATENATE(A775,F775),admin2_old!B:J,3,FALSE))</f>
        <v>0</v>
      </c>
    </row>
    <row r="776" spans="1:9" hidden="1" x14ac:dyDescent="0.35">
      <c r="A776" t="s">
        <v>38</v>
      </c>
      <c r="B776" t="s">
        <v>139</v>
      </c>
      <c r="C776" t="s">
        <v>83</v>
      </c>
      <c r="D776" t="s">
        <v>83</v>
      </c>
      <c r="E776" t="s">
        <v>315</v>
      </c>
      <c r="F776" t="s">
        <v>229</v>
      </c>
      <c r="G776">
        <v>0.17399999999999999</v>
      </c>
      <c r="H776" s="2">
        <f>VLOOKUP(CONCATENATE(A776,B776,F776),admin2_old!A:K,9,FALSE)</f>
        <v>0.161</v>
      </c>
      <c r="I776" t="b">
        <f>IF(ISNA(H776),VLOOKUP(CONCATENATE(A776,F776),admin2_old!B:J,3,FALSE))</f>
        <v>0</v>
      </c>
    </row>
    <row r="777" spans="1:9" x14ac:dyDescent="0.35">
      <c r="A777" t="s">
        <v>76</v>
      </c>
      <c r="B777" s="3" t="s">
        <v>157</v>
      </c>
      <c r="C777" t="s">
        <v>83</v>
      </c>
      <c r="D777" t="s">
        <v>83</v>
      </c>
      <c r="E777" t="s">
        <v>315</v>
      </c>
      <c r="F777" t="s">
        <v>221</v>
      </c>
      <c r="G777">
        <v>0.17399999999999999</v>
      </c>
      <c r="H777" s="2" t="e">
        <f>VLOOKUP(CONCATENATE(A777,B777,F777),admin2_old!A:K,9,FALSE)</f>
        <v>#N/A</v>
      </c>
      <c r="I777" s="4" t="str">
        <f>IF(ISNA(H777),VLOOKUP(CONCATENATE(A777,F777),admin2_old!B:J,3,FALSE))</f>
        <v>prov_vaccins</v>
      </c>
    </row>
    <row r="778" spans="1:9" x14ac:dyDescent="0.35">
      <c r="A778" t="s">
        <v>58</v>
      </c>
      <c r="B778" s="3" t="s">
        <v>148</v>
      </c>
      <c r="C778" t="s">
        <v>83</v>
      </c>
      <c r="D778" t="s">
        <v>83</v>
      </c>
      <c r="E778" t="s">
        <v>315</v>
      </c>
      <c r="F778" t="s">
        <v>221</v>
      </c>
      <c r="G778">
        <v>0.23799999999999999</v>
      </c>
      <c r="H778" s="2" t="e">
        <f>VLOOKUP(CONCATENATE(A778,B778,F778),admin2_old!A:K,9,FALSE)</f>
        <v>#N/A</v>
      </c>
      <c r="I778" s="4" t="str">
        <f>IF(ISNA(H778),VLOOKUP(CONCATENATE(A778,F778),admin2_old!B:J,3,FALSE))</f>
        <v>environment</v>
      </c>
    </row>
    <row r="779" spans="1:9" hidden="1" x14ac:dyDescent="0.35">
      <c r="A779" t="s">
        <v>38</v>
      </c>
      <c r="B779" t="s">
        <v>128</v>
      </c>
      <c r="C779" t="s">
        <v>83</v>
      </c>
      <c r="D779" t="s">
        <v>83</v>
      </c>
      <c r="E779" t="s">
        <v>315</v>
      </c>
      <c r="F779" t="s">
        <v>240</v>
      </c>
      <c r="G779">
        <v>0.153</v>
      </c>
      <c r="H779" s="2">
        <f>VLOOKUP(CONCATENATE(A779,B779,F779),admin2_old!A:K,9,FALSE)</f>
        <v>0.154</v>
      </c>
      <c r="I779" t="b">
        <f>IF(ISNA(H779),VLOOKUP(CONCATENATE(A779,F779),admin2_old!B:J,3,FALSE))</f>
        <v>0</v>
      </c>
    </row>
    <row r="780" spans="1:9" hidden="1" x14ac:dyDescent="0.35">
      <c r="A780" t="s">
        <v>38</v>
      </c>
      <c r="B780" t="s">
        <v>161</v>
      </c>
      <c r="C780" t="s">
        <v>83</v>
      </c>
      <c r="D780" t="s">
        <v>83</v>
      </c>
      <c r="E780" t="s">
        <v>315</v>
      </c>
      <c r="F780" t="s">
        <v>213</v>
      </c>
      <c r="G780">
        <v>0.193</v>
      </c>
      <c r="H780" s="2">
        <f>VLOOKUP(CONCATENATE(A780,B780,F780),admin2_old!A:K,9,FALSE)</f>
        <v>0.20699999999999999</v>
      </c>
      <c r="I780" t="b">
        <f>IF(ISNA(H780),VLOOKUP(CONCATENATE(A780,F780),admin2_old!B:J,3,FALSE))</f>
        <v>0</v>
      </c>
    </row>
    <row r="781" spans="1:9" hidden="1" x14ac:dyDescent="0.35">
      <c r="A781" t="s">
        <v>38</v>
      </c>
      <c r="B781" t="s">
        <v>128</v>
      </c>
      <c r="C781" t="s">
        <v>83</v>
      </c>
      <c r="D781" t="s">
        <v>83</v>
      </c>
      <c r="E781" t="s">
        <v>315</v>
      </c>
      <c r="F781" t="s">
        <v>226</v>
      </c>
      <c r="G781">
        <v>0.17499999999999999</v>
      </c>
      <c r="H781" s="2">
        <f>VLOOKUP(CONCATENATE(A781,B781,F781),admin2_old!A:K,9,FALSE)</f>
        <v>0.17</v>
      </c>
      <c r="I781" t="b">
        <f>IF(ISNA(H781),VLOOKUP(CONCATENATE(A781,F781),admin2_old!B:J,3,FALSE))</f>
        <v>0</v>
      </c>
    </row>
    <row r="782" spans="1:9" hidden="1" x14ac:dyDescent="0.35">
      <c r="A782" t="s">
        <v>38</v>
      </c>
      <c r="B782" t="s">
        <v>176</v>
      </c>
      <c r="C782" t="s">
        <v>83</v>
      </c>
      <c r="D782" t="s">
        <v>83</v>
      </c>
      <c r="E782" t="s">
        <v>315</v>
      </c>
      <c r="F782" t="s">
        <v>244</v>
      </c>
      <c r="G782">
        <v>0.19</v>
      </c>
      <c r="H782" s="2">
        <f>VLOOKUP(CONCATENATE(A782,B782,F782),admin2_old!A:K,9,FALSE)</f>
        <v>0.16500000000000001</v>
      </c>
      <c r="I782" t="b">
        <f>IF(ISNA(H782),VLOOKUP(CONCATENATE(A782,F782),admin2_old!B:J,3,FALSE))</f>
        <v>0</v>
      </c>
    </row>
    <row r="783" spans="1:9" hidden="1" x14ac:dyDescent="0.35">
      <c r="A783" t="s">
        <v>38</v>
      </c>
      <c r="B783" t="s">
        <v>128</v>
      </c>
      <c r="C783" t="s">
        <v>83</v>
      </c>
      <c r="D783" t="s">
        <v>83</v>
      </c>
      <c r="E783" t="s">
        <v>315</v>
      </c>
      <c r="F783" t="s">
        <v>261</v>
      </c>
      <c r="G783">
        <v>0.193</v>
      </c>
      <c r="H783" s="2">
        <f>VLOOKUP(CONCATENATE(A783,B783,F783),admin2_old!A:K,9,FALSE)</f>
        <v>0.21299999999999999</v>
      </c>
      <c r="I783" t="b">
        <f>IF(ISNA(H783),VLOOKUP(CONCATENATE(A783,F783),admin2_old!B:J,3,FALSE))</f>
        <v>0</v>
      </c>
    </row>
    <row r="784" spans="1:9" x14ac:dyDescent="0.35">
      <c r="A784" t="s">
        <v>80</v>
      </c>
      <c r="B784" s="3" t="s">
        <v>159</v>
      </c>
      <c r="C784" t="s">
        <v>83</v>
      </c>
      <c r="D784" t="s">
        <v>83</v>
      </c>
      <c r="E784" t="s">
        <v>315</v>
      </c>
      <c r="F784" t="s">
        <v>221</v>
      </c>
      <c r="G784">
        <v>0.23</v>
      </c>
      <c r="H784" s="2" t="e">
        <f>VLOOKUP(CONCATENATE(A784,B784,F784),admin2_old!A:K,9,FALSE)</f>
        <v>#N/A</v>
      </c>
      <c r="I784" s="4" t="str">
        <f>IF(ISNA(H784),VLOOKUP(CONCATENATE(A784,F784),admin2_old!B:J,3,FALSE))</f>
        <v>sanitaire</v>
      </c>
    </row>
    <row r="785" spans="1:9" hidden="1" x14ac:dyDescent="0.35">
      <c r="A785" t="s">
        <v>38</v>
      </c>
      <c r="B785" t="s">
        <v>149</v>
      </c>
      <c r="C785" t="s">
        <v>83</v>
      </c>
      <c r="D785" t="s">
        <v>83</v>
      </c>
      <c r="E785" t="s">
        <v>315</v>
      </c>
      <c r="F785" t="s">
        <v>252</v>
      </c>
      <c r="G785">
        <v>0.152</v>
      </c>
      <c r="H785" s="2">
        <f>VLOOKUP(CONCATENATE(A785,B785,F785),admin2_old!A:K,9,FALSE)</f>
        <v>0.13900000000000001</v>
      </c>
      <c r="I785" t="b">
        <f>IF(ISNA(H785),VLOOKUP(CONCATENATE(A785,F785),admin2_old!B:J,3,FALSE))</f>
        <v>0</v>
      </c>
    </row>
    <row r="786" spans="1:9" hidden="1" x14ac:dyDescent="0.35">
      <c r="A786" t="s">
        <v>38</v>
      </c>
      <c r="B786" t="s">
        <v>161</v>
      </c>
      <c r="C786" t="s">
        <v>83</v>
      </c>
      <c r="D786" t="s">
        <v>83</v>
      </c>
      <c r="E786" t="s">
        <v>315</v>
      </c>
      <c r="F786" t="s">
        <v>296</v>
      </c>
      <c r="G786">
        <v>0.17</v>
      </c>
      <c r="H786" s="2">
        <f>VLOOKUP(CONCATENATE(A786,B786,F786),admin2_old!A:K,9,FALSE)</f>
        <v>0.151</v>
      </c>
      <c r="I786" t="b">
        <f>IF(ISNA(H786),VLOOKUP(CONCATENATE(A786,F786),admin2_old!B:J,3,FALSE))</f>
        <v>0</v>
      </c>
    </row>
    <row r="787" spans="1:9" hidden="1" x14ac:dyDescent="0.35">
      <c r="A787" t="s">
        <v>38</v>
      </c>
      <c r="B787" t="s">
        <v>128</v>
      </c>
      <c r="C787" t="s">
        <v>83</v>
      </c>
      <c r="D787" t="s">
        <v>83</v>
      </c>
      <c r="E787" t="s">
        <v>315</v>
      </c>
      <c r="F787" t="s">
        <v>297</v>
      </c>
      <c r="G787">
        <v>0.188</v>
      </c>
      <c r="H787" s="2">
        <f>VLOOKUP(CONCATENATE(A787,B787,F787),admin2_old!A:K,9,FALSE)</f>
        <v>0.192</v>
      </c>
      <c r="I787" t="b">
        <f>IF(ISNA(H787),VLOOKUP(CONCATENATE(A787,F787),admin2_old!B:J,3,FALSE))</f>
        <v>0</v>
      </c>
    </row>
    <row r="788" spans="1:9" x14ac:dyDescent="0.35">
      <c r="A788" t="s">
        <v>40</v>
      </c>
      <c r="B788" s="3" t="s">
        <v>172</v>
      </c>
      <c r="C788" t="s">
        <v>83</v>
      </c>
      <c r="D788" t="s">
        <v>83</v>
      </c>
      <c r="E788" t="s">
        <v>315</v>
      </c>
      <c r="F788" t="s">
        <v>221</v>
      </c>
      <c r="G788">
        <v>0.185</v>
      </c>
      <c r="H788" s="2" t="e">
        <f>VLOOKUP(CONCATENATE(A788,B788,F788),admin2_old!A:K,9,FALSE)</f>
        <v>#N/A</v>
      </c>
      <c r="I788" s="4" t="str">
        <f>IF(ISNA(H788),VLOOKUP(CONCATENATE(A788,F788),admin2_old!B:J,3,FALSE))</f>
        <v>cash_hygiene</v>
      </c>
    </row>
    <row r="789" spans="1:9" hidden="1" x14ac:dyDescent="0.35">
      <c r="A789" t="s">
        <v>38</v>
      </c>
      <c r="B789" t="s">
        <v>139</v>
      </c>
      <c r="C789" t="s">
        <v>83</v>
      </c>
      <c r="D789" t="s">
        <v>83</v>
      </c>
      <c r="E789" t="s">
        <v>315</v>
      </c>
      <c r="F789" t="s">
        <v>225</v>
      </c>
      <c r="G789">
        <v>0.186</v>
      </c>
      <c r="H789" s="2">
        <f>VLOOKUP(CONCATENATE(A789,B789,F789),admin2_old!A:K,9,FALSE)</f>
        <v>0.19900000000000001</v>
      </c>
      <c r="I789" t="b">
        <f>IF(ISNA(H789),VLOOKUP(CONCATENATE(A789,F789),admin2_old!B:J,3,FALSE))</f>
        <v>0</v>
      </c>
    </row>
    <row r="790" spans="1:9" hidden="1" x14ac:dyDescent="0.35">
      <c r="A790" t="s">
        <v>38</v>
      </c>
      <c r="B790" t="s">
        <v>139</v>
      </c>
      <c r="C790" t="s">
        <v>83</v>
      </c>
      <c r="D790" t="s">
        <v>83</v>
      </c>
      <c r="E790" t="s">
        <v>315</v>
      </c>
      <c r="F790" t="s">
        <v>224</v>
      </c>
      <c r="G790">
        <v>0.13500000000000001</v>
      </c>
      <c r="H790" s="2">
        <f>VLOOKUP(CONCATENATE(A790,B790,F790),admin2_old!A:K,9,FALSE)</f>
        <v>0.14199999999999999</v>
      </c>
      <c r="I790" t="b">
        <f>IF(ISNA(H790),VLOOKUP(CONCATENATE(A790,F790),admin2_old!B:J,3,FALSE))</f>
        <v>0</v>
      </c>
    </row>
    <row r="791" spans="1:9" x14ac:dyDescent="0.35">
      <c r="A791" t="s">
        <v>22</v>
      </c>
      <c r="B791" s="3" t="s">
        <v>132</v>
      </c>
      <c r="C791" t="s">
        <v>83</v>
      </c>
      <c r="D791" t="s">
        <v>83</v>
      </c>
      <c r="E791" t="s">
        <v>315</v>
      </c>
      <c r="F791" t="s">
        <v>222</v>
      </c>
      <c r="G791">
        <v>0.20100000000000001</v>
      </c>
      <c r="H791" s="2" t="e">
        <f>VLOOKUP(CONCATENATE(A791,B791,F791),admin2_old!A:K,9,FALSE)</f>
        <v>#N/A</v>
      </c>
      <c r="I791" s="4" t="str">
        <f>IF(ISNA(H791),VLOOKUP(CONCATENATE(A791,F791),admin2_old!B:J,3,FALSE))</f>
        <v>provision_nfi_essentiels</v>
      </c>
    </row>
    <row r="792" spans="1:9" hidden="1" x14ac:dyDescent="0.35">
      <c r="A792" t="s">
        <v>38</v>
      </c>
      <c r="B792" t="s">
        <v>128</v>
      </c>
      <c r="C792" t="s">
        <v>83</v>
      </c>
      <c r="D792" t="s">
        <v>83</v>
      </c>
      <c r="E792" t="s">
        <v>315</v>
      </c>
      <c r="F792" t="s">
        <v>218</v>
      </c>
      <c r="G792">
        <v>0.20599999999999999</v>
      </c>
      <c r="H792" s="2">
        <f>VLOOKUP(CONCATENATE(A792,B792,F792),admin2_old!A:K,9,FALSE)</f>
        <v>0.186</v>
      </c>
      <c r="I792" t="b">
        <f>IF(ISNA(H792),VLOOKUP(CONCATENATE(A792,F792),admin2_old!B:J,3,FALSE))</f>
        <v>0</v>
      </c>
    </row>
    <row r="793" spans="1:9" x14ac:dyDescent="0.35">
      <c r="A793" t="s">
        <v>46</v>
      </c>
      <c r="B793" s="3" t="s">
        <v>143</v>
      </c>
      <c r="C793" t="s">
        <v>83</v>
      </c>
      <c r="D793" t="s">
        <v>83</v>
      </c>
      <c r="E793" t="s">
        <v>315</v>
      </c>
      <c r="F793" t="s">
        <v>222</v>
      </c>
      <c r="G793">
        <v>0.193</v>
      </c>
      <c r="H793" s="2" t="e">
        <f>VLOOKUP(CONCATENATE(A793,B793,F793),admin2_old!A:K,9,FALSE)</f>
        <v>#N/A</v>
      </c>
      <c r="I793" s="4" t="str">
        <f>IF(ISNA(H793),VLOOKUP(CONCATENATE(A793,F793),admin2_old!B:J,3,FALSE))</f>
        <v>argent_nfi_essentiels</v>
      </c>
    </row>
    <row r="794" spans="1:9" x14ac:dyDescent="0.35">
      <c r="A794" t="s">
        <v>68</v>
      </c>
      <c r="B794" s="3" t="s">
        <v>180</v>
      </c>
      <c r="C794" t="s">
        <v>83</v>
      </c>
      <c r="D794" t="s">
        <v>83</v>
      </c>
      <c r="E794" t="s">
        <v>315</v>
      </c>
      <c r="F794" t="s">
        <v>222</v>
      </c>
      <c r="G794">
        <v>0.151</v>
      </c>
      <c r="H794" s="2" t="e">
        <f>VLOOKUP(CONCATENATE(A794,B794,F794),admin2_old!A:K,9,FALSE)</f>
        <v>#N/A</v>
      </c>
      <c r="I794" s="4" t="str">
        <f>IF(ISNA(H794),VLOOKUP(CONCATENATE(A794,F794),admin2_old!B:J,3,FALSE))</f>
        <v>provision_abri</v>
      </c>
    </row>
    <row r="795" spans="1:9" hidden="1" x14ac:dyDescent="0.35">
      <c r="A795" t="s">
        <v>40</v>
      </c>
      <c r="B795" t="s">
        <v>140</v>
      </c>
      <c r="C795" t="s">
        <v>83</v>
      </c>
      <c r="D795" t="s">
        <v>83</v>
      </c>
      <c r="E795" t="s">
        <v>315</v>
      </c>
      <c r="F795" t="s">
        <v>232</v>
      </c>
      <c r="G795">
        <v>0.16400000000000001</v>
      </c>
      <c r="H795" s="2">
        <f>VLOOKUP(CONCATENATE(A795,B795,F795),admin2_old!A:K,9,FALSE)</f>
        <v>0.18</v>
      </c>
      <c r="I795" t="b">
        <f>IF(ISNA(H795),VLOOKUP(CONCATENATE(A795,F795),admin2_old!B:J,3,FALSE))</f>
        <v>0</v>
      </c>
    </row>
    <row r="796" spans="1:9" hidden="1" x14ac:dyDescent="0.35">
      <c r="A796" t="s">
        <v>40</v>
      </c>
      <c r="B796" t="s">
        <v>129</v>
      </c>
      <c r="C796" t="s">
        <v>83</v>
      </c>
      <c r="D796" t="s">
        <v>83</v>
      </c>
      <c r="E796" t="s">
        <v>315</v>
      </c>
      <c r="F796" t="s">
        <v>208</v>
      </c>
      <c r="G796">
        <v>0.18</v>
      </c>
      <c r="H796" s="2">
        <f>VLOOKUP(CONCATENATE(A796,B796,F796),admin2_old!A:K,9,FALSE)</f>
        <v>0.2</v>
      </c>
      <c r="I796" t="b">
        <f>IF(ISNA(H796),VLOOKUP(CONCATENATE(A796,F796),admin2_old!B:J,3,FALSE))</f>
        <v>0</v>
      </c>
    </row>
    <row r="797" spans="1:9" x14ac:dyDescent="0.35">
      <c r="A797" t="s">
        <v>28</v>
      </c>
      <c r="B797" s="3" t="s">
        <v>145</v>
      </c>
      <c r="C797" t="s">
        <v>83</v>
      </c>
      <c r="D797" t="s">
        <v>83</v>
      </c>
      <c r="E797" t="s">
        <v>315</v>
      </c>
      <c r="F797" t="s">
        <v>222</v>
      </c>
      <c r="G797">
        <v>0.183</v>
      </c>
      <c r="H797" s="2" t="e">
        <f>VLOOKUP(CONCATENATE(A797,B797,F797),admin2_old!A:K,9,FALSE)</f>
        <v>#N/A</v>
      </c>
      <c r="I797" s="4" t="str">
        <f>IF(ISNA(H797),VLOOKUP(CONCATENATE(A797,F797),admin2_old!B:J,3,FALSE))</f>
        <v>prov_nourrit</v>
      </c>
    </row>
    <row r="798" spans="1:9" hidden="1" x14ac:dyDescent="0.35">
      <c r="A798" t="s">
        <v>40</v>
      </c>
      <c r="B798" t="s">
        <v>140</v>
      </c>
      <c r="C798" t="s">
        <v>83</v>
      </c>
      <c r="D798" t="s">
        <v>83</v>
      </c>
      <c r="E798" t="s">
        <v>315</v>
      </c>
      <c r="F798" t="s">
        <v>165</v>
      </c>
      <c r="G798">
        <v>0.14699999999999999</v>
      </c>
      <c r="H798" s="2">
        <f>VLOOKUP(CONCATENATE(A798,B798,F798),admin2_old!A:K,9,FALSE)</f>
        <v>0.159</v>
      </c>
      <c r="I798" t="b">
        <f>IF(ISNA(H798),VLOOKUP(CONCATENATE(A798,F798),admin2_old!B:J,3,FALSE))</f>
        <v>0</v>
      </c>
    </row>
    <row r="799" spans="1:9" x14ac:dyDescent="0.35">
      <c r="A799" t="s">
        <v>52</v>
      </c>
      <c r="B799" s="3" t="s">
        <v>182</v>
      </c>
      <c r="C799" t="s">
        <v>83</v>
      </c>
      <c r="D799" t="s">
        <v>83</v>
      </c>
      <c r="E799" t="s">
        <v>315</v>
      </c>
      <c r="F799" t="s">
        <v>222</v>
      </c>
      <c r="G799">
        <v>0.16800000000000001</v>
      </c>
      <c r="H799" s="2" t="e">
        <f>VLOOKUP(CONCATENATE(A799,B799,F799),admin2_old!A:K,9,FALSE)</f>
        <v>#N/A</v>
      </c>
      <c r="I799" s="4" t="str">
        <f>IF(ISNA(H799),VLOOKUP(CONCATENATE(A799,F799),admin2_old!B:J,3,FALSE))</f>
        <v>prov_intrant_agri</v>
      </c>
    </row>
    <row r="800" spans="1:9" x14ac:dyDescent="0.35">
      <c r="A800" t="s">
        <v>74</v>
      </c>
      <c r="B800" s="3" t="s">
        <v>195</v>
      </c>
      <c r="C800" t="s">
        <v>83</v>
      </c>
      <c r="D800" t="s">
        <v>83</v>
      </c>
      <c r="E800" t="s">
        <v>315</v>
      </c>
      <c r="F800" t="s">
        <v>222</v>
      </c>
      <c r="G800">
        <v>0.161</v>
      </c>
      <c r="H800" s="2" t="e">
        <f>VLOOKUP(CONCATENATE(A800,B800,F800),admin2_old!A:K,9,FALSE)</f>
        <v>#N/A</v>
      </c>
      <c r="I800" s="4" t="str">
        <f>IF(ISNA(H800),VLOOKUP(CONCATENATE(A800,F800),admin2_old!B:J,3,FALSE))</f>
        <v>cash_intrant_agri</v>
      </c>
    </row>
    <row r="801" spans="1:9" hidden="1" x14ac:dyDescent="0.35">
      <c r="A801" t="s">
        <v>40</v>
      </c>
      <c r="B801" t="s">
        <v>150</v>
      </c>
      <c r="C801" t="s">
        <v>83</v>
      </c>
      <c r="D801" t="s">
        <v>83</v>
      </c>
      <c r="E801" t="s">
        <v>315</v>
      </c>
      <c r="F801" t="s">
        <v>231</v>
      </c>
      <c r="G801">
        <v>0.21199999999999999</v>
      </c>
      <c r="H801" s="2">
        <f>VLOOKUP(CONCATENATE(A801,B801,F801),admin2_old!A:K,9,FALSE)</f>
        <v>0.189</v>
      </c>
      <c r="I801" t="b">
        <f>IF(ISNA(H801),VLOOKUP(CONCATENATE(A801,F801),admin2_old!B:J,3,FALSE))</f>
        <v>0</v>
      </c>
    </row>
    <row r="802" spans="1:9" hidden="1" x14ac:dyDescent="0.35">
      <c r="A802" t="s">
        <v>40</v>
      </c>
      <c r="B802" t="s">
        <v>162</v>
      </c>
      <c r="C802" t="s">
        <v>83</v>
      </c>
      <c r="D802" t="s">
        <v>83</v>
      </c>
      <c r="E802" t="s">
        <v>315</v>
      </c>
      <c r="F802" t="s">
        <v>223</v>
      </c>
      <c r="G802">
        <v>0.19400000000000001</v>
      </c>
      <c r="H802" s="2">
        <f>VLOOKUP(CONCATENATE(A802,B802,F802),admin2_old!A:K,9,FALSE)</f>
        <v>0.188</v>
      </c>
      <c r="I802" t="b">
        <f>IF(ISNA(H802),VLOOKUP(CONCATENATE(A802,F802),admin2_old!B:J,3,FALSE))</f>
        <v>0</v>
      </c>
    </row>
    <row r="803" spans="1:9" hidden="1" x14ac:dyDescent="0.35">
      <c r="A803" t="s">
        <v>40</v>
      </c>
      <c r="B803" t="s">
        <v>150</v>
      </c>
      <c r="C803" t="s">
        <v>83</v>
      </c>
      <c r="D803" t="s">
        <v>83</v>
      </c>
      <c r="E803" t="s">
        <v>315</v>
      </c>
      <c r="F803" t="s">
        <v>228</v>
      </c>
      <c r="G803">
        <v>0.19400000000000001</v>
      </c>
      <c r="H803" s="2">
        <f>VLOOKUP(CONCATENATE(A803,B803,F803),admin2_old!A:K,9,FALSE)</f>
        <v>0.183</v>
      </c>
      <c r="I803" t="b">
        <f>IF(ISNA(H803),VLOOKUP(CONCATENATE(A803,F803),admin2_old!B:J,3,FALSE))</f>
        <v>0</v>
      </c>
    </row>
    <row r="804" spans="1:9" x14ac:dyDescent="0.35">
      <c r="A804" t="s">
        <v>62</v>
      </c>
      <c r="B804" s="3" t="s">
        <v>162</v>
      </c>
      <c r="C804" t="s">
        <v>83</v>
      </c>
      <c r="D804" t="s">
        <v>83</v>
      </c>
      <c r="E804" t="s">
        <v>315</v>
      </c>
      <c r="F804" t="s">
        <v>222</v>
      </c>
      <c r="G804">
        <v>0.11799999999999999</v>
      </c>
      <c r="H804" s="2" t="e">
        <f>VLOOKUP(CONCATENATE(A804,B804,F804),admin2_old!A:K,9,FALSE)</f>
        <v>#N/A</v>
      </c>
      <c r="I804" s="4" t="str">
        <f>IF(ISNA(H804),VLOOKUP(CONCATENATE(A804,F804),admin2_old!B:J,3,FALSE))</f>
        <v>cash_infra</v>
      </c>
    </row>
    <row r="805" spans="1:9" hidden="1" x14ac:dyDescent="0.35">
      <c r="A805" t="s">
        <v>40</v>
      </c>
      <c r="B805" t="s">
        <v>150</v>
      </c>
      <c r="C805" t="s">
        <v>83</v>
      </c>
      <c r="D805" t="s">
        <v>83</v>
      </c>
      <c r="E805" t="s">
        <v>315</v>
      </c>
      <c r="F805" t="s">
        <v>246</v>
      </c>
      <c r="G805">
        <v>0.21199999999999999</v>
      </c>
      <c r="H805" s="2">
        <f>VLOOKUP(CONCATENATE(A805,B805,F805),admin2_old!A:K,9,FALSE)</f>
        <v>0.186</v>
      </c>
      <c r="I805" t="b">
        <f>IF(ISNA(H805),VLOOKUP(CONCATENATE(A805,F805),admin2_old!B:J,3,FALSE))</f>
        <v>0</v>
      </c>
    </row>
    <row r="806" spans="1:9" hidden="1" x14ac:dyDescent="0.35">
      <c r="A806" t="s">
        <v>40</v>
      </c>
      <c r="B806" t="s">
        <v>162</v>
      </c>
      <c r="C806" t="s">
        <v>83</v>
      </c>
      <c r="D806" t="s">
        <v>83</v>
      </c>
      <c r="E806" t="s">
        <v>315</v>
      </c>
      <c r="F806" t="s">
        <v>210</v>
      </c>
      <c r="G806">
        <v>0.19800000000000001</v>
      </c>
      <c r="H806" s="2">
        <f>VLOOKUP(CONCATENATE(A806,B806,F806),admin2_old!A:K,9,FALSE)</f>
        <v>0.19700000000000001</v>
      </c>
      <c r="I806" t="b">
        <f>IF(ISNA(H806),VLOOKUP(CONCATENATE(A806,F806),admin2_old!B:J,3,FALSE))</f>
        <v>0</v>
      </c>
    </row>
    <row r="807" spans="1:9" hidden="1" x14ac:dyDescent="0.35">
      <c r="A807" t="s">
        <v>40</v>
      </c>
      <c r="B807" t="s">
        <v>140</v>
      </c>
      <c r="C807" t="s">
        <v>83</v>
      </c>
      <c r="D807" t="s">
        <v>83</v>
      </c>
      <c r="E807" t="s">
        <v>315</v>
      </c>
      <c r="F807" t="s">
        <v>215</v>
      </c>
      <c r="G807">
        <v>0.22900000000000001</v>
      </c>
      <c r="H807" s="2">
        <f>VLOOKUP(CONCATENATE(A807,B807,F807),admin2_old!A:K,9,FALSE)</f>
        <v>0.22</v>
      </c>
      <c r="I807" t="b">
        <f>IF(ISNA(H807),VLOOKUP(CONCATENATE(A807,F807),admin2_old!B:J,3,FALSE))</f>
        <v>0</v>
      </c>
    </row>
    <row r="808" spans="1:9" hidden="1" x14ac:dyDescent="0.35">
      <c r="A808" t="s">
        <v>40</v>
      </c>
      <c r="B808" t="s">
        <v>140</v>
      </c>
      <c r="C808" t="s">
        <v>83</v>
      </c>
      <c r="D808" t="s">
        <v>83</v>
      </c>
      <c r="E808" t="s">
        <v>315</v>
      </c>
      <c r="F808" t="s">
        <v>294</v>
      </c>
      <c r="G808">
        <v>0.246</v>
      </c>
      <c r="H808" s="2">
        <f>VLOOKUP(CONCATENATE(A808,B808,F808),admin2_old!A:K,9,FALSE)</f>
        <v>0.219</v>
      </c>
      <c r="I808" t="b">
        <f>IF(ISNA(H808),VLOOKUP(CONCATENATE(A808,F808),admin2_old!B:J,3,FALSE))</f>
        <v>0</v>
      </c>
    </row>
    <row r="809" spans="1:9" x14ac:dyDescent="0.35">
      <c r="A809" t="s">
        <v>24</v>
      </c>
      <c r="B809" s="3" t="s">
        <v>144</v>
      </c>
      <c r="C809" t="s">
        <v>83</v>
      </c>
      <c r="D809" t="s">
        <v>83</v>
      </c>
      <c r="E809" t="s">
        <v>315</v>
      </c>
      <c r="F809" t="s">
        <v>223</v>
      </c>
      <c r="G809">
        <v>0.20399999999999999</v>
      </c>
      <c r="H809" s="2" t="e">
        <f>VLOOKUP(CONCATENATE(A809,B809,F809),admin2_old!A:K,9,FALSE)</f>
        <v>#N/A</v>
      </c>
      <c r="I809" s="4" t="str">
        <f>IF(ISNA(H809),VLOOKUP(CONCATENATE(A809,F809),admin2_old!B:J,3,FALSE))</f>
        <v>cash_frais</v>
      </c>
    </row>
    <row r="810" spans="1:9" hidden="1" x14ac:dyDescent="0.35">
      <c r="A810" t="s">
        <v>40</v>
      </c>
      <c r="B810" t="s">
        <v>129</v>
      </c>
      <c r="C810" t="s">
        <v>83</v>
      </c>
      <c r="D810" t="s">
        <v>83</v>
      </c>
      <c r="E810" t="s">
        <v>315</v>
      </c>
      <c r="F810" t="s">
        <v>255</v>
      </c>
      <c r="G810">
        <v>0.192</v>
      </c>
      <c r="H810" s="2">
        <f>VLOOKUP(CONCATENATE(A810,B810,F810),admin2_old!A:K,9,FALSE)</f>
        <v>0.20699999999999999</v>
      </c>
      <c r="I810" t="b">
        <f>IF(ISNA(H810),VLOOKUP(CONCATENATE(A810,F810),admin2_old!B:J,3,FALSE))</f>
        <v>0</v>
      </c>
    </row>
    <row r="811" spans="1:9" hidden="1" x14ac:dyDescent="0.35">
      <c r="A811" t="s">
        <v>40</v>
      </c>
      <c r="B811" t="s">
        <v>162</v>
      </c>
      <c r="C811" t="s">
        <v>83</v>
      </c>
      <c r="D811" t="s">
        <v>83</v>
      </c>
      <c r="E811" t="s">
        <v>315</v>
      </c>
      <c r="F811" t="s">
        <v>242</v>
      </c>
      <c r="G811">
        <v>0.16800000000000001</v>
      </c>
      <c r="H811" s="2">
        <f>VLOOKUP(CONCATENATE(A811,B811,F811),admin2_old!A:K,9,FALSE)</f>
        <v>0.17499999999999999</v>
      </c>
      <c r="I811" t="b">
        <f>IF(ISNA(H811),VLOOKUP(CONCATENATE(A811,F811),admin2_old!B:J,3,FALSE))</f>
        <v>0</v>
      </c>
    </row>
    <row r="812" spans="1:9" hidden="1" x14ac:dyDescent="0.35">
      <c r="A812" t="s">
        <v>40</v>
      </c>
      <c r="B812" t="s">
        <v>140</v>
      </c>
      <c r="C812" t="s">
        <v>83</v>
      </c>
      <c r="D812" t="s">
        <v>83</v>
      </c>
      <c r="E812" t="s">
        <v>315</v>
      </c>
      <c r="F812" t="s">
        <v>219</v>
      </c>
      <c r="G812">
        <v>0.21</v>
      </c>
      <c r="H812" s="2">
        <f>VLOOKUP(CONCATENATE(A812,B812,F812),admin2_old!A:K,9,FALSE)</f>
        <v>0.23</v>
      </c>
      <c r="I812" t="b">
        <f>IF(ISNA(H812),VLOOKUP(CONCATENATE(A812,F812),admin2_old!B:J,3,FALSE))</f>
        <v>0</v>
      </c>
    </row>
    <row r="813" spans="1:9" hidden="1" x14ac:dyDescent="0.35">
      <c r="A813" t="s">
        <v>40</v>
      </c>
      <c r="B813" t="s">
        <v>140</v>
      </c>
      <c r="C813" t="s">
        <v>83</v>
      </c>
      <c r="D813" t="s">
        <v>83</v>
      </c>
      <c r="E813" t="s">
        <v>315</v>
      </c>
      <c r="F813" t="s">
        <v>250</v>
      </c>
      <c r="G813">
        <v>0.24199999999999999</v>
      </c>
      <c r="H813" s="2">
        <f>VLOOKUP(CONCATENATE(A813,B813,F813),admin2_old!A:K,9,FALSE)</f>
        <v>0.23300000000000001</v>
      </c>
      <c r="I813" t="b">
        <f>IF(ISNA(H813),VLOOKUP(CONCATENATE(A813,F813),admin2_old!B:J,3,FALSE))</f>
        <v>0</v>
      </c>
    </row>
    <row r="814" spans="1:9" hidden="1" x14ac:dyDescent="0.35">
      <c r="A814" t="s">
        <v>40</v>
      </c>
      <c r="B814" t="s">
        <v>140</v>
      </c>
      <c r="C814" t="s">
        <v>83</v>
      </c>
      <c r="D814" t="s">
        <v>83</v>
      </c>
      <c r="E814" t="s">
        <v>315</v>
      </c>
      <c r="F814" t="s">
        <v>220</v>
      </c>
      <c r="G814">
        <v>0.17</v>
      </c>
      <c r="H814" s="2">
        <f>VLOOKUP(CONCATENATE(A814,B814,F814),admin2_old!A:K,9,FALSE)</f>
        <v>0.18099999999999999</v>
      </c>
      <c r="I814" t="b">
        <f>IF(ISNA(H814),VLOOKUP(CONCATENATE(A814,F814),admin2_old!B:J,3,FALSE))</f>
        <v>0</v>
      </c>
    </row>
    <row r="815" spans="1:9" x14ac:dyDescent="0.35">
      <c r="A815" t="s">
        <v>48</v>
      </c>
      <c r="B815" s="3" t="s">
        <v>133</v>
      </c>
      <c r="C815" t="s">
        <v>83</v>
      </c>
      <c r="D815" t="s">
        <v>83</v>
      </c>
      <c r="E815" t="s">
        <v>315</v>
      </c>
      <c r="F815" t="s">
        <v>223</v>
      </c>
      <c r="G815">
        <v>0.185</v>
      </c>
      <c r="H815" s="2" t="e">
        <f>VLOOKUP(CONCATENATE(A815,B815,F815),admin2_old!A:K,9,FALSE)</f>
        <v>#N/A</v>
      </c>
      <c r="I815" s="4" t="str">
        <f>IF(ISNA(H815),VLOOKUP(CONCATENATE(A815,F815),admin2_old!B:J,3,FALSE))</f>
        <v>prov_fournitures</v>
      </c>
    </row>
    <row r="816" spans="1:9" hidden="1" x14ac:dyDescent="0.35">
      <c r="A816" t="s">
        <v>40</v>
      </c>
      <c r="B816" t="s">
        <v>140</v>
      </c>
      <c r="C816" t="s">
        <v>83</v>
      </c>
      <c r="D816" t="s">
        <v>83</v>
      </c>
      <c r="E816" t="s">
        <v>315</v>
      </c>
      <c r="F816" t="s">
        <v>262</v>
      </c>
      <c r="G816">
        <v>0.16300000000000001</v>
      </c>
      <c r="H816" s="2">
        <f>VLOOKUP(CONCATENATE(A816,B816,F816),admin2_old!A:K,9,FALSE)</f>
        <v>0.16200000000000001</v>
      </c>
      <c r="I816" t="b">
        <f>IF(ISNA(H816),VLOOKUP(CONCATENATE(A816,F816),admin2_old!B:J,3,FALSE))</f>
        <v>0</v>
      </c>
    </row>
    <row r="817" spans="1:9" hidden="1" x14ac:dyDescent="0.35">
      <c r="A817" t="s">
        <v>40</v>
      </c>
      <c r="B817" t="s">
        <v>140</v>
      </c>
      <c r="C817" t="s">
        <v>83</v>
      </c>
      <c r="D817" t="s">
        <v>83</v>
      </c>
      <c r="E817" t="s">
        <v>315</v>
      </c>
      <c r="F817" t="s">
        <v>254</v>
      </c>
      <c r="G817">
        <v>0.184</v>
      </c>
      <c r="H817" s="2">
        <f>VLOOKUP(CONCATENATE(A817,B817,F817),admin2_old!A:K,9,FALSE)</f>
        <v>0.19</v>
      </c>
      <c r="I817" t="b">
        <f>IF(ISNA(H817),VLOOKUP(CONCATENATE(A817,F817),admin2_old!B:J,3,FALSE))</f>
        <v>0</v>
      </c>
    </row>
    <row r="818" spans="1:9" x14ac:dyDescent="0.35">
      <c r="A818" t="s">
        <v>22</v>
      </c>
      <c r="B818" s="3" t="s">
        <v>143</v>
      </c>
      <c r="C818" t="s">
        <v>83</v>
      </c>
      <c r="D818" t="s">
        <v>83</v>
      </c>
      <c r="E818" t="s">
        <v>315</v>
      </c>
      <c r="F818" t="s">
        <v>223</v>
      </c>
      <c r="G818">
        <v>0.19700000000000001</v>
      </c>
      <c r="H818" s="2" t="e">
        <f>VLOOKUP(CONCATENATE(A818,B818,F818),admin2_old!A:K,9,FALSE)</f>
        <v>#N/A</v>
      </c>
      <c r="I818" s="4" t="str">
        <f>IF(ISNA(H818),VLOOKUP(CONCATENATE(A818,F818),admin2_old!B:J,3,FALSE))</f>
        <v>provision_abri</v>
      </c>
    </row>
    <row r="819" spans="1:9" x14ac:dyDescent="0.35">
      <c r="A819" t="s">
        <v>46</v>
      </c>
      <c r="B819" s="3" t="s">
        <v>153</v>
      </c>
      <c r="C819" t="s">
        <v>83</v>
      </c>
      <c r="D819" t="s">
        <v>83</v>
      </c>
      <c r="E819" t="s">
        <v>315</v>
      </c>
      <c r="F819" t="s">
        <v>223</v>
      </c>
      <c r="G819">
        <v>0.183</v>
      </c>
      <c r="H819" s="2" t="e">
        <f>VLOOKUP(CONCATENATE(A819,B819,F819),admin2_old!A:K,9,FALSE)</f>
        <v>#N/A</v>
      </c>
      <c r="I819" s="4" t="str">
        <f>IF(ISNA(H819),VLOOKUP(CONCATENATE(A819,F819),admin2_old!B:J,3,FALSE))</f>
        <v>argent_materiel</v>
      </c>
    </row>
    <row r="820" spans="1:9" hidden="1" x14ac:dyDescent="0.35">
      <c r="A820" t="s">
        <v>40</v>
      </c>
      <c r="B820" t="s">
        <v>129</v>
      </c>
      <c r="C820" t="s">
        <v>83</v>
      </c>
      <c r="D820" t="s">
        <v>83</v>
      </c>
      <c r="E820" t="s">
        <v>315</v>
      </c>
      <c r="F820" t="s">
        <v>257</v>
      </c>
      <c r="G820">
        <v>0.15</v>
      </c>
      <c r="H820" s="2">
        <f>VLOOKUP(CONCATENATE(A820,B820,F820),admin2_old!A:K,9,FALSE)</f>
        <v>0.17699999999999999</v>
      </c>
      <c r="I820" t="b">
        <f>IF(ISNA(H820),VLOOKUP(CONCATENATE(A820,F820),admin2_old!B:J,3,FALSE))</f>
        <v>0</v>
      </c>
    </row>
    <row r="821" spans="1:9" x14ac:dyDescent="0.35">
      <c r="A821" t="s">
        <v>68</v>
      </c>
      <c r="B821" s="3" t="s">
        <v>160</v>
      </c>
      <c r="C821" t="s">
        <v>83</v>
      </c>
      <c r="D821" t="s">
        <v>83</v>
      </c>
      <c r="E821" t="s">
        <v>315</v>
      </c>
      <c r="F821" t="s">
        <v>223</v>
      </c>
      <c r="G821">
        <v>0.14799999999999999</v>
      </c>
      <c r="H821" s="2" t="e">
        <f>VLOOKUP(CONCATENATE(A821,B821,F821),admin2_old!A:K,9,FALSE)</f>
        <v>#N/A</v>
      </c>
      <c r="I821" s="4" t="str">
        <f>IF(ISNA(H821),VLOOKUP(CONCATENATE(A821,F821),admin2_old!B:J,3,FALSE))</f>
        <v>provision_nfi_essentiels</v>
      </c>
    </row>
    <row r="822" spans="1:9" hidden="1" x14ac:dyDescent="0.35">
      <c r="A822" t="s">
        <v>40</v>
      </c>
      <c r="B822" t="s">
        <v>172</v>
      </c>
      <c r="C822" t="s">
        <v>83</v>
      </c>
      <c r="D822" t="s">
        <v>83</v>
      </c>
      <c r="E822" t="s">
        <v>315</v>
      </c>
      <c r="F822" t="s">
        <v>245</v>
      </c>
      <c r="G822">
        <v>0.246</v>
      </c>
      <c r="H822" s="2">
        <f>VLOOKUP(CONCATENATE(A822,B822,F822),admin2_old!A:K,9,FALSE)</f>
        <v>0.214</v>
      </c>
      <c r="I822" t="b">
        <f>IF(ISNA(H822),VLOOKUP(CONCATENATE(A822,F822),admin2_old!B:J,3,FALSE))</f>
        <v>0</v>
      </c>
    </row>
    <row r="823" spans="1:9" hidden="1" x14ac:dyDescent="0.35">
      <c r="A823" t="s">
        <v>40</v>
      </c>
      <c r="B823" t="s">
        <v>140</v>
      </c>
      <c r="C823" t="s">
        <v>83</v>
      </c>
      <c r="D823" t="s">
        <v>83</v>
      </c>
      <c r="E823" t="s">
        <v>315</v>
      </c>
      <c r="F823" t="s">
        <v>258</v>
      </c>
      <c r="G823">
        <v>0.187</v>
      </c>
      <c r="H823" s="2">
        <f>VLOOKUP(CONCATENATE(A823,B823,F823),admin2_old!A:K,9,FALSE)</f>
        <v>0.183</v>
      </c>
      <c r="I823" t="b">
        <f>IF(ISNA(H823),VLOOKUP(CONCATENATE(A823,F823),admin2_old!B:J,3,FALSE))</f>
        <v>0</v>
      </c>
    </row>
    <row r="824" spans="1:9" x14ac:dyDescent="0.35">
      <c r="A824" t="s">
        <v>60</v>
      </c>
      <c r="B824" s="3" t="s">
        <v>149</v>
      </c>
      <c r="C824" t="s">
        <v>83</v>
      </c>
      <c r="D824" t="s">
        <v>83</v>
      </c>
      <c r="E824" t="s">
        <v>315</v>
      </c>
      <c r="F824" t="s">
        <v>224</v>
      </c>
      <c r="G824">
        <v>0.129</v>
      </c>
      <c r="H824" s="2" t="e">
        <f>VLOOKUP(CONCATENATE(A824,B824,F824),admin2_old!A:K,9,FALSE)</f>
        <v>#N/A</v>
      </c>
      <c r="I824" s="4" t="str">
        <f>IF(ISNA(H824),VLOOKUP(CONCATENATE(A824,F824),admin2_old!B:J,3,FALSE))</f>
        <v>manque_interet</v>
      </c>
    </row>
    <row r="825" spans="1:9" hidden="1" x14ac:dyDescent="0.35">
      <c r="A825" t="s">
        <v>40</v>
      </c>
      <c r="B825" t="s">
        <v>150</v>
      </c>
      <c r="C825" t="s">
        <v>83</v>
      </c>
      <c r="D825" t="s">
        <v>83</v>
      </c>
      <c r="E825" t="s">
        <v>315</v>
      </c>
      <c r="F825" t="s">
        <v>295</v>
      </c>
      <c r="G825">
        <v>0.20300000000000001</v>
      </c>
      <c r="H825" s="2">
        <f>VLOOKUP(CONCATENATE(A825,B825,F825),admin2_old!A:K,9,FALSE)</f>
        <v>0.20699999999999999</v>
      </c>
      <c r="I825" t="b">
        <f>IF(ISNA(H825),VLOOKUP(CONCATENATE(A825,F825),admin2_old!B:J,3,FALSE))</f>
        <v>0</v>
      </c>
    </row>
    <row r="826" spans="1:9" x14ac:dyDescent="0.35">
      <c r="A826" t="s">
        <v>48</v>
      </c>
      <c r="B826" s="3" t="s">
        <v>205</v>
      </c>
      <c r="C826" t="s">
        <v>83</v>
      </c>
      <c r="D826" t="s">
        <v>83</v>
      </c>
      <c r="E826" t="s">
        <v>315</v>
      </c>
      <c r="F826" t="s">
        <v>224</v>
      </c>
      <c r="G826">
        <v>0.122</v>
      </c>
      <c r="H826" s="2" t="e">
        <f>VLOOKUP(CONCATENATE(A826,B826,F826),admin2_old!A:K,9,FALSE)</f>
        <v>#N/A</v>
      </c>
      <c r="I826" s="4" t="str">
        <f>IF(ISNA(H826),VLOOKUP(CONCATENATE(A826,F826),admin2_old!B:J,3,FALSE))</f>
        <v>prov_fournitures</v>
      </c>
    </row>
    <row r="827" spans="1:9" x14ac:dyDescent="0.35">
      <c r="A827" t="s">
        <v>70</v>
      </c>
      <c r="B827" s="3" t="s">
        <v>144</v>
      </c>
      <c r="C827" t="s">
        <v>83</v>
      </c>
      <c r="D827" t="s">
        <v>83</v>
      </c>
      <c r="E827" t="s">
        <v>315</v>
      </c>
      <c r="F827" t="s">
        <v>224</v>
      </c>
      <c r="G827">
        <v>0.11700000000000001</v>
      </c>
      <c r="H827" s="2" t="e">
        <f>VLOOKUP(CONCATENATE(A827,B827,F827),admin2_old!A:K,9,FALSE)</f>
        <v>#N/A</v>
      </c>
      <c r="I827" s="4" t="str">
        <f>IF(ISNA(H827),VLOOKUP(CONCATENATE(A827,F827),admin2_old!B:J,3,FALSE))</f>
        <v>autre</v>
      </c>
    </row>
    <row r="828" spans="1:9" hidden="1" x14ac:dyDescent="0.35">
      <c r="A828" t="s">
        <v>40</v>
      </c>
      <c r="B828" t="s">
        <v>162</v>
      </c>
      <c r="C828" t="s">
        <v>83</v>
      </c>
      <c r="D828" t="s">
        <v>83</v>
      </c>
      <c r="E828" t="s">
        <v>315</v>
      </c>
      <c r="F828" t="s">
        <v>230</v>
      </c>
      <c r="G828">
        <v>0.186</v>
      </c>
      <c r="H828" s="2">
        <f>VLOOKUP(CONCATENATE(A828,B828,F828),admin2_old!A:K,9,FALSE)</f>
        <v>0.17499999999999999</v>
      </c>
      <c r="I828" t="b">
        <f>IF(ISNA(H828),VLOOKUP(CONCATENATE(A828,F828),admin2_old!B:J,3,FALSE))</f>
        <v>0</v>
      </c>
    </row>
    <row r="829" spans="1:9" x14ac:dyDescent="0.35">
      <c r="A829" t="s">
        <v>50</v>
      </c>
      <c r="B829" s="3" t="s">
        <v>155</v>
      </c>
      <c r="C829" t="s">
        <v>83</v>
      </c>
      <c r="D829" t="s">
        <v>83</v>
      </c>
      <c r="E829" t="s">
        <v>315</v>
      </c>
      <c r="F829" t="s">
        <v>224</v>
      </c>
      <c r="G829">
        <v>0.219</v>
      </c>
      <c r="H829" s="2" t="e">
        <f>VLOOKUP(CONCATENATE(A829,B829,F829),admin2_old!A:K,9,FALSE)</f>
        <v>#N/A</v>
      </c>
      <c r="I829" s="4" t="str">
        <f>IF(ISNA(H829),VLOOKUP(CONCATENATE(A829,F829),admin2_old!B:J,3,FALSE))</f>
        <v>wash</v>
      </c>
    </row>
    <row r="830" spans="1:9" hidden="1" x14ac:dyDescent="0.35">
      <c r="A830" t="s">
        <v>40</v>
      </c>
      <c r="B830" t="s">
        <v>140</v>
      </c>
      <c r="C830" t="s">
        <v>83</v>
      </c>
      <c r="D830" t="s">
        <v>83</v>
      </c>
      <c r="E830" t="s">
        <v>315</v>
      </c>
      <c r="F830" t="s">
        <v>237</v>
      </c>
      <c r="G830">
        <v>0.16300000000000001</v>
      </c>
      <c r="H830" s="2">
        <f>VLOOKUP(CONCATENATE(A830,B830,F830),admin2_old!A:K,9,FALSE)</f>
        <v>0.157</v>
      </c>
      <c r="I830" t="b">
        <f>IF(ISNA(H830),VLOOKUP(CONCATENATE(A830,F830),admin2_old!B:J,3,FALSE))</f>
        <v>0</v>
      </c>
    </row>
    <row r="831" spans="1:9" hidden="1" x14ac:dyDescent="0.35">
      <c r="A831" t="s">
        <v>40</v>
      </c>
      <c r="B831" t="s">
        <v>172</v>
      </c>
      <c r="C831" t="s">
        <v>83</v>
      </c>
      <c r="D831" t="s">
        <v>83</v>
      </c>
      <c r="E831" t="s">
        <v>315</v>
      </c>
      <c r="F831" t="s">
        <v>247</v>
      </c>
      <c r="G831">
        <v>0.159</v>
      </c>
      <c r="H831" s="2">
        <f>VLOOKUP(CONCATENATE(A831,B831,F831),admin2_old!A:K,9,FALSE)</f>
        <v>0.155</v>
      </c>
      <c r="I831" t="b">
        <f>IF(ISNA(H831),VLOOKUP(CONCATENATE(A831,F831),admin2_old!B:J,3,FALSE))</f>
        <v>0</v>
      </c>
    </row>
    <row r="832" spans="1:9" x14ac:dyDescent="0.35">
      <c r="A832" t="s">
        <v>72</v>
      </c>
      <c r="B832" s="3" t="s">
        <v>18</v>
      </c>
      <c r="C832" t="s">
        <v>83</v>
      </c>
      <c r="D832" t="s">
        <v>83</v>
      </c>
      <c r="E832" t="s">
        <v>315</v>
      </c>
      <c r="F832" t="s">
        <v>224</v>
      </c>
      <c r="G832">
        <v>0.20699999999999999</v>
      </c>
      <c r="H832" s="2" t="e">
        <f>VLOOKUP(CONCATENATE(A832,B832,F832),admin2_old!A:K,9,FALSE)</f>
        <v>#N/A</v>
      </c>
      <c r="I832" s="4" t="str">
        <f>IF(ISNA(H832),VLOOKUP(CONCATENATE(A832,F832),admin2_old!B:J,3,FALSE))</f>
        <v>sante</v>
      </c>
    </row>
    <row r="833" spans="1:9" hidden="1" x14ac:dyDescent="0.35">
      <c r="A833" t="s">
        <v>40</v>
      </c>
      <c r="B833" t="s">
        <v>150</v>
      </c>
      <c r="C833" t="s">
        <v>83</v>
      </c>
      <c r="D833" t="s">
        <v>83</v>
      </c>
      <c r="E833" t="s">
        <v>315</v>
      </c>
      <c r="F833" t="s">
        <v>211</v>
      </c>
      <c r="G833">
        <v>0.23200000000000001</v>
      </c>
      <c r="H833" s="2">
        <f>VLOOKUP(CONCATENATE(A833,B833,F833),admin2_old!A:K,9,FALSE)</f>
        <v>0.20599999999999999</v>
      </c>
      <c r="I833" t="b">
        <f>IF(ISNA(H833),VLOOKUP(CONCATENATE(A833,F833),admin2_old!B:J,3,FALSE))</f>
        <v>0</v>
      </c>
    </row>
    <row r="834" spans="1:9" hidden="1" x14ac:dyDescent="0.35">
      <c r="A834" t="s">
        <v>40</v>
      </c>
      <c r="B834" t="s">
        <v>129</v>
      </c>
      <c r="C834" t="s">
        <v>83</v>
      </c>
      <c r="D834" t="s">
        <v>83</v>
      </c>
      <c r="E834" t="s">
        <v>315</v>
      </c>
      <c r="F834" t="s">
        <v>222</v>
      </c>
      <c r="G834">
        <v>0.17699999999999999</v>
      </c>
      <c r="H834" s="2">
        <f>VLOOKUP(CONCATENATE(A834,B834,F834),admin2_old!A:K,9,FALSE)</f>
        <v>0.18</v>
      </c>
      <c r="I834" t="b">
        <f>IF(ISNA(H834),VLOOKUP(CONCATENATE(A834,F834),admin2_old!B:J,3,FALSE))</f>
        <v>0</v>
      </c>
    </row>
    <row r="835" spans="1:9" hidden="1" x14ac:dyDescent="0.35">
      <c r="A835" t="s">
        <v>40</v>
      </c>
      <c r="B835" t="s">
        <v>150</v>
      </c>
      <c r="C835" t="s">
        <v>83</v>
      </c>
      <c r="D835" t="s">
        <v>83</v>
      </c>
      <c r="E835" t="s">
        <v>315</v>
      </c>
      <c r="F835" t="s">
        <v>214</v>
      </c>
      <c r="G835">
        <v>0.26</v>
      </c>
      <c r="H835" s="2">
        <f>VLOOKUP(CONCATENATE(A835,B835,F835),admin2_old!A:K,9,FALSE)</f>
        <v>0.25800000000000001</v>
      </c>
      <c r="I835" t="b">
        <f>IF(ISNA(H835),VLOOKUP(CONCATENATE(A835,F835),admin2_old!B:J,3,FALSE))</f>
        <v>0</v>
      </c>
    </row>
    <row r="836" spans="1:9" hidden="1" x14ac:dyDescent="0.35">
      <c r="A836" t="s">
        <v>40</v>
      </c>
      <c r="B836" t="s">
        <v>150</v>
      </c>
      <c r="C836" t="s">
        <v>83</v>
      </c>
      <c r="D836" t="s">
        <v>83</v>
      </c>
      <c r="E836" t="s">
        <v>315</v>
      </c>
      <c r="F836" t="s">
        <v>216</v>
      </c>
      <c r="G836">
        <v>0.18099999999999999</v>
      </c>
      <c r="H836" s="2">
        <f>VLOOKUP(CONCATENATE(A836,B836,F836),admin2_old!A:K,9,FALSE)</f>
        <v>0.19400000000000001</v>
      </c>
      <c r="I836" t="b">
        <f>IF(ISNA(H836),VLOOKUP(CONCATENATE(A836,F836),admin2_old!B:J,3,FALSE))</f>
        <v>0</v>
      </c>
    </row>
    <row r="837" spans="1:9" hidden="1" x14ac:dyDescent="0.35">
      <c r="A837" t="s">
        <v>40</v>
      </c>
      <c r="B837" t="s">
        <v>140</v>
      </c>
      <c r="C837" t="s">
        <v>83</v>
      </c>
      <c r="D837" t="s">
        <v>83</v>
      </c>
      <c r="E837" t="s">
        <v>315</v>
      </c>
      <c r="F837" t="s">
        <v>249</v>
      </c>
      <c r="G837">
        <v>0.17699999999999999</v>
      </c>
      <c r="H837" s="2">
        <f>VLOOKUP(CONCATENATE(A837,B837,F837),admin2_old!A:K,9,FALSE)</f>
        <v>0.182</v>
      </c>
      <c r="I837" t="b">
        <f>IF(ISNA(H837),VLOOKUP(CONCATENATE(A837,F837),admin2_old!B:J,3,FALSE))</f>
        <v>0</v>
      </c>
    </row>
    <row r="838" spans="1:9" x14ac:dyDescent="0.35">
      <c r="A838" t="s">
        <v>28</v>
      </c>
      <c r="B838" s="3" t="s">
        <v>135</v>
      </c>
      <c r="C838" t="s">
        <v>83</v>
      </c>
      <c r="D838" t="s">
        <v>83</v>
      </c>
      <c r="E838" t="s">
        <v>315</v>
      </c>
      <c r="F838" t="s">
        <v>224</v>
      </c>
      <c r="G838">
        <v>0.253</v>
      </c>
      <c r="H838" s="2" t="e">
        <f>VLOOKUP(CONCATENATE(A838,B838,F838),admin2_old!A:K,9,FALSE)</f>
        <v>#N/A</v>
      </c>
      <c r="I838" s="4" t="str">
        <f>IF(ISNA(H838),VLOOKUP(CONCATENATE(A838,F838),admin2_old!B:J,3,FALSE))</f>
        <v>cash_nfi</v>
      </c>
    </row>
    <row r="839" spans="1:9" x14ac:dyDescent="0.35">
      <c r="A839" t="s">
        <v>52</v>
      </c>
      <c r="B839" s="3" t="s">
        <v>156</v>
      </c>
      <c r="C839" t="s">
        <v>83</v>
      </c>
      <c r="D839" t="s">
        <v>83</v>
      </c>
      <c r="E839" t="s">
        <v>315</v>
      </c>
      <c r="F839" t="s">
        <v>224</v>
      </c>
      <c r="G839">
        <v>0.24199999999999999</v>
      </c>
      <c r="H839" s="2" t="e">
        <f>VLOOKUP(CONCATENATE(A839,B839,F839),admin2_old!A:K,9,FALSE)</f>
        <v>#N/A</v>
      </c>
      <c r="I839" s="4" t="str">
        <f>IF(ISNA(H839),VLOOKUP(CONCATENATE(A839,F839),admin2_old!B:J,3,FALSE))</f>
        <v>cash_nourrit</v>
      </c>
    </row>
    <row r="840" spans="1:9" hidden="1" x14ac:dyDescent="0.35">
      <c r="A840" t="s">
        <v>40</v>
      </c>
      <c r="B840" t="s">
        <v>150</v>
      </c>
      <c r="C840" t="s">
        <v>83</v>
      </c>
      <c r="D840" t="s">
        <v>83</v>
      </c>
      <c r="E840" t="s">
        <v>315</v>
      </c>
      <c r="F840" t="s">
        <v>217</v>
      </c>
      <c r="G840">
        <v>0.20799999999999999</v>
      </c>
      <c r="H840" s="2">
        <f>VLOOKUP(CONCATENATE(A840,B840,F840),admin2_old!A:K,9,FALSE)</f>
        <v>0.19700000000000001</v>
      </c>
      <c r="I840" t="b">
        <f>IF(ISNA(H840),VLOOKUP(CONCATENATE(A840,F840),admin2_old!B:J,3,FALSE))</f>
        <v>0</v>
      </c>
    </row>
    <row r="841" spans="1:9" x14ac:dyDescent="0.35">
      <c r="A841" t="s">
        <v>40</v>
      </c>
      <c r="B841" s="3" t="s">
        <v>140</v>
      </c>
      <c r="C841" t="s">
        <v>83</v>
      </c>
      <c r="D841" t="s">
        <v>83</v>
      </c>
      <c r="E841" t="s">
        <v>315</v>
      </c>
      <c r="F841" t="s">
        <v>224</v>
      </c>
      <c r="G841">
        <v>0.18099999999999999</v>
      </c>
      <c r="H841" s="2" t="e">
        <f>VLOOKUP(CONCATENATE(A841,B841,F841),admin2_old!A:K,9,FALSE)</f>
        <v>#N/A</v>
      </c>
      <c r="I841" s="4" t="str">
        <f>IF(ISNA(H841),VLOOKUP(CONCATENATE(A841,F841),admin2_old!B:J,3,FALSE))</f>
        <v>prov_recipient</v>
      </c>
    </row>
    <row r="842" spans="1:9" hidden="1" x14ac:dyDescent="0.35">
      <c r="A842" t="s">
        <v>40</v>
      </c>
      <c r="B842" t="s">
        <v>172</v>
      </c>
      <c r="C842" t="s">
        <v>83</v>
      </c>
      <c r="D842" t="s">
        <v>83</v>
      </c>
      <c r="E842" t="s">
        <v>315</v>
      </c>
      <c r="F842" t="s">
        <v>229</v>
      </c>
      <c r="G842">
        <v>0.193</v>
      </c>
      <c r="H842" s="2">
        <f>VLOOKUP(CONCATENATE(A842,B842,F842),admin2_old!A:K,9,FALSE)</f>
        <v>0.20799999999999999</v>
      </c>
      <c r="I842" t="b">
        <f>IF(ISNA(H842),VLOOKUP(CONCATENATE(A842,F842),admin2_old!B:J,3,FALSE))</f>
        <v>0</v>
      </c>
    </row>
    <row r="843" spans="1:9" hidden="1" x14ac:dyDescent="0.35">
      <c r="A843" t="s">
        <v>40</v>
      </c>
      <c r="B843" t="s">
        <v>150</v>
      </c>
      <c r="C843" t="s">
        <v>83</v>
      </c>
      <c r="D843" t="s">
        <v>83</v>
      </c>
      <c r="E843" t="s">
        <v>315</v>
      </c>
      <c r="F843" t="s">
        <v>235</v>
      </c>
      <c r="G843">
        <v>0.20100000000000001</v>
      </c>
      <c r="H843" s="2">
        <f>VLOOKUP(CONCATENATE(A843,B843,F843),admin2_old!A:K,9,FALSE)</f>
        <v>0.223</v>
      </c>
      <c r="I843" t="b">
        <f>IF(ISNA(H843),VLOOKUP(CONCATENATE(A843,F843),admin2_old!B:J,3,FALSE))</f>
        <v>0</v>
      </c>
    </row>
    <row r="844" spans="1:9" hidden="1" x14ac:dyDescent="0.35">
      <c r="A844" t="s">
        <v>40</v>
      </c>
      <c r="B844" t="s">
        <v>140</v>
      </c>
      <c r="C844" t="s">
        <v>83</v>
      </c>
      <c r="D844" t="s">
        <v>83</v>
      </c>
      <c r="E844" t="s">
        <v>315</v>
      </c>
      <c r="F844" t="s">
        <v>238</v>
      </c>
      <c r="G844">
        <v>0.20599999999999999</v>
      </c>
      <c r="H844" s="2">
        <f>VLOOKUP(CONCATENATE(A844,B844,F844),admin2_old!A:K,9,FALSE)</f>
        <v>0.17199999999999999</v>
      </c>
      <c r="I844" t="b">
        <f>IF(ISNA(H844),VLOOKUP(CONCATENATE(A844,F844),admin2_old!B:J,3,FALSE))</f>
        <v>0</v>
      </c>
    </row>
    <row r="845" spans="1:9" hidden="1" x14ac:dyDescent="0.35">
      <c r="A845" t="s">
        <v>40</v>
      </c>
      <c r="B845" t="s">
        <v>140</v>
      </c>
      <c r="C845" t="s">
        <v>83</v>
      </c>
      <c r="D845" t="s">
        <v>83</v>
      </c>
      <c r="E845" t="s">
        <v>315</v>
      </c>
      <c r="F845" t="s">
        <v>240</v>
      </c>
      <c r="G845">
        <v>0.20300000000000001</v>
      </c>
      <c r="H845" s="2">
        <f>VLOOKUP(CONCATENATE(A845,B845,F845),admin2_old!A:K,9,FALSE)</f>
        <v>0.19800000000000001</v>
      </c>
      <c r="I845" t="b">
        <f>IF(ISNA(H845),VLOOKUP(CONCATENATE(A845,F845),admin2_old!B:J,3,FALSE))</f>
        <v>0</v>
      </c>
    </row>
    <row r="846" spans="1:9" hidden="1" x14ac:dyDescent="0.35">
      <c r="A846" t="s">
        <v>40</v>
      </c>
      <c r="B846" t="s">
        <v>140</v>
      </c>
      <c r="C846" t="s">
        <v>83</v>
      </c>
      <c r="D846" t="s">
        <v>83</v>
      </c>
      <c r="E846" t="s">
        <v>315</v>
      </c>
      <c r="F846" t="s">
        <v>213</v>
      </c>
      <c r="G846">
        <v>0.16800000000000001</v>
      </c>
      <c r="H846" s="2">
        <f>VLOOKUP(CONCATENATE(A846,B846,F846),admin2_old!A:K,9,FALSE)</f>
        <v>0.16500000000000001</v>
      </c>
      <c r="I846" t="b">
        <f>IF(ISNA(H846),VLOOKUP(CONCATENATE(A846,F846),admin2_old!B:J,3,FALSE))</f>
        <v>0</v>
      </c>
    </row>
    <row r="847" spans="1:9" hidden="1" x14ac:dyDescent="0.35">
      <c r="A847" t="s">
        <v>40</v>
      </c>
      <c r="B847" t="s">
        <v>162</v>
      </c>
      <c r="C847" t="s">
        <v>83</v>
      </c>
      <c r="D847" t="s">
        <v>83</v>
      </c>
      <c r="E847" t="s">
        <v>315</v>
      </c>
      <c r="F847" t="s">
        <v>226</v>
      </c>
      <c r="G847">
        <v>0.20699999999999999</v>
      </c>
      <c r="H847" s="2">
        <f>VLOOKUP(CONCATENATE(A847,B847,F847),admin2_old!A:K,9,FALSE)</f>
        <v>0.20899999999999999</v>
      </c>
      <c r="I847" t="b">
        <f>IF(ISNA(H847),VLOOKUP(CONCATENATE(A847,F847),admin2_old!B:J,3,FALSE))</f>
        <v>0</v>
      </c>
    </row>
    <row r="848" spans="1:9" hidden="1" x14ac:dyDescent="0.35">
      <c r="A848" t="s">
        <v>40</v>
      </c>
      <c r="B848" t="s">
        <v>162</v>
      </c>
      <c r="C848" t="s">
        <v>83</v>
      </c>
      <c r="D848" t="s">
        <v>83</v>
      </c>
      <c r="E848" t="s">
        <v>315</v>
      </c>
      <c r="F848" t="s">
        <v>244</v>
      </c>
      <c r="G848">
        <v>0.21299999999999999</v>
      </c>
      <c r="H848" s="2">
        <f>VLOOKUP(CONCATENATE(A848,B848,F848),admin2_old!A:K,9,FALSE)</f>
        <v>0.20699999999999999</v>
      </c>
      <c r="I848" t="b">
        <f>IF(ISNA(H848),VLOOKUP(CONCATENATE(A848,F848),admin2_old!B:J,3,FALSE))</f>
        <v>0</v>
      </c>
    </row>
    <row r="849" spans="1:9" x14ac:dyDescent="0.35">
      <c r="A849" t="s">
        <v>62</v>
      </c>
      <c r="B849" s="3" t="s">
        <v>162</v>
      </c>
      <c r="C849" t="s">
        <v>83</v>
      </c>
      <c r="D849" t="s">
        <v>83</v>
      </c>
      <c r="E849" t="s">
        <v>315</v>
      </c>
      <c r="F849" t="s">
        <v>224</v>
      </c>
      <c r="G849">
        <v>0.14000000000000001</v>
      </c>
      <c r="H849" s="2" t="e">
        <f>VLOOKUP(CONCATENATE(A849,B849,F849),admin2_old!A:K,9,FALSE)</f>
        <v>#N/A</v>
      </c>
      <c r="I849" s="4" t="str">
        <f>IF(ISNA(H849),VLOOKUP(CONCATENATE(A849,F849),admin2_old!B:J,3,FALSE))</f>
        <v>cash_infra</v>
      </c>
    </row>
    <row r="850" spans="1:9" hidden="1" x14ac:dyDescent="0.35">
      <c r="A850" t="s">
        <v>40</v>
      </c>
      <c r="B850" t="s">
        <v>150</v>
      </c>
      <c r="C850" t="s">
        <v>83</v>
      </c>
      <c r="D850" t="s">
        <v>83</v>
      </c>
      <c r="E850" t="s">
        <v>315</v>
      </c>
      <c r="F850" t="s">
        <v>248</v>
      </c>
      <c r="G850">
        <v>0.20899999999999999</v>
      </c>
      <c r="H850" s="2">
        <f>VLOOKUP(CONCATENATE(A850,B850,F850),admin2_old!A:K,9,FALSE)</f>
        <v>0.22</v>
      </c>
      <c r="I850" t="b">
        <f>IF(ISNA(H850),VLOOKUP(CONCATENATE(A850,F850),admin2_old!B:J,3,FALSE))</f>
        <v>0</v>
      </c>
    </row>
    <row r="851" spans="1:9" hidden="1" x14ac:dyDescent="0.35">
      <c r="A851" t="s">
        <v>40</v>
      </c>
      <c r="B851" t="s">
        <v>129</v>
      </c>
      <c r="C851" t="s">
        <v>83</v>
      </c>
      <c r="D851" t="s">
        <v>83</v>
      </c>
      <c r="E851" t="s">
        <v>315</v>
      </c>
      <c r="F851" t="s">
        <v>252</v>
      </c>
      <c r="G851">
        <v>0.219</v>
      </c>
      <c r="H851" s="2">
        <f>VLOOKUP(CONCATENATE(A851,B851,F851),admin2_old!A:K,9,FALSE)</f>
        <v>0.20799999999999999</v>
      </c>
      <c r="I851" t="b">
        <f>IF(ISNA(H851),VLOOKUP(CONCATENATE(A851,F851),admin2_old!B:J,3,FALSE))</f>
        <v>0</v>
      </c>
    </row>
    <row r="852" spans="1:9" x14ac:dyDescent="0.35">
      <c r="A852" t="s">
        <v>24</v>
      </c>
      <c r="B852" s="3" t="s">
        <v>154</v>
      </c>
      <c r="C852" t="s">
        <v>83</v>
      </c>
      <c r="D852" t="s">
        <v>83</v>
      </c>
      <c r="E852" t="s">
        <v>315</v>
      </c>
      <c r="F852" t="s">
        <v>225</v>
      </c>
      <c r="G852">
        <v>0.20799999999999999</v>
      </c>
      <c r="H852" s="2" t="e">
        <f>VLOOKUP(CONCATENATE(A852,B852,F852),admin2_old!A:K,9,FALSE)</f>
        <v>#N/A</v>
      </c>
      <c r="I852" s="4" t="str">
        <f>IF(ISNA(H852),VLOOKUP(CONCATENATE(A852,F852),admin2_old!B:J,3,FALSE))</f>
        <v>cash_frais</v>
      </c>
    </row>
    <row r="853" spans="1:9" hidden="1" x14ac:dyDescent="0.35">
      <c r="A853" t="s">
        <v>40</v>
      </c>
      <c r="B853" t="s">
        <v>140</v>
      </c>
      <c r="C853" t="s">
        <v>83</v>
      </c>
      <c r="D853" t="s">
        <v>83</v>
      </c>
      <c r="E853" t="s">
        <v>315</v>
      </c>
      <c r="F853" t="s">
        <v>297</v>
      </c>
      <c r="G853">
        <v>0.26500000000000001</v>
      </c>
      <c r="H853" s="2">
        <f>VLOOKUP(CONCATENATE(A853,B853,F853),admin2_old!A:K,9,FALSE)</f>
        <v>0.25600000000000001</v>
      </c>
      <c r="I853" t="b">
        <f>IF(ISNA(H853),VLOOKUP(CONCATENATE(A853,F853),admin2_old!B:J,3,FALSE))</f>
        <v>0</v>
      </c>
    </row>
    <row r="854" spans="1:9" hidden="1" x14ac:dyDescent="0.35">
      <c r="A854" t="s">
        <v>40</v>
      </c>
      <c r="B854" t="s">
        <v>140</v>
      </c>
      <c r="C854" t="s">
        <v>83</v>
      </c>
      <c r="D854" t="s">
        <v>83</v>
      </c>
      <c r="E854" t="s">
        <v>315</v>
      </c>
      <c r="F854" t="s">
        <v>256</v>
      </c>
      <c r="G854">
        <v>0.23200000000000001</v>
      </c>
      <c r="H854" s="2">
        <f>VLOOKUP(CONCATENATE(A854,B854,F854),admin2_old!A:K,9,FALSE)</f>
        <v>0.23599999999999999</v>
      </c>
      <c r="I854" t="b">
        <f>IF(ISNA(H854),VLOOKUP(CONCATENATE(A854,F854),admin2_old!B:J,3,FALSE))</f>
        <v>0</v>
      </c>
    </row>
    <row r="855" spans="1:9" hidden="1" x14ac:dyDescent="0.35">
      <c r="A855" t="s">
        <v>40</v>
      </c>
      <c r="B855" t="s">
        <v>162</v>
      </c>
      <c r="C855" t="s">
        <v>83</v>
      </c>
      <c r="D855" t="s">
        <v>83</v>
      </c>
      <c r="E855" t="s">
        <v>315</v>
      </c>
      <c r="F855" t="s">
        <v>225</v>
      </c>
      <c r="G855">
        <v>0.19800000000000001</v>
      </c>
      <c r="H855" s="2">
        <f>VLOOKUP(CONCATENATE(A855,B855,F855),admin2_old!A:K,9,FALSE)</f>
        <v>0.20599999999999999</v>
      </c>
      <c r="I855" t="b">
        <f>IF(ISNA(H855),VLOOKUP(CONCATENATE(A855,F855),admin2_old!B:J,3,FALSE))</f>
        <v>0</v>
      </c>
    </row>
    <row r="856" spans="1:9" x14ac:dyDescent="0.35">
      <c r="A856" t="s">
        <v>48</v>
      </c>
      <c r="B856" s="3" t="s">
        <v>133</v>
      </c>
      <c r="C856" t="s">
        <v>83</v>
      </c>
      <c r="D856" t="s">
        <v>83</v>
      </c>
      <c r="E856" t="s">
        <v>315</v>
      </c>
      <c r="F856" t="s">
        <v>225</v>
      </c>
      <c r="G856">
        <v>0.20399999999999999</v>
      </c>
      <c r="H856" s="2" t="e">
        <f>VLOOKUP(CONCATENATE(A856,B856,F856),admin2_old!A:K,9,FALSE)</f>
        <v>#N/A</v>
      </c>
      <c r="I856" s="4" t="str">
        <f>IF(ISNA(H856),VLOOKUP(CONCATENATE(A856,F856),admin2_old!B:J,3,FALSE))</f>
        <v>cash_fournitures</v>
      </c>
    </row>
    <row r="857" spans="1:9" hidden="1" x14ac:dyDescent="0.35">
      <c r="A857" t="s">
        <v>40</v>
      </c>
      <c r="B857" t="s">
        <v>140</v>
      </c>
      <c r="C857" t="s">
        <v>83</v>
      </c>
      <c r="D857" t="s">
        <v>83</v>
      </c>
      <c r="E857" t="s">
        <v>315</v>
      </c>
      <c r="F857" t="s">
        <v>298</v>
      </c>
      <c r="G857">
        <v>0.23100000000000001</v>
      </c>
      <c r="H857" s="2">
        <f>VLOOKUP(CONCATENATE(A857,B857,F857),admin2_old!A:K,9,FALSE)</f>
        <v>0.247</v>
      </c>
      <c r="I857" t="b">
        <f>IF(ISNA(H857),VLOOKUP(CONCATENATE(A857,F857),admin2_old!B:J,3,FALSE))</f>
        <v>0</v>
      </c>
    </row>
    <row r="858" spans="1:9" hidden="1" x14ac:dyDescent="0.35">
      <c r="A858" t="s">
        <v>40</v>
      </c>
      <c r="B858" t="s">
        <v>140</v>
      </c>
      <c r="C858" t="s">
        <v>83</v>
      </c>
      <c r="D858" t="s">
        <v>83</v>
      </c>
      <c r="E858" t="s">
        <v>315</v>
      </c>
      <c r="F858" t="s">
        <v>218</v>
      </c>
      <c r="G858">
        <v>0.22500000000000001</v>
      </c>
      <c r="H858" s="2">
        <f>VLOOKUP(CONCATENATE(A858,B858,F858),admin2_old!A:K,9,FALSE)</f>
        <v>0.222</v>
      </c>
      <c r="I858" t="b">
        <f>IF(ISNA(H858),VLOOKUP(CONCATENATE(A858,F858),admin2_old!B:J,3,FALSE))</f>
        <v>0</v>
      </c>
    </row>
    <row r="859" spans="1:9" x14ac:dyDescent="0.35">
      <c r="A859" t="s">
        <v>70</v>
      </c>
      <c r="B859" s="3" t="s">
        <v>144</v>
      </c>
      <c r="C859" t="s">
        <v>83</v>
      </c>
      <c r="D859" t="s">
        <v>83</v>
      </c>
      <c r="E859" t="s">
        <v>315</v>
      </c>
      <c r="F859" t="s">
        <v>225</v>
      </c>
      <c r="G859">
        <v>0.16600000000000001</v>
      </c>
      <c r="H859" s="2" t="e">
        <f>VLOOKUP(CONCATENATE(A859,B859,F859),admin2_old!A:K,9,FALSE)</f>
        <v>#N/A</v>
      </c>
      <c r="I859" s="4" t="str">
        <f>IF(ISNA(H859),VLOOKUP(CONCATENATE(A859,F859),admin2_old!B:J,3,FALSE))</f>
        <v>cash_transport</v>
      </c>
    </row>
    <row r="860" spans="1:9" hidden="1" x14ac:dyDescent="0.35">
      <c r="A860" t="s">
        <v>42</v>
      </c>
      <c r="B860" t="s">
        <v>141</v>
      </c>
      <c r="C860" t="s">
        <v>83</v>
      </c>
      <c r="D860" t="s">
        <v>83</v>
      </c>
      <c r="E860" t="s">
        <v>315</v>
      </c>
      <c r="F860" t="s">
        <v>253</v>
      </c>
      <c r="G860">
        <v>0.223</v>
      </c>
      <c r="H860" s="2">
        <f>VLOOKUP(CONCATENATE(A860,B860,F860),admin2_old!A:K,9,FALSE)</f>
        <v>0.14199999999999999</v>
      </c>
      <c r="I860" t="b">
        <f>IF(ISNA(H860),VLOOKUP(CONCATENATE(A860,F860),admin2_old!B:J,3,FALSE))</f>
        <v>0</v>
      </c>
    </row>
    <row r="861" spans="1:9" hidden="1" x14ac:dyDescent="0.35">
      <c r="A861" t="s">
        <v>42</v>
      </c>
      <c r="B861" t="s">
        <v>151</v>
      </c>
      <c r="C861" t="s">
        <v>83</v>
      </c>
      <c r="D861" t="s">
        <v>83</v>
      </c>
      <c r="E861" t="s">
        <v>315</v>
      </c>
      <c r="F861" t="s">
        <v>232</v>
      </c>
      <c r="G861">
        <v>0.22</v>
      </c>
      <c r="H861" s="2">
        <f>VLOOKUP(CONCATENATE(A861,B861,F861),admin2_old!A:K,9,FALSE)</f>
        <v>0.19800000000000001</v>
      </c>
      <c r="I861" t="b">
        <f>IF(ISNA(H861),VLOOKUP(CONCATENATE(A861,F861),admin2_old!B:J,3,FALSE))</f>
        <v>0</v>
      </c>
    </row>
    <row r="862" spans="1:9" hidden="1" x14ac:dyDescent="0.35">
      <c r="A862" t="s">
        <v>42</v>
      </c>
      <c r="B862" t="s">
        <v>141</v>
      </c>
      <c r="C862" t="s">
        <v>83</v>
      </c>
      <c r="D862" t="s">
        <v>83</v>
      </c>
      <c r="E862" t="s">
        <v>315</v>
      </c>
      <c r="F862" t="s">
        <v>208</v>
      </c>
      <c r="G862">
        <v>0.17</v>
      </c>
      <c r="H862" s="2">
        <f>VLOOKUP(CONCATENATE(A862,B862,F862),admin2_old!A:K,9,FALSE)</f>
        <v>0.19600000000000001</v>
      </c>
      <c r="I862" t="b">
        <f>IF(ISNA(H862),VLOOKUP(CONCATENATE(A862,F862),admin2_old!B:J,3,FALSE))</f>
        <v>0</v>
      </c>
    </row>
    <row r="863" spans="1:9" x14ac:dyDescent="0.35">
      <c r="A863" t="s">
        <v>22</v>
      </c>
      <c r="B863" s="3" t="s">
        <v>153</v>
      </c>
      <c r="C863" t="s">
        <v>83</v>
      </c>
      <c r="D863" t="s">
        <v>83</v>
      </c>
      <c r="E863" t="s">
        <v>315</v>
      </c>
      <c r="F863" t="s">
        <v>225</v>
      </c>
      <c r="G863">
        <v>0.23799999999999999</v>
      </c>
      <c r="H863" s="2" t="e">
        <f>VLOOKUP(CONCATENATE(A863,B863,F863),admin2_old!A:K,9,FALSE)</f>
        <v>#N/A</v>
      </c>
      <c r="I863" s="4" t="str">
        <f>IF(ISNA(H863),VLOOKUP(CONCATENATE(A863,F863),admin2_old!B:J,3,FALSE))</f>
        <v>argent_nfi_essentiels</v>
      </c>
    </row>
    <row r="864" spans="1:9" hidden="1" x14ac:dyDescent="0.35">
      <c r="A864" t="s">
        <v>42</v>
      </c>
      <c r="B864" t="s">
        <v>177</v>
      </c>
      <c r="C864" t="s">
        <v>83</v>
      </c>
      <c r="D864" t="s">
        <v>83</v>
      </c>
      <c r="E864" t="s">
        <v>315</v>
      </c>
      <c r="F864" t="s">
        <v>165</v>
      </c>
      <c r="G864">
        <v>0.20699999999999999</v>
      </c>
      <c r="H864" s="2">
        <f>VLOOKUP(CONCATENATE(A864,B864,F864),admin2_old!A:K,9,FALSE)</f>
        <v>0.20399999999999999</v>
      </c>
      <c r="I864" t="b">
        <f>IF(ISNA(H864),VLOOKUP(CONCATENATE(A864,F864),admin2_old!B:J,3,FALSE))</f>
        <v>0</v>
      </c>
    </row>
    <row r="865" spans="1:9" hidden="1" x14ac:dyDescent="0.35">
      <c r="A865" t="s">
        <v>42</v>
      </c>
      <c r="B865" t="s">
        <v>151</v>
      </c>
      <c r="C865" t="s">
        <v>83</v>
      </c>
      <c r="D865" t="s">
        <v>83</v>
      </c>
      <c r="E865" t="s">
        <v>315</v>
      </c>
      <c r="F865" t="s">
        <v>251</v>
      </c>
      <c r="G865">
        <v>0.20799999999999999</v>
      </c>
      <c r="H865" s="2">
        <f>VLOOKUP(CONCATENATE(A865,B865,F865),admin2_old!A:K,9,FALSE)</f>
        <v>0.17799999999999999</v>
      </c>
      <c r="I865" t="b">
        <f>IF(ISNA(H865),VLOOKUP(CONCATENATE(A865,F865),admin2_old!B:J,3,FALSE))</f>
        <v>0</v>
      </c>
    </row>
    <row r="866" spans="1:9" x14ac:dyDescent="0.35">
      <c r="A866" t="s">
        <v>46</v>
      </c>
      <c r="B866" s="3" t="s">
        <v>132</v>
      </c>
      <c r="C866" t="s">
        <v>83</v>
      </c>
      <c r="D866" t="s">
        <v>83</v>
      </c>
      <c r="E866" t="s">
        <v>315</v>
      </c>
      <c r="F866" t="s">
        <v>225</v>
      </c>
      <c r="G866">
        <v>0.19800000000000001</v>
      </c>
      <c r="H866" s="2" t="e">
        <f>VLOOKUP(CONCATENATE(A866,B866,F866),admin2_old!A:K,9,FALSE)</f>
        <v>#N/A</v>
      </c>
      <c r="I866" s="4" t="str">
        <f>IF(ISNA(H866),VLOOKUP(CONCATENATE(A866,F866),admin2_old!B:J,3,FALSE))</f>
        <v>provision_abri</v>
      </c>
    </row>
    <row r="867" spans="1:9" hidden="1" x14ac:dyDescent="0.35">
      <c r="A867" t="s">
        <v>42</v>
      </c>
      <c r="B867" t="s">
        <v>141</v>
      </c>
      <c r="C867" t="s">
        <v>83</v>
      </c>
      <c r="D867" t="s">
        <v>83</v>
      </c>
      <c r="E867" t="s">
        <v>315</v>
      </c>
      <c r="F867" t="s">
        <v>231</v>
      </c>
      <c r="G867">
        <v>0.191</v>
      </c>
      <c r="H867" s="2">
        <f>VLOOKUP(CONCATENATE(A867,B867,F867),admin2_old!A:K,9,FALSE)</f>
        <v>0.20300000000000001</v>
      </c>
      <c r="I867" t="b">
        <f>IF(ISNA(H867),VLOOKUP(CONCATENATE(A867,F867),admin2_old!B:J,3,FALSE))</f>
        <v>0</v>
      </c>
    </row>
    <row r="868" spans="1:9" hidden="1" x14ac:dyDescent="0.35">
      <c r="A868" t="s">
        <v>42</v>
      </c>
      <c r="B868" t="s">
        <v>141</v>
      </c>
      <c r="C868" t="s">
        <v>83</v>
      </c>
      <c r="D868" t="s">
        <v>83</v>
      </c>
      <c r="E868" t="s">
        <v>315</v>
      </c>
      <c r="F868" t="s">
        <v>223</v>
      </c>
      <c r="G868">
        <v>0.20100000000000001</v>
      </c>
      <c r="H868" s="2">
        <f>VLOOKUP(CONCATENATE(A868,B868,F868),admin2_old!A:K,9,FALSE)</f>
        <v>0.188</v>
      </c>
      <c r="I868" t="b">
        <f>IF(ISNA(H868),VLOOKUP(CONCATENATE(A868,F868),admin2_old!B:J,3,FALSE))</f>
        <v>0</v>
      </c>
    </row>
    <row r="869" spans="1:9" hidden="1" x14ac:dyDescent="0.35">
      <c r="A869" t="s">
        <v>42</v>
      </c>
      <c r="B869" t="s">
        <v>141</v>
      </c>
      <c r="C869" t="s">
        <v>83</v>
      </c>
      <c r="D869" t="s">
        <v>83</v>
      </c>
      <c r="E869" t="s">
        <v>315</v>
      </c>
      <c r="F869" t="s">
        <v>228</v>
      </c>
      <c r="G869">
        <v>0.17100000000000001</v>
      </c>
      <c r="H869" s="2">
        <f>VLOOKUP(CONCATENATE(A869,B869,F869),admin2_old!A:K,9,FALSE)</f>
        <v>0.159</v>
      </c>
      <c r="I869" t="b">
        <f>IF(ISNA(H869),VLOOKUP(CONCATENATE(A869,F869),admin2_old!B:J,3,FALSE))</f>
        <v>0</v>
      </c>
    </row>
    <row r="870" spans="1:9" hidden="1" x14ac:dyDescent="0.35">
      <c r="A870" t="s">
        <v>42</v>
      </c>
      <c r="B870" t="s">
        <v>141</v>
      </c>
      <c r="C870" t="s">
        <v>83</v>
      </c>
      <c r="D870" t="s">
        <v>83</v>
      </c>
      <c r="E870" t="s">
        <v>315</v>
      </c>
      <c r="F870" t="s">
        <v>293</v>
      </c>
      <c r="G870">
        <v>0.216</v>
      </c>
      <c r="H870" s="2">
        <f>VLOOKUP(CONCATENATE(A870,B870,F870),admin2_old!A:K,9,FALSE)</f>
        <v>0.20499999999999999</v>
      </c>
      <c r="I870" t="b">
        <f>IF(ISNA(H870),VLOOKUP(CONCATENATE(A870,F870),admin2_old!B:J,3,FALSE))</f>
        <v>0</v>
      </c>
    </row>
    <row r="871" spans="1:9" x14ac:dyDescent="0.35">
      <c r="A871" t="s">
        <v>68</v>
      </c>
      <c r="B871" s="3" t="s">
        <v>143</v>
      </c>
      <c r="C871" t="s">
        <v>83</v>
      </c>
      <c r="D871" t="s">
        <v>83</v>
      </c>
      <c r="E871" t="s">
        <v>315</v>
      </c>
      <c r="F871" t="s">
        <v>225</v>
      </c>
      <c r="G871">
        <v>0.156</v>
      </c>
      <c r="H871" s="2" t="e">
        <f>VLOOKUP(CONCATENATE(A871,B871,F871),admin2_old!A:K,9,FALSE)</f>
        <v>#N/A</v>
      </c>
      <c r="I871" s="4" t="str">
        <f>IF(ISNA(H871),VLOOKUP(CONCATENATE(A871,F871),admin2_old!B:J,3,FALSE))</f>
        <v>argent_materiel</v>
      </c>
    </row>
    <row r="872" spans="1:9" hidden="1" x14ac:dyDescent="0.35">
      <c r="A872" t="s">
        <v>42</v>
      </c>
      <c r="B872" t="s">
        <v>151</v>
      </c>
      <c r="C872" t="s">
        <v>83</v>
      </c>
      <c r="D872" t="s">
        <v>83</v>
      </c>
      <c r="E872" t="s">
        <v>315</v>
      </c>
      <c r="F872" t="s">
        <v>210</v>
      </c>
      <c r="G872">
        <v>0.19700000000000001</v>
      </c>
      <c r="H872" s="2">
        <f>VLOOKUP(CONCATENATE(A872,B872,F872),admin2_old!A:K,9,FALSE)</f>
        <v>0.2</v>
      </c>
      <c r="I872" t="b">
        <f>IF(ISNA(H872),VLOOKUP(CONCATENATE(A872,F872),admin2_old!B:J,3,FALSE))</f>
        <v>0</v>
      </c>
    </row>
    <row r="873" spans="1:9" hidden="1" x14ac:dyDescent="0.35">
      <c r="A873" t="s">
        <v>42</v>
      </c>
      <c r="B873" t="s">
        <v>141</v>
      </c>
      <c r="C873" t="s">
        <v>83</v>
      </c>
      <c r="D873" t="s">
        <v>83</v>
      </c>
      <c r="E873" t="s">
        <v>315</v>
      </c>
      <c r="F873" t="s">
        <v>215</v>
      </c>
      <c r="G873">
        <v>0.253</v>
      </c>
      <c r="H873" s="2">
        <f>VLOOKUP(CONCATENATE(A873,B873,F873),admin2_old!A:K,9,FALSE)</f>
        <v>0.26</v>
      </c>
      <c r="I873" t="b">
        <f>IF(ISNA(H873),VLOOKUP(CONCATENATE(A873,F873),admin2_old!B:J,3,FALSE))</f>
        <v>0</v>
      </c>
    </row>
    <row r="874" spans="1:9" hidden="1" x14ac:dyDescent="0.35">
      <c r="A874" t="s">
        <v>42</v>
      </c>
      <c r="B874" t="s">
        <v>141</v>
      </c>
      <c r="C874" t="s">
        <v>83</v>
      </c>
      <c r="D874" t="s">
        <v>83</v>
      </c>
      <c r="E874" t="s">
        <v>315</v>
      </c>
      <c r="F874" t="s">
        <v>294</v>
      </c>
      <c r="G874">
        <v>0.254</v>
      </c>
      <c r="H874" s="2">
        <f>VLOOKUP(CONCATENATE(A874,B874,F874),admin2_old!A:K,9,FALSE)</f>
        <v>0.23400000000000001</v>
      </c>
      <c r="I874" t="b">
        <f>IF(ISNA(H874),VLOOKUP(CONCATENATE(A874,F874),admin2_old!B:J,3,FALSE))</f>
        <v>0</v>
      </c>
    </row>
    <row r="875" spans="1:9" x14ac:dyDescent="0.35">
      <c r="A875" t="s">
        <v>30</v>
      </c>
      <c r="B875" s="3" t="s">
        <v>157</v>
      </c>
      <c r="C875" t="s">
        <v>83</v>
      </c>
      <c r="D875" t="s">
        <v>83</v>
      </c>
      <c r="E875" t="s">
        <v>315</v>
      </c>
      <c r="F875" t="s">
        <v>225</v>
      </c>
      <c r="G875">
        <v>0.20300000000000001</v>
      </c>
      <c r="H875" s="2" t="e">
        <f>VLOOKUP(CONCATENATE(A875,B875,F875),admin2_old!A:K,9,FALSE)</f>
        <v>#N/A</v>
      </c>
      <c r="I875" s="4" t="str">
        <f>IF(ISNA(H875),VLOOKUP(CONCATENATE(A875,F875),admin2_old!B:J,3,FALSE))</f>
        <v>cash_frais_med</v>
      </c>
    </row>
    <row r="876" spans="1:9" hidden="1" x14ac:dyDescent="0.35">
      <c r="A876" t="s">
        <v>42</v>
      </c>
      <c r="B876" t="s">
        <v>141</v>
      </c>
      <c r="C876" t="s">
        <v>83</v>
      </c>
      <c r="D876" t="s">
        <v>83</v>
      </c>
      <c r="E876" t="s">
        <v>315</v>
      </c>
      <c r="F876" t="s">
        <v>255</v>
      </c>
      <c r="G876">
        <v>0.17199999999999999</v>
      </c>
      <c r="H876" s="2">
        <f>VLOOKUP(CONCATENATE(A876,B876,F876),admin2_old!A:K,9,FALSE)</f>
        <v>0.185</v>
      </c>
      <c r="I876" t="b">
        <f>IF(ISNA(H876),VLOOKUP(CONCATENATE(A876,F876),admin2_old!B:J,3,FALSE))</f>
        <v>0</v>
      </c>
    </row>
    <row r="877" spans="1:9" hidden="1" x14ac:dyDescent="0.35">
      <c r="A877" t="s">
        <v>42</v>
      </c>
      <c r="B877" t="s">
        <v>151</v>
      </c>
      <c r="C877" t="s">
        <v>83</v>
      </c>
      <c r="D877" t="s">
        <v>83</v>
      </c>
      <c r="E877" t="s">
        <v>315</v>
      </c>
      <c r="F877" t="s">
        <v>242</v>
      </c>
      <c r="G877">
        <v>0.2</v>
      </c>
      <c r="H877" s="2">
        <f>VLOOKUP(CONCATENATE(A877,B877,F877),admin2_old!A:K,9,FALSE)</f>
        <v>0.20799999999999999</v>
      </c>
      <c r="I877" t="b">
        <f>IF(ISNA(H877),VLOOKUP(CONCATENATE(A877,F877),admin2_old!B:J,3,FALSE))</f>
        <v>0</v>
      </c>
    </row>
    <row r="878" spans="1:9" hidden="1" x14ac:dyDescent="0.35">
      <c r="A878" t="s">
        <v>42</v>
      </c>
      <c r="B878" t="s">
        <v>141</v>
      </c>
      <c r="C878" t="s">
        <v>83</v>
      </c>
      <c r="D878" t="s">
        <v>83</v>
      </c>
      <c r="E878" t="s">
        <v>315</v>
      </c>
      <c r="F878" t="s">
        <v>219</v>
      </c>
      <c r="G878">
        <v>0.21</v>
      </c>
      <c r="H878" s="2">
        <f>VLOOKUP(CONCATENATE(A878,B878,F878),admin2_old!A:K,9,FALSE)</f>
        <v>0.17899999999999999</v>
      </c>
      <c r="I878" t="b">
        <f>IF(ISNA(H878),VLOOKUP(CONCATENATE(A878,F878),admin2_old!B:J,3,FALSE))</f>
        <v>0</v>
      </c>
    </row>
    <row r="879" spans="1:9" hidden="1" x14ac:dyDescent="0.35">
      <c r="A879" t="s">
        <v>42</v>
      </c>
      <c r="B879" t="s">
        <v>141</v>
      </c>
      <c r="C879" t="s">
        <v>83</v>
      </c>
      <c r="D879" t="s">
        <v>83</v>
      </c>
      <c r="E879" t="s">
        <v>315</v>
      </c>
      <c r="F879" t="s">
        <v>250</v>
      </c>
      <c r="G879">
        <v>0.17100000000000001</v>
      </c>
      <c r="H879" s="2">
        <f>VLOOKUP(CONCATENATE(A879,B879,F879),admin2_old!A:K,9,FALSE)</f>
        <v>0.187</v>
      </c>
      <c r="I879" t="b">
        <f>IF(ISNA(H879),VLOOKUP(CONCATENATE(A879,F879),admin2_old!B:J,3,FALSE))</f>
        <v>0</v>
      </c>
    </row>
    <row r="880" spans="1:9" x14ac:dyDescent="0.35">
      <c r="A880" t="s">
        <v>54</v>
      </c>
      <c r="B880" s="3" t="s">
        <v>183</v>
      </c>
      <c r="C880" t="s">
        <v>83</v>
      </c>
      <c r="D880" t="s">
        <v>83</v>
      </c>
      <c r="E880" t="s">
        <v>315</v>
      </c>
      <c r="F880" t="s">
        <v>225</v>
      </c>
      <c r="G880">
        <v>0.16600000000000001</v>
      </c>
      <c r="H880" s="2" t="e">
        <f>VLOOKUP(CONCATENATE(A880,B880,F880),admin2_old!A:K,9,FALSE)</f>
        <v>#N/A</v>
      </c>
      <c r="I880" s="4" t="str">
        <f>IF(ISNA(H880),VLOOKUP(CONCATENATE(A880,F880),admin2_old!B:J,3,FALSE))</f>
        <v>acces_staff_cs</v>
      </c>
    </row>
    <row r="881" spans="1:9" hidden="1" x14ac:dyDescent="0.35">
      <c r="A881" t="s">
        <v>42</v>
      </c>
      <c r="B881" t="s">
        <v>141</v>
      </c>
      <c r="C881" t="s">
        <v>83</v>
      </c>
      <c r="D881" t="s">
        <v>83</v>
      </c>
      <c r="E881" t="s">
        <v>315</v>
      </c>
      <c r="F881" t="s">
        <v>241</v>
      </c>
      <c r="G881">
        <v>0.13500000000000001</v>
      </c>
      <c r="H881" s="2">
        <f>VLOOKUP(CONCATENATE(A881,B881,F881),admin2_old!A:K,9,FALSE)</f>
        <v>0.151</v>
      </c>
      <c r="I881" t="b">
        <f>IF(ISNA(H881),VLOOKUP(CONCATENATE(A881,F881),admin2_old!B:J,3,FALSE))</f>
        <v>0</v>
      </c>
    </row>
    <row r="882" spans="1:9" hidden="1" x14ac:dyDescent="0.35">
      <c r="A882" t="s">
        <v>42</v>
      </c>
      <c r="B882" t="s">
        <v>151</v>
      </c>
      <c r="C882" t="s">
        <v>83</v>
      </c>
      <c r="D882" t="s">
        <v>83</v>
      </c>
      <c r="E882" t="s">
        <v>315</v>
      </c>
      <c r="F882" t="s">
        <v>262</v>
      </c>
      <c r="G882">
        <v>0.20300000000000001</v>
      </c>
      <c r="H882" s="2">
        <f>VLOOKUP(CONCATENATE(A882,B882,F882),admin2_old!A:K,9,FALSE)</f>
        <v>0.19600000000000001</v>
      </c>
      <c r="I882" t="b">
        <f>IF(ISNA(H882),VLOOKUP(CONCATENATE(A882,F882),admin2_old!B:J,3,FALSE))</f>
        <v>0</v>
      </c>
    </row>
    <row r="883" spans="1:9" hidden="1" x14ac:dyDescent="0.35">
      <c r="A883" t="s">
        <v>42</v>
      </c>
      <c r="B883" t="s">
        <v>151</v>
      </c>
      <c r="C883" t="s">
        <v>83</v>
      </c>
      <c r="D883" t="s">
        <v>83</v>
      </c>
      <c r="E883" t="s">
        <v>315</v>
      </c>
      <c r="F883" t="s">
        <v>254</v>
      </c>
      <c r="G883">
        <v>0.23300000000000001</v>
      </c>
      <c r="H883" s="2">
        <f>VLOOKUP(CONCATENATE(A883,B883,F883),admin2_old!A:K,9,FALSE)</f>
        <v>0.23799999999999999</v>
      </c>
      <c r="I883" t="b">
        <f>IF(ISNA(H883),VLOOKUP(CONCATENATE(A883,F883),admin2_old!B:J,3,FALSE))</f>
        <v>0</v>
      </c>
    </row>
    <row r="884" spans="1:9" hidden="1" x14ac:dyDescent="0.35">
      <c r="A884" t="s">
        <v>42</v>
      </c>
      <c r="B884" t="s">
        <v>141</v>
      </c>
      <c r="C884" t="s">
        <v>83</v>
      </c>
      <c r="D884" t="s">
        <v>83</v>
      </c>
      <c r="E884" t="s">
        <v>315</v>
      </c>
      <c r="F884" t="s">
        <v>209</v>
      </c>
      <c r="G884">
        <v>0.17299999999999999</v>
      </c>
      <c r="H884" s="2">
        <f>VLOOKUP(CONCATENATE(A884,B884,F884),admin2_old!A:K,9,FALSE)</f>
        <v>0.159</v>
      </c>
      <c r="I884" t="b">
        <f>IF(ISNA(H884),VLOOKUP(CONCATENATE(A884,F884),admin2_old!B:J,3,FALSE))</f>
        <v>0</v>
      </c>
    </row>
    <row r="885" spans="1:9" hidden="1" x14ac:dyDescent="0.35">
      <c r="A885" t="s">
        <v>42</v>
      </c>
      <c r="B885" t="s">
        <v>141</v>
      </c>
      <c r="C885" t="s">
        <v>83</v>
      </c>
      <c r="D885" t="s">
        <v>83</v>
      </c>
      <c r="E885" t="s">
        <v>315</v>
      </c>
      <c r="F885" t="s">
        <v>207</v>
      </c>
      <c r="G885">
        <v>0.122</v>
      </c>
      <c r="H885" s="2">
        <f>VLOOKUP(CONCATENATE(A885,B885,F885),admin2_old!A:K,9,FALSE)</f>
        <v>0.129</v>
      </c>
      <c r="I885" t="b">
        <f>IF(ISNA(H885),VLOOKUP(CONCATENATE(A885,F885),admin2_old!B:J,3,FALSE))</f>
        <v>0</v>
      </c>
    </row>
    <row r="886" spans="1:9" x14ac:dyDescent="0.35">
      <c r="A886" t="s">
        <v>76</v>
      </c>
      <c r="B886" s="3" t="s">
        <v>146</v>
      </c>
      <c r="C886" t="s">
        <v>83</v>
      </c>
      <c r="D886" t="s">
        <v>83</v>
      </c>
      <c r="E886" t="s">
        <v>315</v>
      </c>
      <c r="F886" t="s">
        <v>225</v>
      </c>
      <c r="G886">
        <v>0.16400000000000001</v>
      </c>
      <c r="H886" s="2" t="e">
        <f>VLOOKUP(CONCATENATE(A886,B886,F886),admin2_old!A:K,9,FALSE)</f>
        <v>#N/A</v>
      </c>
      <c r="I886" s="4" t="str">
        <f>IF(ISNA(H886),VLOOKUP(CONCATENATE(A886,F886),admin2_old!B:J,3,FALSE))</f>
        <v>acces_transport</v>
      </c>
    </row>
    <row r="887" spans="1:9" x14ac:dyDescent="0.35">
      <c r="A887" t="s">
        <v>78</v>
      </c>
      <c r="B887" s="3" t="s">
        <v>158</v>
      </c>
      <c r="C887" t="s">
        <v>83</v>
      </c>
      <c r="D887" t="s">
        <v>83</v>
      </c>
      <c r="E887" t="s">
        <v>315</v>
      </c>
      <c r="F887" t="s">
        <v>225</v>
      </c>
      <c r="G887">
        <v>0.17399999999999999</v>
      </c>
      <c r="H887" s="2" t="e">
        <f>VLOOKUP(CONCATENATE(A887,B887,F887),admin2_old!A:K,9,FALSE)</f>
        <v>#N/A</v>
      </c>
      <c r="I887" s="4" t="str">
        <f>IF(ISNA(H887),VLOOKUP(CONCATENATE(A887,F887),admin2_old!B:J,3,FALSE))</f>
        <v>quantite_insuff</v>
      </c>
    </row>
    <row r="888" spans="1:9" hidden="1" x14ac:dyDescent="0.35">
      <c r="A888" t="s">
        <v>42</v>
      </c>
      <c r="B888" t="s">
        <v>141</v>
      </c>
      <c r="C888" t="s">
        <v>83</v>
      </c>
      <c r="D888" t="s">
        <v>83</v>
      </c>
      <c r="E888" t="s">
        <v>315</v>
      </c>
      <c r="F888" t="s">
        <v>245</v>
      </c>
      <c r="G888">
        <v>0.19</v>
      </c>
      <c r="H888" s="2">
        <f>VLOOKUP(CONCATENATE(A888,B888,F888),admin2_old!A:K,9,FALSE)</f>
        <v>0.17799999999999999</v>
      </c>
      <c r="I888" t="b">
        <f>IF(ISNA(H888),VLOOKUP(CONCATENATE(A888,F888),admin2_old!B:J,3,FALSE))</f>
        <v>0</v>
      </c>
    </row>
    <row r="889" spans="1:9" hidden="1" x14ac:dyDescent="0.35">
      <c r="A889" t="s">
        <v>42</v>
      </c>
      <c r="B889" t="s">
        <v>141</v>
      </c>
      <c r="C889" t="s">
        <v>83</v>
      </c>
      <c r="D889" t="s">
        <v>83</v>
      </c>
      <c r="E889" t="s">
        <v>315</v>
      </c>
      <c r="F889" t="s">
        <v>258</v>
      </c>
      <c r="G889">
        <v>0.20100000000000001</v>
      </c>
      <c r="H889" s="2">
        <f>VLOOKUP(CONCATENATE(A889,B889,F889),admin2_old!A:K,9,FALSE)</f>
        <v>0.16400000000000001</v>
      </c>
      <c r="I889" t="b">
        <f>IF(ISNA(H889),VLOOKUP(CONCATENATE(A889,F889),admin2_old!B:J,3,FALSE))</f>
        <v>0</v>
      </c>
    </row>
    <row r="890" spans="1:9" hidden="1" x14ac:dyDescent="0.35">
      <c r="A890" t="s">
        <v>42</v>
      </c>
      <c r="B890" t="s">
        <v>163</v>
      </c>
      <c r="C890" t="s">
        <v>83</v>
      </c>
      <c r="D890" t="s">
        <v>83</v>
      </c>
      <c r="E890" t="s">
        <v>315</v>
      </c>
      <c r="F890" t="s">
        <v>239</v>
      </c>
      <c r="G890">
        <v>0.27800000000000002</v>
      </c>
      <c r="H890" s="2">
        <f>VLOOKUP(CONCATENATE(A890,B890,F890),admin2_old!A:K,9,FALSE)</f>
        <v>0.20200000000000001</v>
      </c>
      <c r="I890" t="b">
        <f>IF(ISNA(H890),VLOOKUP(CONCATENATE(A890,F890),admin2_old!B:J,3,FALSE))</f>
        <v>0</v>
      </c>
    </row>
    <row r="891" spans="1:9" hidden="1" x14ac:dyDescent="0.35">
      <c r="A891" t="s">
        <v>42</v>
      </c>
      <c r="B891" t="s">
        <v>151</v>
      </c>
      <c r="C891" t="s">
        <v>83</v>
      </c>
      <c r="D891" t="s">
        <v>83</v>
      </c>
      <c r="E891" t="s">
        <v>315</v>
      </c>
      <c r="F891" t="s">
        <v>295</v>
      </c>
      <c r="G891">
        <v>0.184</v>
      </c>
      <c r="H891" s="2">
        <f>VLOOKUP(CONCATENATE(A891,B891,F891),admin2_old!A:K,9,FALSE)</f>
        <v>0.17199999999999999</v>
      </c>
      <c r="I891" t="b">
        <f>IF(ISNA(H891),VLOOKUP(CONCATENATE(A891,F891),admin2_old!B:J,3,FALSE))</f>
        <v>0</v>
      </c>
    </row>
    <row r="892" spans="1:9" hidden="1" x14ac:dyDescent="0.35">
      <c r="A892" t="s">
        <v>42</v>
      </c>
      <c r="B892" t="s">
        <v>141</v>
      </c>
      <c r="C892" t="s">
        <v>83</v>
      </c>
      <c r="D892" t="s">
        <v>83</v>
      </c>
      <c r="E892" t="s">
        <v>315</v>
      </c>
      <c r="F892" t="s">
        <v>236</v>
      </c>
      <c r="G892">
        <v>0.21099999999999999</v>
      </c>
      <c r="H892" s="2">
        <f>VLOOKUP(CONCATENATE(A892,B892,F892),admin2_old!A:K,9,FALSE)</f>
        <v>0.19900000000000001</v>
      </c>
      <c r="I892" t="b">
        <f>IF(ISNA(H892),VLOOKUP(CONCATENATE(A892,F892),admin2_old!B:J,3,FALSE))</f>
        <v>0</v>
      </c>
    </row>
    <row r="893" spans="1:9" hidden="1" x14ac:dyDescent="0.35">
      <c r="A893" t="s">
        <v>42</v>
      </c>
      <c r="B893" t="s">
        <v>141</v>
      </c>
      <c r="C893" t="s">
        <v>83</v>
      </c>
      <c r="D893" t="s">
        <v>83</v>
      </c>
      <c r="E893" t="s">
        <v>315</v>
      </c>
      <c r="F893" t="s">
        <v>233</v>
      </c>
      <c r="G893">
        <v>0.19900000000000001</v>
      </c>
      <c r="H893" s="2">
        <f>VLOOKUP(CONCATENATE(A893,B893,F893),admin2_old!A:K,9,FALSE)</f>
        <v>0.20100000000000001</v>
      </c>
      <c r="I893" t="b">
        <f>IF(ISNA(H893),VLOOKUP(CONCATENATE(A893,F893),admin2_old!B:J,3,FALSE))</f>
        <v>0</v>
      </c>
    </row>
    <row r="894" spans="1:9" hidden="1" x14ac:dyDescent="0.35">
      <c r="A894" t="s">
        <v>42</v>
      </c>
      <c r="B894" t="s">
        <v>141</v>
      </c>
      <c r="C894" t="s">
        <v>83</v>
      </c>
      <c r="D894" t="s">
        <v>83</v>
      </c>
      <c r="E894" t="s">
        <v>315</v>
      </c>
      <c r="F894" t="s">
        <v>230</v>
      </c>
      <c r="G894">
        <v>0.16900000000000001</v>
      </c>
      <c r="H894" s="2">
        <f>VLOOKUP(CONCATENATE(A894,B894,F894),admin2_old!A:K,9,FALSE)</f>
        <v>0.18099999999999999</v>
      </c>
      <c r="I894" t="b">
        <f>IF(ISNA(H894),VLOOKUP(CONCATENATE(A894,F894),admin2_old!B:J,3,FALSE))</f>
        <v>0</v>
      </c>
    </row>
    <row r="895" spans="1:9" x14ac:dyDescent="0.35">
      <c r="A895" t="s">
        <v>66</v>
      </c>
      <c r="B895" s="3" t="s">
        <v>152</v>
      </c>
      <c r="C895" t="s">
        <v>83</v>
      </c>
      <c r="D895" t="s">
        <v>83</v>
      </c>
      <c r="E895" t="s">
        <v>315</v>
      </c>
      <c r="F895" t="s">
        <v>225</v>
      </c>
      <c r="G895">
        <v>0.15</v>
      </c>
      <c r="H895" s="2" t="e">
        <f>VLOOKUP(CONCATENATE(A895,B895,F895),admin2_old!A:K,9,FALSE)</f>
        <v>#N/A</v>
      </c>
      <c r="I895" s="4" t="str">
        <f>IF(ISNA(H895),VLOOKUP(CONCATENATE(A895,F895),admin2_old!B:J,3,FALSE))</f>
        <v>aucune</v>
      </c>
    </row>
    <row r="896" spans="1:9" hidden="1" x14ac:dyDescent="0.35">
      <c r="A896" t="s">
        <v>42</v>
      </c>
      <c r="B896" t="s">
        <v>151</v>
      </c>
      <c r="C896" t="s">
        <v>83</v>
      </c>
      <c r="D896" t="s">
        <v>83</v>
      </c>
      <c r="E896" t="s">
        <v>315</v>
      </c>
      <c r="F896" t="s">
        <v>237</v>
      </c>
      <c r="G896">
        <v>0.17799999999999999</v>
      </c>
      <c r="H896" s="2">
        <f>VLOOKUP(CONCATENATE(A896,B896,F896),admin2_old!A:K,9,FALSE)</f>
        <v>0.17299999999999999</v>
      </c>
      <c r="I896" t="b">
        <f>IF(ISNA(H896),VLOOKUP(CONCATENATE(A896,F896),admin2_old!B:J,3,FALSE))</f>
        <v>0</v>
      </c>
    </row>
    <row r="897" spans="1:9" hidden="1" x14ac:dyDescent="0.35">
      <c r="A897" t="s">
        <v>42</v>
      </c>
      <c r="B897" t="s">
        <v>151</v>
      </c>
      <c r="C897" t="s">
        <v>83</v>
      </c>
      <c r="D897" t="s">
        <v>83</v>
      </c>
      <c r="E897" t="s">
        <v>315</v>
      </c>
      <c r="F897" t="s">
        <v>247</v>
      </c>
      <c r="G897">
        <v>0.13500000000000001</v>
      </c>
      <c r="H897" s="2">
        <f>VLOOKUP(CONCATENATE(A897,B897,F897),admin2_old!A:K,9,FALSE)</f>
        <v>0.13200000000000001</v>
      </c>
      <c r="I897" t="b">
        <f>IF(ISNA(H897),VLOOKUP(CONCATENATE(A897,F897),admin2_old!B:J,3,FALSE))</f>
        <v>0</v>
      </c>
    </row>
    <row r="898" spans="1:9" x14ac:dyDescent="0.35">
      <c r="A898" t="s">
        <v>24</v>
      </c>
      <c r="B898" s="3" t="s">
        <v>133</v>
      </c>
      <c r="C898" t="s">
        <v>83</v>
      </c>
      <c r="D898" t="s">
        <v>83</v>
      </c>
      <c r="E898" t="s">
        <v>315</v>
      </c>
      <c r="F898" t="s">
        <v>226</v>
      </c>
      <c r="G898">
        <v>0.246</v>
      </c>
      <c r="H898" s="2" t="e">
        <f>VLOOKUP(CONCATENATE(A898,B898,F898),admin2_old!A:K,9,FALSE)</f>
        <v>#N/A</v>
      </c>
      <c r="I898" s="4" t="str">
        <f>IF(ISNA(H898),VLOOKUP(CONCATENATE(A898,F898),admin2_old!B:J,3,FALSE))</f>
        <v>cash_fournitures</v>
      </c>
    </row>
    <row r="899" spans="1:9" hidden="1" x14ac:dyDescent="0.35">
      <c r="A899" t="s">
        <v>42</v>
      </c>
      <c r="B899" t="s">
        <v>141</v>
      </c>
      <c r="C899" t="s">
        <v>83</v>
      </c>
      <c r="D899" t="s">
        <v>83</v>
      </c>
      <c r="E899" t="s">
        <v>315</v>
      </c>
      <c r="F899" t="s">
        <v>211</v>
      </c>
      <c r="G899">
        <v>0.24</v>
      </c>
      <c r="H899" s="2">
        <f>VLOOKUP(CONCATENATE(A899,B899,F899),admin2_old!A:K,9,FALSE)</f>
        <v>0.21299999999999999</v>
      </c>
      <c r="I899" t="b">
        <f>IF(ISNA(H899),VLOOKUP(CONCATENATE(A899,F899),admin2_old!B:J,3,FALSE))</f>
        <v>0</v>
      </c>
    </row>
    <row r="900" spans="1:9" hidden="1" x14ac:dyDescent="0.35">
      <c r="A900" t="s">
        <v>42</v>
      </c>
      <c r="B900" t="s">
        <v>141</v>
      </c>
      <c r="C900" t="s">
        <v>83</v>
      </c>
      <c r="D900" t="s">
        <v>83</v>
      </c>
      <c r="E900" t="s">
        <v>315</v>
      </c>
      <c r="F900" t="s">
        <v>222</v>
      </c>
      <c r="G900">
        <v>0.219</v>
      </c>
      <c r="H900" s="2">
        <f>VLOOKUP(CONCATENATE(A900,B900,F900),admin2_old!A:K,9,FALSE)</f>
        <v>0.221</v>
      </c>
      <c r="I900" t="b">
        <f>IF(ISNA(H900),VLOOKUP(CONCATENATE(A900,F900),admin2_old!B:J,3,FALSE))</f>
        <v>0</v>
      </c>
    </row>
    <row r="901" spans="1:9" x14ac:dyDescent="0.35">
      <c r="A901" t="s">
        <v>48</v>
      </c>
      <c r="B901" s="3" t="s">
        <v>154</v>
      </c>
      <c r="C901" t="s">
        <v>83</v>
      </c>
      <c r="D901" t="s">
        <v>83</v>
      </c>
      <c r="E901" t="s">
        <v>315</v>
      </c>
      <c r="F901" t="s">
        <v>226</v>
      </c>
      <c r="G901">
        <v>0.24</v>
      </c>
      <c r="H901" s="2" t="e">
        <f>VLOOKUP(CONCATENATE(A901,B901,F901),admin2_old!A:K,9,FALSE)</f>
        <v>#N/A</v>
      </c>
      <c r="I901" s="4" t="str">
        <f>IF(ISNA(H901),VLOOKUP(CONCATENATE(A901,F901),admin2_old!B:J,3,FALSE))</f>
        <v>cash_frais</v>
      </c>
    </row>
    <row r="902" spans="1:9" hidden="1" x14ac:dyDescent="0.35">
      <c r="A902" t="s">
        <v>42</v>
      </c>
      <c r="B902" t="s">
        <v>141</v>
      </c>
      <c r="C902" t="s">
        <v>83</v>
      </c>
      <c r="D902" t="s">
        <v>83</v>
      </c>
      <c r="E902" t="s">
        <v>315</v>
      </c>
      <c r="F902" t="s">
        <v>216</v>
      </c>
      <c r="G902">
        <v>0.223</v>
      </c>
      <c r="H902" s="2">
        <f>VLOOKUP(CONCATENATE(A902,B902,F902),admin2_old!A:K,9,FALSE)</f>
        <v>0.22600000000000001</v>
      </c>
      <c r="I902" t="b">
        <f>IF(ISNA(H902),VLOOKUP(CONCATENATE(A902,F902),admin2_old!B:J,3,FALSE))</f>
        <v>0</v>
      </c>
    </row>
    <row r="903" spans="1:9" hidden="1" x14ac:dyDescent="0.35">
      <c r="A903" t="s">
        <v>42</v>
      </c>
      <c r="B903" t="s">
        <v>141</v>
      </c>
      <c r="C903" t="s">
        <v>83</v>
      </c>
      <c r="D903" t="s">
        <v>83</v>
      </c>
      <c r="E903" t="s">
        <v>315</v>
      </c>
      <c r="F903" t="s">
        <v>249</v>
      </c>
      <c r="G903">
        <v>0.245</v>
      </c>
      <c r="H903" s="2">
        <f>VLOOKUP(CONCATENATE(A903,B903,F903),admin2_old!A:K,9,FALSE)</f>
        <v>0.253</v>
      </c>
      <c r="I903" t="b">
        <f>IF(ISNA(H903),VLOOKUP(CONCATENATE(A903,F903),admin2_old!B:J,3,FALSE))</f>
        <v>0</v>
      </c>
    </row>
    <row r="904" spans="1:9" hidden="1" x14ac:dyDescent="0.35">
      <c r="A904" t="s">
        <v>42</v>
      </c>
      <c r="B904" t="s">
        <v>151</v>
      </c>
      <c r="C904" t="s">
        <v>83</v>
      </c>
      <c r="D904" t="s">
        <v>83</v>
      </c>
      <c r="E904" t="s">
        <v>315</v>
      </c>
      <c r="F904" t="s">
        <v>264</v>
      </c>
      <c r="G904">
        <v>0.23</v>
      </c>
      <c r="H904" s="2">
        <f>VLOOKUP(CONCATENATE(A904,B904,F904),admin2_old!A:K,9,FALSE)</f>
        <v>0.21199999999999999</v>
      </c>
      <c r="I904" t="b">
        <f>IF(ISNA(H904),VLOOKUP(CONCATENATE(A904,F904),admin2_old!B:J,3,FALSE))</f>
        <v>0</v>
      </c>
    </row>
    <row r="905" spans="1:9" hidden="1" x14ac:dyDescent="0.35">
      <c r="A905" t="s">
        <v>42</v>
      </c>
      <c r="B905" t="s">
        <v>141</v>
      </c>
      <c r="C905" t="s">
        <v>83</v>
      </c>
      <c r="D905" t="s">
        <v>83</v>
      </c>
      <c r="E905" t="s">
        <v>315</v>
      </c>
      <c r="F905" t="s">
        <v>265</v>
      </c>
      <c r="G905">
        <v>0.192</v>
      </c>
      <c r="H905" s="2">
        <f>VLOOKUP(CONCATENATE(A905,B905,F905),admin2_old!A:K,9,FALSE)</f>
        <v>0.161</v>
      </c>
      <c r="I905" t="b">
        <f>IF(ISNA(H905),VLOOKUP(CONCATENATE(A905,F905),admin2_old!B:J,3,FALSE))</f>
        <v>0</v>
      </c>
    </row>
    <row r="906" spans="1:9" hidden="1" x14ac:dyDescent="0.35">
      <c r="A906" t="s">
        <v>42</v>
      </c>
      <c r="B906" t="s">
        <v>130</v>
      </c>
      <c r="C906" t="s">
        <v>83</v>
      </c>
      <c r="D906" t="s">
        <v>83</v>
      </c>
      <c r="E906" t="s">
        <v>315</v>
      </c>
      <c r="F906" t="s">
        <v>217</v>
      </c>
      <c r="G906">
        <v>0.27500000000000002</v>
      </c>
      <c r="H906" s="2">
        <f>VLOOKUP(CONCATENATE(A906,B906,F906),admin2_old!A:K,9,FALSE)</f>
        <v>0.23200000000000001</v>
      </c>
      <c r="I906" t="b">
        <f>IF(ISNA(H906),VLOOKUP(CONCATENATE(A906,F906),admin2_old!B:J,3,FALSE))</f>
        <v>0</v>
      </c>
    </row>
    <row r="907" spans="1:9" hidden="1" x14ac:dyDescent="0.35">
      <c r="A907" t="s">
        <v>42</v>
      </c>
      <c r="B907" t="s">
        <v>141</v>
      </c>
      <c r="C907" t="s">
        <v>83</v>
      </c>
      <c r="D907" t="s">
        <v>83</v>
      </c>
      <c r="E907" t="s">
        <v>315</v>
      </c>
      <c r="F907" t="s">
        <v>263</v>
      </c>
      <c r="G907">
        <v>0.26300000000000001</v>
      </c>
      <c r="H907" s="2">
        <f>VLOOKUP(CONCATENATE(A907,B907,F907),admin2_old!A:K,9,FALSE)</f>
        <v>0.248</v>
      </c>
      <c r="I907" t="b">
        <f>IF(ISNA(H907),VLOOKUP(CONCATENATE(A907,F907),admin2_old!B:J,3,FALSE))</f>
        <v>0</v>
      </c>
    </row>
    <row r="908" spans="1:9" hidden="1" x14ac:dyDescent="0.35">
      <c r="A908" t="s">
        <v>42</v>
      </c>
      <c r="B908" t="s">
        <v>141</v>
      </c>
      <c r="C908" t="s">
        <v>83</v>
      </c>
      <c r="D908" t="s">
        <v>83</v>
      </c>
      <c r="E908" t="s">
        <v>315</v>
      </c>
      <c r="F908" t="s">
        <v>229</v>
      </c>
      <c r="G908">
        <v>0.16500000000000001</v>
      </c>
      <c r="H908" s="2">
        <f>VLOOKUP(CONCATENATE(A908,B908,F908),admin2_old!A:K,9,FALSE)</f>
        <v>0.16</v>
      </c>
      <c r="I908" t="b">
        <f>IF(ISNA(H908),VLOOKUP(CONCATENATE(A908,F908),admin2_old!B:J,3,FALSE))</f>
        <v>0</v>
      </c>
    </row>
    <row r="909" spans="1:9" x14ac:dyDescent="0.35">
      <c r="A909" t="s">
        <v>33</v>
      </c>
      <c r="B909" s="3" t="s">
        <v>184</v>
      </c>
      <c r="C909" t="s">
        <v>83</v>
      </c>
      <c r="D909" t="s">
        <v>83</v>
      </c>
      <c r="E909" t="s">
        <v>315</v>
      </c>
      <c r="F909" t="s">
        <v>226</v>
      </c>
      <c r="G909">
        <v>0.23300000000000001</v>
      </c>
      <c r="H909" s="2" t="e">
        <f>VLOOKUP(CONCATENATE(A909,B909,F909),admin2_old!A:K,9,FALSE)</f>
        <v>#N/A</v>
      </c>
      <c r="I909" s="4" t="str">
        <f>IF(ISNA(H909),VLOOKUP(CONCATENATE(A909,F909),admin2_old!B:J,3,FALSE))</f>
        <v>hygiene_insuff</v>
      </c>
    </row>
    <row r="910" spans="1:9" hidden="1" x14ac:dyDescent="0.35">
      <c r="A910" t="s">
        <v>42</v>
      </c>
      <c r="B910" t="s">
        <v>141</v>
      </c>
      <c r="C910" t="s">
        <v>83</v>
      </c>
      <c r="D910" t="s">
        <v>83</v>
      </c>
      <c r="E910" t="s">
        <v>315</v>
      </c>
      <c r="F910" t="s">
        <v>238</v>
      </c>
      <c r="G910">
        <v>0.24</v>
      </c>
      <c r="H910" s="2">
        <f>VLOOKUP(CONCATENATE(A910,B910,F910),admin2_old!A:K,9,FALSE)</f>
        <v>0.16800000000000001</v>
      </c>
      <c r="I910" t="b">
        <f>IF(ISNA(H910),VLOOKUP(CONCATENATE(A910,F910),admin2_old!B:J,3,FALSE))</f>
        <v>0</v>
      </c>
    </row>
    <row r="911" spans="1:9" hidden="1" x14ac:dyDescent="0.35">
      <c r="A911" t="s">
        <v>42</v>
      </c>
      <c r="B911" t="s">
        <v>163</v>
      </c>
      <c r="C911" t="s">
        <v>83</v>
      </c>
      <c r="D911" t="s">
        <v>83</v>
      </c>
      <c r="E911" t="s">
        <v>315</v>
      </c>
      <c r="F911" t="s">
        <v>240</v>
      </c>
      <c r="G911">
        <v>0.16500000000000001</v>
      </c>
      <c r="H911" s="2">
        <f>VLOOKUP(CONCATENATE(A911,B911,F911),admin2_old!A:K,9,FALSE)</f>
        <v>0.17100000000000001</v>
      </c>
      <c r="I911" t="b">
        <f>IF(ISNA(H911),VLOOKUP(CONCATENATE(A911,F911),admin2_old!B:J,3,FALSE))</f>
        <v>0</v>
      </c>
    </row>
    <row r="912" spans="1:9" hidden="1" x14ac:dyDescent="0.35">
      <c r="A912" t="s">
        <v>42</v>
      </c>
      <c r="B912" t="s">
        <v>141</v>
      </c>
      <c r="C912" t="s">
        <v>83</v>
      </c>
      <c r="D912" t="s">
        <v>83</v>
      </c>
      <c r="E912" t="s">
        <v>315</v>
      </c>
      <c r="F912" t="s">
        <v>213</v>
      </c>
      <c r="G912">
        <v>0.19500000000000001</v>
      </c>
      <c r="H912" s="2">
        <f>VLOOKUP(CONCATENATE(A912,B912,F912),admin2_old!A:K,9,FALSE)</f>
        <v>0.185</v>
      </c>
      <c r="I912" t="b">
        <f>IF(ISNA(H912),VLOOKUP(CONCATENATE(A912,F912),admin2_old!B:J,3,FALSE))</f>
        <v>0</v>
      </c>
    </row>
    <row r="913" spans="1:9" hidden="1" x14ac:dyDescent="0.35">
      <c r="A913" t="s">
        <v>42</v>
      </c>
      <c r="B913" t="s">
        <v>151</v>
      </c>
      <c r="C913" t="s">
        <v>83</v>
      </c>
      <c r="D913" t="s">
        <v>83</v>
      </c>
      <c r="E913" t="s">
        <v>315</v>
      </c>
      <c r="F913" t="s">
        <v>226</v>
      </c>
      <c r="G913">
        <v>0.189</v>
      </c>
      <c r="H913" s="2">
        <f>VLOOKUP(CONCATENATE(A913,B913,F913),admin2_old!A:K,9,FALSE)</f>
        <v>0.19</v>
      </c>
      <c r="I913" t="b">
        <f>IF(ISNA(H913),VLOOKUP(CONCATENATE(A913,F913),admin2_old!B:J,3,FALSE))</f>
        <v>0</v>
      </c>
    </row>
    <row r="914" spans="1:9" hidden="1" x14ac:dyDescent="0.35">
      <c r="A914" t="s">
        <v>42</v>
      </c>
      <c r="B914" t="s">
        <v>141</v>
      </c>
      <c r="C914" t="s">
        <v>83</v>
      </c>
      <c r="D914" t="s">
        <v>83</v>
      </c>
      <c r="E914" t="s">
        <v>315</v>
      </c>
      <c r="F914" t="s">
        <v>244</v>
      </c>
      <c r="G914">
        <v>0.187</v>
      </c>
      <c r="H914" s="2">
        <f>VLOOKUP(CONCATENATE(A914,B914,F914),admin2_old!A:K,9,FALSE)</f>
        <v>0.17899999999999999</v>
      </c>
      <c r="I914" t="b">
        <f>IF(ISNA(H914),VLOOKUP(CONCATENATE(A914,F914),admin2_old!B:J,3,FALSE))</f>
        <v>0</v>
      </c>
    </row>
    <row r="915" spans="1:9" x14ac:dyDescent="0.35">
      <c r="A915" t="s">
        <v>56</v>
      </c>
      <c r="B915" s="3" t="s">
        <v>147</v>
      </c>
      <c r="C915" t="s">
        <v>83</v>
      </c>
      <c r="D915" t="s">
        <v>83</v>
      </c>
      <c r="E915" t="s">
        <v>315</v>
      </c>
      <c r="F915" t="s">
        <v>226</v>
      </c>
      <c r="G915">
        <v>0.22700000000000001</v>
      </c>
      <c r="H915" s="2" t="e">
        <f>VLOOKUP(CONCATENATE(A915,B915,F915),admin2_old!A:K,9,FALSE)</f>
        <v>#N/A</v>
      </c>
      <c r="I915" s="4" t="str">
        <f>IF(ISNA(H915),VLOOKUP(CONCATENATE(A915,F915),admin2_old!B:J,3,FALSE))</f>
        <v>mixte</v>
      </c>
    </row>
    <row r="916" spans="1:9" hidden="1" x14ac:dyDescent="0.35">
      <c r="A916" t="s">
        <v>42</v>
      </c>
      <c r="B916" t="s">
        <v>141</v>
      </c>
      <c r="C916" t="s">
        <v>83</v>
      </c>
      <c r="D916" t="s">
        <v>83</v>
      </c>
      <c r="E916" t="s">
        <v>315</v>
      </c>
      <c r="F916" t="s">
        <v>248</v>
      </c>
      <c r="G916">
        <v>0.193</v>
      </c>
      <c r="H916" s="2">
        <f>VLOOKUP(CONCATENATE(A916,B916,F916),admin2_old!A:K,9,FALSE)</f>
        <v>0.17799999999999999</v>
      </c>
      <c r="I916" t="b">
        <f>IF(ISNA(H916),VLOOKUP(CONCATENATE(A916,F916),admin2_old!B:J,3,FALSE))</f>
        <v>0</v>
      </c>
    </row>
    <row r="917" spans="1:9" hidden="1" x14ac:dyDescent="0.35">
      <c r="A917" t="s">
        <v>42</v>
      </c>
      <c r="B917" t="s">
        <v>151</v>
      </c>
      <c r="C917" t="s">
        <v>83</v>
      </c>
      <c r="D917" t="s">
        <v>83</v>
      </c>
      <c r="E917" t="s">
        <v>315</v>
      </c>
      <c r="F917" t="s">
        <v>252</v>
      </c>
      <c r="G917">
        <v>0.191</v>
      </c>
      <c r="H917" s="2">
        <f>VLOOKUP(CONCATENATE(A917,B917,F917),admin2_old!A:K,9,FALSE)</f>
        <v>0.20799999999999999</v>
      </c>
      <c r="I917" t="b">
        <f>IF(ISNA(H917),VLOOKUP(CONCATENATE(A917,F917),admin2_old!B:J,3,FALSE))</f>
        <v>0</v>
      </c>
    </row>
    <row r="918" spans="1:9" hidden="1" x14ac:dyDescent="0.35">
      <c r="A918" t="s">
        <v>42</v>
      </c>
      <c r="B918" t="s">
        <v>151</v>
      </c>
      <c r="C918" t="s">
        <v>83</v>
      </c>
      <c r="D918" t="s">
        <v>83</v>
      </c>
      <c r="E918" t="s">
        <v>315</v>
      </c>
      <c r="F918" t="s">
        <v>296</v>
      </c>
      <c r="G918">
        <v>0.215</v>
      </c>
      <c r="H918" s="2">
        <f>VLOOKUP(CONCATENATE(A918,B918,F918),admin2_old!A:K,9,FALSE)</f>
        <v>0.22500000000000001</v>
      </c>
      <c r="I918" t="b">
        <f>IF(ISNA(H918),VLOOKUP(CONCATENATE(A918,F918),admin2_old!B:J,3,FALSE))</f>
        <v>0</v>
      </c>
    </row>
    <row r="919" spans="1:9" hidden="1" x14ac:dyDescent="0.35">
      <c r="A919" t="s">
        <v>42</v>
      </c>
      <c r="B919" t="s">
        <v>151</v>
      </c>
      <c r="C919" t="s">
        <v>83</v>
      </c>
      <c r="D919" t="s">
        <v>83</v>
      </c>
      <c r="E919" t="s">
        <v>315</v>
      </c>
      <c r="F919" t="s">
        <v>297</v>
      </c>
      <c r="G919">
        <v>0.14499999999999999</v>
      </c>
      <c r="H919" s="2">
        <f>VLOOKUP(CONCATENATE(A919,B919,F919),admin2_old!A:K,9,FALSE)</f>
        <v>0.14099999999999999</v>
      </c>
      <c r="I919" t="b">
        <f>IF(ISNA(H919),VLOOKUP(CONCATENATE(A919,F919),admin2_old!B:J,3,FALSE))</f>
        <v>0</v>
      </c>
    </row>
    <row r="920" spans="1:9" hidden="1" x14ac:dyDescent="0.35">
      <c r="A920" t="s">
        <v>42</v>
      </c>
      <c r="B920" t="s">
        <v>151</v>
      </c>
      <c r="C920" t="s">
        <v>83</v>
      </c>
      <c r="D920" t="s">
        <v>83</v>
      </c>
      <c r="E920" t="s">
        <v>315</v>
      </c>
      <c r="F920" t="s">
        <v>256</v>
      </c>
      <c r="G920">
        <v>0.252</v>
      </c>
      <c r="H920" s="2">
        <f>VLOOKUP(CONCATENATE(A920,B920,F920),admin2_old!A:K,9,FALSE)</f>
        <v>0.26600000000000001</v>
      </c>
      <c r="I920" t="b">
        <f>IF(ISNA(H920),VLOOKUP(CONCATENATE(A920,F920),admin2_old!B:J,3,FALSE))</f>
        <v>0</v>
      </c>
    </row>
    <row r="921" spans="1:9" hidden="1" x14ac:dyDescent="0.35">
      <c r="A921" t="s">
        <v>42</v>
      </c>
      <c r="B921" t="s">
        <v>151</v>
      </c>
      <c r="C921" t="s">
        <v>83</v>
      </c>
      <c r="D921" t="s">
        <v>83</v>
      </c>
      <c r="E921" t="s">
        <v>315</v>
      </c>
      <c r="F921" t="s">
        <v>225</v>
      </c>
      <c r="G921">
        <v>0.14699999999999999</v>
      </c>
      <c r="H921" s="2">
        <f>VLOOKUP(CONCATENATE(A921,B921,F921),admin2_old!A:K,9,FALSE)</f>
        <v>0.14499999999999999</v>
      </c>
      <c r="I921" t="b">
        <f>IF(ISNA(H921),VLOOKUP(CONCATENATE(A921,F921),admin2_old!B:J,3,FALSE))</f>
        <v>0</v>
      </c>
    </row>
    <row r="922" spans="1:9" hidden="1" x14ac:dyDescent="0.35">
      <c r="A922" t="s">
        <v>42</v>
      </c>
      <c r="B922" t="s">
        <v>141</v>
      </c>
      <c r="C922" t="s">
        <v>83</v>
      </c>
      <c r="D922" t="s">
        <v>83</v>
      </c>
      <c r="E922" t="s">
        <v>315</v>
      </c>
      <c r="F922" t="s">
        <v>224</v>
      </c>
      <c r="G922">
        <v>0.28299999999999997</v>
      </c>
      <c r="H922" s="2">
        <f>VLOOKUP(CONCATENATE(A922,B922,F922),admin2_old!A:K,9,FALSE)</f>
        <v>0.222</v>
      </c>
      <c r="I922" t="b">
        <f>IF(ISNA(H922),VLOOKUP(CONCATENATE(A922,F922),admin2_old!B:J,3,FALSE))</f>
        <v>0</v>
      </c>
    </row>
    <row r="923" spans="1:9" hidden="1" x14ac:dyDescent="0.35">
      <c r="A923" t="s">
        <v>42</v>
      </c>
      <c r="B923" t="s">
        <v>151</v>
      </c>
      <c r="C923" t="s">
        <v>83</v>
      </c>
      <c r="D923" t="s">
        <v>83</v>
      </c>
      <c r="E923" t="s">
        <v>315</v>
      </c>
      <c r="F923" t="s">
        <v>298</v>
      </c>
      <c r="G923">
        <v>0.21199999999999999</v>
      </c>
      <c r="H923" s="2">
        <f>VLOOKUP(CONCATENATE(A923,B923,F923),admin2_old!A:K,9,FALSE)</f>
        <v>0.24199999999999999</v>
      </c>
      <c r="I923" t="b">
        <f>IF(ISNA(H923),VLOOKUP(CONCATENATE(A923,F923),admin2_old!B:J,3,FALSE))</f>
        <v>0</v>
      </c>
    </row>
    <row r="924" spans="1:9" hidden="1" x14ac:dyDescent="0.35">
      <c r="A924" t="s">
        <v>42</v>
      </c>
      <c r="B924" t="s">
        <v>151</v>
      </c>
      <c r="C924" t="s">
        <v>83</v>
      </c>
      <c r="D924" t="s">
        <v>83</v>
      </c>
      <c r="E924" t="s">
        <v>315</v>
      </c>
      <c r="F924" t="s">
        <v>218</v>
      </c>
      <c r="G924">
        <v>0.19</v>
      </c>
      <c r="H924" s="2">
        <f>VLOOKUP(CONCATENATE(A924,B924,F924),admin2_old!A:K,9,FALSE)</f>
        <v>0.193</v>
      </c>
      <c r="I924" t="b">
        <f>IF(ISNA(H924),VLOOKUP(CONCATENATE(A924,F924),admin2_old!B:J,3,FALSE))</f>
        <v>0</v>
      </c>
    </row>
    <row r="925" spans="1:9" hidden="1" x14ac:dyDescent="0.35">
      <c r="A925" t="s">
        <v>42</v>
      </c>
      <c r="B925" t="s">
        <v>151</v>
      </c>
      <c r="C925" t="s">
        <v>83</v>
      </c>
      <c r="D925" t="s">
        <v>83</v>
      </c>
      <c r="E925" t="s">
        <v>315</v>
      </c>
      <c r="F925" t="s">
        <v>227</v>
      </c>
      <c r="G925">
        <v>0.21</v>
      </c>
      <c r="H925" s="2">
        <f>VLOOKUP(CONCATENATE(A925,B925,F925),admin2_old!A:K,9,FALSE)</f>
        <v>0.23100000000000001</v>
      </c>
      <c r="I925" t="b">
        <f>IF(ISNA(H925),VLOOKUP(CONCATENATE(A925,F925),admin2_old!B:J,3,FALSE))</f>
        <v>0</v>
      </c>
    </row>
    <row r="926" spans="1:9" x14ac:dyDescent="0.35">
      <c r="A926" t="s">
        <v>44</v>
      </c>
      <c r="B926" s="3" t="s">
        <v>178</v>
      </c>
      <c r="C926" t="s">
        <v>83</v>
      </c>
      <c r="D926" t="s">
        <v>83</v>
      </c>
      <c r="E926" t="s">
        <v>315</v>
      </c>
      <c r="F926" t="s">
        <v>226</v>
      </c>
      <c r="G926">
        <v>0.14099999999999999</v>
      </c>
      <c r="H926" s="2" t="e">
        <f>VLOOKUP(CONCATENATE(A926,B926,F926),admin2_old!A:K,9,FALSE)</f>
        <v>#N/A</v>
      </c>
      <c r="I926" s="4" t="str">
        <f>IF(ISNA(H926),VLOOKUP(CONCATENATE(A926,F926),admin2_old!B:J,3,FALSE))</f>
        <v>attente_longue</v>
      </c>
    </row>
    <row r="927" spans="1:9" hidden="1" x14ac:dyDescent="0.35">
      <c r="A927" t="s">
        <v>44</v>
      </c>
      <c r="B927" t="s">
        <v>152</v>
      </c>
      <c r="C927" t="s">
        <v>83</v>
      </c>
      <c r="D927" t="s">
        <v>83</v>
      </c>
      <c r="E927" t="s">
        <v>315</v>
      </c>
      <c r="F927" t="s">
        <v>232</v>
      </c>
      <c r="G927">
        <v>0.22700000000000001</v>
      </c>
      <c r="H927" s="2">
        <f>VLOOKUP(CONCATENATE(A927,B927,F927),admin2_old!A:K,9,FALSE)</f>
        <v>0.215</v>
      </c>
      <c r="I927" t="b">
        <f>IF(ISNA(H927),VLOOKUP(CONCATENATE(A927,F927),admin2_old!B:J,3,FALSE))</f>
        <v>0</v>
      </c>
    </row>
    <row r="928" spans="1:9" hidden="1" x14ac:dyDescent="0.35">
      <c r="A928" t="s">
        <v>44</v>
      </c>
      <c r="B928" t="s">
        <v>152</v>
      </c>
      <c r="C928" t="s">
        <v>83</v>
      </c>
      <c r="D928" t="s">
        <v>83</v>
      </c>
      <c r="E928" t="s">
        <v>315</v>
      </c>
      <c r="F928" t="s">
        <v>208</v>
      </c>
      <c r="G928">
        <v>0.13600000000000001</v>
      </c>
      <c r="H928" s="2">
        <f>VLOOKUP(CONCATENATE(A928,B928,F928),admin2_old!A:K,9,FALSE)</f>
        <v>0.151</v>
      </c>
      <c r="I928" t="b">
        <f>IF(ISNA(H928),VLOOKUP(CONCATENATE(A928,F928),admin2_old!B:J,3,FALSE))</f>
        <v>0</v>
      </c>
    </row>
    <row r="929" spans="1:9" hidden="1" x14ac:dyDescent="0.35">
      <c r="A929" t="s">
        <v>44</v>
      </c>
      <c r="B929" t="s">
        <v>152</v>
      </c>
      <c r="C929" t="s">
        <v>83</v>
      </c>
      <c r="D929" t="s">
        <v>83</v>
      </c>
      <c r="E929" t="s">
        <v>315</v>
      </c>
      <c r="F929" t="s">
        <v>221</v>
      </c>
      <c r="G929">
        <v>0.22500000000000001</v>
      </c>
      <c r="H929" s="2">
        <f>VLOOKUP(CONCATENATE(A929,B929,F929),admin2_old!A:K,9,FALSE)</f>
        <v>0.22900000000000001</v>
      </c>
      <c r="I929" t="b">
        <f>IF(ISNA(H929),VLOOKUP(CONCATENATE(A929,F929),admin2_old!B:J,3,FALSE))</f>
        <v>0</v>
      </c>
    </row>
    <row r="930" spans="1:9" hidden="1" x14ac:dyDescent="0.35">
      <c r="A930" t="s">
        <v>44</v>
      </c>
      <c r="B930" t="s">
        <v>131</v>
      </c>
      <c r="C930" t="s">
        <v>83</v>
      </c>
      <c r="D930" t="s">
        <v>83</v>
      </c>
      <c r="E930" t="s">
        <v>315</v>
      </c>
      <c r="F930" t="s">
        <v>165</v>
      </c>
      <c r="G930">
        <v>0.17</v>
      </c>
      <c r="H930" s="2">
        <f>VLOOKUP(CONCATENATE(A930,B930,F930),admin2_old!A:K,9,FALSE)</f>
        <v>0.188</v>
      </c>
      <c r="I930" t="b">
        <f>IF(ISNA(H930),VLOOKUP(CONCATENATE(A930,F930),admin2_old!B:J,3,FALSE))</f>
        <v>0</v>
      </c>
    </row>
    <row r="931" spans="1:9" hidden="1" x14ac:dyDescent="0.35">
      <c r="A931" t="s">
        <v>44</v>
      </c>
      <c r="B931" t="s">
        <v>161</v>
      </c>
      <c r="C931" t="s">
        <v>83</v>
      </c>
      <c r="D931" t="s">
        <v>83</v>
      </c>
      <c r="E931" t="s">
        <v>315</v>
      </c>
      <c r="F931" t="s">
        <v>251</v>
      </c>
      <c r="G931">
        <v>0.13100000000000001</v>
      </c>
      <c r="H931" s="2">
        <f>VLOOKUP(CONCATENATE(A931,B931,F931),admin2_old!A:K,9,FALSE)</f>
        <v>0.13100000000000001</v>
      </c>
      <c r="I931" t="b">
        <f>IF(ISNA(H931),VLOOKUP(CONCATENATE(A931,F931),admin2_old!B:J,3,FALSE))</f>
        <v>0</v>
      </c>
    </row>
    <row r="932" spans="1:9" hidden="1" x14ac:dyDescent="0.35">
      <c r="A932" t="s">
        <v>44</v>
      </c>
      <c r="B932" t="s">
        <v>152</v>
      </c>
      <c r="C932" t="s">
        <v>83</v>
      </c>
      <c r="D932" t="s">
        <v>83</v>
      </c>
      <c r="E932" t="s">
        <v>315</v>
      </c>
      <c r="F932" t="s">
        <v>212</v>
      </c>
      <c r="G932">
        <v>0.14599999999999999</v>
      </c>
      <c r="H932" s="2">
        <f>VLOOKUP(CONCATENATE(A932,B932,F932),admin2_old!A:K,9,FALSE)</f>
        <v>0.192</v>
      </c>
      <c r="I932" t="b">
        <f>IF(ISNA(H932),VLOOKUP(CONCATENATE(A932,F932),admin2_old!B:J,3,FALSE))</f>
        <v>0</v>
      </c>
    </row>
    <row r="933" spans="1:9" hidden="1" x14ac:dyDescent="0.35">
      <c r="A933" t="s">
        <v>44</v>
      </c>
      <c r="B933" t="s">
        <v>131</v>
      </c>
      <c r="C933" t="s">
        <v>83</v>
      </c>
      <c r="D933" t="s">
        <v>83</v>
      </c>
      <c r="E933" t="s">
        <v>315</v>
      </c>
      <c r="F933" t="s">
        <v>231</v>
      </c>
      <c r="G933">
        <v>0.23499999999999999</v>
      </c>
      <c r="H933" s="2">
        <f>VLOOKUP(CONCATENATE(A933,B933,F933),admin2_old!A:K,9,FALSE)</f>
        <v>0.23</v>
      </c>
      <c r="I933" t="b">
        <f>IF(ISNA(H933),VLOOKUP(CONCATENATE(A933,F933),admin2_old!B:J,3,FALSE))</f>
        <v>0</v>
      </c>
    </row>
    <row r="934" spans="1:9" hidden="1" x14ac:dyDescent="0.35">
      <c r="A934" t="s">
        <v>44</v>
      </c>
      <c r="B934" t="s">
        <v>131</v>
      </c>
      <c r="C934" t="s">
        <v>83</v>
      </c>
      <c r="D934" t="s">
        <v>83</v>
      </c>
      <c r="E934" t="s">
        <v>315</v>
      </c>
      <c r="F934" t="s">
        <v>223</v>
      </c>
      <c r="G934">
        <v>0.153</v>
      </c>
      <c r="H934" s="2">
        <f>VLOOKUP(CONCATENATE(A934,B934,F934),admin2_old!A:K,9,FALSE)</f>
        <v>0.158</v>
      </c>
      <c r="I934" t="b">
        <f>IF(ISNA(H934),VLOOKUP(CONCATENATE(A934,F934),admin2_old!B:J,3,FALSE))</f>
        <v>0</v>
      </c>
    </row>
    <row r="935" spans="1:9" hidden="1" x14ac:dyDescent="0.35">
      <c r="A935" t="s">
        <v>44</v>
      </c>
      <c r="B935" t="s">
        <v>152</v>
      </c>
      <c r="C935" t="s">
        <v>83</v>
      </c>
      <c r="D935" t="s">
        <v>83</v>
      </c>
      <c r="E935" t="s">
        <v>315</v>
      </c>
      <c r="F935" t="s">
        <v>228</v>
      </c>
      <c r="G935">
        <v>0.221</v>
      </c>
      <c r="H935" s="2">
        <f>VLOOKUP(CONCATENATE(A935,B935,F935),admin2_old!A:K,9,FALSE)</f>
        <v>0.19600000000000001</v>
      </c>
      <c r="I935" t="b">
        <f>IF(ISNA(H935),VLOOKUP(CONCATENATE(A935,F935),admin2_old!B:J,3,FALSE))</f>
        <v>0</v>
      </c>
    </row>
    <row r="936" spans="1:9" x14ac:dyDescent="0.35">
      <c r="A936" t="s">
        <v>66</v>
      </c>
      <c r="B936" s="3" t="s">
        <v>152</v>
      </c>
      <c r="C936" t="s">
        <v>83</v>
      </c>
      <c r="D936" t="s">
        <v>83</v>
      </c>
      <c r="E936" t="s">
        <v>315</v>
      </c>
      <c r="F936" t="s">
        <v>226</v>
      </c>
      <c r="G936">
        <v>0.13900000000000001</v>
      </c>
      <c r="H936" s="2" t="e">
        <f>VLOOKUP(CONCATENATE(A936,B936,F936),admin2_old!A:K,9,FALSE)</f>
        <v>#N/A</v>
      </c>
      <c r="I936" s="4" t="str">
        <f>IF(ISNA(H936),VLOOKUP(CONCATENATE(A936,F936),admin2_old!B:J,3,FALSE))</f>
        <v>route_non_access</v>
      </c>
    </row>
    <row r="937" spans="1:9" x14ac:dyDescent="0.35">
      <c r="A937" t="s">
        <v>38</v>
      </c>
      <c r="B937" s="3" t="s">
        <v>139</v>
      </c>
      <c r="C937" t="s">
        <v>83</v>
      </c>
      <c r="D937" t="s">
        <v>83</v>
      </c>
      <c r="E937" t="s">
        <v>315</v>
      </c>
      <c r="F937" t="s">
        <v>227</v>
      </c>
      <c r="G937">
        <v>0.152</v>
      </c>
      <c r="H937" s="2" t="e">
        <f>VLOOKUP(CONCATENATE(A937,B937,F937),admin2_old!A:K,9,FALSE)</f>
        <v>#N/A</v>
      </c>
      <c r="I937" s="4" t="str">
        <f>IF(ISNA(H937),VLOOKUP(CONCATENATE(A937,F937),admin2_old!B:J,3,FALSE))</f>
        <v>financier</v>
      </c>
    </row>
    <row r="938" spans="1:9" hidden="1" x14ac:dyDescent="0.35">
      <c r="A938" t="s">
        <v>44</v>
      </c>
      <c r="B938" t="s">
        <v>152</v>
      </c>
      <c r="C938" t="s">
        <v>83</v>
      </c>
      <c r="D938" t="s">
        <v>83</v>
      </c>
      <c r="E938" t="s">
        <v>315</v>
      </c>
      <c r="F938" t="s">
        <v>210</v>
      </c>
      <c r="G938">
        <v>0.14799999999999999</v>
      </c>
      <c r="H938" s="2">
        <f>VLOOKUP(CONCATENATE(A938,B938,F938),admin2_old!A:K,9,FALSE)</f>
        <v>0.16200000000000001</v>
      </c>
      <c r="I938" t="b">
        <f>IF(ISNA(H938),VLOOKUP(CONCATENATE(A938,F938),admin2_old!B:J,3,FALSE))</f>
        <v>0</v>
      </c>
    </row>
    <row r="939" spans="1:9" x14ac:dyDescent="0.35">
      <c r="A939" t="s">
        <v>60</v>
      </c>
      <c r="B939" s="3" t="s">
        <v>128</v>
      </c>
      <c r="C939" t="s">
        <v>83</v>
      </c>
      <c r="D939" t="s">
        <v>83</v>
      </c>
      <c r="E939" t="s">
        <v>315</v>
      </c>
      <c r="F939" t="s">
        <v>227</v>
      </c>
      <c r="G939">
        <v>0.14799999999999999</v>
      </c>
      <c r="H939" s="2" t="e">
        <f>VLOOKUP(CONCATENATE(A939,B939,F939),admin2_old!A:K,9,FALSE)</f>
        <v>#N/A</v>
      </c>
      <c r="I939" s="4" t="str">
        <f>IF(ISNA(H939),VLOOKUP(CONCATENATE(A939,F939),admin2_old!B:J,3,FALSE))</f>
        <v>autre</v>
      </c>
    </row>
    <row r="940" spans="1:9" x14ac:dyDescent="0.35">
      <c r="A940" t="s">
        <v>24</v>
      </c>
      <c r="B940" s="3" t="s">
        <v>144</v>
      </c>
      <c r="C940" t="s">
        <v>83</v>
      </c>
      <c r="D940" t="s">
        <v>83</v>
      </c>
      <c r="E940" t="s">
        <v>315</v>
      </c>
      <c r="F940" t="s">
        <v>227</v>
      </c>
      <c r="G940">
        <v>0.22800000000000001</v>
      </c>
      <c r="H940" s="2" t="e">
        <f>VLOOKUP(CONCATENATE(A940,B940,F940),admin2_old!A:K,9,FALSE)</f>
        <v>#N/A</v>
      </c>
      <c r="I940" s="4" t="str">
        <f>IF(ISNA(H940),VLOOKUP(CONCATENATE(A940,F940),admin2_old!B:J,3,FALSE))</f>
        <v>cash_frais</v>
      </c>
    </row>
    <row r="941" spans="1:9" x14ac:dyDescent="0.35">
      <c r="A941" t="s">
        <v>48</v>
      </c>
      <c r="B941" s="3" t="s">
        <v>133</v>
      </c>
      <c r="C941" t="s">
        <v>83</v>
      </c>
      <c r="D941" t="s">
        <v>83</v>
      </c>
      <c r="E941" t="s">
        <v>315</v>
      </c>
      <c r="F941" t="s">
        <v>227</v>
      </c>
      <c r="G941">
        <v>0.187</v>
      </c>
      <c r="H941" s="2" t="e">
        <f>VLOOKUP(CONCATENATE(A941,B941,F941),admin2_old!A:K,9,FALSE)</f>
        <v>#N/A</v>
      </c>
      <c r="I941" s="4" t="str">
        <f>IF(ISNA(H941),VLOOKUP(CONCATENATE(A941,F941),admin2_old!B:J,3,FALSE))</f>
        <v>cash_fournitures</v>
      </c>
    </row>
    <row r="942" spans="1:9" hidden="1" x14ac:dyDescent="0.35">
      <c r="A942" t="s">
        <v>44</v>
      </c>
      <c r="B942" t="s">
        <v>131</v>
      </c>
      <c r="C942" t="s">
        <v>83</v>
      </c>
      <c r="D942" t="s">
        <v>83</v>
      </c>
      <c r="E942" t="s">
        <v>315</v>
      </c>
      <c r="F942" t="s">
        <v>255</v>
      </c>
      <c r="G942">
        <v>0.182</v>
      </c>
      <c r="H942" s="2">
        <f>VLOOKUP(CONCATENATE(A942,B942,F942),admin2_old!A:K,9,FALSE)</f>
        <v>0.187</v>
      </c>
      <c r="I942" t="b">
        <f>IF(ISNA(H942),VLOOKUP(CONCATENATE(A942,F942),admin2_old!B:J,3,FALSE))</f>
        <v>0</v>
      </c>
    </row>
    <row r="943" spans="1:9" hidden="1" x14ac:dyDescent="0.35">
      <c r="A943" t="s">
        <v>44</v>
      </c>
      <c r="B943" t="s">
        <v>189</v>
      </c>
      <c r="C943" t="s">
        <v>83</v>
      </c>
      <c r="D943" t="s">
        <v>83</v>
      </c>
      <c r="E943" t="s">
        <v>315</v>
      </c>
      <c r="F943" t="s">
        <v>242</v>
      </c>
      <c r="G943">
        <v>0.23100000000000001</v>
      </c>
      <c r="H943" s="2">
        <f>VLOOKUP(CONCATENATE(A943,B943,F943),admin2_old!A:K,9,FALSE)</f>
        <v>0.23400000000000001</v>
      </c>
      <c r="I943" t="b">
        <f>IF(ISNA(H943),VLOOKUP(CONCATENATE(A943,F943),admin2_old!B:J,3,FALSE))</f>
        <v>0</v>
      </c>
    </row>
    <row r="944" spans="1:9" hidden="1" x14ac:dyDescent="0.35">
      <c r="A944" t="s">
        <v>44</v>
      </c>
      <c r="B944" t="s">
        <v>131</v>
      </c>
      <c r="C944" t="s">
        <v>83</v>
      </c>
      <c r="D944" t="s">
        <v>83</v>
      </c>
      <c r="E944" t="s">
        <v>315</v>
      </c>
      <c r="F944" t="s">
        <v>219</v>
      </c>
      <c r="G944">
        <v>0.16900000000000001</v>
      </c>
      <c r="H944" s="2">
        <f>VLOOKUP(CONCATENATE(A944,B944,F944),admin2_old!A:K,9,FALSE)</f>
        <v>0.17</v>
      </c>
      <c r="I944" t="b">
        <f>IF(ISNA(H944),VLOOKUP(CONCATENATE(A944,F944),admin2_old!B:J,3,FALSE))</f>
        <v>0</v>
      </c>
    </row>
    <row r="945" spans="1:9" hidden="1" x14ac:dyDescent="0.35">
      <c r="A945" t="s">
        <v>44</v>
      </c>
      <c r="B945" t="s">
        <v>152</v>
      </c>
      <c r="C945" t="s">
        <v>83</v>
      </c>
      <c r="D945" t="s">
        <v>83</v>
      </c>
      <c r="E945" t="s">
        <v>315</v>
      </c>
      <c r="F945" t="s">
        <v>250</v>
      </c>
      <c r="G945">
        <v>0.185</v>
      </c>
      <c r="H945" s="2">
        <f>VLOOKUP(CONCATENATE(A945,B945,F945),admin2_old!A:K,9,FALSE)</f>
        <v>0.19</v>
      </c>
      <c r="I945" t="b">
        <f>IF(ISNA(H945),VLOOKUP(CONCATENATE(A945,F945),admin2_old!B:J,3,FALSE))</f>
        <v>0</v>
      </c>
    </row>
    <row r="946" spans="1:9" hidden="1" x14ac:dyDescent="0.35">
      <c r="A946" t="s">
        <v>44</v>
      </c>
      <c r="B946" t="s">
        <v>189</v>
      </c>
      <c r="C946" t="s">
        <v>83</v>
      </c>
      <c r="D946" t="s">
        <v>83</v>
      </c>
      <c r="E946" t="s">
        <v>315</v>
      </c>
      <c r="F946" t="s">
        <v>220</v>
      </c>
      <c r="G946">
        <v>0.23200000000000001</v>
      </c>
      <c r="H946" s="2">
        <f>VLOOKUP(CONCATENATE(A946,B946,F946),admin2_old!A:K,9,FALSE)</f>
        <v>0.23400000000000001</v>
      </c>
      <c r="I946" t="b">
        <f>IF(ISNA(H946),VLOOKUP(CONCATENATE(A946,F946),admin2_old!B:J,3,FALSE))</f>
        <v>0</v>
      </c>
    </row>
    <row r="947" spans="1:9" hidden="1" x14ac:dyDescent="0.35">
      <c r="A947" t="s">
        <v>44</v>
      </c>
      <c r="B947" t="s">
        <v>152</v>
      </c>
      <c r="C947" t="s">
        <v>83</v>
      </c>
      <c r="D947" t="s">
        <v>83</v>
      </c>
      <c r="E947" t="s">
        <v>315</v>
      </c>
      <c r="F947" t="s">
        <v>241</v>
      </c>
      <c r="G947">
        <v>0.16700000000000001</v>
      </c>
      <c r="H947" s="2">
        <f>VLOOKUP(CONCATENATE(A947,B947,F947),admin2_old!A:K,9,FALSE)</f>
        <v>0.17399999999999999</v>
      </c>
      <c r="I947" t="b">
        <f>IF(ISNA(H947),VLOOKUP(CONCATENATE(A947,F947),admin2_old!B:J,3,FALSE))</f>
        <v>0</v>
      </c>
    </row>
    <row r="948" spans="1:9" hidden="1" x14ac:dyDescent="0.35">
      <c r="A948" t="s">
        <v>44</v>
      </c>
      <c r="B948" t="s">
        <v>152</v>
      </c>
      <c r="C948" t="s">
        <v>83</v>
      </c>
      <c r="D948" t="s">
        <v>83</v>
      </c>
      <c r="E948" t="s">
        <v>315</v>
      </c>
      <c r="F948" t="s">
        <v>262</v>
      </c>
      <c r="G948">
        <v>0.157</v>
      </c>
      <c r="H948" s="2">
        <f>VLOOKUP(CONCATENATE(A948,B948,F948),admin2_old!A:K,9,FALSE)</f>
        <v>0.15</v>
      </c>
      <c r="I948" t="b">
        <f>IF(ISNA(H948),VLOOKUP(CONCATENATE(A948,F948),admin2_old!B:J,3,FALSE))</f>
        <v>0</v>
      </c>
    </row>
    <row r="949" spans="1:9" hidden="1" x14ac:dyDescent="0.35">
      <c r="A949" t="s">
        <v>44</v>
      </c>
      <c r="B949" t="s">
        <v>152</v>
      </c>
      <c r="C949" t="s">
        <v>83</v>
      </c>
      <c r="D949" t="s">
        <v>83</v>
      </c>
      <c r="E949" t="s">
        <v>315</v>
      </c>
      <c r="F949" t="s">
        <v>254</v>
      </c>
      <c r="G949">
        <v>0.14000000000000001</v>
      </c>
      <c r="H949" s="2">
        <f>VLOOKUP(CONCATENATE(A949,B949,F949),admin2_old!A:K,9,FALSE)</f>
        <v>0.127</v>
      </c>
      <c r="I949" t="b">
        <f>IF(ISNA(H949),VLOOKUP(CONCATENATE(A949,F949),admin2_old!B:J,3,FALSE))</f>
        <v>0</v>
      </c>
    </row>
    <row r="950" spans="1:9" hidden="1" x14ac:dyDescent="0.35">
      <c r="A950" t="s">
        <v>44</v>
      </c>
      <c r="B950" t="s">
        <v>131</v>
      </c>
      <c r="C950" t="s">
        <v>83</v>
      </c>
      <c r="D950" t="s">
        <v>83</v>
      </c>
      <c r="E950" t="s">
        <v>315</v>
      </c>
      <c r="F950" t="s">
        <v>209</v>
      </c>
      <c r="G950">
        <v>0.187</v>
      </c>
      <c r="H950" s="2">
        <f>VLOOKUP(CONCATENATE(A950,B950,F950),admin2_old!A:K,9,FALSE)</f>
        <v>0.17499999999999999</v>
      </c>
      <c r="I950" t="b">
        <f>IF(ISNA(H950),VLOOKUP(CONCATENATE(A950,F950),admin2_old!B:J,3,FALSE))</f>
        <v>0</v>
      </c>
    </row>
    <row r="951" spans="1:9" hidden="1" x14ac:dyDescent="0.35">
      <c r="A951" t="s">
        <v>44</v>
      </c>
      <c r="B951" t="s">
        <v>178</v>
      </c>
      <c r="C951" t="s">
        <v>83</v>
      </c>
      <c r="D951" t="s">
        <v>83</v>
      </c>
      <c r="E951" t="s">
        <v>315</v>
      </c>
      <c r="F951" t="s">
        <v>207</v>
      </c>
      <c r="G951">
        <v>0.19</v>
      </c>
      <c r="H951" s="2">
        <f>VLOOKUP(CONCATENATE(A951,B951,F951),admin2_old!A:K,9,FALSE)</f>
        <v>0.21199999999999999</v>
      </c>
      <c r="I951" t="b">
        <f>IF(ISNA(H951),VLOOKUP(CONCATENATE(A951,F951),admin2_old!B:J,3,FALSE))</f>
        <v>0</v>
      </c>
    </row>
    <row r="952" spans="1:9" hidden="1" x14ac:dyDescent="0.35">
      <c r="A952" t="s">
        <v>44</v>
      </c>
      <c r="B952" t="s">
        <v>152</v>
      </c>
      <c r="C952" t="s">
        <v>83</v>
      </c>
      <c r="D952" t="s">
        <v>83</v>
      </c>
      <c r="E952" t="s">
        <v>315</v>
      </c>
      <c r="F952" t="s">
        <v>257</v>
      </c>
      <c r="G952">
        <v>0.254</v>
      </c>
      <c r="H952" s="2">
        <f>VLOOKUP(CONCATENATE(A952,B952,F952),admin2_old!A:K,9,FALSE)</f>
        <v>0.23899999999999999</v>
      </c>
      <c r="I952" t="b">
        <f>IF(ISNA(H952),VLOOKUP(CONCATENATE(A952,F952),admin2_old!B:J,3,FALSE))</f>
        <v>0</v>
      </c>
    </row>
    <row r="953" spans="1:9" hidden="1" x14ac:dyDescent="0.35">
      <c r="A953" t="s">
        <v>44</v>
      </c>
      <c r="B953" t="s">
        <v>152</v>
      </c>
      <c r="C953" t="s">
        <v>83</v>
      </c>
      <c r="D953" t="s">
        <v>83</v>
      </c>
      <c r="E953" t="s">
        <v>315</v>
      </c>
      <c r="F953" t="s">
        <v>243</v>
      </c>
      <c r="G953">
        <v>0.246</v>
      </c>
      <c r="H953" s="2">
        <f>VLOOKUP(CONCATENATE(A953,B953,F953),admin2_old!A:K,9,FALSE)</f>
        <v>0.18</v>
      </c>
      <c r="I953" t="b">
        <f>IF(ISNA(H953),VLOOKUP(CONCATENATE(A953,F953),admin2_old!B:J,3,FALSE))</f>
        <v>0</v>
      </c>
    </row>
    <row r="954" spans="1:9" hidden="1" x14ac:dyDescent="0.35">
      <c r="A954" t="s">
        <v>44</v>
      </c>
      <c r="B954" t="s">
        <v>142</v>
      </c>
      <c r="C954" t="s">
        <v>83</v>
      </c>
      <c r="D954" t="s">
        <v>83</v>
      </c>
      <c r="E954" t="s">
        <v>315</v>
      </c>
      <c r="F954" t="s">
        <v>245</v>
      </c>
      <c r="G954">
        <v>0.157</v>
      </c>
      <c r="H954" s="2">
        <f>VLOOKUP(CONCATENATE(A954,B954,F954),admin2_old!A:K,9,FALSE)</f>
        <v>0.14699999999999999</v>
      </c>
      <c r="I954" t="b">
        <f>IF(ISNA(H954),VLOOKUP(CONCATENATE(A954,F954),admin2_old!B:J,3,FALSE))</f>
        <v>0</v>
      </c>
    </row>
    <row r="955" spans="1:9" hidden="1" x14ac:dyDescent="0.35">
      <c r="A955" t="s">
        <v>44</v>
      </c>
      <c r="B955" t="s">
        <v>142</v>
      </c>
      <c r="C955" t="s">
        <v>83</v>
      </c>
      <c r="D955" t="s">
        <v>83</v>
      </c>
      <c r="E955" t="s">
        <v>315</v>
      </c>
      <c r="F955" t="s">
        <v>258</v>
      </c>
      <c r="G955">
        <v>0.11799999999999999</v>
      </c>
      <c r="H955" s="2">
        <f>VLOOKUP(CONCATENATE(A955,B955,F955),admin2_old!A:K,9,FALSE)</f>
        <v>0.16300000000000001</v>
      </c>
      <c r="I955" t="b">
        <f>IF(ISNA(H955),VLOOKUP(CONCATENATE(A955,F955),admin2_old!B:J,3,FALSE))</f>
        <v>0</v>
      </c>
    </row>
    <row r="956" spans="1:9" x14ac:dyDescent="0.35">
      <c r="A956" t="s">
        <v>70</v>
      </c>
      <c r="B956" s="3" t="s">
        <v>181</v>
      </c>
      <c r="C956" t="s">
        <v>83</v>
      </c>
      <c r="D956" t="s">
        <v>83</v>
      </c>
      <c r="E956" t="s">
        <v>315</v>
      </c>
      <c r="F956" t="s">
        <v>227</v>
      </c>
      <c r="G956">
        <v>0.158</v>
      </c>
      <c r="H956" s="2" t="e">
        <f>VLOOKUP(CONCATENATE(A956,B956,F956),admin2_old!A:K,9,FALSE)</f>
        <v>#N/A</v>
      </c>
      <c r="I956" s="4" t="str">
        <f>IF(ISNA(H956),VLOOKUP(CONCATENATE(A956,F956),admin2_old!B:J,3,FALSE))</f>
        <v>prov_fournitures</v>
      </c>
    </row>
    <row r="957" spans="1:9" hidden="1" x14ac:dyDescent="0.35">
      <c r="A957" t="s">
        <v>44</v>
      </c>
      <c r="B957" t="s">
        <v>152</v>
      </c>
      <c r="C957" t="s">
        <v>83</v>
      </c>
      <c r="D957" t="s">
        <v>83</v>
      </c>
      <c r="E957" t="s">
        <v>315</v>
      </c>
      <c r="F957" t="s">
        <v>295</v>
      </c>
      <c r="G957">
        <v>0.24</v>
      </c>
      <c r="H957" s="2">
        <f>VLOOKUP(CONCATENATE(A957,B957,F957),admin2_old!A:K,9,FALSE)</f>
        <v>0.24199999999999999</v>
      </c>
      <c r="I957" t="b">
        <f>IF(ISNA(H957),VLOOKUP(CONCATENATE(A957,F957),admin2_old!B:J,3,FALSE))</f>
        <v>0</v>
      </c>
    </row>
    <row r="958" spans="1:9" hidden="1" x14ac:dyDescent="0.35">
      <c r="A958" t="s">
        <v>44</v>
      </c>
      <c r="B958" t="s">
        <v>152</v>
      </c>
      <c r="C958" t="s">
        <v>83</v>
      </c>
      <c r="D958" t="s">
        <v>83</v>
      </c>
      <c r="E958" t="s">
        <v>315</v>
      </c>
      <c r="F958" t="s">
        <v>236</v>
      </c>
      <c r="G958">
        <v>0.20100000000000001</v>
      </c>
      <c r="H958" s="2">
        <f>VLOOKUP(CONCATENATE(A958,B958,F958),admin2_old!A:K,9,FALSE)</f>
        <v>0.20499999999999999</v>
      </c>
      <c r="I958" t="b">
        <f>IF(ISNA(H958),VLOOKUP(CONCATENATE(A958,F958),admin2_old!B:J,3,FALSE))</f>
        <v>0</v>
      </c>
    </row>
    <row r="959" spans="1:9" hidden="1" x14ac:dyDescent="0.35">
      <c r="A959" t="s">
        <v>44</v>
      </c>
      <c r="B959" t="s">
        <v>142</v>
      </c>
      <c r="C959" t="s">
        <v>83</v>
      </c>
      <c r="D959" t="s">
        <v>83</v>
      </c>
      <c r="E959" t="s">
        <v>315</v>
      </c>
      <c r="F959" t="s">
        <v>233</v>
      </c>
      <c r="G959">
        <v>0.16</v>
      </c>
      <c r="H959" s="2">
        <f>VLOOKUP(CONCATENATE(A959,B959,F959),admin2_old!A:K,9,FALSE)</f>
        <v>0.17</v>
      </c>
      <c r="I959" t="b">
        <f>IF(ISNA(H959),VLOOKUP(CONCATENATE(A959,F959),admin2_old!B:J,3,FALSE))</f>
        <v>0</v>
      </c>
    </row>
    <row r="960" spans="1:9" hidden="1" x14ac:dyDescent="0.35">
      <c r="A960" t="s">
        <v>44</v>
      </c>
      <c r="B960" t="s">
        <v>142</v>
      </c>
      <c r="C960" t="s">
        <v>83</v>
      </c>
      <c r="D960" t="s">
        <v>83</v>
      </c>
      <c r="E960" t="s">
        <v>315</v>
      </c>
      <c r="F960" t="s">
        <v>230</v>
      </c>
      <c r="G960">
        <v>0.185</v>
      </c>
      <c r="H960" s="2">
        <f>VLOOKUP(CONCATENATE(A960,B960,F960),admin2_old!A:K,9,FALSE)</f>
        <v>0.184</v>
      </c>
      <c r="I960" t="b">
        <f>IF(ISNA(H960),VLOOKUP(CONCATENATE(A960,F960),admin2_old!B:J,3,FALSE))</f>
        <v>0</v>
      </c>
    </row>
    <row r="961" spans="1:9" hidden="1" x14ac:dyDescent="0.35">
      <c r="A961" t="s">
        <v>44</v>
      </c>
      <c r="B961" t="s">
        <v>152</v>
      </c>
      <c r="C961" t="s">
        <v>83</v>
      </c>
      <c r="D961" t="s">
        <v>83</v>
      </c>
      <c r="E961" t="s">
        <v>315</v>
      </c>
      <c r="F961" t="s">
        <v>259</v>
      </c>
      <c r="G961">
        <v>0.2</v>
      </c>
      <c r="H961" s="2">
        <f>VLOOKUP(CONCATENATE(A961,B961,F961),admin2_old!A:K,9,FALSE)</f>
        <v>0.188</v>
      </c>
      <c r="I961" t="b">
        <f>IF(ISNA(H961),VLOOKUP(CONCATENATE(A961,F961),admin2_old!B:J,3,FALSE))</f>
        <v>0</v>
      </c>
    </row>
    <row r="962" spans="1:9" hidden="1" x14ac:dyDescent="0.35">
      <c r="A962" t="s">
        <v>44</v>
      </c>
      <c r="B962" t="s">
        <v>152</v>
      </c>
      <c r="C962" t="s">
        <v>83</v>
      </c>
      <c r="D962" t="s">
        <v>83</v>
      </c>
      <c r="E962" t="s">
        <v>315</v>
      </c>
      <c r="F962" t="s">
        <v>237</v>
      </c>
      <c r="G962">
        <v>0.152</v>
      </c>
      <c r="H962" s="2">
        <f>VLOOKUP(CONCATENATE(A962,B962,F962),admin2_old!A:K,9,FALSE)</f>
        <v>0.155</v>
      </c>
      <c r="I962" t="b">
        <f>IF(ISNA(H962),VLOOKUP(CONCATENATE(A962,F962),admin2_old!B:J,3,FALSE))</f>
        <v>0</v>
      </c>
    </row>
    <row r="963" spans="1:9" hidden="1" x14ac:dyDescent="0.35">
      <c r="A963" t="s">
        <v>44</v>
      </c>
      <c r="B963" t="s">
        <v>142</v>
      </c>
      <c r="C963" t="s">
        <v>83</v>
      </c>
      <c r="D963" t="s">
        <v>83</v>
      </c>
      <c r="E963" t="s">
        <v>315</v>
      </c>
      <c r="F963" t="s">
        <v>247</v>
      </c>
      <c r="G963">
        <v>0.18099999999999999</v>
      </c>
      <c r="H963" s="2">
        <f>VLOOKUP(CONCATENATE(A963,B963,F963),admin2_old!A:K,9,FALSE)</f>
        <v>0.191</v>
      </c>
      <c r="I963" t="b">
        <f>IF(ISNA(H963),VLOOKUP(CONCATENATE(A963,F963),admin2_old!B:J,3,FALSE))</f>
        <v>0</v>
      </c>
    </row>
    <row r="964" spans="1:9" hidden="1" x14ac:dyDescent="0.35">
      <c r="A964" t="s">
        <v>44</v>
      </c>
      <c r="B964" t="s">
        <v>142</v>
      </c>
      <c r="C964" t="s">
        <v>83</v>
      </c>
      <c r="D964" t="s">
        <v>83</v>
      </c>
      <c r="E964" t="s">
        <v>315</v>
      </c>
      <c r="F964" t="s">
        <v>234</v>
      </c>
      <c r="G964">
        <v>0.15</v>
      </c>
      <c r="H964" s="2">
        <f>VLOOKUP(CONCATENATE(A964,B964,F964),admin2_old!A:K,9,FALSE)</f>
        <v>0.14299999999999999</v>
      </c>
      <c r="I964" t="b">
        <f>IF(ISNA(H964),VLOOKUP(CONCATENATE(A964,F964),admin2_old!B:J,3,FALSE))</f>
        <v>0</v>
      </c>
    </row>
    <row r="965" spans="1:9" x14ac:dyDescent="0.35">
      <c r="A965" t="s">
        <v>46</v>
      </c>
      <c r="B965" s="3" t="s">
        <v>180</v>
      </c>
      <c r="C965" t="s">
        <v>83</v>
      </c>
      <c r="D965" t="s">
        <v>83</v>
      </c>
      <c r="E965" t="s">
        <v>315</v>
      </c>
      <c r="F965" t="s">
        <v>227</v>
      </c>
      <c r="G965">
        <v>0.17100000000000001</v>
      </c>
      <c r="H965" s="2" t="e">
        <f>VLOOKUP(CONCATENATE(A965,B965,F965),admin2_old!A:K,9,FALSE)</f>
        <v>#N/A</v>
      </c>
      <c r="I965" s="4" t="str">
        <f>IF(ISNA(H965),VLOOKUP(CONCATENATE(A965,F965),admin2_old!B:J,3,FALSE))</f>
        <v>provision_abri</v>
      </c>
    </row>
    <row r="966" spans="1:9" hidden="1" x14ac:dyDescent="0.35">
      <c r="A966" t="s">
        <v>44</v>
      </c>
      <c r="B966" t="s">
        <v>152</v>
      </c>
      <c r="C966" t="s">
        <v>83</v>
      </c>
      <c r="D966" t="s">
        <v>83</v>
      </c>
      <c r="E966" t="s">
        <v>315</v>
      </c>
      <c r="F966" t="s">
        <v>222</v>
      </c>
      <c r="G966">
        <v>0.22600000000000001</v>
      </c>
      <c r="H966" s="2">
        <f>VLOOKUP(CONCATENATE(A966,B966,F966),admin2_old!A:K,9,FALSE)</f>
        <v>0.19600000000000001</v>
      </c>
      <c r="I966" t="b">
        <f>IF(ISNA(H966),VLOOKUP(CONCATENATE(A966,F966),admin2_old!B:J,3,FALSE))</f>
        <v>0</v>
      </c>
    </row>
    <row r="967" spans="1:9" x14ac:dyDescent="0.35">
      <c r="A967" t="s">
        <v>68</v>
      </c>
      <c r="B967" s="3" t="s">
        <v>153</v>
      </c>
      <c r="C967" t="s">
        <v>83</v>
      </c>
      <c r="D967" t="s">
        <v>83</v>
      </c>
      <c r="E967" t="s">
        <v>315</v>
      </c>
      <c r="F967" t="s">
        <v>227</v>
      </c>
      <c r="G967">
        <v>0.16</v>
      </c>
      <c r="H967" s="2" t="e">
        <f>VLOOKUP(CONCATENATE(A967,B967,F967),admin2_old!A:K,9,FALSE)</f>
        <v>#N/A</v>
      </c>
      <c r="I967" s="4" t="str">
        <f>IF(ISNA(H967),VLOOKUP(CONCATENATE(A967,F967),admin2_old!B:J,3,FALSE))</f>
        <v>provision_materiel</v>
      </c>
    </row>
    <row r="968" spans="1:9" hidden="1" x14ac:dyDescent="0.35">
      <c r="A968" t="s">
        <v>44</v>
      </c>
      <c r="B968" t="s">
        <v>152</v>
      </c>
      <c r="C968" t="s">
        <v>83</v>
      </c>
      <c r="D968" t="s">
        <v>83</v>
      </c>
      <c r="E968" t="s">
        <v>315</v>
      </c>
      <c r="F968" t="s">
        <v>216</v>
      </c>
      <c r="G968">
        <v>0.16800000000000001</v>
      </c>
      <c r="H968" s="2">
        <f>VLOOKUP(CONCATENATE(A968,B968,F968),admin2_old!A:K,9,FALSE)</f>
        <v>0.16300000000000001</v>
      </c>
      <c r="I968" t="b">
        <f>IF(ISNA(H968),VLOOKUP(CONCATENATE(A968,F968),admin2_old!B:J,3,FALSE))</f>
        <v>0</v>
      </c>
    </row>
    <row r="969" spans="1:9" hidden="1" x14ac:dyDescent="0.35">
      <c r="A969" t="s">
        <v>44</v>
      </c>
      <c r="B969" t="s">
        <v>131</v>
      </c>
      <c r="C969" t="s">
        <v>83</v>
      </c>
      <c r="D969" t="s">
        <v>83</v>
      </c>
      <c r="E969" t="s">
        <v>315</v>
      </c>
      <c r="F969" t="s">
        <v>249</v>
      </c>
      <c r="G969">
        <v>0.19800000000000001</v>
      </c>
      <c r="H969" s="2">
        <f>VLOOKUP(CONCATENATE(A969,B969,F969),admin2_old!A:K,9,FALSE)</f>
        <v>0.19500000000000001</v>
      </c>
      <c r="I969" t="b">
        <f>IF(ISNA(H969),VLOOKUP(CONCATENATE(A969,F969),admin2_old!B:J,3,FALSE))</f>
        <v>0</v>
      </c>
    </row>
    <row r="970" spans="1:9" hidden="1" x14ac:dyDescent="0.35">
      <c r="A970" t="s">
        <v>44</v>
      </c>
      <c r="B970" t="s">
        <v>161</v>
      </c>
      <c r="C970" t="s">
        <v>83</v>
      </c>
      <c r="D970" t="s">
        <v>83</v>
      </c>
      <c r="E970" t="s">
        <v>315</v>
      </c>
      <c r="F970" t="s">
        <v>264</v>
      </c>
      <c r="G970">
        <v>0.11799999999999999</v>
      </c>
      <c r="H970" s="2">
        <f>VLOOKUP(CONCATENATE(A970,B970,F970),admin2_old!A:K,9,FALSE)</f>
        <v>0.114</v>
      </c>
      <c r="I970" t="b">
        <f>IF(ISNA(H970),VLOOKUP(CONCATENATE(A970,F970),admin2_old!B:J,3,FALSE))</f>
        <v>0</v>
      </c>
    </row>
    <row r="971" spans="1:9" hidden="1" x14ac:dyDescent="0.35">
      <c r="A971" t="s">
        <v>44</v>
      </c>
      <c r="B971" t="s">
        <v>142</v>
      </c>
      <c r="C971" t="s">
        <v>83</v>
      </c>
      <c r="D971" t="s">
        <v>83</v>
      </c>
      <c r="E971" t="s">
        <v>315</v>
      </c>
      <c r="F971" t="s">
        <v>265</v>
      </c>
      <c r="G971">
        <v>0.16900000000000001</v>
      </c>
      <c r="H971" s="2">
        <f>VLOOKUP(CONCATENATE(A971,B971,F971),admin2_old!A:K,9,FALSE)</f>
        <v>0.16500000000000001</v>
      </c>
      <c r="I971" t="b">
        <f>IF(ISNA(H971),VLOOKUP(CONCATENATE(A971,F971),admin2_old!B:J,3,FALSE))</f>
        <v>0</v>
      </c>
    </row>
    <row r="972" spans="1:9" hidden="1" x14ac:dyDescent="0.35">
      <c r="A972" t="s">
        <v>44</v>
      </c>
      <c r="B972" t="s">
        <v>142</v>
      </c>
      <c r="C972" t="s">
        <v>83</v>
      </c>
      <c r="D972" t="s">
        <v>83</v>
      </c>
      <c r="E972" t="s">
        <v>315</v>
      </c>
      <c r="F972" t="s">
        <v>217</v>
      </c>
      <c r="G972">
        <v>0.20100000000000001</v>
      </c>
      <c r="H972" s="2">
        <f>VLOOKUP(CONCATENATE(A972,B972,F972),admin2_old!A:K,9,FALSE)</f>
        <v>0.224</v>
      </c>
      <c r="I972" t="b">
        <f>IF(ISNA(H972),VLOOKUP(CONCATENATE(A972,F972),admin2_old!B:J,3,FALSE))</f>
        <v>0</v>
      </c>
    </row>
    <row r="973" spans="1:9" x14ac:dyDescent="0.35">
      <c r="A973" t="s">
        <v>76</v>
      </c>
      <c r="B973" s="3" t="s">
        <v>300</v>
      </c>
      <c r="C973" t="s">
        <v>83</v>
      </c>
      <c r="D973" t="s">
        <v>83</v>
      </c>
      <c r="E973" t="s">
        <v>315</v>
      </c>
      <c r="F973" t="s">
        <v>227</v>
      </c>
      <c r="G973">
        <v>9.35E-2</v>
      </c>
      <c r="H973" s="2" t="e">
        <f>VLOOKUP(CONCATENATE(A973,B973,F973),admin2_old!A:K,9,FALSE)</f>
        <v>#N/A</v>
      </c>
      <c r="I973" s="4" t="str">
        <f>IF(ISNA(H973),VLOOKUP(CONCATENATE(A973,F973),admin2_old!B:J,3,FALSE))</f>
        <v>acces_transport</v>
      </c>
    </row>
    <row r="974" spans="1:9" x14ac:dyDescent="0.35">
      <c r="A974" t="s">
        <v>52</v>
      </c>
      <c r="B974" s="3" t="s">
        <v>182</v>
      </c>
      <c r="C974" t="s">
        <v>83</v>
      </c>
      <c r="D974" t="s">
        <v>83</v>
      </c>
      <c r="E974" t="s">
        <v>315</v>
      </c>
      <c r="F974" t="s">
        <v>227</v>
      </c>
      <c r="G974">
        <v>0.17799999999999999</v>
      </c>
      <c r="H974" s="2" t="e">
        <f>VLOOKUP(CONCATENATE(A974,B974,F974),admin2_old!A:K,9,FALSE)</f>
        <v>#N/A</v>
      </c>
      <c r="I974" s="4" t="str">
        <f>IF(ISNA(H974),VLOOKUP(CONCATENATE(A974,F974),admin2_old!B:J,3,FALSE))</f>
        <v>cash_intrant_agri</v>
      </c>
    </row>
    <row r="975" spans="1:9" x14ac:dyDescent="0.35">
      <c r="A975" t="s">
        <v>74</v>
      </c>
      <c r="B975" s="3" t="s">
        <v>145</v>
      </c>
      <c r="C975" t="s">
        <v>83</v>
      </c>
      <c r="D975" t="s">
        <v>83</v>
      </c>
      <c r="E975" t="s">
        <v>315</v>
      </c>
      <c r="F975" t="s">
        <v>227</v>
      </c>
      <c r="G975">
        <v>0.161</v>
      </c>
      <c r="H975" s="2" t="e">
        <f>VLOOKUP(CONCATENATE(A975,B975,F975),admin2_old!A:K,9,FALSE)</f>
        <v>#N/A</v>
      </c>
      <c r="I975" s="4" t="str">
        <f>IF(ISNA(H975),VLOOKUP(CONCATENATE(A975,F975),admin2_old!B:J,3,FALSE))</f>
        <v>prov_nourrit</v>
      </c>
    </row>
    <row r="976" spans="1:9" x14ac:dyDescent="0.35">
      <c r="A976" t="s">
        <v>40</v>
      </c>
      <c r="B976" s="3" t="s">
        <v>162</v>
      </c>
      <c r="C976" t="s">
        <v>83</v>
      </c>
      <c r="D976" t="s">
        <v>83</v>
      </c>
      <c r="E976" t="s">
        <v>315</v>
      </c>
      <c r="F976" t="s">
        <v>227</v>
      </c>
      <c r="G976">
        <v>0.16500000000000001</v>
      </c>
      <c r="H976" s="2" t="e">
        <f>VLOOKUP(CONCATENATE(A976,B976,F976),admin2_old!A:K,9,FALSE)</f>
        <v>#N/A</v>
      </c>
      <c r="I976" s="4" t="str">
        <f>IF(ISNA(H976),VLOOKUP(CONCATENATE(A976,F976),admin2_old!B:J,3,FALSE))</f>
        <v>cash_infra</v>
      </c>
    </row>
    <row r="977" spans="1:9" hidden="1" x14ac:dyDescent="0.35">
      <c r="A977" t="s">
        <v>44</v>
      </c>
      <c r="B977" t="s">
        <v>152</v>
      </c>
      <c r="C977" t="s">
        <v>83</v>
      </c>
      <c r="D977" t="s">
        <v>83</v>
      </c>
      <c r="E977" t="s">
        <v>315</v>
      </c>
      <c r="F977" t="s">
        <v>240</v>
      </c>
      <c r="G977">
        <v>0.16800000000000001</v>
      </c>
      <c r="H977" s="2">
        <f>VLOOKUP(CONCATENATE(A977,B977,F977),admin2_old!A:K,9,FALSE)</f>
        <v>0.13700000000000001</v>
      </c>
      <c r="I977" t="b">
        <f>IF(ISNA(H977),VLOOKUP(CONCATENATE(A977,F977),admin2_old!B:J,3,FALSE))</f>
        <v>0</v>
      </c>
    </row>
    <row r="978" spans="1:9" hidden="1" x14ac:dyDescent="0.35">
      <c r="A978" t="s">
        <v>44</v>
      </c>
      <c r="B978" t="s">
        <v>152</v>
      </c>
      <c r="C978" t="s">
        <v>83</v>
      </c>
      <c r="D978" t="s">
        <v>83</v>
      </c>
      <c r="E978" t="s">
        <v>315</v>
      </c>
      <c r="F978" t="s">
        <v>213</v>
      </c>
      <c r="G978">
        <v>0.21099999999999999</v>
      </c>
      <c r="H978" s="2">
        <f>VLOOKUP(CONCATENATE(A978,B978,F978),admin2_old!A:K,9,FALSE)</f>
        <v>0.218</v>
      </c>
      <c r="I978" t="b">
        <f>IF(ISNA(H978),VLOOKUP(CONCATENATE(A978,F978),admin2_old!B:J,3,FALSE))</f>
        <v>0</v>
      </c>
    </row>
    <row r="979" spans="1:9" x14ac:dyDescent="0.35">
      <c r="A979" t="s">
        <v>62</v>
      </c>
      <c r="B979" s="3" t="s">
        <v>140</v>
      </c>
      <c r="C979" t="s">
        <v>83</v>
      </c>
      <c r="D979" t="s">
        <v>83</v>
      </c>
      <c r="E979" t="s">
        <v>315</v>
      </c>
      <c r="F979" t="s">
        <v>227</v>
      </c>
      <c r="G979">
        <v>0.151</v>
      </c>
      <c r="H979" s="2" t="e">
        <f>VLOOKUP(CONCATENATE(A979,B979,F979),admin2_old!A:K,9,FALSE)</f>
        <v>#N/A</v>
      </c>
      <c r="I979" s="4" t="str">
        <f>IF(ISNA(H979),VLOOKUP(CONCATENATE(A979,F979),admin2_old!B:J,3,FALSE))</f>
        <v>prov_recipient</v>
      </c>
    </row>
    <row r="980" spans="1:9" hidden="1" x14ac:dyDescent="0.35">
      <c r="A980" t="s">
        <v>44</v>
      </c>
      <c r="B980" t="s">
        <v>142</v>
      </c>
      <c r="C980" t="s">
        <v>83</v>
      </c>
      <c r="D980" t="s">
        <v>83</v>
      </c>
      <c r="E980" t="s">
        <v>315</v>
      </c>
      <c r="F980" t="s">
        <v>244</v>
      </c>
      <c r="G980">
        <v>0.21299999999999999</v>
      </c>
      <c r="H980" s="2">
        <f>VLOOKUP(CONCATENATE(A980,B980,F980),admin2_old!A:K,9,FALSE)</f>
        <v>0.188</v>
      </c>
      <c r="I980" t="b">
        <f>IF(ISNA(H980),VLOOKUP(CONCATENATE(A980,F980),admin2_old!B:J,3,FALSE))</f>
        <v>0</v>
      </c>
    </row>
    <row r="981" spans="1:9" x14ac:dyDescent="0.35">
      <c r="A981" t="s">
        <v>60</v>
      </c>
      <c r="B981" s="3" t="s">
        <v>176</v>
      </c>
      <c r="C981" t="s">
        <v>83</v>
      </c>
      <c r="D981" t="s">
        <v>83</v>
      </c>
      <c r="E981" t="s">
        <v>315</v>
      </c>
      <c r="F981" t="s">
        <v>228</v>
      </c>
      <c r="G981">
        <v>0.10299999999999999</v>
      </c>
      <c r="H981" s="2" t="e">
        <f>VLOOKUP(CONCATENATE(A981,B981,F981),admin2_old!A:K,9,FALSE)</f>
        <v>#N/A</v>
      </c>
      <c r="I981" s="4" t="str">
        <f>IF(ISNA(H981),VLOOKUP(CONCATENATE(A981,F981),admin2_old!B:J,3,FALSE))</f>
        <v>logistique</v>
      </c>
    </row>
    <row r="982" spans="1:9" hidden="1" x14ac:dyDescent="0.35">
      <c r="A982" t="s">
        <v>44</v>
      </c>
      <c r="B982" t="s">
        <v>152</v>
      </c>
      <c r="C982" t="s">
        <v>83</v>
      </c>
      <c r="D982" t="s">
        <v>83</v>
      </c>
      <c r="E982" t="s">
        <v>315</v>
      </c>
      <c r="F982" t="s">
        <v>248</v>
      </c>
      <c r="G982">
        <v>0.22700000000000001</v>
      </c>
      <c r="H982" s="2">
        <f>VLOOKUP(CONCATENATE(A982,B982,F982),admin2_old!A:K,9,FALSE)</f>
        <v>0.22900000000000001</v>
      </c>
      <c r="I982" t="b">
        <f>IF(ISNA(H982),VLOOKUP(CONCATENATE(A982,F982),admin2_old!B:J,3,FALSE))</f>
        <v>0</v>
      </c>
    </row>
    <row r="983" spans="1:9" hidden="1" x14ac:dyDescent="0.35">
      <c r="A983" t="s">
        <v>44</v>
      </c>
      <c r="B983" t="s">
        <v>189</v>
      </c>
      <c r="C983" t="s">
        <v>83</v>
      </c>
      <c r="D983" t="s">
        <v>83</v>
      </c>
      <c r="E983" t="s">
        <v>315</v>
      </c>
      <c r="F983" t="s">
        <v>252</v>
      </c>
      <c r="G983">
        <v>0.13600000000000001</v>
      </c>
      <c r="H983" s="2">
        <f>VLOOKUP(CONCATENATE(A983,B983,F983),admin2_old!A:K,9,FALSE)</f>
        <v>0.13100000000000001</v>
      </c>
      <c r="I983" t="b">
        <f>IF(ISNA(H983),VLOOKUP(CONCATENATE(A983,F983),admin2_old!B:J,3,FALSE))</f>
        <v>0</v>
      </c>
    </row>
    <row r="984" spans="1:9" x14ac:dyDescent="0.35">
      <c r="A984" t="s">
        <v>64</v>
      </c>
      <c r="B984" s="3" t="s">
        <v>299</v>
      </c>
      <c r="C984" t="s">
        <v>83</v>
      </c>
      <c r="D984" t="s">
        <v>83</v>
      </c>
      <c r="E984" t="s">
        <v>315</v>
      </c>
      <c r="F984" t="s">
        <v>228</v>
      </c>
      <c r="G984">
        <v>0.1</v>
      </c>
      <c r="H984" s="2" t="e">
        <f>VLOOKUP(CONCATENATE(A984,B984,F984),admin2_old!A:K,9,FALSE)</f>
        <v>#N/A</v>
      </c>
      <c r="I984" s="4" t="str">
        <f>IF(ISNA(H984),VLOOKUP(CONCATENATE(A984,F984),admin2_old!B:J,3,FALSE))</f>
        <v>pche</v>
      </c>
    </row>
    <row r="985" spans="1:9" hidden="1" x14ac:dyDescent="0.35">
      <c r="A985" t="s">
        <v>44</v>
      </c>
      <c r="B985" t="s">
        <v>161</v>
      </c>
      <c r="C985" t="s">
        <v>83</v>
      </c>
      <c r="D985" t="s">
        <v>83</v>
      </c>
      <c r="E985" t="s">
        <v>315</v>
      </c>
      <c r="F985" t="s">
        <v>297</v>
      </c>
      <c r="G985">
        <v>0.14000000000000001</v>
      </c>
      <c r="H985" s="2">
        <f>VLOOKUP(CONCATENATE(A985,B985,F985),admin2_old!A:K,9,FALSE)</f>
        <v>0.153</v>
      </c>
      <c r="I985" t="b">
        <f>IF(ISNA(H985),VLOOKUP(CONCATENATE(A985,F985),admin2_old!B:J,3,FALSE))</f>
        <v>0</v>
      </c>
    </row>
    <row r="986" spans="1:9" hidden="1" x14ac:dyDescent="0.35">
      <c r="A986" t="s">
        <v>44</v>
      </c>
      <c r="B986" t="s">
        <v>142</v>
      </c>
      <c r="C986" t="s">
        <v>83</v>
      </c>
      <c r="D986" t="s">
        <v>83</v>
      </c>
      <c r="E986" t="s">
        <v>315</v>
      </c>
      <c r="F986" t="s">
        <v>256</v>
      </c>
      <c r="G986">
        <v>0.153</v>
      </c>
      <c r="H986" s="2">
        <f>VLOOKUP(CONCATENATE(A986,B986,F986),admin2_old!A:K,9,FALSE)</f>
        <v>0.17100000000000001</v>
      </c>
      <c r="I986" t="b">
        <f>IF(ISNA(H986),VLOOKUP(CONCATENATE(A986,F986),admin2_old!B:J,3,FALSE))</f>
        <v>0</v>
      </c>
    </row>
    <row r="987" spans="1:9" hidden="1" x14ac:dyDescent="0.35">
      <c r="A987" t="s">
        <v>44</v>
      </c>
      <c r="B987" t="s">
        <v>204</v>
      </c>
      <c r="C987" t="s">
        <v>83</v>
      </c>
      <c r="D987" t="s">
        <v>83</v>
      </c>
      <c r="E987" t="s">
        <v>315</v>
      </c>
      <c r="F987" t="s">
        <v>225</v>
      </c>
      <c r="G987">
        <v>0.151</v>
      </c>
      <c r="H987" s="2">
        <f>VLOOKUP(CONCATENATE(A987,B987,F987),admin2_old!A:K,9,FALSE)</f>
        <v>0.14899999999999999</v>
      </c>
      <c r="I987" t="b">
        <f>IF(ISNA(H987),VLOOKUP(CONCATENATE(A987,F987),admin2_old!B:J,3,FALSE))</f>
        <v>0</v>
      </c>
    </row>
    <row r="988" spans="1:9" hidden="1" x14ac:dyDescent="0.35">
      <c r="A988" t="s">
        <v>44</v>
      </c>
      <c r="B988" t="s">
        <v>152</v>
      </c>
      <c r="C988" t="s">
        <v>83</v>
      </c>
      <c r="D988" t="s">
        <v>83</v>
      </c>
      <c r="E988" t="s">
        <v>315</v>
      </c>
      <c r="F988" t="s">
        <v>224</v>
      </c>
      <c r="G988">
        <v>0.152</v>
      </c>
      <c r="H988" s="2">
        <f>VLOOKUP(CONCATENATE(A988,B988,F988),admin2_old!A:K,9,FALSE)</f>
        <v>0.155</v>
      </c>
      <c r="I988" t="b">
        <f>IF(ISNA(H988),VLOOKUP(CONCATENATE(A988,F988),admin2_old!B:J,3,FALSE))</f>
        <v>0</v>
      </c>
    </row>
    <row r="989" spans="1:9" hidden="1" x14ac:dyDescent="0.35">
      <c r="A989" t="s">
        <v>44</v>
      </c>
      <c r="B989" t="s">
        <v>152</v>
      </c>
      <c r="C989" t="s">
        <v>83</v>
      </c>
      <c r="D989" t="s">
        <v>83</v>
      </c>
      <c r="E989" t="s">
        <v>315</v>
      </c>
      <c r="F989" t="s">
        <v>298</v>
      </c>
      <c r="G989">
        <v>0.187</v>
      </c>
      <c r="H989" s="2">
        <f>VLOOKUP(CONCATENATE(A989,B989,F989),admin2_old!A:K,9,FALSE)</f>
        <v>0.154</v>
      </c>
      <c r="I989" t="b">
        <f>IF(ISNA(H989),VLOOKUP(CONCATENATE(A989,F989),admin2_old!B:J,3,FALSE))</f>
        <v>0</v>
      </c>
    </row>
    <row r="990" spans="1:9" hidden="1" x14ac:dyDescent="0.35">
      <c r="A990" t="s">
        <v>44</v>
      </c>
      <c r="B990" t="s">
        <v>204</v>
      </c>
      <c r="C990" t="s">
        <v>83</v>
      </c>
      <c r="D990" t="s">
        <v>83</v>
      </c>
      <c r="E990" t="s">
        <v>315</v>
      </c>
      <c r="F990" t="s">
        <v>218</v>
      </c>
      <c r="G990">
        <v>0.219</v>
      </c>
      <c r="H990" s="2">
        <f>VLOOKUP(CONCATENATE(A990,B990,F990),admin2_old!A:K,9,FALSE)</f>
        <v>0.21199999999999999</v>
      </c>
      <c r="I990" t="b">
        <f>IF(ISNA(H990),VLOOKUP(CONCATENATE(A990,F990),admin2_old!B:J,3,FALSE))</f>
        <v>0</v>
      </c>
    </row>
    <row r="991" spans="1:9" hidden="1" x14ac:dyDescent="0.35">
      <c r="A991" t="s">
        <v>44</v>
      </c>
      <c r="B991" t="s">
        <v>131</v>
      </c>
      <c r="C991" t="s">
        <v>83</v>
      </c>
      <c r="D991" t="s">
        <v>83</v>
      </c>
      <c r="E991" t="s">
        <v>315</v>
      </c>
      <c r="F991" t="s">
        <v>227</v>
      </c>
      <c r="G991">
        <v>0.20599999999999999</v>
      </c>
      <c r="H991" s="2">
        <f>VLOOKUP(CONCATENATE(A991,B991,F991),admin2_old!A:K,9,FALSE)</f>
        <v>0.188</v>
      </c>
      <c r="I991" t="b">
        <f>IF(ISNA(H991),VLOOKUP(CONCATENATE(A991,F991),admin2_old!B:J,3,FALSE))</f>
        <v>0</v>
      </c>
    </row>
    <row r="992" spans="1:9" x14ac:dyDescent="0.35">
      <c r="A992" t="s">
        <v>50</v>
      </c>
      <c r="B992" s="3" t="s">
        <v>155</v>
      </c>
      <c r="C992" t="s">
        <v>83</v>
      </c>
      <c r="D992" t="s">
        <v>83</v>
      </c>
      <c r="E992" t="s">
        <v>315</v>
      </c>
      <c r="F992" t="s">
        <v>228</v>
      </c>
      <c r="G992">
        <v>0.22</v>
      </c>
      <c r="H992" s="2" t="e">
        <f>VLOOKUP(CONCATENATE(A992,B992,F992),admin2_old!A:K,9,FALSE)</f>
        <v>#N/A</v>
      </c>
      <c r="I992" s="4" t="str">
        <f>IF(ISNA(H992),VLOOKUP(CONCATENATE(A992,F992),admin2_old!B:J,3,FALSE))</f>
        <v>wash</v>
      </c>
    </row>
    <row r="993" spans="1:9" x14ac:dyDescent="0.35">
      <c r="A993" t="s">
        <v>72</v>
      </c>
      <c r="B993" s="3" t="s">
        <v>18</v>
      </c>
      <c r="C993" t="s">
        <v>83</v>
      </c>
      <c r="D993" t="s">
        <v>83</v>
      </c>
      <c r="E993" t="s">
        <v>315</v>
      </c>
      <c r="F993" t="s">
        <v>228</v>
      </c>
      <c r="G993">
        <v>0.20100000000000001</v>
      </c>
      <c r="H993" s="2" t="e">
        <f>VLOOKUP(CONCATENATE(A993,B993,F993),admin2_old!A:K,9,FALSE)</f>
        <v>#N/A</v>
      </c>
      <c r="I993" s="4" t="str">
        <f>IF(ISNA(H993),VLOOKUP(CONCATENATE(A993,F993),admin2_old!B:J,3,FALSE))</f>
        <v>sante</v>
      </c>
    </row>
    <row r="994" spans="1:9" x14ac:dyDescent="0.35">
      <c r="A994" t="s">
        <v>76</v>
      </c>
      <c r="B994" s="3" t="s">
        <v>183</v>
      </c>
      <c r="C994" t="s">
        <v>83</v>
      </c>
      <c r="D994" t="s">
        <v>83</v>
      </c>
      <c r="E994" t="s">
        <v>315</v>
      </c>
      <c r="F994" t="s">
        <v>228</v>
      </c>
      <c r="G994">
        <v>0.14399999999999999</v>
      </c>
      <c r="H994" s="2" t="e">
        <f>VLOOKUP(CONCATENATE(A994,B994,F994),admin2_old!A:K,9,FALSE)</f>
        <v>#N/A</v>
      </c>
      <c r="I994" s="4" t="str">
        <f>IF(ISNA(H994),VLOOKUP(CONCATENATE(A994,F994),admin2_old!B:J,3,FALSE))</f>
        <v>acces_staff_domicile</v>
      </c>
    </row>
    <row r="995" spans="1:9" x14ac:dyDescent="0.35">
      <c r="A995" t="s">
        <v>58</v>
      </c>
      <c r="B995" s="3" t="s">
        <v>159</v>
      </c>
      <c r="C995" t="s">
        <v>83</v>
      </c>
      <c r="D995" t="s">
        <v>83</v>
      </c>
      <c r="E995" t="s">
        <v>315</v>
      </c>
      <c r="F995" t="s">
        <v>228</v>
      </c>
      <c r="G995">
        <v>0.20799999999999999</v>
      </c>
      <c r="H995" s="2" t="e">
        <f>VLOOKUP(CONCATENATE(A995,B995,F995),admin2_old!A:K,9,FALSE)</f>
        <v>#N/A</v>
      </c>
      <c r="I995" s="4" t="str">
        <f>IF(ISNA(H995),VLOOKUP(CONCATENATE(A995,F995),admin2_old!B:J,3,FALSE))</f>
        <v>hygiene</v>
      </c>
    </row>
    <row r="996" spans="1:9" x14ac:dyDescent="0.35">
      <c r="A996" t="s">
        <v>80</v>
      </c>
      <c r="B996" s="3" t="s">
        <v>199</v>
      </c>
      <c r="C996" t="s">
        <v>83</v>
      </c>
      <c r="D996" t="s">
        <v>83</v>
      </c>
      <c r="E996" t="s">
        <v>315</v>
      </c>
      <c r="F996" t="s">
        <v>228</v>
      </c>
      <c r="G996">
        <v>0.20399999999999999</v>
      </c>
      <c r="H996" s="2" t="e">
        <f>VLOOKUP(CONCATENATE(A996,B996,F996),admin2_old!A:K,9,FALSE)</f>
        <v>#N/A</v>
      </c>
      <c r="I996" s="4" t="str">
        <f>IF(ISNA(H996),VLOOKUP(CONCATENATE(A996,F996),admin2_old!B:J,3,FALSE))</f>
        <v>sanitaire</v>
      </c>
    </row>
    <row r="997" spans="1:9" hidden="1" x14ac:dyDescent="0.35">
      <c r="A997" t="s">
        <v>46</v>
      </c>
      <c r="B997" t="s">
        <v>132</v>
      </c>
      <c r="C997" t="s">
        <v>83</v>
      </c>
      <c r="D997" t="s">
        <v>83</v>
      </c>
      <c r="E997" t="s">
        <v>315</v>
      </c>
      <c r="F997" t="s">
        <v>251</v>
      </c>
      <c r="G997">
        <v>0.17699999999999999</v>
      </c>
      <c r="H997" s="2">
        <f>VLOOKUP(CONCATENATE(A997,B997,F997),admin2_old!A:K,9,FALSE)</f>
        <v>0.17599999999999999</v>
      </c>
      <c r="I997" t="b">
        <f>IF(ISNA(H997),VLOOKUP(CONCATENATE(A997,F997),admin2_old!B:J,3,FALSE))</f>
        <v>0</v>
      </c>
    </row>
    <row r="998" spans="1:9" hidden="1" x14ac:dyDescent="0.35">
      <c r="A998" t="s">
        <v>46</v>
      </c>
      <c r="B998" t="s">
        <v>132</v>
      </c>
      <c r="C998" t="s">
        <v>83</v>
      </c>
      <c r="D998" t="s">
        <v>83</v>
      </c>
      <c r="E998" t="s">
        <v>315</v>
      </c>
      <c r="F998" t="s">
        <v>212</v>
      </c>
      <c r="G998">
        <v>0.19</v>
      </c>
      <c r="H998" s="2">
        <f>VLOOKUP(CONCATENATE(A998,B998,F998),admin2_old!A:K,9,FALSE)</f>
        <v>0.17</v>
      </c>
      <c r="I998" t="b">
        <f>IF(ISNA(H998),VLOOKUP(CONCATENATE(A998,F998),admin2_old!B:J,3,FALSE))</f>
        <v>0</v>
      </c>
    </row>
    <row r="999" spans="1:9" hidden="1" x14ac:dyDescent="0.35">
      <c r="A999" t="s">
        <v>46</v>
      </c>
      <c r="B999" t="s">
        <v>132</v>
      </c>
      <c r="C999" t="s">
        <v>83</v>
      </c>
      <c r="D999" t="s">
        <v>83</v>
      </c>
      <c r="E999" t="s">
        <v>315</v>
      </c>
      <c r="F999" t="s">
        <v>231</v>
      </c>
      <c r="G999">
        <v>0.188</v>
      </c>
      <c r="H999" s="2">
        <f>VLOOKUP(CONCATENATE(A999,B999,F999),admin2_old!A:K,9,FALSE)</f>
        <v>0.17899999999999999</v>
      </c>
      <c r="I999" t="b">
        <f>IF(ISNA(H999),VLOOKUP(CONCATENATE(A999,F999),admin2_old!B:J,3,FALSE))</f>
        <v>0</v>
      </c>
    </row>
    <row r="1000" spans="1:9" x14ac:dyDescent="0.35">
      <c r="A1000" t="s">
        <v>76</v>
      </c>
      <c r="B1000" s="3" t="s">
        <v>196</v>
      </c>
      <c r="C1000" t="s">
        <v>83</v>
      </c>
      <c r="D1000" t="s">
        <v>83</v>
      </c>
      <c r="E1000" t="s">
        <v>315</v>
      </c>
      <c r="F1000" t="s">
        <v>229</v>
      </c>
      <c r="G1000">
        <v>0.11700000000000001</v>
      </c>
      <c r="H1000" s="2" t="e">
        <f>VLOOKUP(CONCATENATE(A1000,B1000,F1000),admin2_old!A:K,9,FALSE)</f>
        <v>#N/A</v>
      </c>
      <c r="I1000" s="4" t="str">
        <f>IF(ISNA(H1000),VLOOKUP(CONCATENATE(A1000,F1000),admin2_old!B:J,3,FALSE))</f>
        <v>prov_cs_proximite</v>
      </c>
    </row>
    <row r="1001" spans="1:9" hidden="1" x14ac:dyDescent="0.35">
      <c r="A1001" t="s">
        <v>46</v>
      </c>
      <c r="B1001" t="s">
        <v>160</v>
      </c>
      <c r="C1001" t="s">
        <v>83</v>
      </c>
      <c r="D1001" t="s">
        <v>83</v>
      </c>
      <c r="E1001" t="s">
        <v>315</v>
      </c>
      <c r="F1001" t="s">
        <v>228</v>
      </c>
      <c r="G1001">
        <v>0.219</v>
      </c>
      <c r="H1001" s="2">
        <f>VLOOKUP(CONCATENATE(A1001,B1001,F1001),admin2_old!A:K,9,FALSE)</f>
        <v>0.21299999999999999</v>
      </c>
      <c r="I1001" t="b">
        <f>IF(ISNA(H1001),VLOOKUP(CONCATENATE(A1001,F1001),admin2_old!B:J,3,FALSE))</f>
        <v>0</v>
      </c>
    </row>
    <row r="1002" spans="1:9" x14ac:dyDescent="0.35">
      <c r="A1002" t="s">
        <v>80</v>
      </c>
      <c r="B1002" s="3" t="s">
        <v>199</v>
      </c>
      <c r="C1002" t="s">
        <v>83</v>
      </c>
      <c r="D1002" t="s">
        <v>83</v>
      </c>
      <c r="E1002" t="s">
        <v>315</v>
      </c>
      <c r="F1002" t="s">
        <v>229</v>
      </c>
      <c r="G1002">
        <v>0.19600000000000001</v>
      </c>
      <c r="H1002" s="2" t="e">
        <f>VLOOKUP(CONCATENATE(A1002,B1002,F1002),admin2_old!A:K,9,FALSE)</f>
        <v>#N/A</v>
      </c>
      <c r="I1002" s="4" t="str">
        <f>IF(ISNA(H1002),VLOOKUP(CONCATENATE(A1002,F1002),admin2_old!B:J,3,FALSE))</f>
        <v>environment</v>
      </c>
    </row>
    <row r="1003" spans="1:9" x14ac:dyDescent="0.35">
      <c r="A1003" t="s">
        <v>44</v>
      </c>
      <c r="B1003" s="3" t="s">
        <v>152</v>
      </c>
      <c r="C1003" t="s">
        <v>83</v>
      </c>
      <c r="D1003" t="s">
        <v>83</v>
      </c>
      <c r="E1003" t="s">
        <v>315</v>
      </c>
      <c r="F1003" t="s">
        <v>229</v>
      </c>
      <c r="G1003">
        <v>0.183</v>
      </c>
      <c r="H1003" s="2" t="e">
        <f>VLOOKUP(CONCATENATE(A1003,B1003,F1003),admin2_old!A:K,9,FALSE)</f>
        <v>#N/A</v>
      </c>
      <c r="I1003" s="4" t="str">
        <f>IF(ISNA(H1003),VLOOKUP(CONCATENATE(A1003,F1003),admin2_old!B:J,3,FALSE))</f>
        <v>distance</v>
      </c>
    </row>
    <row r="1004" spans="1:9" x14ac:dyDescent="0.35">
      <c r="A1004" t="s">
        <v>66</v>
      </c>
      <c r="B1004" s="3" t="s">
        <v>142</v>
      </c>
      <c r="C1004" t="s">
        <v>83</v>
      </c>
      <c r="D1004" t="s">
        <v>83</v>
      </c>
      <c r="E1004" t="s">
        <v>315</v>
      </c>
      <c r="F1004" t="s">
        <v>229</v>
      </c>
      <c r="G1004">
        <v>0.16800000000000001</v>
      </c>
      <c r="H1004" s="2" t="e">
        <f>VLOOKUP(CONCATENATE(A1004,B1004,F1004),admin2_old!A:K,9,FALSE)</f>
        <v>#N/A</v>
      </c>
      <c r="I1004" s="4" t="str">
        <f>IF(ISNA(H1004),VLOOKUP(CONCATENATE(A1004,F1004),admin2_old!B:J,3,FALSE))</f>
        <v>attente_longue</v>
      </c>
    </row>
    <row r="1005" spans="1:9" hidden="1" x14ac:dyDescent="0.35">
      <c r="A1005" t="s">
        <v>46</v>
      </c>
      <c r="B1005" t="s">
        <v>132</v>
      </c>
      <c r="C1005" t="s">
        <v>83</v>
      </c>
      <c r="D1005" t="s">
        <v>83</v>
      </c>
      <c r="E1005" t="s">
        <v>315</v>
      </c>
      <c r="F1005" t="s">
        <v>215</v>
      </c>
      <c r="G1005">
        <v>0.215</v>
      </c>
      <c r="H1005" s="2">
        <f>VLOOKUP(CONCATENATE(A1005,B1005,F1005),admin2_old!A:K,9,FALSE)</f>
        <v>0.218</v>
      </c>
      <c r="I1005" t="b">
        <f>IF(ISNA(H1005),VLOOKUP(CONCATENATE(A1005,F1005),admin2_old!B:J,3,FALSE))</f>
        <v>0</v>
      </c>
    </row>
    <row r="1006" spans="1:9" x14ac:dyDescent="0.35">
      <c r="A1006" t="s">
        <v>68</v>
      </c>
      <c r="B1006" s="3" t="s">
        <v>160</v>
      </c>
      <c r="C1006" t="s">
        <v>83</v>
      </c>
      <c r="D1006" t="s">
        <v>83</v>
      </c>
      <c r="E1006" t="s">
        <v>315</v>
      </c>
      <c r="F1006" t="s">
        <v>230</v>
      </c>
      <c r="G1006">
        <v>0.17299999999999999</v>
      </c>
      <c r="H1006" s="2" t="e">
        <f>VLOOKUP(CONCATENATE(A1006,B1006,F1006),admin2_old!A:K,9,FALSE)</f>
        <v>#N/A</v>
      </c>
      <c r="I1006" s="4" t="str">
        <f>IF(ISNA(H1006),VLOOKUP(CONCATENATE(A1006,F1006),admin2_old!B:J,3,FALSE))</f>
        <v>argent_nfi_essentiels</v>
      </c>
    </row>
    <row r="1007" spans="1:9" x14ac:dyDescent="0.35">
      <c r="A1007" t="s">
        <v>72</v>
      </c>
      <c r="B1007" s="3" t="s">
        <v>18</v>
      </c>
      <c r="C1007" t="s">
        <v>83</v>
      </c>
      <c r="D1007" t="s">
        <v>83</v>
      </c>
      <c r="E1007" t="s">
        <v>315</v>
      </c>
      <c r="F1007" t="s">
        <v>230</v>
      </c>
      <c r="G1007">
        <v>0.17100000000000001</v>
      </c>
      <c r="H1007" s="2" t="e">
        <f>VLOOKUP(CONCATENATE(A1007,B1007,F1007),admin2_old!A:K,9,FALSE)</f>
        <v>#N/A</v>
      </c>
      <c r="I1007" s="4" t="str">
        <f>IF(ISNA(H1007),VLOOKUP(CONCATENATE(A1007,F1007),admin2_old!B:J,3,FALSE))</f>
        <v>nfi</v>
      </c>
    </row>
    <row r="1008" spans="1:9" hidden="1" x14ac:dyDescent="0.35">
      <c r="A1008" t="s">
        <v>46</v>
      </c>
      <c r="B1008" t="s">
        <v>143</v>
      </c>
      <c r="C1008" t="s">
        <v>83</v>
      </c>
      <c r="D1008" t="s">
        <v>83</v>
      </c>
      <c r="E1008" t="s">
        <v>315</v>
      </c>
      <c r="F1008" t="s">
        <v>255</v>
      </c>
      <c r="G1008">
        <v>0.18099999999999999</v>
      </c>
      <c r="H1008" s="2">
        <f>VLOOKUP(CONCATENATE(A1008,B1008,F1008),admin2_old!A:K,9,FALSE)</f>
        <v>0.192</v>
      </c>
      <c r="I1008" t="b">
        <f>IF(ISNA(H1008),VLOOKUP(CONCATENATE(A1008,F1008),admin2_old!B:J,3,FALSE))</f>
        <v>0</v>
      </c>
    </row>
    <row r="1009" spans="1:9" hidden="1" x14ac:dyDescent="0.35">
      <c r="A1009" t="s">
        <v>46</v>
      </c>
      <c r="B1009" t="s">
        <v>180</v>
      </c>
      <c r="C1009" t="s">
        <v>83</v>
      </c>
      <c r="D1009" t="s">
        <v>83</v>
      </c>
      <c r="E1009" t="s">
        <v>315</v>
      </c>
      <c r="F1009" t="s">
        <v>242</v>
      </c>
      <c r="G1009">
        <v>0.215</v>
      </c>
      <c r="H1009" s="2">
        <f>VLOOKUP(CONCATENATE(A1009,B1009,F1009),admin2_old!A:K,9,FALSE)</f>
        <v>0.20399999999999999</v>
      </c>
      <c r="I1009" t="b">
        <f>IF(ISNA(H1009),VLOOKUP(CONCATENATE(A1009,F1009),admin2_old!B:J,3,FALSE))</f>
        <v>0</v>
      </c>
    </row>
    <row r="1010" spans="1:9" hidden="1" x14ac:dyDescent="0.35">
      <c r="A1010" t="s">
        <v>46</v>
      </c>
      <c r="B1010" t="s">
        <v>132</v>
      </c>
      <c r="C1010" t="s">
        <v>83</v>
      </c>
      <c r="D1010" t="s">
        <v>83</v>
      </c>
      <c r="E1010" t="s">
        <v>315</v>
      </c>
      <c r="F1010" t="s">
        <v>219</v>
      </c>
      <c r="G1010">
        <v>0.17299999999999999</v>
      </c>
      <c r="H1010" s="2">
        <f>VLOOKUP(CONCATENATE(A1010,B1010,F1010),admin2_old!A:K,9,FALSE)</f>
        <v>0.188</v>
      </c>
      <c r="I1010" t="b">
        <f>IF(ISNA(H1010),VLOOKUP(CONCATENATE(A1010,F1010),admin2_old!B:J,3,FALSE))</f>
        <v>0</v>
      </c>
    </row>
    <row r="1011" spans="1:9" x14ac:dyDescent="0.35">
      <c r="A1011" t="s">
        <v>30</v>
      </c>
      <c r="B1011" s="3" t="s">
        <v>146</v>
      </c>
      <c r="C1011" t="s">
        <v>83</v>
      </c>
      <c r="D1011" t="s">
        <v>83</v>
      </c>
      <c r="E1011" t="s">
        <v>315</v>
      </c>
      <c r="F1011" t="s">
        <v>230</v>
      </c>
      <c r="G1011">
        <v>0.24</v>
      </c>
      <c r="H1011" s="2" t="e">
        <f>VLOOKUP(CONCATENATE(A1011,B1011,F1011),admin2_old!A:K,9,FALSE)</f>
        <v>#N/A</v>
      </c>
      <c r="I1011" s="4" t="str">
        <f>IF(ISNA(H1011),VLOOKUP(CONCATENATE(A1011,F1011),admin2_old!B:J,3,FALSE))</f>
        <v>prov_medicament</v>
      </c>
    </row>
    <row r="1012" spans="1:9" hidden="1" x14ac:dyDescent="0.35">
      <c r="A1012" t="s">
        <v>46</v>
      </c>
      <c r="B1012" t="s">
        <v>160</v>
      </c>
      <c r="C1012" t="s">
        <v>83</v>
      </c>
      <c r="D1012" t="s">
        <v>83</v>
      </c>
      <c r="E1012" t="s">
        <v>315</v>
      </c>
      <c r="F1012" t="s">
        <v>220</v>
      </c>
      <c r="G1012">
        <v>0.308</v>
      </c>
      <c r="H1012" s="2">
        <f>VLOOKUP(CONCATENATE(A1012,B1012,F1012),admin2_old!A:K,9,FALSE)</f>
        <v>0.20399999999999999</v>
      </c>
      <c r="I1012" t="b">
        <f>IF(ISNA(H1012),VLOOKUP(CONCATENATE(A1012,F1012),admin2_old!B:J,3,FALSE))</f>
        <v>0</v>
      </c>
    </row>
    <row r="1013" spans="1:9" x14ac:dyDescent="0.35">
      <c r="A1013" t="s">
        <v>54</v>
      </c>
      <c r="B1013" s="3" t="s">
        <v>136</v>
      </c>
      <c r="C1013" t="s">
        <v>83</v>
      </c>
      <c r="D1013" t="s">
        <v>83</v>
      </c>
      <c r="E1013" t="s">
        <v>315</v>
      </c>
      <c r="F1013" t="s">
        <v>230</v>
      </c>
      <c r="G1013">
        <v>0.23899999999999999</v>
      </c>
      <c r="H1013" s="2" t="e">
        <f>VLOOKUP(CONCATENATE(A1013,B1013,F1013),admin2_old!A:K,9,FALSE)</f>
        <v>#N/A</v>
      </c>
      <c r="I1013" s="4" t="str">
        <f>IF(ISNA(H1013),VLOOKUP(CONCATENATE(A1013,F1013),admin2_old!B:J,3,FALSE))</f>
        <v>cash_frais_med</v>
      </c>
    </row>
    <row r="1014" spans="1:9" x14ac:dyDescent="0.35">
      <c r="A1014" t="s">
        <v>28</v>
      </c>
      <c r="B1014" s="3" t="s">
        <v>135</v>
      </c>
      <c r="C1014" t="s">
        <v>83</v>
      </c>
      <c r="D1014" t="s">
        <v>83</v>
      </c>
      <c r="E1014" t="s">
        <v>315</v>
      </c>
      <c r="F1014" t="s">
        <v>230</v>
      </c>
      <c r="G1014">
        <v>0.192</v>
      </c>
      <c r="H1014" s="2" t="e">
        <f>VLOOKUP(CONCATENATE(A1014,B1014,F1014),admin2_old!A:K,9,FALSE)</f>
        <v>#N/A</v>
      </c>
      <c r="I1014" s="4" t="str">
        <f>IF(ISNA(H1014),VLOOKUP(CONCATENATE(A1014,F1014),admin2_old!B:J,3,FALSE))</f>
        <v>cash_intrant_agri</v>
      </c>
    </row>
    <row r="1015" spans="1:9" hidden="1" x14ac:dyDescent="0.35">
      <c r="A1015" t="s">
        <v>46</v>
      </c>
      <c r="B1015" t="s">
        <v>190</v>
      </c>
      <c r="C1015" t="s">
        <v>83</v>
      </c>
      <c r="D1015" t="s">
        <v>83</v>
      </c>
      <c r="E1015" t="s">
        <v>315</v>
      </c>
      <c r="F1015" t="s">
        <v>254</v>
      </c>
      <c r="G1015">
        <v>0.20499999999999999</v>
      </c>
      <c r="H1015" s="2">
        <f>VLOOKUP(CONCATENATE(A1015,B1015,F1015),admin2_old!A:K,9,FALSE)</f>
        <v>0.184</v>
      </c>
      <c r="I1015" t="b">
        <f>IF(ISNA(H1015),VLOOKUP(CONCATENATE(A1015,F1015),admin2_old!B:J,3,FALSE))</f>
        <v>0</v>
      </c>
    </row>
    <row r="1016" spans="1:9" hidden="1" x14ac:dyDescent="0.35">
      <c r="A1016" t="s">
        <v>46</v>
      </c>
      <c r="B1016" t="s">
        <v>132</v>
      </c>
      <c r="C1016" t="s">
        <v>83</v>
      </c>
      <c r="D1016" t="s">
        <v>83</v>
      </c>
      <c r="E1016" t="s">
        <v>315</v>
      </c>
      <c r="F1016" t="s">
        <v>209</v>
      </c>
      <c r="G1016">
        <v>0.24199999999999999</v>
      </c>
      <c r="H1016" s="2">
        <f>VLOOKUP(CONCATENATE(A1016,B1016,F1016),admin2_old!A:K,9,FALSE)</f>
        <v>0.19800000000000001</v>
      </c>
      <c r="I1016" t="b">
        <f>IF(ISNA(H1016),VLOOKUP(CONCATENATE(A1016,F1016),admin2_old!B:J,3,FALSE))</f>
        <v>0</v>
      </c>
    </row>
    <row r="1017" spans="1:9" x14ac:dyDescent="0.35">
      <c r="A1017" t="s">
        <v>74</v>
      </c>
      <c r="B1017" s="3" t="s">
        <v>145</v>
      </c>
      <c r="C1017" t="s">
        <v>83</v>
      </c>
      <c r="D1017" t="s">
        <v>83</v>
      </c>
      <c r="E1017" t="s">
        <v>315</v>
      </c>
      <c r="F1017" t="s">
        <v>230</v>
      </c>
      <c r="G1017">
        <v>0.18</v>
      </c>
      <c r="H1017" s="2" t="e">
        <f>VLOOKUP(CONCATENATE(A1017,B1017,F1017),admin2_old!A:K,9,FALSE)</f>
        <v>#N/A</v>
      </c>
      <c r="I1017" s="4" t="str">
        <f>IF(ISNA(H1017),VLOOKUP(CONCATENATE(A1017,F1017),admin2_old!B:J,3,FALSE))</f>
        <v>cash_nourrit</v>
      </c>
    </row>
    <row r="1018" spans="1:9" hidden="1" x14ac:dyDescent="0.35">
      <c r="A1018" t="s">
        <v>46</v>
      </c>
      <c r="B1018" t="s">
        <v>173</v>
      </c>
      <c r="C1018" t="s">
        <v>83</v>
      </c>
      <c r="D1018" t="s">
        <v>83</v>
      </c>
      <c r="E1018" t="s">
        <v>315</v>
      </c>
      <c r="F1018" t="s">
        <v>257</v>
      </c>
      <c r="G1018">
        <v>0.23200000000000001</v>
      </c>
      <c r="H1018" s="2">
        <f>VLOOKUP(CONCATENATE(A1018,B1018,F1018),admin2_old!A:K,9,FALSE)</f>
        <v>0.17100000000000001</v>
      </c>
      <c r="I1018" t="b">
        <f>IF(ISNA(H1018),VLOOKUP(CONCATENATE(A1018,F1018),admin2_old!B:J,3,FALSE))</f>
        <v>0</v>
      </c>
    </row>
    <row r="1019" spans="1:9" x14ac:dyDescent="0.35">
      <c r="A1019" t="s">
        <v>62</v>
      </c>
      <c r="B1019" s="3" t="s">
        <v>172</v>
      </c>
      <c r="C1019" t="s">
        <v>83</v>
      </c>
      <c r="D1019" t="s">
        <v>83</v>
      </c>
      <c r="E1019" t="s">
        <v>315</v>
      </c>
      <c r="F1019" t="s">
        <v>230</v>
      </c>
      <c r="G1019">
        <v>0.14000000000000001</v>
      </c>
      <c r="H1019" s="2" t="e">
        <f>VLOOKUP(CONCATENATE(A1019,B1019,F1019),admin2_old!A:K,9,FALSE)</f>
        <v>#N/A</v>
      </c>
      <c r="I1019" s="4" t="str">
        <f>IF(ISNA(H1019),VLOOKUP(CONCATENATE(A1019,F1019),admin2_old!B:J,3,FALSE))</f>
        <v>cash_infra</v>
      </c>
    </row>
    <row r="1020" spans="1:9" hidden="1" x14ac:dyDescent="0.35">
      <c r="A1020" t="s">
        <v>46</v>
      </c>
      <c r="B1020" t="s">
        <v>132</v>
      </c>
      <c r="C1020" t="s">
        <v>83</v>
      </c>
      <c r="D1020" t="s">
        <v>83</v>
      </c>
      <c r="E1020" t="s">
        <v>315</v>
      </c>
      <c r="F1020" t="s">
        <v>245</v>
      </c>
      <c r="G1020">
        <v>0.17499999999999999</v>
      </c>
      <c r="H1020" s="2">
        <f>VLOOKUP(CONCATENATE(A1020,B1020,F1020),admin2_old!A:K,9,FALSE)</f>
        <v>0.191</v>
      </c>
      <c r="I1020" t="b">
        <f>IF(ISNA(H1020),VLOOKUP(CONCATENATE(A1020,F1020),admin2_old!B:J,3,FALSE))</f>
        <v>0</v>
      </c>
    </row>
    <row r="1021" spans="1:9" x14ac:dyDescent="0.35">
      <c r="A1021" t="s">
        <v>20</v>
      </c>
      <c r="B1021" s="3" t="s">
        <v>152</v>
      </c>
      <c r="C1021" t="s">
        <v>83</v>
      </c>
      <c r="D1021" t="s">
        <v>83</v>
      </c>
      <c r="E1021" t="s">
        <v>315</v>
      </c>
      <c r="F1021" t="s">
        <v>230</v>
      </c>
      <c r="G1021">
        <v>0.214</v>
      </c>
      <c r="H1021" s="2" t="e">
        <f>VLOOKUP(CONCATENATE(A1021,B1021,F1021),admin2_old!A:K,9,FALSE)</f>
        <v>#N/A</v>
      </c>
      <c r="I1021" s="4" t="str">
        <f>IF(ISNA(H1021),VLOOKUP(CONCATENATE(A1021,F1021),admin2_old!B:J,3,FALSE))</f>
        <v>manque_recip</v>
      </c>
    </row>
    <row r="1022" spans="1:9" x14ac:dyDescent="0.35">
      <c r="A1022" t="s">
        <v>66</v>
      </c>
      <c r="B1022" s="3" t="s">
        <v>131</v>
      </c>
      <c r="C1022" t="s">
        <v>83</v>
      </c>
      <c r="D1022" t="s">
        <v>83</v>
      </c>
      <c r="E1022" t="s">
        <v>315</v>
      </c>
      <c r="F1022" t="s">
        <v>230</v>
      </c>
      <c r="G1022">
        <v>0.17299999999999999</v>
      </c>
      <c r="H1022" s="2" t="e">
        <f>VLOOKUP(CONCATENATE(A1022,B1022,F1022),admin2_old!A:K,9,FALSE)</f>
        <v>#N/A</v>
      </c>
      <c r="I1022" s="4" t="str">
        <f>IF(ISNA(H1022),VLOOKUP(CONCATENATE(A1022,F1022),admin2_old!B:J,3,FALSE))</f>
        <v>attente_longue</v>
      </c>
    </row>
    <row r="1023" spans="1:9" hidden="1" x14ac:dyDescent="0.35">
      <c r="A1023" t="s">
        <v>46</v>
      </c>
      <c r="B1023" t="s">
        <v>143</v>
      </c>
      <c r="C1023" t="s">
        <v>83</v>
      </c>
      <c r="D1023" t="s">
        <v>83</v>
      </c>
      <c r="E1023" t="s">
        <v>315</v>
      </c>
      <c r="F1023" t="s">
        <v>295</v>
      </c>
      <c r="G1023">
        <v>0.20799999999999999</v>
      </c>
      <c r="H1023" s="2">
        <f>VLOOKUP(CONCATENATE(A1023,B1023,F1023),admin2_old!A:K,9,FALSE)</f>
        <v>0.23100000000000001</v>
      </c>
      <c r="I1023" t="b">
        <f>IF(ISNA(H1023),VLOOKUP(CONCATENATE(A1023,F1023),admin2_old!B:J,3,FALSE))</f>
        <v>0</v>
      </c>
    </row>
    <row r="1024" spans="1:9" hidden="1" x14ac:dyDescent="0.35">
      <c r="A1024" t="s">
        <v>46</v>
      </c>
      <c r="B1024" t="s">
        <v>180</v>
      </c>
      <c r="C1024" t="s">
        <v>83</v>
      </c>
      <c r="D1024" t="s">
        <v>83</v>
      </c>
      <c r="E1024" t="s">
        <v>315</v>
      </c>
      <c r="F1024" t="s">
        <v>236</v>
      </c>
      <c r="G1024">
        <v>0.21</v>
      </c>
      <c r="H1024" s="2">
        <f>VLOOKUP(CONCATENATE(A1024,B1024,F1024),admin2_old!A:K,9,FALSE)</f>
        <v>0.22900000000000001</v>
      </c>
      <c r="I1024" t="b">
        <f>IF(ISNA(H1024),VLOOKUP(CONCATENATE(A1024,F1024),admin2_old!B:J,3,FALSE))</f>
        <v>0</v>
      </c>
    </row>
    <row r="1025" spans="1:9" hidden="1" x14ac:dyDescent="0.35">
      <c r="A1025" t="s">
        <v>46</v>
      </c>
      <c r="B1025" t="s">
        <v>143</v>
      </c>
      <c r="C1025" t="s">
        <v>83</v>
      </c>
      <c r="D1025" t="s">
        <v>83</v>
      </c>
      <c r="E1025" t="s">
        <v>315</v>
      </c>
      <c r="F1025" t="s">
        <v>233</v>
      </c>
      <c r="G1025">
        <v>0.20699999999999999</v>
      </c>
      <c r="H1025" s="2">
        <f>VLOOKUP(CONCATENATE(A1025,B1025,F1025),admin2_old!A:K,9,FALSE)</f>
        <v>0.215</v>
      </c>
      <c r="I1025" t="b">
        <f>IF(ISNA(H1025),VLOOKUP(CONCATENATE(A1025,F1025),admin2_old!B:J,3,FALSE))</f>
        <v>0</v>
      </c>
    </row>
    <row r="1026" spans="1:9" hidden="1" x14ac:dyDescent="0.35">
      <c r="A1026" t="s">
        <v>46</v>
      </c>
      <c r="B1026" t="s">
        <v>153</v>
      </c>
      <c r="C1026" t="s">
        <v>83</v>
      </c>
      <c r="D1026" t="s">
        <v>83</v>
      </c>
      <c r="E1026" t="s">
        <v>315</v>
      </c>
      <c r="F1026" t="s">
        <v>230</v>
      </c>
      <c r="G1026">
        <v>0.182</v>
      </c>
      <c r="H1026" s="2">
        <f>VLOOKUP(CONCATENATE(A1026,B1026,F1026),admin2_old!A:K,9,FALSE)</f>
        <v>0.17399999999999999</v>
      </c>
      <c r="I1026" t="b">
        <f>IF(ISNA(H1026),VLOOKUP(CONCATENATE(A1026,F1026),admin2_old!B:J,3,FALSE))</f>
        <v>0</v>
      </c>
    </row>
    <row r="1027" spans="1:9" x14ac:dyDescent="0.35">
      <c r="A1027" t="s">
        <v>9</v>
      </c>
      <c r="B1027" s="3" t="s">
        <v>161</v>
      </c>
      <c r="C1027" t="s">
        <v>83</v>
      </c>
      <c r="D1027" t="s">
        <v>83</v>
      </c>
      <c r="E1027" t="s">
        <v>315</v>
      </c>
      <c r="F1027" t="s">
        <v>231</v>
      </c>
      <c r="G1027">
        <v>0.20899999999999999</v>
      </c>
      <c r="H1027" s="2" t="e">
        <f>VLOOKUP(CONCATENATE(A1027,B1027,F1027),admin2_old!A:K,9,FALSE)</f>
        <v>#N/A</v>
      </c>
      <c r="I1027" s="4" t="str">
        <f>IF(ISNA(H1027),VLOOKUP(CONCATENATE(A1027,F1027),admin2_old!B:J,3,FALSE))</f>
        <v>autre</v>
      </c>
    </row>
    <row r="1028" spans="1:9" hidden="1" x14ac:dyDescent="0.35">
      <c r="A1028" t="s">
        <v>46</v>
      </c>
      <c r="B1028" t="s">
        <v>180</v>
      </c>
      <c r="C1028" t="s">
        <v>83</v>
      </c>
      <c r="D1028" t="s">
        <v>83</v>
      </c>
      <c r="E1028" t="s">
        <v>315</v>
      </c>
      <c r="F1028" t="s">
        <v>237</v>
      </c>
      <c r="G1028">
        <v>0.18</v>
      </c>
      <c r="H1028" s="2">
        <f>VLOOKUP(CONCATENATE(A1028,B1028,F1028),admin2_old!A:K,9,FALSE)</f>
        <v>0.17499999999999999</v>
      </c>
      <c r="I1028" t="b">
        <f>IF(ISNA(H1028),VLOOKUP(CONCATENATE(A1028,F1028),admin2_old!B:J,3,FALSE))</f>
        <v>0</v>
      </c>
    </row>
    <row r="1029" spans="1:9" hidden="1" x14ac:dyDescent="0.35">
      <c r="A1029" t="s">
        <v>46</v>
      </c>
      <c r="B1029" t="s">
        <v>180</v>
      </c>
      <c r="C1029" t="s">
        <v>83</v>
      </c>
      <c r="D1029" t="s">
        <v>83</v>
      </c>
      <c r="E1029" t="s">
        <v>315</v>
      </c>
      <c r="F1029" t="s">
        <v>247</v>
      </c>
      <c r="G1029">
        <v>0.249</v>
      </c>
      <c r="H1029" s="2">
        <f>VLOOKUP(CONCATENATE(A1029,B1029,F1029),admin2_old!A:K,9,FALSE)</f>
        <v>0.23300000000000001</v>
      </c>
      <c r="I1029" t="b">
        <f>IF(ISNA(H1029),VLOOKUP(CONCATENATE(A1029,F1029),admin2_old!B:J,3,FALSE))</f>
        <v>0</v>
      </c>
    </row>
    <row r="1030" spans="1:9" hidden="1" x14ac:dyDescent="0.35">
      <c r="A1030" t="s">
        <v>46</v>
      </c>
      <c r="B1030" t="s">
        <v>132</v>
      </c>
      <c r="C1030" t="s">
        <v>83</v>
      </c>
      <c r="D1030" t="s">
        <v>83</v>
      </c>
      <c r="E1030" t="s">
        <v>315</v>
      </c>
      <c r="F1030" t="s">
        <v>234</v>
      </c>
      <c r="G1030">
        <v>0.182</v>
      </c>
      <c r="H1030" s="2">
        <f>VLOOKUP(CONCATENATE(A1030,B1030,F1030),admin2_old!A:K,9,FALSE)</f>
        <v>0.17100000000000001</v>
      </c>
      <c r="I1030" t="b">
        <f>IF(ISNA(H1030),VLOOKUP(CONCATENATE(A1030,F1030),admin2_old!B:J,3,FALSE))</f>
        <v>0</v>
      </c>
    </row>
    <row r="1031" spans="1:9" hidden="1" x14ac:dyDescent="0.35">
      <c r="A1031" t="s">
        <v>46</v>
      </c>
      <c r="B1031" t="s">
        <v>143</v>
      </c>
      <c r="C1031" t="s">
        <v>83</v>
      </c>
      <c r="D1031" t="s">
        <v>83</v>
      </c>
      <c r="E1031" t="s">
        <v>315</v>
      </c>
      <c r="F1031" t="s">
        <v>211</v>
      </c>
      <c r="G1031">
        <v>0.22600000000000001</v>
      </c>
      <c r="H1031" s="2">
        <f>VLOOKUP(CONCATENATE(A1031,B1031,F1031),admin2_old!A:K,9,FALSE)</f>
        <v>0.216</v>
      </c>
      <c r="I1031" t="b">
        <f>IF(ISNA(H1031),VLOOKUP(CONCATENATE(A1031,F1031),admin2_old!B:J,3,FALSE))</f>
        <v>0</v>
      </c>
    </row>
    <row r="1032" spans="1:9" x14ac:dyDescent="0.35">
      <c r="A1032" t="s">
        <v>38</v>
      </c>
      <c r="B1032" s="3" t="s">
        <v>128</v>
      </c>
      <c r="C1032" t="s">
        <v>83</v>
      </c>
      <c r="D1032" t="s">
        <v>83</v>
      </c>
      <c r="E1032" t="s">
        <v>315</v>
      </c>
      <c r="F1032" t="s">
        <v>231</v>
      </c>
      <c r="G1032">
        <v>0.19600000000000001</v>
      </c>
      <c r="H1032" s="2" t="e">
        <f>VLOOKUP(CONCATENATE(A1032,B1032,F1032),admin2_old!A:K,9,FALSE)</f>
        <v>#N/A</v>
      </c>
      <c r="I1032" s="4" t="str">
        <f>IF(ISNA(H1032),VLOOKUP(CONCATENATE(A1032,F1032),admin2_old!B:J,3,FALSE))</f>
        <v>manque_interet</v>
      </c>
    </row>
    <row r="1033" spans="1:9" hidden="1" x14ac:dyDescent="0.35">
      <c r="A1033" t="s">
        <v>46</v>
      </c>
      <c r="B1033" t="s">
        <v>153</v>
      </c>
      <c r="C1033" t="s">
        <v>83</v>
      </c>
      <c r="D1033" t="s">
        <v>83</v>
      </c>
      <c r="E1033" t="s">
        <v>315</v>
      </c>
      <c r="F1033" t="s">
        <v>214</v>
      </c>
      <c r="G1033">
        <v>0.21299999999999999</v>
      </c>
      <c r="H1033" s="2">
        <f>VLOOKUP(CONCATENATE(A1033,B1033,F1033),admin2_old!A:K,9,FALSE)</f>
        <v>0.22800000000000001</v>
      </c>
      <c r="I1033" t="b">
        <f>IF(ISNA(H1033),VLOOKUP(CONCATENATE(A1033,F1033),admin2_old!B:J,3,FALSE))</f>
        <v>0</v>
      </c>
    </row>
    <row r="1034" spans="1:9" x14ac:dyDescent="0.35">
      <c r="A1034" t="s">
        <v>60</v>
      </c>
      <c r="B1034" s="3" t="s">
        <v>139</v>
      </c>
      <c r="C1034" t="s">
        <v>83</v>
      </c>
      <c r="D1034" t="s">
        <v>83</v>
      </c>
      <c r="E1034" t="s">
        <v>315</v>
      </c>
      <c r="F1034" t="s">
        <v>231</v>
      </c>
      <c r="G1034">
        <v>0.156</v>
      </c>
      <c r="H1034" s="2" t="e">
        <f>VLOOKUP(CONCATENATE(A1034,B1034,F1034),admin2_old!A:K,9,FALSE)</f>
        <v>#N/A</v>
      </c>
      <c r="I1034" s="4" t="str">
        <f>IF(ISNA(H1034),VLOOKUP(CONCATENATE(A1034,F1034),admin2_old!B:J,3,FALSE))</f>
        <v>financier</v>
      </c>
    </row>
    <row r="1035" spans="1:9" x14ac:dyDescent="0.35">
      <c r="A1035" t="s">
        <v>68</v>
      </c>
      <c r="B1035" s="3" t="s">
        <v>153</v>
      </c>
      <c r="C1035" t="s">
        <v>83</v>
      </c>
      <c r="D1035" t="s">
        <v>83</v>
      </c>
      <c r="E1035" t="s">
        <v>315</v>
      </c>
      <c r="F1035" t="s">
        <v>231</v>
      </c>
      <c r="G1035">
        <v>0.13400000000000001</v>
      </c>
      <c r="H1035" s="2" t="e">
        <f>VLOOKUP(CONCATENATE(A1035,B1035,F1035),admin2_old!A:K,9,FALSE)</f>
        <v>#N/A</v>
      </c>
      <c r="I1035" s="4" t="str">
        <f>IF(ISNA(H1035),VLOOKUP(CONCATENATE(A1035,F1035),admin2_old!B:J,3,FALSE))</f>
        <v>provision_nfi_essentiels</v>
      </c>
    </row>
    <row r="1036" spans="1:9" x14ac:dyDescent="0.35">
      <c r="A1036" t="s">
        <v>72</v>
      </c>
      <c r="B1036" s="3" t="s">
        <v>155</v>
      </c>
      <c r="C1036" t="s">
        <v>83</v>
      </c>
      <c r="D1036" t="s">
        <v>83</v>
      </c>
      <c r="E1036" t="s">
        <v>315</v>
      </c>
      <c r="F1036" t="s">
        <v>231</v>
      </c>
      <c r="G1036">
        <v>0.20200000000000001</v>
      </c>
      <c r="H1036" s="2" t="e">
        <f>VLOOKUP(CONCATENATE(A1036,B1036,F1036),admin2_old!A:K,9,FALSE)</f>
        <v>#N/A</v>
      </c>
      <c r="I1036" s="4" t="str">
        <f>IF(ISNA(H1036),VLOOKUP(CONCATENATE(A1036,F1036),admin2_old!B:J,3,FALSE))</f>
        <v>nfi</v>
      </c>
    </row>
    <row r="1037" spans="1:9" x14ac:dyDescent="0.35">
      <c r="A1037" t="s">
        <v>30</v>
      </c>
      <c r="B1037" s="3" t="s">
        <v>136</v>
      </c>
      <c r="C1037" t="s">
        <v>83</v>
      </c>
      <c r="D1037" t="s">
        <v>83</v>
      </c>
      <c r="E1037" t="s">
        <v>315</v>
      </c>
      <c r="F1037" t="s">
        <v>231</v>
      </c>
      <c r="G1037">
        <v>0.249</v>
      </c>
      <c r="H1037" s="2" t="e">
        <f>VLOOKUP(CONCATENATE(A1037,B1037,F1037),admin2_old!A:K,9,FALSE)</f>
        <v>#N/A</v>
      </c>
      <c r="I1037" s="4" t="str">
        <f>IF(ISNA(H1037),VLOOKUP(CONCATENATE(A1037,F1037),admin2_old!B:J,3,FALSE))</f>
        <v>cash_frais_med</v>
      </c>
    </row>
    <row r="1038" spans="1:9" x14ac:dyDescent="0.35">
      <c r="A1038" t="s">
        <v>54</v>
      </c>
      <c r="B1038" s="3" t="s">
        <v>146</v>
      </c>
      <c r="C1038" t="s">
        <v>83</v>
      </c>
      <c r="D1038" t="s">
        <v>83</v>
      </c>
      <c r="E1038" t="s">
        <v>315</v>
      </c>
      <c r="F1038" t="s">
        <v>231</v>
      </c>
      <c r="G1038">
        <v>0.23499999999999999</v>
      </c>
      <c r="H1038" s="2" t="e">
        <f>VLOOKUP(CONCATENATE(A1038,B1038,F1038),admin2_old!A:K,9,FALSE)</f>
        <v>#N/A</v>
      </c>
      <c r="I1038" s="4" t="str">
        <f>IF(ISNA(H1038),VLOOKUP(CONCATENATE(A1038,F1038),admin2_old!B:J,3,FALSE))</f>
        <v>prov_medicament</v>
      </c>
    </row>
    <row r="1039" spans="1:9" hidden="1" x14ac:dyDescent="0.35">
      <c r="A1039" t="s">
        <v>46</v>
      </c>
      <c r="B1039" t="s">
        <v>143</v>
      </c>
      <c r="C1039" t="s">
        <v>83</v>
      </c>
      <c r="D1039" t="s">
        <v>83</v>
      </c>
      <c r="E1039" t="s">
        <v>315</v>
      </c>
      <c r="F1039" t="s">
        <v>263</v>
      </c>
      <c r="G1039">
        <v>0.19500000000000001</v>
      </c>
      <c r="H1039" s="2">
        <f>VLOOKUP(CONCATENATE(A1039,B1039,F1039),admin2_old!A:K,9,FALSE)</f>
        <v>0.19800000000000001</v>
      </c>
      <c r="I1039" t="b">
        <f>IF(ISNA(H1039),VLOOKUP(CONCATENATE(A1039,F1039),admin2_old!B:J,3,FALSE))</f>
        <v>0</v>
      </c>
    </row>
    <row r="1040" spans="1:9" hidden="1" x14ac:dyDescent="0.35">
      <c r="A1040" t="s">
        <v>46</v>
      </c>
      <c r="B1040" t="s">
        <v>132</v>
      </c>
      <c r="C1040" t="s">
        <v>83</v>
      </c>
      <c r="D1040" t="s">
        <v>83</v>
      </c>
      <c r="E1040" t="s">
        <v>315</v>
      </c>
      <c r="F1040" t="s">
        <v>229</v>
      </c>
      <c r="G1040">
        <v>0.125</v>
      </c>
      <c r="H1040" s="2">
        <f>VLOOKUP(CONCATENATE(A1040,B1040,F1040),admin2_old!A:K,9,FALSE)</f>
        <v>0.14399999999999999</v>
      </c>
      <c r="I1040" t="b">
        <f>IF(ISNA(H1040),VLOOKUP(CONCATENATE(A1040,F1040),admin2_old!B:J,3,FALSE))</f>
        <v>0</v>
      </c>
    </row>
    <row r="1041" spans="1:9" x14ac:dyDescent="0.35">
      <c r="A1041" t="s">
        <v>74</v>
      </c>
      <c r="B1041" s="3" t="s">
        <v>194</v>
      </c>
      <c r="C1041" t="s">
        <v>83</v>
      </c>
      <c r="D1041" t="s">
        <v>83</v>
      </c>
      <c r="E1041" t="s">
        <v>315</v>
      </c>
      <c r="F1041" t="s">
        <v>231</v>
      </c>
      <c r="G1041">
        <v>0.151</v>
      </c>
      <c r="H1041" s="2" t="e">
        <f>VLOOKUP(CONCATENATE(A1041,B1041,F1041),admin2_old!A:K,9,FALSE)</f>
        <v>#N/A</v>
      </c>
      <c r="I1041" s="4" t="str">
        <f>IF(ISNA(H1041),VLOOKUP(CONCATENATE(A1041,F1041),admin2_old!B:J,3,FALSE))</f>
        <v>prov_nourrit</v>
      </c>
    </row>
    <row r="1042" spans="1:9" hidden="1" x14ac:dyDescent="0.35">
      <c r="A1042" t="s">
        <v>46</v>
      </c>
      <c r="B1042" t="s">
        <v>180</v>
      </c>
      <c r="C1042" t="s">
        <v>83</v>
      </c>
      <c r="D1042" t="s">
        <v>83</v>
      </c>
      <c r="E1042" t="s">
        <v>315</v>
      </c>
      <c r="F1042" t="s">
        <v>238</v>
      </c>
      <c r="G1042">
        <v>0.191</v>
      </c>
      <c r="H1042" s="2">
        <f>VLOOKUP(CONCATENATE(A1042,B1042,F1042),admin2_old!A:K,9,FALSE)</f>
        <v>0.16500000000000001</v>
      </c>
      <c r="I1042" t="b">
        <f>IF(ISNA(H1042),VLOOKUP(CONCATENATE(A1042,F1042),admin2_old!B:J,3,FALSE))</f>
        <v>0</v>
      </c>
    </row>
    <row r="1043" spans="1:9" hidden="1" x14ac:dyDescent="0.35">
      <c r="A1043" t="s">
        <v>46</v>
      </c>
      <c r="B1043" t="s">
        <v>153</v>
      </c>
      <c r="C1043" t="s">
        <v>83</v>
      </c>
      <c r="D1043" t="s">
        <v>83</v>
      </c>
      <c r="E1043" t="s">
        <v>315</v>
      </c>
      <c r="F1043" t="s">
        <v>240</v>
      </c>
      <c r="G1043">
        <v>0.185</v>
      </c>
      <c r="H1043" s="2">
        <f>VLOOKUP(CONCATENATE(A1043,B1043,F1043),admin2_old!A:K,9,FALSE)</f>
        <v>0.17799999999999999</v>
      </c>
      <c r="I1043" t="b">
        <f>IF(ISNA(H1043),VLOOKUP(CONCATENATE(A1043,F1043),admin2_old!B:J,3,FALSE))</f>
        <v>0</v>
      </c>
    </row>
    <row r="1044" spans="1:9" x14ac:dyDescent="0.35">
      <c r="A1044" t="s">
        <v>78</v>
      </c>
      <c r="B1044" s="3" t="s">
        <v>158</v>
      </c>
      <c r="C1044" t="s">
        <v>83</v>
      </c>
      <c r="D1044" t="s">
        <v>83</v>
      </c>
      <c r="E1044" t="s">
        <v>315</v>
      </c>
      <c r="F1044" t="s">
        <v>231</v>
      </c>
      <c r="G1044">
        <v>0.11899999999999999</v>
      </c>
      <c r="H1044" s="2" t="e">
        <f>VLOOKUP(CONCATENATE(A1044,B1044,F1044),admin2_old!A:K,9,FALSE)</f>
        <v>#N/A</v>
      </c>
      <c r="I1044" s="4" t="str">
        <f>IF(ISNA(H1044),VLOOKUP(CONCATENATE(A1044,F1044),admin2_old!B:J,3,FALSE))</f>
        <v>aucune</v>
      </c>
    </row>
    <row r="1045" spans="1:9" hidden="1" x14ac:dyDescent="0.35">
      <c r="A1045" t="s">
        <v>46</v>
      </c>
      <c r="B1045" t="s">
        <v>160</v>
      </c>
      <c r="C1045" t="s">
        <v>83</v>
      </c>
      <c r="D1045" t="s">
        <v>83</v>
      </c>
      <c r="E1045" t="s">
        <v>315</v>
      </c>
      <c r="F1045" t="s">
        <v>226</v>
      </c>
      <c r="G1045">
        <v>0.20399999999999999</v>
      </c>
      <c r="H1045" s="2">
        <f>VLOOKUP(CONCATENATE(A1045,B1045,F1045),admin2_old!A:K,9,FALSE)</f>
        <v>0.19400000000000001</v>
      </c>
      <c r="I1045" t="b">
        <f>IF(ISNA(H1045),VLOOKUP(CONCATENATE(A1045,F1045),admin2_old!B:J,3,FALSE))</f>
        <v>0</v>
      </c>
    </row>
    <row r="1046" spans="1:9" hidden="1" x14ac:dyDescent="0.35">
      <c r="A1046" t="s">
        <v>46</v>
      </c>
      <c r="B1046" t="s">
        <v>143</v>
      </c>
      <c r="C1046" t="s">
        <v>83</v>
      </c>
      <c r="D1046" t="s">
        <v>83</v>
      </c>
      <c r="E1046" t="s">
        <v>315</v>
      </c>
      <c r="F1046" t="s">
        <v>244</v>
      </c>
      <c r="G1046">
        <v>0.22600000000000001</v>
      </c>
      <c r="H1046" s="2">
        <f>VLOOKUP(CONCATENATE(A1046,B1046,F1046),admin2_old!A:K,9,FALSE)</f>
        <v>0.23899999999999999</v>
      </c>
      <c r="I1046" t="b">
        <f>IF(ISNA(H1046),VLOOKUP(CONCATENATE(A1046,F1046),admin2_old!B:J,3,FALSE))</f>
        <v>0</v>
      </c>
    </row>
    <row r="1047" spans="1:9" hidden="1" x14ac:dyDescent="0.35">
      <c r="A1047" t="s">
        <v>46</v>
      </c>
      <c r="B1047" t="s">
        <v>143</v>
      </c>
      <c r="C1047" t="s">
        <v>83</v>
      </c>
      <c r="D1047" t="s">
        <v>83</v>
      </c>
      <c r="E1047" t="s">
        <v>315</v>
      </c>
      <c r="F1047" t="s">
        <v>261</v>
      </c>
      <c r="G1047">
        <v>0.17899999999999999</v>
      </c>
      <c r="H1047" s="2">
        <f>VLOOKUP(CONCATENATE(A1047,B1047,F1047),admin2_old!A:K,9,FALSE)</f>
        <v>0.17399999999999999</v>
      </c>
      <c r="I1047" t="b">
        <f>IF(ISNA(H1047),VLOOKUP(CONCATENATE(A1047,F1047),admin2_old!B:J,3,FALSE))</f>
        <v>0</v>
      </c>
    </row>
    <row r="1048" spans="1:9" x14ac:dyDescent="0.35">
      <c r="A1048" t="s">
        <v>12</v>
      </c>
      <c r="B1048" s="3" t="s">
        <v>162</v>
      </c>
      <c r="C1048" t="s">
        <v>83</v>
      </c>
      <c r="D1048" t="s">
        <v>83</v>
      </c>
      <c r="E1048" t="s">
        <v>315</v>
      </c>
      <c r="F1048" t="s">
        <v>231</v>
      </c>
      <c r="G1048">
        <v>0.219</v>
      </c>
      <c r="H1048" s="2" t="e">
        <f>VLOOKUP(CONCATENATE(A1048,B1048,F1048),admin2_old!A:K,9,FALSE)</f>
        <v>#N/A</v>
      </c>
      <c r="I1048" s="4" t="str">
        <f>IF(ISNA(H1048),VLOOKUP(CONCATENATE(A1048,F1048),admin2_old!B:J,3,FALSE))</f>
        <v>cash_recipient_eau</v>
      </c>
    </row>
    <row r="1049" spans="1:9" hidden="1" x14ac:dyDescent="0.35">
      <c r="A1049" t="s">
        <v>46</v>
      </c>
      <c r="B1049" t="s">
        <v>173</v>
      </c>
      <c r="C1049" t="s">
        <v>83</v>
      </c>
      <c r="D1049" t="s">
        <v>83</v>
      </c>
      <c r="E1049" t="s">
        <v>315</v>
      </c>
      <c r="F1049" t="s">
        <v>252</v>
      </c>
      <c r="G1049">
        <v>0.16200000000000001</v>
      </c>
      <c r="H1049" s="2">
        <f>VLOOKUP(CONCATENATE(A1049,B1049,F1049),admin2_old!A:K,9,FALSE)</f>
        <v>0.16900000000000001</v>
      </c>
      <c r="I1049" t="b">
        <f>IF(ISNA(H1049),VLOOKUP(CONCATENATE(A1049,F1049),admin2_old!B:J,3,FALSE))</f>
        <v>0</v>
      </c>
    </row>
    <row r="1050" spans="1:9" x14ac:dyDescent="0.35">
      <c r="A1050" t="s">
        <v>62</v>
      </c>
      <c r="B1050" s="3" t="s">
        <v>129</v>
      </c>
      <c r="C1050" t="s">
        <v>83</v>
      </c>
      <c r="D1050" t="s">
        <v>83</v>
      </c>
      <c r="E1050" t="s">
        <v>315</v>
      </c>
      <c r="F1050" t="s">
        <v>231</v>
      </c>
      <c r="G1050">
        <v>0.152</v>
      </c>
      <c r="H1050" s="2" t="e">
        <f>VLOOKUP(CONCATENATE(A1050,B1050,F1050),admin2_old!A:K,9,FALSE)</f>
        <v>#N/A</v>
      </c>
      <c r="I1050" s="4" t="str">
        <f>IF(ISNA(H1050),VLOOKUP(CONCATENATE(A1050,F1050),admin2_old!B:J,3,FALSE))</f>
        <v>cash_infra</v>
      </c>
    </row>
    <row r="1051" spans="1:9" x14ac:dyDescent="0.35">
      <c r="A1051" t="s">
        <v>66</v>
      </c>
      <c r="B1051" s="3" t="s">
        <v>204</v>
      </c>
      <c r="C1051" t="s">
        <v>83</v>
      </c>
      <c r="D1051" t="s">
        <v>83</v>
      </c>
      <c r="E1051" t="s">
        <v>315</v>
      </c>
      <c r="F1051" t="s">
        <v>231</v>
      </c>
      <c r="G1051">
        <v>0.14499999999999999</v>
      </c>
      <c r="H1051" s="2" t="e">
        <f>VLOOKUP(CONCATENATE(A1051,B1051,F1051),admin2_old!A:K,9,FALSE)</f>
        <v>#N/A</v>
      </c>
      <c r="I1051" s="4" t="str">
        <f>IF(ISNA(H1051),VLOOKUP(CONCATENATE(A1051,F1051),admin2_old!B:J,3,FALSE))</f>
        <v>distance</v>
      </c>
    </row>
    <row r="1052" spans="1:9" hidden="1" x14ac:dyDescent="0.35">
      <c r="A1052" t="s">
        <v>46</v>
      </c>
      <c r="B1052" t="s">
        <v>132</v>
      </c>
      <c r="C1052" t="s">
        <v>83</v>
      </c>
      <c r="D1052" t="s">
        <v>83</v>
      </c>
      <c r="E1052" t="s">
        <v>315</v>
      </c>
      <c r="F1052" t="s">
        <v>256</v>
      </c>
      <c r="G1052">
        <v>0.22600000000000001</v>
      </c>
      <c r="H1052" s="2">
        <f>VLOOKUP(CONCATENATE(A1052,B1052,F1052),admin2_old!A:K,9,FALSE)</f>
        <v>0.19800000000000001</v>
      </c>
      <c r="I1052" t="b">
        <f>IF(ISNA(H1052),VLOOKUP(CONCATENATE(A1052,F1052),admin2_old!B:J,3,FALSE))</f>
        <v>0</v>
      </c>
    </row>
    <row r="1053" spans="1:9" x14ac:dyDescent="0.35">
      <c r="A1053" t="s">
        <v>38</v>
      </c>
      <c r="B1053" s="3" t="s">
        <v>139</v>
      </c>
      <c r="C1053" t="s">
        <v>83</v>
      </c>
      <c r="D1053" t="s">
        <v>83</v>
      </c>
      <c r="E1053" t="s">
        <v>315</v>
      </c>
      <c r="F1053" t="s">
        <v>232</v>
      </c>
      <c r="G1053">
        <v>0.16800000000000001</v>
      </c>
      <c r="H1053" s="2" t="e">
        <f>VLOOKUP(CONCATENATE(A1053,B1053,F1053),admin2_old!A:K,9,FALSE)</f>
        <v>#N/A</v>
      </c>
      <c r="I1053" s="4" t="str">
        <f>IF(ISNA(H1053),VLOOKUP(CONCATENATE(A1053,F1053),admin2_old!B:J,3,FALSE))</f>
        <v>non_fonct</v>
      </c>
    </row>
    <row r="1054" spans="1:9" hidden="1" x14ac:dyDescent="0.35">
      <c r="A1054" t="s">
        <v>46</v>
      </c>
      <c r="B1054" t="s">
        <v>180</v>
      </c>
      <c r="C1054" t="s">
        <v>83</v>
      </c>
      <c r="D1054" t="s">
        <v>83</v>
      </c>
      <c r="E1054" t="s">
        <v>315</v>
      </c>
      <c r="F1054" t="s">
        <v>224</v>
      </c>
      <c r="G1054">
        <v>0.186</v>
      </c>
      <c r="H1054" s="2">
        <f>VLOOKUP(CONCATENATE(A1054,B1054,F1054),admin2_old!A:K,9,FALSE)</f>
        <v>0.161</v>
      </c>
      <c r="I1054" t="b">
        <f>IF(ISNA(H1054),VLOOKUP(CONCATENATE(A1054,F1054),admin2_old!B:J,3,FALSE))</f>
        <v>0</v>
      </c>
    </row>
    <row r="1055" spans="1:9" hidden="1" x14ac:dyDescent="0.35">
      <c r="A1055" t="s">
        <v>46</v>
      </c>
      <c r="B1055" t="s">
        <v>153</v>
      </c>
      <c r="C1055" t="s">
        <v>83</v>
      </c>
      <c r="D1055" t="s">
        <v>83</v>
      </c>
      <c r="E1055" t="s">
        <v>315</v>
      </c>
      <c r="F1055" t="s">
        <v>298</v>
      </c>
      <c r="G1055">
        <v>0.33300000000000002</v>
      </c>
      <c r="H1055" s="2">
        <f>VLOOKUP(CONCATENATE(A1055,B1055,F1055),admin2_old!A:K,9,FALSE)</f>
        <v>0.222</v>
      </c>
      <c r="I1055" t="b">
        <f>IF(ISNA(H1055),VLOOKUP(CONCATENATE(A1055,F1055),admin2_old!B:J,3,FALSE))</f>
        <v>0</v>
      </c>
    </row>
    <row r="1056" spans="1:9" hidden="1" x14ac:dyDescent="0.35">
      <c r="A1056" t="s">
        <v>46</v>
      </c>
      <c r="B1056" t="s">
        <v>132</v>
      </c>
      <c r="C1056" t="s">
        <v>83</v>
      </c>
      <c r="D1056" t="s">
        <v>83</v>
      </c>
      <c r="E1056" t="s">
        <v>315</v>
      </c>
      <c r="F1056" t="s">
        <v>218</v>
      </c>
      <c r="G1056">
        <v>0.221</v>
      </c>
      <c r="H1056" s="2">
        <f>VLOOKUP(CONCATENATE(A1056,B1056,F1056),admin2_old!A:K,9,FALSE)</f>
        <v>0.23100000000000001</v>
      </c>
      <c r="I1056" t="b">
        <f>IF(ISNA(H1056),VLOOKUP(CONCATENATE(A1056,F1056),admin2_old!B:J,3,FALSE))</f>
        <v>0</v>
      </c>
    </row>
    <row r="1057" spans="1:9" x14ac:dyDescent="0.35">
      <c r="A1057" t="s">
        <v>60</v>
      </c>
      <c r="B1057" s="3" t="s">
        <v>185</v>
      </c>
      <c r="C1057" t="s">
        <v>83</v>
      </c>
      <c r="D1057" t="s">
        <v>83</v>
      </c>
      <c r="E1057" t="s">
        <v>315</v>
      </c>
      <c r="F1057" t="s">
        <v>232</v>
      </c>
      <c r="G1057">
        <v>0.13700000000000001</v>
      </c>
      <c r="H1057" s="2" t="e">
        <f>VLOOKUP(CONCATENATE(A1057,B1057,F1057),admin2_old!A:K,9,FALSE)</f>
        <v>#N/A</v>
      </c>
      <c r="I1057" s="4" t="str">
        <f>IF(ISNA(H1057),VLOOKUP(CONCATENATE(A1057,F1057),admin2_old!B:J,3,FALSE))</f>
        <v>autre</v>
      </c>
    </row>
    <row r="1058" spans="1:9" x14ac:dyDescent="0.35">
      <c r="A1058" t="s">
        <v>70</v>
      </c>
      <c r="B1058" s="3" t="s">
        <v>181</v>
      </c>
      <c r="C1058" t="s">
        <v>83</v>
      </c>
      <c r="D1058" t="s">
        <v>83</v>
      </c>
      <c r="E1058" t="s">
        <v>315</v>
      </c>
      <c r="F1058" t="s">
        <v>232</v>
      </c>
      <c r="G1058">
        <v>0.19600000000000001</v>
      </c>
      <c r="H1058" s="2" t="e">
        <f>VLOOKUP(CONCATENATE(A1058,B1058,F1058),admin2_old!A:K,9,FALSE)</f>
        <v>#N/A</v>
      </c>
      <c r="I1058" s="4" t="str">
        <f>IF(ISNA(H1058),VLOOKUP(CONCATENATE(A1058,F1058),admin2_old!B:J,3,FALSE))</f>
        <v>prov_fournitures</v>
      </c>
    </row>
    <row r="1059" spans="1:9" hidden="1" x14ac:dyDescent="0.35">
      <c r="A1059" t="s">
        <v>48</v>
      </c>
      <c r="B1059" t="s">
        <v>154</v>
      </c>
      <c r="C1059" t="s">
        <v>83</v>
      </c>
      <c r="D1059" t="s">
        <v>83</v>
      </c>
      <c r="E1059" t="s">
        <v>315</v>
      </c>
      <c r="F1059" t="s">
        <v>232</v>
      </c>
      <c r="G1059">
        <v>0.20100000000000001</v>
      </c>
      <c r="H1059" s="2">
        <f>VLOOKUP(CONCATENATE(A1059,B1059,F1059),admin2_old!A:K,9,FALSE)</f>
        <v>0.185</v>
      </c>
      <c r="I1059" t="b">
        <f>IF(ISNA(H1059),VLOOKUP(CONCATENATE(A1059,F1059),admin2_old!B:J,3,FALSE))</f>
        <v>0</v>
      </c>
    </row>
    <row r="1060" spans="1:9" x14ac:dyDescent="0.35">
      <c r="A1060" t="s">
        <v>46</v>
      </c>
      <c r="B1060" s="3" t="s">
        <v>190</v>
      </c>
      <c r="C1060" t="s">
        <v>83</v>
      </c>
      <c r="D1060" t="s">
        <v>83</v>
      </c>
      <c r="E1060" t="s">
        <v>315</v>
      </c>
      <c r="F1060" t="s">
        <v>232</v>
      </c>
      <c r="G1060">
        <v>0.17100000000000001</v>
      </c>
      <c r="H1060" s="2" t="e">
        <f>VLOOKUP(CONCATENATE(A1060,B1060,F1060),admin2_old!A:K,9,FALSE)</f>
        <v>#N/A</v>
      </c>
      <c r="I1060" s="4" t="str">
        <f>IF(ISNA(H1060),VLOOKUP(CONCATENATE(A1060,F1060),admin2_old!B:J,3,FALSE))</f>
        <v>argent_nfi_essentiels</v>
      </c>
    </row>
    <row r="1061" spans="1:9" x14ac:dyDescent="0.35">
      <c r="A1061" t="s">
        <v>68</v>
      </c>
      <c r="B1061" s="3" t="s">
        <v>132</v>
      </c>
      <c r="C1061" t="s">
        <v>83</v>
      </c>
      <c r="D1061" t="s">
        <v>83</v>
      </c>
      <c r="E1061" t="s">
        <v>315</v>
      </c>
      <c r="F1061" t="s">
        <v>232</v>
      </c>
      <c r="G1061">
        <v>0.14000000000000001</v>
      </c>
      <c r="H1061" s="2" t="e">
        <f>VLOOKUP(CONCATENATE(A1061,B1061,F1061),admin2_old!A:K,9,FALSE)</f>
        <v>#N/A</v>
      </c>
      <c r="I1061" s="4" t="str">
        <f>IF(ISNA(H1061),VLOOKUP(CONCATENATE(A1061,F1061),admin2_old!B:J,3,FALSE))</f>
        <v>argent_materiel</v>
      </c>
    </row>
    <row r="1062" spans="1:9" hidden="1" x14ac:dyDescent="0.35">
      <c r="A1062" t="s">
        <v>48</v>
      </c>
      <c r="B1062" t="s">
        <v>154</v>
      </c>
      <c r="C1062" t="s">
        <v>83</v>
      </c>
      <c r="D1062" t="s">
        <v>83</v>
      </c>
      <c r="E1062" t="s">
        <v>315</v>
      </c>
      <c r="F1062" t="s">
        <v>165</v>
      </c>
      <c r="G1062">
        <v>0.17799999999999999</v>
      </c>
      <c r="H1062" s="2">
        <f>VLOOKUP(CONCATENATE(A1062,B1062,F1062),admin2_old!A:K,9,FALSE)</f>
        <v>0.17799999999999999</v>
      </c>
      <c r="I1062" t="b">
        <f>IF(ISNA(H1062),VLOOKUP(CONCATENATE(A1062,F1062),admin2_old!B:J,3,FALSE))</f>
        <v>0</v>
      </c>
    </row>
    <row r="1063" spans="1:9" x14ac:dyDescent="0.35">
      <c r="A1063" t="s">
        <v>76</v>
      </c>
      <c r="B1063" s="3" t="s">
        <v>198</v>
      </c>
      <c r="C1063" t="s">
        <v>83</v>
      </c>
      <c r="D1063" t="s">
        <v>83</v>
      </c>
      <c r="E1063" t="s">
        <v>315</v>
      </c>
      <c r="F1063" t="s">
        <v>232</v>
      </c>
      <c r="G1063">
        <v>0.158</v>
      </c>
      <c r="H1063" s="2" t="e">
        <f>VLOOKUP(CONCATENATE(A1063,B1063,F1063),admin2_old!A:K,9,FALSE)</f>
        <v>#N/A</v>
      </c>
      <c r="I1063" s="4" t="str">
        <f>IF(ISNA(H1063),VLOOKUP(CONCATENATE(A1063,F1063),admin2_old!B:J,3,FALSE))</f>
        <v>acces_transport</v>
      </c>
    </row>
    <row r="1064" spans="1:9" x14ac:dyDescent="0.35">
      <c r="A1064" t="s">
        <v>52</v>
      </c>
      <c r="B1064" s="3" t="s">
        <v>195</v>
      </c>
      <c r="C1064" t="s">
        <v>83</v>
      </c>
      <c r="D1064" t="s">
        <v>83</v>
      </c>
      <c r="E1064" t="s">
        <v>315</v>
      </c>
      <c r="F1064" t="s">
        <v>232</v>
      </c>
      <c r="G1064">
        <v>0.20300000000000001</v>
      </c>
      <c r="H1064" s="2" t="e">
        <f>VLOOKUP(CONCATENATE(A1064,B1064,F1064),admin2_old!A:K,9,FALSE)</f>
        <v>#N/A</v>
      </c>
      <c r="I1064" s="4" t="str">
        <f>IF(ISNA(H1064),VLOOKUP(CONCATENATE(A1064,F1064),admin2_old!B:J,3,FALSE))</f>
        <v>cash_nourrit</v>
      </c>
    </row>
    <row r="1065" spans="1:9" hidden="1" x14ac:dyDescent="0.35">
      <c r="A1065" t="s">
        <v>48</v>
      </c>
      <c r="B1065" t="s">
        <v>144</v>
      </c>
      <c r="C1065" t="s">
        <v>83</v>
      </c>
      <c r="D1065" t="s">
        <v>83</v>
      </c>
      <c r="E1065" t="s">
        <v>315</v>
      </c>
      <c r="F1065" t="s">
        <v>231</v>
      </c>
      <c r="G1065">
        <v>0.20699999999999999</v>
      </c>
      <c r="H1065" s="2">
        <f>VLOOKUP(CONCATENATE(A1065,B1065,F1065),admin2_old!A:K,9,FALSE)</f>
        <v>0.183</v>
      </c>
      <c r="I1065" t="b">
        <f>IF(ISNA(H1065),VLOOKUP(CONCATENATE(A1065,F1065),admin2_old!B:J,3,FALSE))</f>
        <v>0</v>
      </c>
    </row>
    <row r="1066" spans="1:9" x14ac:dyDescent="0.35">
      <c r="A1066" t="s">
        <v>74</v>
      </c>
      <c r="B1066" s="3" t="s">
        <v>194</v>
      </c>
      <c r="C1066" t="s">
        <v>83</v>
      </c>
      <c r="D1066" t="s">
        <v>83</v>
      </c>
      <c r="E1066" t="s">
        <v>315</v>
      </c>
      <c r="F1066" t="s">
        <v>232</v>
      </c>
      <c r="G1066">
        <v>0.13500000000000001</v>
      </c>
      <c r="H1066" s="2" t="e">
        <f>VLOOKUP(CONCATENATE(A1066,B1066,F1066),admin2_old!A:K,9,FALSE)</f>
        <v>#N/A</v>
      </c>
      <c r="I1066" s="4" t="str">
        <f>IF(ISNA(H1066),VLOOKUP(CONCATENATE(A1066,F1066),admin2_old!B:J,3,FALSE))</f>
        <v>prov_intrant_agri</v>
      </c>
    </row>
    <row r="1067" spans="1:9" hidden="1" x14ac:dyDescent="0.35">
      <c r="A1067" t="s">
        <v>48</v>
      </c>
      <c r="B1067" t="s">
        <v>154</v>
      </c>
      <c r="C1067" t="s">
        <v>83</v>
      </c>
      <c r="D1067" t="s">
        <v>83</v>
      </c>
      <c r="E1067" t="s">
        <v>315</v>
      </c>
      <c r="F1067" t="s">
        <v>228</v>
      </c>
      <c r="G1067">
        <v>0.14699999999999999</v>
      </c>
      <c r="H1067" s="2">
        <f>VLOOKUP(CONCATENATE(A1067,B1067,F1067),admin2_old!A:K,9,FALSE)</f>
        <v>0.189</v>
      </c>
      <c r="I1067" t="b">
        <f>IF(ISNA(H1067),VLOOKUP(CONCATENATE(A1067,F1067),admin2_old!B:J,3,FALSE))</f>
        <v>0</v>
      </c>
    </row>
    <row r="1068" spans="1:9" hidden="1" x14ac:dyDescent="0.35">
      <c r="A1068" t="s">
        <v>48</v>
      </c>
      <c r="B1068" t="s">
        <v>154</v>
      </c>
      <c r="C1068" t="s">
        <v>83</v>
      </c>
      <c r="D1068" t="s">
        <v>83</v>
      </c>
      <c r="E1068" t="s">
        <v>315</v>
      </c>
      <c r="F1068" t="s">
        <v>293</v>
      </c>
      <c r="G1068">
        <v>0.192</v>
      </c>
      <c r="H1068" s="2">
        <f>VLOOKUP(CONCATENATE(A1068,B1068,F1068),admin2_old!A:K,9,FALSE)</f>
        <v>0.20899999999999999</v>
      </c>
      <c r="I1068" t="b">
        <f>IF(ISNA(H1068),VLOOKUP(CONCATENATE(A1068,F1068),admin2_old!B:J,3,FALSE))</f>
        <v>0</v>
      </c>
    </row>
    <row r="1069" spans="1:9" x14ac:dyDescent="0.35">
      <c r="A1069" t="s">
        <v>12</v>
      </c>
      <c r="B1069" s="3" t="s">
        <v>172</v>
      </c>
      <c r="C1069" t="s">
        <v>83</v>
      </c>
      <c r="D1069" t="s">
        <v>83</v>
      </c>
      <c r="E1069" t="s">
        <v>315</v>
      </c>
      <c r="F1069" t="s">
        <v>232</v>
      </c>
      <c r="G1069">
        <v>0.185</v>
      </c>
      <c r="H1069" s="2" t="e">
        <f>VLOOKUP(CONCATENATE(A1069,B1069,F1069),admin2_old!A:K,9,FALSE)</f>
        <v>#N/A</v>
      </c>
      <c r="I1069" s="4" t="str">
        <f>IF(ISNA(H1069),VLOOKUP(CONCATENATE(A1069,F1069),admin2_old!B:J,3,FALSE))</f>
        <v>cash_recipient_eau</v>
      </c>
    </row>
    <row r="1070" spans="1:9" hidden="1" x14ac:dyDescent="0.35">
      <c r="A1070" t="s">
        <v>48</v>
      </c>
      <c r="B1070" t="s">
        <v>193</v>
      </c>
      <c r="C1070" t="s">
        <v>83</v>
      </c>
      <c r="D1070" t="s">
        <v>83</v>
      </c>
      <c r="E1070" t="s">
        <v>315</v>
      </c>
      <c r="F1070" t="s">
        <v>210</v>
      </c>
      <c r="G1070">
        <v>0.17899999999999999</v>
      </c>
      <c r="H1070" s="2">
        <f>VLOOKUP(CONCATENATE(A1070,B1070,F1070),admin2_old!A:K,9,FALSE)</f>
        <v>0.17899999999999999</v>
      </c>
      <c r="I1070" t="b">
        <f>IF(ISNA(H1070),VLOOKUP(CONCATENATE(A1070,F1070),admin2_old!B:J,3,FALSE))</f>
        <v>0</v>
      </c>
    </row>
    <row r="1071" spans="1:9" x14ac:dyDescent="0.35">
      <c r="A1071" t="s">
        <v>62</v>
      </c>
      <c r="B1071" s="3" t="s">
        <v>267</v>
      </c>
      <c r="C1071" t="s">
        <v>83</v>
      </c>
      <c r="D1071" t="s">
        <v>83</v>
      </c>
      <c r="E1071" t="s">
        <v>315</v>
      </c>
      <c r="F1071" t="s">
        <v>232</v>
      </c>
      <c r="G1071">
        <v>0.159</v>
      </c>
      <c r="H1071" s="2" t="e">
        <f>VLOOKUP(CONCATENATE(A1071,B1071,F1071),admin2_old!A:K,9,FALSE)</f>
        <v>#N/A</v>
      </c>
      <c r="I1071" s="4" t="str">
        <f>IF(ISNA(H1071),VLOOKUP(CONCATENATE(A1071,F1071),admin2_old!B:J,3,FALSE))</f>
        <v>cash_hygiene</v>
      </c>
    </row>
    <row r="1072" spans="1:9" x14ac:dyDescent="0.35">
      <c r="A1072" t="s">
        <v>60</v>
      </c>
      <c r="B1072" s="3" t="s">
        <v>174</v>
      </c>
      <c r="C1072" t="s">
        <v>83</v>
      </c>
      <c r="D1072" t="s">
        <v>83</v>
      </c>
      <c r="E1072" t="s">
        <v>315</v>
      </c>
      <c r="F1072" t="s">
        <v>233</v>
      </c>
      <c r="G1072">
        <v>8.2000000000000003E-2</v>
      </c>
      <c r="H1072" s="2" t="e">
        <f>VLOOKUP(CONCATENATE(A1072,B1072,F1072),admin2_old!A:K,9,FALSE)</f>
        <v>#N/A</v>
      </c>
      <c r="I1072" s="4" t="str">
        <f>IF(ISNA(H1072),VLOOKUP(CONCATENATE(A1072,F1072),admin2_old!B:J,3,FALSE))</f>
        <v>acces_impossible</v>
      </c>
    </row>
    <row r="1073" spans="1:9" hidden="1" x14ac:dyDescent="0.35">
      <c r="A1073" t="s">
        <v>48</v>
      </c>
      <c r="B1073" t="s">
        <v>154</v>
      </c>
      <c r="C1073" t="s">
        <v>83</v>
      </c>
      <c r="D1073" t="s">
        <v>83</v>
      </c>
      <c r="E1073" t="s">
        <v>315</v>
      </c>
      <c r="F1073" t="s">
        <v>260</v>
      </c>
      <c r="G1073">
        <v>0.28999999999999998</v>
      </c>
      <c r="H1073" s="2">
        <f>VLOOKUP(CONCATENATE(A1073,B1073,F1073),admin2_old!A:K,9,FALSE)</f>
        <v>0.26700000000000002</v>
      </c>
      <c r="I1073" t="b">
        <f>IF(ISNA(H1073),VLOOKUP(CONCATENATE(A1073,F1073),admin2_old!B:J,3,FALSE))</f>
        <v>0</v>
      </c>
    </row>
    <row r="1074" spans="1:9" hidden="1" x14ac:dyDescent="0.35">
      <c r="A1074" t="s">
        <v>48</v>
      </c>
      <c r="B1074" t="s">
        <v>181</v>
      </c>
      <c r="C1074" t="s">
        <v>83</v>
      </c>
      <c r="D1074" t="s">
        <v>83</v>
      </c>
      <c r="E1074" t="s">
        <v>315</v>
      </c>
      <c r="F1074" t="s">
        <v>255</v>
      </c>
      <c r="G1074">
        <v>0.19600000000000001</v>
      </c>
      <c r="H1074" s="2">
        <f>VLOOKUP(CONCATENATE(A1074,B1074,F1074),admin2_old!A:K,9,FALSE)</f>
        <v>0.20499999999999999</v>
      </c>
      <c r="I1074" t="b">
        <f>IF(ISNA(H1074),VLOOKUP(CONCATENATE(A1074,F1074),admin2_old!B:J,3,FALSE))</f>
        <v>0</v>
      </c>
    </row>
    <row r="1075" spans="1:9" hidden="1" x14ac:dyDescent="0.35">
      <c r="A1075" t="s">
        <v>48</v>
      </c>
      <c r="B1075" t="s">
        <v>133</v>
      </c>
      <c r="C1075" t="s">
        <v>83</v>
      </c>
      <c r="D1075" t="s">
        <v>83</v>
      </c>
      <c r="E1075" t="s">
        <v>315</v>
      </c>
      <c r="F1075" t="s">
        <v>242</v>
      </c>
      <c r="G1075">
        <v>0.16800000000000001</v>
      </c>
      <c r="H1075" s="2">
        <f>VLOOKUP(CONCATENATE(A1075,B1075,F1075),admin2_old!A:K,9,FALSE)</f>
        <v>0.18099999999999999</v>
      </c>
      <c r="I1075" t="b">
        <f>IF(ISNA(H1075),VLOOKUP(CONCATENATE(A1075,F1075),admin2_old!B:J,3,FALSE))</f>
        <v>0</v>
      </c>
    </row>
    <row r="1076" spans="1:9" hidden="1" x14ac:dyDescent="0.35">
      <c r="A1076" t="s">
        <v>48</v>
      </c>
      <c r="B1076" t="s">
        <v>154</v>
      </c>
      <c r="C1076" t="s">
        <v>83</v>
      </c>
      <c r="D1076" t="s">
        <v>83</v>
      </c>
      <c r="E1076" t="s">
        <v>315</v>
      </c>
      <c r="F1076" t="s">
        <v>219</v>
      </c>
      <c r="G1076">
        <v>0.17199999999999999</v>
      </c>
      <c r="H1076" s="2">
        <f>VLOOKUP(CONCATENATE(A1076,B1076,F1076),admin2_old!A:K,9,FALSE)</f>
        <v>0.19700000000000001</v>
      </c>
      <c r="I1076" t="b">
        <f>IF(ISNA(H1076),VLOOKUP(CONCATENATE(A1076,F1076),admin2_old!B:J,3,FALSE))</f>
        <v>0</v>
      </c>
    </row>
    <row r="1077" spans="1:9" hidden="1" x14ac:dyDescent="0.35">
      <c r="A1077" t="s">
        <v>48</v>
      </c>
      <c r="B1077" t="s">
        <v>133</v>
      </c>
      <c r="C1077" t="s">
        <v>83</v>
      </c>
      <c r="D1077" t="s">
        <v>83</v>
      </c>
      <c r="E1077" t="s">
        <v>315</v>
      </c>
      <c r="F1077" t="s">
        <v>250</v>
      </c>
      <c r="G1077">
        <v>0.248</v>
      </c>
      <c r="H1077" s="2">
        <f>VLOOKUP(CONCATENATE(A1077,B1077,F1077),admin2_old!A:K,9,FALSE)</f>
        <v>0.20399999999999999</v>
      </c>
      <c r="I1077" t="b">
        <f>IF(ISNA(H1077),VLOOKUP(CONCATENATE(A1077,F1077),admin2_old!B:J,3,FALSE))</f>
        <v>0</v>
      </c>
    </row>
    <row r="1078" spans="1:9" hidden="1" x14ac:dyDescent="0.35">
      <c r="A1078" t="s">
        <v>48</v>
      </c>
      <c r="B1078" t="s">
        <v>133</v>
      </c>
      <c r="C1078" t="s">
        <v>83</v>
      </c>
      <c r="D1078" t="s">
        <v>83</v>
      </c>
      <c r="E1078" t="s">
        <v>315</v>
      </c>
      <c r="F1078" t="s">
        <v>220</v>
      </c>
      <c r="G1078">
        <v>0.187</v>
      </c>
      <c r="H1078" s="2">
        <f>VLOOKUP(CONCATENATE(A1078,B1078,F1078),admin2_old!A:K,9,FALSE)</f>
        <v>0.185</v>
      </c>
      <c r="I1078" t="b">
        <f>IF(ISNA(H1078),VLOOKUP(CONCATENATE(A1078,F1078),admin2_old!B:J,3,FALSE))</f>
        <v>0</v>
      </c>
    </row>
    <row r="1079" spans="1:9" x14ac:dyDescent="0.35">
      <c r="A1079" t="s">
        <v>48</v>
      </c>
      <c r="B1079" s="3" t="s">
        <v>181</v>
      </c>
      <c r="C1079" t="s">
        <v>83</v>
      </c>
      <c r="D1079" t="s">
        <v>83</v>
      </c>
      <c r="E1079" t="s">
        <v>315</v>
      </c>
      <c r="F1079" t="s">
        <v>233</v>
      </c>
      <c r="G1079">
        <v>0.161</v>
      </c>
      <c r="H1079" s="2" t="e">
        <f>VLOOKUP(CONCATENATE(A1079,B1079,F1079),admin2_old!A:K,9,FALSE)</f>
        <v>#N/A</v>
      </c>
      <c r="I1079" s="4" t="str">
        <f>IF(ISNA(H1079),VLOOKUP(CONCATENATE(A1079,F1079),admin2_old!B:J,3,FALSE))</f>
        <v>prov_uniformes</v>
      </c>
    </row>
    <row r="1080" spans="1:9" x14ac:dyDescent="0.35">
      <c r="A1080" t="s">
        <v>70</v>
      </c>
      <c r="B1080" s="3" t="s">
        <v>266</v>
      </c>
      <c r="C1080" t="s">
        <v>83</v>
      </c>
      <c r="D1080" t="s">
        <v>83</v>
      </c>
      <c r="E1080" t="s">
        <v>315</v>
      </c>
      <c r="F1080" t="s">
        <v>233</v>
      </c>
      <c r="G1080">
        <v>0.15</v>
      </c>
      <c r="H1080" s="2" t="e">
        <f>VLOOKUP(CONCATENATE(A1080,B1080,F1080),admin2_old!A:K,9,FALSE)</f>
        <v>#N/A</v>
      </c>
      <c r="I1080" s="4" t="str">
        <f>IF(ISNA(H1080),VLOOKUP(CONCATENATE(A1080,F1080),admin2_old!B:J,3,FALSE))</f>
        <v>prov_livres</v>
      </c>
    </row>
    <row r="1081" spans="1:9" hidden="1" x14ac:dyDescent="0.35">
      <c r="A1081" t="s">
        <v>48</v>
      </c>
      <c r="B1081" t="s">
        <v>181</v>
      </c>
      <c r="C1081" t="s">
        <v>83</v>
      </c>
      <c r="D1081" t="s">
        <v>83</v>
      </c>
      <c r="E1081" t="s">
        <v>315</v>
      </c>
      <c r="F1081" t="s">
        <v>254</v>
      </c>
      <c r="G1081">
        <v>0.20399999999999999</v>
      </c>
      <c r="H1081" s="2">
        <f>VLOOKUP(CONCATENATE(A1081,B1081,F1081),admin2_old!A:K,9,FALSE)</f>
        <v>0.17299999999999999</v>
      </c>
      <c r="I1081" t="b">
        <f>IF(ISNA(H1081),VLOOKUP(CONCATENATE(A1081,F1081),admin2_old!B:J,3,FALSE))</f>
        <v>0</v>
      </c>
    </row>
    <row r="1082" spans="1:9" x14ac:dyDescent="0.35">
      <c r="A1082" t="s">
        <v>68</v>
      </c>
      <c r="B1082" s="3" t="s">
        <v>180</v>
      </c>
      <c r="C1082" t="s">
        <v>83</v>
      </c>
      <c r="D1082" t="s">
        <v>83</v>
      </c>
      <c r="E1082" t="s">
        <v>315</v>
      </c>
      <c r="F1082" t="s">
        <v>233</v>
      </c>
      <c r="G1082">
        <v>0.104</v>
      </c>
      <c r="H1082" s="2" t="e">
        <f>VLOOKUP(CONCATENATE(A1082,B1082,F1082),admin2_old!A:K,9,FALSE)</f>
        <v>#N/A</v>
      </c>
      <c r="I1082" s="4" t="str">
        <f>IF(ISNA(H1082),VLOOKUP(CONCATENATE(A1082,F1082),admin2_old!B:J,3,FALSE))</f>
        <v>argent_materiel</v>
      </c>
    </row>
    <row r="1083" spans="1:9" hidden="1" x14ac:dyDescent="0.35">
      <c r="A1083" t="s">
        <v>48</v>
      </c>
      <c r="B1083" t="s">
        <v>154</v>
      </c>
      <c r="C1083" t="s">
        <v>83</v>
      </c>
      <c r="D1083" t="s">
        <v>83</v>
      </c>
      <c r="E1083" t="s">
        <v>315</v>
      </c>
      <c r="F1083" t="s">
        <v>207</v>
      </c>
      <c r="G1083">
        <v>0.185</v>
      </c>
      <c r="H1083" s="2">
        <f>VLOOKUP(CONCATENATE(A1083,B1083,F1083),admin2_old!A:K,9,FALSE)</f>
        <v>0.183</v>
      </c>
      <c r="I1083" t="b">
        <f>IF(ISNA(H1083),VLOOKUP(CONCATENATE(A1083,F1083),admin2_old!B:J,3,FALSE))</f>
        <v>0</v>
      </c>
    </row>
    <row r="1084" spans="1:9" hidden="1" x14ac:dyDescent="0.35">
      <c r="A1084" t="s">
        <v>48</v>
      </c>
      <c r="B1084" t="s">
        <v>154</v>
      </c>
      <c r="C1084" t="s">
        <v>83</v>
      </c>
      <c r="D1084" t="s">
        <v>83</v>
      </c>
      <c r="E1084" t="s">
        <v>315</v>
      </c>
      <c r="F1084" t="s">
        <v>257</v>
      </c>
      <c r="G1084">
        <v>0.17799999999999999</v>
      </c>
      <c r="H1084" s="2">
        <f>VLOOKUP(CONCATENATE(A1084,B1084,F1084),admin2_old!A:K,9,FALSE)</f>
        <v>0.19500000000000001</v>
      </c>
      <c r="I1084" t="b">
        <f>IF(ISNA(H1084),VLOOKUP(CONCATENATE(A1084,F1084),admin2_old!B:J,3,FALSE))</f>
        <v>0</v>
      </c>
    </row>
    <row r="1085" spans="1:9" hidden="1" x14ac:dyDescent="0.35">
      <c r="A1085" t="s">
        <v>48</v>
      </c>
      <c r="B1085" t="s">
        <v>133</v>
      </c>
      <c r="C1085" t="s">
        <v>83</v>
      </c>
      <c r="D1085" t="s">
        <v>83</v>
      </c>
      <c r="E1085" t="s">
        <v>315</v>
      </c>
      <c r="F1085" t="s">
        <v>243</v>
      </c>
      <c r="G1085">
        <v>0.185</v>
      </c>
      <c r="H1085" s="2">
        <f>VLOOKUP(CONCATENATE(A1085,B1085,F1085),admin2_old!A:K,9,FALSE)</f>
        <v>0.159</v>
      </c>
      <c r="I1085" t="b">
        <f>IF(ISNA(H1085),VLOOKUP(CONCATENATE(A1085,F1085),admin2_old!B:J,3,FALSE))</f>
        <v>0</v>
      </c>
    </row>
    <row r="1086" spans="1:9" hidden="1" x14ac:dyDescent="0.35">
      <c r="A1086" t="s">
        <v>48</v>
      </c>
      <c r="B1086" t="s">
        <v>181</v>
      </c>
      <c r="C1086" t="s">
        <v>83</v>
      </c>
      <c r="D1086" t="s">
        <v>83</v>
      </c>
      <c r="E1086" t="s">
        <v>315</v>
      </c>
      <c r="F1086" t="s">
        <v>245</v>
      </c>
      <c r="G1086">
        <v>0.24</v>
      </c>
      <c r="H1086" s="2">
        <f>VLOOKUP(CONCATENATE(A1086,B1086,F1086),admin2_old!A:K,9,FALSE)</f>
        <v>0.19600000000000001</v>
      </c>
      <c r="I1086" t="b">
        <f>IF(ISNA(H1086),VLOOKUP(CONCATENATE(A1086,F1086),admin2_old!B:J,3,FALSE))</f>
        <v>0</v>
      </c>
    </row>
    <row r="1087" spans="1:9" x14ac:dyDescent="0.35">
      <c r="A1087" t="s">
        <v>76</v>
      </c>
      <c r="B1087" s="3" t="s">
        <v>300</v>
      </c>
      <c r="C1087" t="s">
        <v>83</v>
      </c>
      <c r="D1087" t="s">
        <v>83</v>
      </c>
      <c r="E1087" t="s">
        <v>315</v>
      </c>
      <c r="F1087" t="s">
        <v>233</v>
      </c>
      <c r="G1087">
        <v>0.124</v>
      </c>
      <c r="H1087" s="2" t="e">
        <f>VLOOKUP(CONCATENATE(A1087,B1087,F1087),admin2_old!A:K,9,FALSE)</f>
        <v>#N/A</v>
      </c>
      <c r="I1087" s="4" t="str">
        <f>IF(ISNA(H1087),VLOOKUP(CONCATENATE(A1087,F1087),admin2_old!B:J,3,FALSE))</f>
        <v>acces_staff_cs</v>
      </c>
    </row>
    <row r="1088" spans="1:9" hidden="1" x14ac:dyDescent="0.35">
      <c r="A1088" t="s">
        <v>48</v>
      </c>
      <c r="B1088" t="s">
        <v>191</v>
      </c>
      <c r="C1088" t="s">
        <v>83</v>
      </c>
      <c r="D1088" t="s">
        <v>83</v>
      </c>
      <c r="E1088" t="s">
        <v>315</v>
      </c>
      <c r="F1088" t="s">
        <v>239</v>
      </c>
      <c r="G1088">
        <v>0.16300000000000001</v>
      </c>
      <c r="H1088" s="2">
        <f>VLOOKUP(CONCATENATE(A1088,B1088,F1088),admin2_old!A:K,9,FALSE)</f>
        <v>0.16300000000000001</v>
      </c>
      <c r="I1088" t="b">
        <f>IF(ISNA(H1088),VLOOKUP(CONCATENATE(A1088,F1088),admin2_old!B:J,3,FALSE))</f>
        <v>0</v>
      </c>
    </row>
    <row r="1089" spans="1:9" x14ac:dyDescent="0.35">
      <c r="A1089" t="s">
        <v>74</v>
      </c>
      <c r="B1089" s="3" t="s">
        <v>135</v>
      </c>
      <c r="C1089" t="s">
        <v>83</v>
      </c>
      <c r="D1089" t="s">
        <v>83</v>
      </c>
      <c r="E1089" t="s">
        <v>315</v>
      </c>
      <c r="F1089" t="s">
        <v>233</v>
      </c>
      <c r="G1089">
        <v>0.158</v>
      </c>
      <c r="H1089" s="2" t="e">
        <f>VLOOKUP(CONCATENATE(A1089,B1089,F1089),admin2_old!A:K,9,FALSE)</f>
        <v>#N/A</v>
      </c>
      <c r="I1089" s="4" t="str">
        <f>IF(ISNA(H1089),VLOOKUP(CONCATENATE(A1089,F1089),admin2_old!B:J,3,FALSE))</f>
        <v>prov_intrant_agri</v>
      </c>
    </row>
    <row r="1090" spans="1:9" hidden="1" x14ac:dyDescent="0.35">
      <c r="A1090" t="s">
        <v>48</v>
      </c>
      <c r="B1090" t="s">
        <v>144</v>
      </c>
      <c r="C1090" t="s">
        <v>83</v>
      </c>
      <c r="D1090" t="s">
        <v>83</v>
      </c>
      <c r="E1090" t="s">
        <v>315</v>
      </c>
      <c r="F1090" t="s">
        <v>236</v>
      </c>
      <c r="G1090">
        <v>0.17799999999999999</v>
      </c>
      <c r="H1090" s="2">
        <f>VLOOKUP(CONCATENATE(A1090,B1090,F1090),admin2_old!A:K,9,FALSE)</f>
        <v>0.23699999999999999</v>
      </c>
      <c r="I1090" t="b">
        <f>IF(ISNA(H1090),VLOOKUP(CONCATENATE(A1090,F1090),admin2_old!B:J,3,FALSE))</f>
        <v>0</v>
      </c>
    </row>
    <row r="1091" spans="1:9" x14ac:dyDescent="0.35">
      <c r="A1091" t="s">
        <v>12</v>
      </c>
      <c r="B1091" s="3" t="s">
        <v>162</v>
      </c>
      <c r="C1091" t="s">
        <v>83</v>
      </c>
      <c r="D1091" t="s">
        <v>83</v>
      </c>
      <c r="E1091" t="s">
        <v>315</v>
      </c>
      <c r="F1091" t="s">
        <v>233</v>
      </c>
      <c r="G1091">
        <v>0.19400000000000001</v>
      </c>
      <c r="H1091" s="2" t="e">
        <f>VLOOKUP(CONCATENATE(A1091,B1091,F1091),admin2_old!A:K,9,FALSE)</f>
        <v>#N/A</v>
      </c>
      <c r="I1091" s="4" t="str">
        <f>IF(ISNA(H1091),VLOOKUP(CONCATENATE(A1091,F1091),admin2_old!B:J,3,FALSE))</f>
        <v>cash_recipient_eau</v>
      </c>
    </row>
    <row r="1092" spans="1:9" hidden="1" x14ac:dyDescent="0.35">
      <c r="A1092" t="s">
        <v>48</v>
      </c>
      <c r="B1092" t="s">
        <v>133</v>
      </c>
      <c r="C1092" t="s">
        <v>83</v>
      </c>
      <c r="D1092" t="s">
        <v>83</v>
      </c>
      <c r="E1092" t="s">
        <v>315</v>
      </c>
      <c r="F1092" t="s">
        <v>230</v>
      </c>
      <c r="G1092">
        <v>0.20599999999999999</v>
      </c>
      <c r="H1092" s="2">
        <f>VLOOKUP(CONCATENATE(A1092,B1092,F1092),admin2_old!A:K,9,FALSE)</f>
        <v>0.152</v>
      </c>
      <c r="I1092" t="b">
        <f>IF(ISNA(H1092),VLOOKUP(CONCATENATE(A1092,F1092),admin2_old!B:J,3,FALSE))</f>
        <v>0</v>
      </c>
    </row>
    <row r="1093" spans="1:9" hidden="1" x14ac:dyDescent="0.35">
      <c r="A1093" t="s">
        <v>48</v>
      </c>
      <c r="B1093" t="s">
        <v>181</v>
      </c>
      <c r="C1093" t="s">
        <v>83</v>
      </c>
      <c r="D1093" t="s">
        <v>83</v>
      </c>
      <c r="E1093" t="s">
        <v>315</v>
      </c>
      <c r="F1093" t="s">
        <v>259</v>
      </c>
      <c r="G1093">
        <v>0.153</v>
      </c>
      <c r="H1093" s="2">
        <f>VLOOKUP(CONCATENATE(A1093,B1093,F1093),admin2_old!A:K,9,FALSE)</f>
        <v>0.17100000000000001</v>
      </c>
      <c r="I1093" t="b">
        <f>IF(ISNA(H1093),VLOOKUP(CONCATENATE(A1093,F1093),admin2_old!B:J,3,FALSE))</f>
        <v>0</v>
      </c>
    </row>
    <row r="1094" spans="1:9" hidden="1" x14ac:dyDescent="0.35">
      <c r="A1094" t="s">
        <v>48</v>
      </c>
      <c r="B1094" t="s">
        <v>133</v>
      </c>
      <c r="C1094" t="s">
        <v>83</v>
      </c>
      <c r="D1094" t="s">
        <v>83</v>
      </c>
      <c r="E1094" t="s">
        <v>315</v>
      </c>
      <c r="F1094" t="s">
        <v>237</v>
      </c>
      <c r="G1094">
        <v>0.20100000000000001</v>
      </c>
      <c r="H1094" s="2">
        <f>VLOOKUP(CONCATENATE(A1094,B1094,F1094),admin2_old!A:K,9,FALSE)</f>
        <v>0.192</v>
      </c>
      <c r="I1094" t="b">
        <f>IF(ISNA(H1094),VLOOKUP(CONCATENATE(A1094,F1094),admin2_old!B:J,3,FALSE))</f>
        <v>0</v>
      </c>
    </row>
    <row r="1095" spans="1:9" hidden="1" x14ac:dyDescent="0.35">
      <c r="A1095" t="s">
        <v>48</v>
      </c>
      <c r="B1095" t="s">
        <v>181</v>
      </c>
      <c r="C1095" t="s">
        <v>83</v>
      </c>
      <c r="D1095" t="s">
        <v>83</v>
      </c>
      <c r="E1095" t="s">
        <v>315</v>
      </c>
      <c r="F1095" t="s">
        <v>247</v>
      </c>
      <c r="G1095">
        <v>0.185</v>
      </c>
      <c r="H1095" s="2">
        <f>VLOOKUP(CONCATENATE(A1095,B1095,F1095),admin2_old!A:K,9,FALSE)</f>
        <v>0.19</v>
      </c>
      <c r="I1095" t="b">
        <f>IF(ISNA(H1095),VLOOKUP(CONCATENATE(A1095,F1095),admin2_old!B:J,3,FALSE))</f>
        <v>0</v>
      </c>
    </row>
    <row r="1096" spans="1:9" x14ac:dyDescent="0.35">
      <c r="A1096" t="s">
        <v>40</v>
      </c>
      <c r="B1096" s="3" t="s">
        <v>129</v>
      </c>
      <c r="C1096" t="s">
        <v>83</v>
      </c>
      <c r="D1096" t="s">
        <v>83</v>
      </c>
      <c r="E1096" t="s">
        <v>315</v>
      </c>
      <c r="F1096" t="s">
        <v>233</v>
      </c>
      <c r="G1096">
        <v>0.17</v>
      </c>
      <c r="H1096" s="2" t="e">
        <f>VLOOKUP(CONCATENATE(A1096,B1096,F1096),admin2_old!A:K,9,FALSE)</f>
        <v>#N/A</v>
      </c>
      <c r="I1096" s="4" t="str">
        <f>IF(ISNA(H1096),VLOOKUP(CONCATENATE(A1096,F1096),admin2_old!B:J,3,FALSE))</f>
        <v>prov_recipient</v>
      </c>
    </row>
    <row r="1097" spans="1:9" x14ac:dyDescent="0.35">
      <c r="A1097" t="s">
        <v>66</v>
      </c>
      <c r="B1097" s="3" t="s">
        <v>189</v>
      </c>
      <c r="C1097" t="s">
        <v>83</v>
      </c>
      <c r="D1097" t="s">
        <v>83</v>
      </c>
      <c r="E1097" t="s">
        <v>315</v>
      </c>
      <c r="F1097" t="s">
        <v>233</v>
      </c>
      <c r="G1097">
        <v>0.14000000000000001</v>
      </c>
      <c r="H1097" s="2" t="e">
        <f>VLOOKUP(CONCATENATE(A1097,B1097,F1097),admin2_old!A:K,9,FALSE)</f>
        <v>#N/A</v>
      </c>
      <c r="I1097" s="4" t="str">
        <f>IF(ISNA(H1097),VLOOKUP(CONCATENATE(A1097,F1097),admin2_old!B:J,3,FALSE))</f>
        <v>attente_longue</v>
      </c>
    </row>
    <row r="1098" spans="1:9" hidden="1" x14ac:dyDescent="0.35">
      <c r="A1098" t="s">
        <v>48</v>
      </c>
      <c r="B1098" t="s">
        <v>154</v>
      </c>
      <c r="C1098" t="s">
        <v>83</v>
      </c>
      <c r="D1098" t="s">
        <v>83</v>
      </c>
      <c r="E1098" t="s">
        <v>315</v>
      </c>
      <c r="F1098" t="s">
        <v>222</v>
      </c>
      <c r="G1098">
        <v>0.19500000000000001</v>
      </c>
      <c r="H1098" s="2">
        <f>VLOOKUP(CONCATENATE(A1098,B1098,F1098),admin2_old!A:K,9,FALSE)</f>
        <v>0.17899999999999999</v>
      </c>
      <c r="I1098" t="b">
        <f>IF(ISNA(H1098),VLOOKUP(CONCATENATE(A1098,F1098),admin2_old!B:J,3,FALSE))</f>
        <v>0</v>
      </c>
    </row>
    <row r="1099" spans="1:9" x14ac:dyDescent="0.35">
      <c r="A1099" t="s">
        <v>38</v>
      </c>
      <c r="B1099" s="3" t="s">
        <v>161</v>
      </c>
      <c r="C1099" t="s">
        <v>83</v>
      </c>
      <c r="D1099" t="s">
        <v>83</v>
      </c>
      <c r="E1099" t="s">
        <v>315</v>
      </c>
      <c r="F1099" t="s">
        <v>234</v>
      </c>
      <c r="G1099">
        <v>0.158</v>
      </c>
      <c r="H1099" s="2" t="e">
        <f>VLOOKUP(CONCATENATE(A1099,B1099,F1099),admin2_old!A:K,9,FALSE)</f>
        <v>#N/A</v>
      </c>
      <c r="I1099" s="4" t="str">
        <f>IF(ISNA(H1099),VLOOKUP(CONCATENATE(A1099,F1099),admin2_old!B:J,3,FALSE))</f>
        <v>logistique</v>
      </c>
    </row>
    <row r="1100" spans="1:9" x14ac:dyDescent="0.35">
      <c r="A1100" t="s">
        <v>60</v>
      </c>
      <c r="B1100" s="3" t="s">
        <v>149</v>
      </c>
      <c r="C1100" t="s">
        <v>83</v>
      </c>
      <c r="D1100" t="s">
        <v>83</v>
      </c>
      <c r="E1100" t="s">
        <v>315</v>
      </c>
      <c r="F1100" t="s">
        <v>234</v>
      </c>
      <c r="G1100">
        <v>0.13800000000000001</v>
      </c>
      <c r="H1100" s="2" t="e">
        <f>VLOOKUP(CONCATENATE(A1100,B1100,F1100),admin2_old!A:K,9,FALSE)</f>
        <v>#N/A</v>
      </c>
      <c r="I1100" s="4" t="str">
        <f>IF(ISNA(H1100),VLOOKUP(CONCATENATE(A1100,F1100),admin2_old!B:J,3,FALSE))</f>
        <v>aucune</v>
      </c>
    </row>
    <row r="1101" spans="1:9" hidden="1" x14ac:dyDescent="0.35">
      <c r="A1101" t="s">
        <v>48</v>
      </c>
      <c r="B1101" t="s">
        <v>144</v>
      </c>
      <c r="C1101" t="s">
        <v>83</v>
      </c>
      <c r="D1101" t="s">
        <v>83</v>
      </c>
      <c r="E1101" t="s">
        <v>315</v>
      </c>
      <c r="F1101" t="s">
        <v>249</v>
      </c>
      <c r="G1101">
        <v>0.16300000000000001</v>
      </c>
      <c r="H1101" s="2">
        <f>VLOOKUP(CONCATENATE(A1101,B1101,F1101),admin2_old!A:K,9,FALSE)</f>
        <v>0.17699999999999999</v>
      </c>
      <c r="I1101" t="b">
        <f>IF(ISNA(H1101),VLOOKUP(CONCATENATE(A1101,F1101),admin2_old!B:J,3,FALSE))</f>
        <v>0</v>
      </c>
    </row>
    <row r="1102" spans="1:9" hidden="1" x14ac:dyDescent="0.35">
      <c r="A1102" t="s">
        <v>48</v>
      </c>
      <c r="B1102" t="s">
        <v>181</v>
      </c>
      <c r="C1102" t="s">
        <v>83</v>
      </c>
      <c r="D1102" t="s">
        <v>83</v>
      </c>
      <c r="E1102" t="s">
        <v>315</v>
      </c>
      <c r="F1102" t="s">
        <v>264</v>
      </c>
      <c r="G1102">
        <v>0.17399999999999999</v>
      </c>
      <c r="H1102" s="2">
        <f>VLOOKUP(CONCATENATE(A1102,B1102,F1102),admin2_old!A:K,9,FALSE)</f>
        <v>0.18</v>
      </c>
      <c r="I1102" t="b">
        <f>IF(ISNA(H1102),VLOOKUP(CONCATENATE(A1102,F1102),admin2_old!B:J,3,FALSE))</f>
        <v>0</v>
      </c>
    </row>
    <row r="1103" spans="1:9" x14ac:dyDescent="0.35">
      <c r="A1103" t="s">
        <v>24</v>
      </c>
      <c r="B1103" s="3" t="s">
        <v>133</v>
      </c>
      <c r="C1103" t="s">
        <v>83</v>
      </c>
      <c r="D1103" t="s">
        <v>83</v>
      </c>
      <c r="E1103" t="s">
        <v>315</v>
      </c>
      <c r="F1103" t="s">
        <v>234</v>
      </c>
      <c r="G1103">
        <v>0.214</v>
      </c>
      <c r="H1103" s="2" t="e">
        <f>VLOOKUP(CONCATENATE(A1103,B1103,F1103),admin2_old!A:K,9,FALSE)</f>
        <v>#N/A</v>
      </c>
      <c r="I1103" s="4" t="str">
        <f>IF(ISNA(H1103),VLOOKUP(CONCATENATE(A1103,F1103),admin2_old!B:J,3,FALSE))</f>
        <v>prov_fournitures</v>
      </c>
    </row>
    <row r="1104" spans="1:9" x14ac:dyDescent="0.35">
      <c r="A1104" t="s">
        <v>48</v>
      </c>
      <c r="B1104" s="3" t="s">
        <v>144</v>
      </c>
      <c r="C1104" t="s">
        <v>83</v>
      </c>
      <c r="D1104" t="s">
        <v>83</v>
      </c>
      <c r="E1104" t="s">
        <v>315</v>
      </c>
      <c r="F1104" t="s">
        <v>234</v>
      </c>
      <c r="G1104">
        <v>0.2</v>
      </c>
      <c r="H1104" s="2" t="e">
        <f>VLOOKUP(CONCATENATE(A1104,B1104,F1104),admin2_old!A:K,9,FALSE)</f>
        <v>#N/A</v>
      </c>
      <c r="I1104" s="4" t="str">
        <f>IF(ISNA(H1104),VLOOKUP(CONCATENATE(A1104,F1104),admin2_old!B:J,3,FALSE))</f>
        <v>cash_frais</v>
      </c>
    </row>
    <row r="1105" spans="1:9" x14ac:dyDescent="0.35">
      <c r="A1105" t="s">
        <v>16</v>
      </c>
      <c r="B1105" s="3" t="s">
        <v>141</v>
      </c>
      <c r="C1105" t="s">
        <v>83</v>
      </c>
      <c r="D1105" t="s">
        <v>83</v>
      </c>
      <c r="E1105" t="s">
        <v>315</v>
      </c>
      <c r="F1105" t="s">
        <v>234</v>
      </c>
      <c r="G1105">
        <v>0.23499999999999999</v>
      </c>
      <c r="H1105" s="2" t="e">
        <f>VLOOKUP(CONCATENATE(A1105,B1105,F1105),admin2_old!A:K,9,FALSE)</f>
        <v>#N/A</v>
      </c>
      <c r="I1105" s="4" t="str">
        <f>IF(ISNA(H1105),VLOOKUP(CONCATENATE(A1105,F1105),admin2_old!B:J,3,FALSE))</f>
        <v>agric</v>
      </c>
    </row>
    <row r="1106" spans="1:9" hidden="1" x14ac:dyDescent="0.35">
      <c r="A1106" t="s">
        <v>48</v>
      </c>
      <c r="B1106" t="s">
        <v>181</v>
      </c>
      <c r="C1106" t="s">
        <v>83</v>
      </c>
      <c r="D1106" t="s">
        <v>83</v>
      </c>
      <c r="E1106" t="s">
        <v>315</v>
      </c>
      <c r="F1106" t="s">
        <v>229</v>
      </c>
      <c r="G1106">
        <v>0.18</v>
      </c>
      <c r="H1106" s="2">
        <f>VLOOKUP(CONCATENATE(A1106,B1106,F1106),admin2_old!A:K,9,FALSE)</f>
        <v>0.186</v>
      </c>
      <c r="I1106" t="b">
        <f>IF(ISNA(H1106),VLOOKUP(CONCATENATE(A1106,F1106),admin2_old!B:J,3,FALSE))</f>
        <v>0</v>
      </c>
    </row>
    <row r="1107" spans="1:9" hidden="1" x14ac:dyDescent="0.35">
      <c r="A1107" t="s">
        <v>48</v>
      </c>
      <c r="B1107" t="s">
        <v>154</v>
      </c>
      <c r="C1107" t="s">
        <v>83</v>
      </c>
      <c r="D1107" t="s">
        <v>83</v>
      </c>
      <c r="E1107" t="s">
        <v>315</v>
      </c>
      <c r="F1107" t="s">
        <v>235</v>
      </c>
      <c r="G1107">
        <v>0.23499999999999999</v>
      </c>
      <c r="H1107" s="2">
        <f>VLOOKUP(CONCATENATE(A1107,B1107,F1107),admin2_old!A:K,9,FALSE)</f>
        <v>0.22</v>
      </c>
      <c r="I1107" t="b">
        <f>IF(ISNA(H1107),VLOOKUP(CONCATENATE(A1107,F1107),admin2_old!B:J,3,FALSE))</f>
        <v>0</v>
      </c>
    </row>
    <row r="1108" spans="1:9" hidden="1" x14ac:dyDescent="0.35">
      <c r="A1108" t="s">
        <v>48</v>
      </c>
      <c r="B1108" t="s">
        <v>133</v>
      </c>
      <c r="C1108" t="s">
        <v>83</v>
      </c>
      <c r="D1108" t="s">
        <v>83</v>
      </c>
      <c r="E1108" t="s">
        <v>315</v>
      </c>
      <c r="F1108" t="s">
        <v>238</v>
      </c>
      <c r="G1108">
        <v>0.184</v>
      </c>
      <c r="H1108" s="2">
        <f>VLOOKUP(CONCATENATE(A1108,B1108,F1108),admin2_old!A:K,9,FALSE)</f>
        <v>0.20100000000000001</v>
      </c>
      <c r="I1108" t="b">
        <f>IF(ISNA(H1108),VLOOKUP(CONCATENATE(A1108,F1108),admin2_old!B:J,3,FALSE))</f>
        <v>0</v>
      </c>
    </row>
    <row r="1109" spans="1:9" hidden="1" x14ac:dyDescent="0.35">
      <c r="A1109" t="s">
        <v>48</v>
      </c>
      <c r="B1109" t="s">
        <v>154</v>
      </c>
      <c r="C1109" t="s">
        <v>83</v>
      </c>
      <c r="D1109" t="s">
        <v>83</v>
      </c>
      <c r="E1109" t="s">
        <v>315</v>
      </c>
      <c r="F1109" t="s">
        <v>240</v>
      </c>
      <c r="G1109">
        <v>0.19400000000000001</v>
      </c>
      <c r="H1109" s="2">
        <f>VLOOKUP(CONCATENATE(A1109,B1109,F1109),admin2_old!A:K,9,FALSE)</f>
        <v>0.19500000000000001</v>
      </c>
      <c r="I1109" t="b">
        <f>IF(ISNA(H1109),VLOOKUP(CONCATENATE(A1109,F1109),admin2_old!B:J,3,FALSE))</f>
        <v>0</v>
      </c>
    </row>
    <row r="1110" spans="1:9" hidden="1" x14ac:dyDescent="0.35">
      <c r="A1110" t="s">
        <v>48</v>
      </c>
      <c r="B1110" t="s">
        <v>154</v>
      </c>
      <c r="C1110" t="s">
        <v>83</v>
      </c>
      <c r="D1110" t="s">
        <v>83</v>
      </c>
      <c r="E1110" t="s">
        <v>315</v>
      </c>
      <c r="F1110" t="s">
        <v>213</v>
      </c>
      <c r="G1110">
        <v>0.251</v>
      </c>
      <c r="H1110" s="2">
        <f>VLOOKUP(CONCATENATE(A1110,B1110,F1110),admin2_old!A:K,9,FALSE)</f>
        <v>0.24399999999999999</v>
      </c>
      <c r="I1110" t="b">
        <f>IF(ISNA(H1110),VLOOKUP(CONCATENATE(A1110,F1110),admin2_old!B:J,3,FALSE))</f>
        <v>0</v>
      </c>
    </row>
    <row r="1111" spans="1:9" x14ac:dyDescent="0.35">
      <c r="A1111" t="s">
        <v>42</v>
      </c>
      <c r="B1111" s="3" t="s">
        <v>130</v>
      </c>
      <c r="C1111" t="s">
        <v>83</v>
      </c>
      <c r="D1111" t="s">
        <v>83</v>
      </c>
      <c r="E1111" t="s">
        <v>315</v>
      </c>
      <c r="F1111" t="s">
        <v>234</v>
      </c>
      <c r="G1111">
        <v>0.186</v>
      </c>
      <c r="H1111" s="2" t="e">
        <f>VLOOKUP(CONCATENATE(A1111,B1111,F1111),admin2_old!A:K,9,FALSE)</f>
        <v>#N/A</v>
      </c>
      <c r="I1111" s="4" t="str">
        <f>IF(ISNA(H1111),VLOOKUP(CONCATENATE(A1111,F1111),admin2_old!B:J,3,FALSE))</f>
        <v>petit_commerce</v>
      </c>
    </row>
    <row r="1112" spans="1:9" hidden="1" x14ac:dyDescent="0.35">
      <c r="A1112" t="s">
        <v>48</v>
      </c>
      <c r="B1112" t="s">
        <v>133</v>
      </c>
      <c r="C1112" t="s">
        <v>83</v>
      </c>
      <c r="D1112" t="s">
        <v>83</v>
      </c>
      <c r="E1112" t="s">
        <v>315</v>
      </c>
      <c r="F1112" t="s">
        <v>244</v>
      </c>
      <c r="G1112">
        <v>0.17199999999999999</v>
      </c>
      <c r="H1112" s="2">
        <f>VLOOKUP(CONCATENATE(A1112,B1112,F1112),admin2_old!A:K,9,FALSE)</f>
        <v>0.16400000000000001</v>
      </c>
      <c r="I1112" t="b">
        <f>IF(ISNA(H1112),VLOOKUP(CONCATENATE(A1112,F1112),admin2_old!B:J,3,FALSE))</f>
        <v>0</v>
      </c>
    </row>
    <row r="1113" spans="1:9" hidden="1" x14ac:dyDescent="0.35">
      <c r="A1113" t="s">
        <v>48</v>
      </c>
      <c r="B1113" t="s">
        <v>133</v>
      </c>
      <c r="C1113" t="s">
        <v>83</v>
      </c>
      <c r="D1113" t="s">
        <v>83</v>
      </c>
      <c r="E1113" t="s">
        <v>315</v>
      </c>
      <c r="F1113" t="s">
        <v>261</v>
      </c>
      <c r="G1113">
        <v>0.20300000000000001</v>
      </c>
      <c r="H1113" s="2">
        <f>VLOOKUP(CONCATENATE(A1113,B1113,F1113),admin2_old!A:K,9,FALSE)</f>
        <v>0.189</v>
      </c>
      <c r="I1113" t="b">
        <f>IF(ISNA(H1113),VLOOKUP(CONCATENATE(A1113,F1113),admin2_old!B:J,3,FALSE))</f>
        <v>0</v>
      </c>
    </row>
    <row r="1114" spans="1:9" x14ac:dyDescent="0.35">
      <c r="A1114" t="s">
        <v>72</v>
      </c>
      <c r="B1114" s="3" t="s">
        <v>155</v>
      </c>
      <c r="C1114" t="s">
        <v>83</v>
      </c>
      <c r="D1114" t="s">
        <v>83</v>
      </c>
      <c r="E1114" t="s">
        <v>315</v>
      </c>
      <c r="F1114" t="s">
        <v>234</v>
      </c>
      <c r="G1114">
        <v>0.17499999999999999</v>
      </c>
      <c r="H1114" s="2" t="e">
        <f>VLOOKUP(CONCATENATE(A1114,B1114,F1114),admin2_old!A:K,9,FALSE)</f>
        <v>#N/A</v>
      </c>
      <c r="I1114" s="4" t="str">
        <f>IF(ISNA(H1114),VLOOKUP(CONCATENATE(A1114,F1114),admin2_old!B:J,3,FALSE))</f>
        <v>nfi</v>
      </c>
    </row>
    <row r="1115" spans="1:9" x14ac:dyDescent="0.35">
      <c r="A1115" t="s">
        <v>52</v>
      </c>
      <c r="B1115" s="3" t="s">
        <v>156</v>
      </c>
      <c r="C1115" t="s">
        <v>83</v>
      </c>
      <c r="D1115" t="s">
        <v>83</v>
      </c>
      <c r="E1115" t="s">
        <v>315</v>
      </c>
      <c r="F1115" t="s">
        <v>234</v>
      </c>
      <c r="G1115">
        <v>0.182</v>
      </c>
      <c r="H1115" s="2" t="e">
        <f>VLOOKUP(CONCATENATE(A1115,B1115,F1115),admin2_old!A:K,9,FALSE)</f>
        <v>#N/A</v>
      </c>
      <c r="I1115" s="4" t="str">
        <f>IF(ISNA(H1115),VLOOKUP(CONCATENATE(A1115,F1115),admin2_old!B:J,3,FALSE))</f>
        <v>cash_intrant_agri</v>
      </c>
    </row>
    <row r="1116" spans="1:9" hidden="1" x14ac:dyDescent="0.35">
      <c r="A1116" t="s">
        <v>48</v>
      </c>
      <c r="B1116" t="s">
        <v>154</v>
      </c>
      <c r="C1116" t="s">
        <v>83</v>
      </c>
      <c r="D1116" t="s">
        <v>83</v>
      </c>
      <c r="E1116" t="s">
        <v>315</v>
      </c>
      <c r="F1116" t="s">
        <v>296</v>
      </c>
      <c r="G1116">
        <v>0.245</v>
      </c>
      <c r="H1116" s="2">
        <f>VLOOKUP(CONCATENATE(A1116,B1116,F1116),admin2_old!A:K,9,FALSE)</f>
        <v>0.248</v>
      </c>
      <c r="I1116" t="b">
        <f>IF(ISNA(H1116),VLOOKUP(CONCATENATE(A1116,F1116),admin2_old!B:J,3,FALSE))</f>
        <v>0</v>
      </c>
    </row>
    <row r="1117" spans="1:9" x14ac:dyDescent="0.35">
      <c r="A1117" t="s">
        <v>74</v>
      </c>
      <c r="B1117" s="3" t="s">
        <v>145</v>
      </c>
      <c r="C1117" t="s">
        <v>83</v>
      </c>
      <c r="D1117" t="s">
        <v>83</v>
      </c>
      <c r="E1117" t="s">
        <v>315</v>
      </c>
      <c r="F1117" t="s">
        <v>234</v>
      </c>
      <c r="G1117">
        <v>0.155</v>
      </c>
      <c r="H1117" s="2" t="e">
        <f>VLOOKUP(CONCATENATE(A1117,B1117,F1117),admin2_old!A:K,9,FALSE)</f>
        <v>#N/A</v>
      </c>
      <c r="I1117" s="4" t="str">
        <f>IF(ISNA(H1117),VLOOKUP(CONCATENATE(A1117,F1117),admin2_old!B:J,3,FALSE))</f>
        <v>cash_nfi</v>
      </c>
    </row>
    <row r="1118" spans="1:9" hidden="1" x14ac:dyDescent="0.35">
      <c r="A1118" t="s">
        <v>48</v>
      </c>
      <c r="B1118" t="s">
        <v>133</v>
      </c>
      <c r="C1118" t="s">
        <v>83</v>
      </c>
      <c r="D1118" t="s">
        <v>83</v>
      </c>
      <c r="E1118" t="s">
        <v>315</v>
      </c>
      <c r="F1118" t="s">
        <v>256</v>
      </c>
      <c r="G1118">
        <v>0.245</v>
      </c>
      <c r="H1118" s="2">
        <f>VLOOKUP(CONCATENATE(A1118,B1118,F1118),admin2_old!A:K,9,FALSE)</f>
        <v>0.28199999999999997</v>
      </c>
      <c r="I1118" t="b">
        <f>IF(ISNA(H1118),VLOOKUP(CONCATENATE(A1118,F1118),admin2_old!B:J,3,FALSE))</f>
        <v>0</v>
      </c>
    </row>
    <row r="1119" spans="1:9" x14ac:dyDescent="0.35">
      <c r="A1119" t="s">
        <v>78</v>
      </c>
      <c r="B1119" s="3" t="s">
        <v>184</v>
      </c>
      <c r="C1119" t="s">
        <v>83</v>
      </c>
      <c r="D1119" t="s">
        <v>83</v>
      </c>
      <c r="E1119" t="s">
        <v>315</v>
      </c>
      <c r="F1119" t="s">
        <v>234</v>
      </c>
      <c r="G1119">
        <v>0.11899999999999999</v>
      </c>
      <c r="H1119" s="2" t="e">
        <f>VLOOKUP(CONCATENATE(A1119,B1119,F1119),admin2_old!A:K,9,FALSE)</f>
        <v>#N/A</v>
      </c>
      <c r="I1119" s="4" t="str">
        <f>IF(ISNA(H1119),VLOOKUP(CONCATENATE(A1119,F1119),admin2_old!B:J,3,FALSE))</f>
        <v>qualite_insuff</v>
      </c>
    </row>
    <row r="1120" spans="1:9" x14ac:dyDescent="0.35">
      <c r="A1120" t="s">
        <v>58</v>
      </c>
      <c r="B1120" s="3" t="s">
        <v>199</v>
      </c>
      <c r="C1120" t="s">
        <v>83</v>
      </c>
      <c r="D1120" t="s">
        <v>83</v>
      </c>
      <c r="E1120" t="s">
        <v>315</v>
      </c>
      <c r="F1120" t="s">
        <v>234</v>
      </c>
      <c r="G1120">
        <v>0.21</v>
      </c>
      <c r="H1120" s="2" t="e">
        <f>VLOOKUP(CONCATENATE(A1120,B1120,F1120),admin2_old!A:K,9,FALSE)</f>
        <v>#N/A</v>
      </c>
      <c r="I1120" s="4" t="str">
        <f>IF(ISNA(H1120),VLOOKUP(CONCATENATE(A1120,F1120),admin2_old!B:J,3,FALSE))</f>
        <v>sanitaire</v>
      </c>
    </row>
    <row r="1121" spans="1:9" x14ac:dyDescent="0.35">
      <c r="A1121" t="s">
        <v>80</v>
      </c>
      <c r="B1121" s="3" t="s">
        <v>148</v>
      </c>
      <c r="C1121" t="s">
        <v>83</v>
      </c>
      <c r="D1121" t="s">
        <v>83</v>
      </c>
      <c r="E1121" t="s">
        <v>315</v>
      </c>
      <c r="F1121" t="s">
        <v>234</v>
      </c>
      <c r="G1121">
        <v>0.193</v>
      </c>
      <c r="H1121" s="2" t="e">
        <f>VLOOKUP(CONCATENATE(A1121,B1121,F1121),admin2_old!A:K,9,FALSE)</f>
        <v>#N/A</v>
      </c>
      <c r="I1121" s="4" t="str">
        <f>IF(ISNA(H1121),VLOOKUP(CONCATENATE(A1121,F1121),admin2_old!B:J,3,FALSE))</f>
        <v>environment</v>
      </c>
    </row>
    <row r="1122" spans="1:9" hidden="1" x14ac:dyDescent="0.35">
      <c r="A1122" t="s">
        <v>48</v>
      </c>
      <c r="B1122" t="s">
        <v>133</v>
      </c>
      <c r="C1122" t="s">
        <v>83</v>
      </c>
      <c r="D1122" t="s">
        <v>83</v>
      </c>
      <c r="E1122" t="s">
        <v>315</v>
      </c>
      <c r="F1122" t="s">
        <v>218</v>
      </c>
      <c r="G1122">
        <v>0.3</v>
      </c>
      <c r="H1122" s="2">
        <f>VLOOKUP(CONCATENATE(A1122,B1122,F1122),admin2_old!A:K,9,FALSE)</f>
        <v>0.26300000000000001</v>
      </c>
      <c r="I1122" t="b">
        <f>IF(ISNA(H1122),VLOOKUP(CONCATENATE(A1122,F1122),admin2_old!B:J,3,FALSE))</f>
        <v>0</v>
      </c>
    </row>
    <row r="1123" spans="1:9" x14ac:dyDescent="0.35">
      <c r="A1123" t="s">
        <v>12</v>
      </c>
      <c r="B1123" s="3" t="s">
        <v>140</v>
      </c>
      <c r="C1123" t="s">
        <v>83</v>
      </c>
      <c r="D1123" t="s">
        <v>83</v>
      </c>
      <c r="E1123" t="s">
        <v>315</v>
      </c>
      <c r="F1123" t="s">
        <v>234</v>
      </c>
      <c r="G1123">
        <v>0.17899999999999999</v>
      </c>
      <c r="H1123" s="2" t="e">
        <f>VLOOKUP(CONCATENATE(A1123,B1123,F1123),admin2_old!A:K,9,FALSE)</f>
        <v>#N/A</v>
      </c>
      <c r="I1123" s="4" t="str">
        <f>IF(ISNA(H1123),VLOOKUP(CONCATENATE(A1123,F1123),admin2_old!B:J,3,FALSE))</f>
        <v>cash_hygiene</v>
      </c>
    </row>
    <row r="1124" spans="1:9" hidden="1" x14ac:dyDescent="0.35">
      <c r="A1124" t="s">
        <v>50</v>
      </c>
      <c r="B1124" t="s">
        <v>18</v>
      </c>
      <c r="C1124" t="s">
        <v>83</v>
      </c>
      <c r="D1124" t="s">
        <v>83</v>
      </c>
      <c r="E1124" t="s">
        <v>315</v>
      </c>
      <c r="F1124" t="s">
        <v>253</v>
      </c>
      <c r="G1124">
        <v>0.215</v>
      </c>
      <c r="H1124" s="2">
        <f>VLOOKUP(CONCATENATE(A1124,B1124,F1124),admin2_old!A:K,9,FALSE)</f>
        <v>0.24199999999999999</v>
      </c>
      <c r="I1124" t="b">
        <f>IF(ISNA(H1124),VLOOKUP(CONCATENATE(A1124,F1124),admin2_old!B:J,3,FALSE))</f>
        <v>0</v>
      </c>
    </row>
    <row r="1125" spans="1:9" hidden="1" x14ac:dyDescent="0.35">
      <c r="A1125" t="s">
        <v>50</v>
      </c>
      <c r="B1125" t="s">
        <v>155</v>
      </c>
      <c r="C1125" t="s">
        <v>83</v>
      </c>
      <c r="D1125" t="s">
        <v>83</v>
      </c>
      <c r="E1125" t="s">
        <v>315</v>
      </c>
      <c r="F1125" t="s">
        <v>232</v>
      </c>
      <c r="G1125">
        <v>0.27700000000000002</v>
      </c>
      <c r="H1125" s="2">
        <f>VLOOKUP(CONCATENATE(A1125,B1125,F1125),admin2_old!A:K,9,FALSE)</f>
        <v>0.246</v>
      </c>
      <c r="I1125" t="b">
        <f>IF(ISNA(H1125),VLOOKUP(CONCATENATE(A1125,F1125),admin2_old!B:J,3,FALSE))</f>
        <v>0</v>
      </c>
    </row>
    <row r="1126" spans="1:9" hidden="1" x14ac:dyDescent="0.35">
      <c r="A1126" t="s">
        <v>50</v>
      </c>
      <c r="B1126" t="s">
        <v>164</v>
      </c>
      <c r="C1126" t="s">
        <v>83</v>
      </c>
      <c r="D1126" t="s">
        <v>83</v>
      </c>
      <c r="E1126" t="s">
        <v>315</v>
      </c>
      <c r="F1126" t="s">
        <v>208</v>
      </c>
      <c r="G1126">
        <v>0.24199999999999999</v>
      </c>
      <c r="H1126" s="2">
        <f>VLOOKUP(CONCATENATE(A1126,B1126,F1126),admin2_old!A:K,9,FALSE)</f>
        <v>0.251</v>
      </c>
      <c r="I1126" t="b">
        <f>IF(ISNA(H1126),VLOOKUP(CONCATENATE(A1126,F1126),admin2_old!B:J,3,FALSE))</f>
        <v>0</v>
      </c>
    </row>
    <row r="1127" spans="1:9" hidden="1" x14ac:dyDescent="0.35">
      <c r="A1127" t="s">
        <v>50</v>
      </c>
      <c r="B1127" t="s">
        <v>155</v>
      </c>
      <c r="C1127" t="s">
        <v>83</v>
      </c>
      <c r="D1127" t="s">
        <v>83</v>
      </c>
      <c r="E1127" t="s">
        <v>315</v>
      </c>
      <c r="F1127" t="s">
        <v>221</v>
      </c>
      <c r="G1127">
        <v>0.22900000000000001</v>
      </c>
      <c r="H1127" s="2">
        <f>VLOOKUP(CONCATENATE(A1127,B1127,F1127),admin2_old!A:K,9,FALSE)</f>
        <v>0.218</v>
      </c>
      <c r="I1127" t="b">
        <f>IF(ISNA(H1127),VLOOKUP(CONCATENATE(A1127,F1127),admin2_old!B:J,3,FALSE))</f>
        <v>0</v>
      </c>
    </row>
    <row r="1128" spans="1:9" hidden="1" x14ac:dyDescent="0.35">
      <c r="A1128" t="s">
        <v>50</v>
      </c>
      <c r="B1128" t="s">
        <v>155</v>
      </c>
      <c r="C1128" t="s">
        <v>83</v>
      </c>
      <c r="D1128" t="s">
        <v>83</v>
      </c>
      <c r="E1128" t="s">
        <v>315</v>
      </c>
      <c r="F1128" t="s">
        <v>165</v>
      </c>
      <c r="G1128">
        <v>0.248</v>
      </c>
      <c r="H1128" s="2">
        <f>VLOOKUP(CONCATENATE(A1128,B1128,F1128),admin2_old!A:K,9,FALSE)</f>
        <v>0.24399999999999999</v>
      </c>
      <c r="I1128" t="b">
        <f>IF(ISNA(H1128),VLOOKUP(CONCATENATE(A1128,F1128),admin2_old!B:J,3,FALSE))</f>
        <v>0</v>
      </c>
    </row>
    <row r="1129" spans="1:9" hidden="1" x14ac:dyDescent="0.35">
      <c r="A1129" t="s">
        <v>50</v>
      </c>
      <c r="B1129" t="s">
        <v>164</v>
      </c>
      <c r="C1129" t="s">
        <v>83</v>
      </c>
      <c r="D1129" t="s">
        <v>83</v>
      </c>
      <c r="E1129" t="s">
        <v>315</v>
      </c>
      <c r="F1129" t="s">
        <v>251</v>
      </c>
      <c r="G1129">
        <v>0.28699999999999998</v>
      </c>
      <c r="H1129" s="2">
        <f>VLOOKUP(CONCATENATE(A1129,B1129,F1129),admin2_old!A:K,9,FALSE)</f>
        <v>0.24099999999999999</v>
      </c>
      <c r="I1129" t="b">
        <f>IF(ISNA(H1129),VLOOKUP(CONCATENATE(A1129,F1129),admin2_old!B:J,3,FALSE))</f>
        <v>0</v>
      </c>
    </row>
    <row r="1130" spans="1:9" x14ac:dyDescent="0.35">
      <c r="A1130" t="s">
        <v>40</v>
      </c>
      <c r="B1130" s="3" t="s">
        <v>150</v>
      </c>
      <c r="C1130" t="s">
        <v>83</v>
      </c>
      <c r="D1130" t="s">
        <v>83</v>
      </c>
      <c r="E1130" t="s">
        <v>315</v>
      </c>
      <c r="F1130" t="s">
        <v>234</v>
      </c>
      <c r="G1130">
        <v>0.17399999999999999</v>
      </c>
      <c r="H1130" s="2" t="e">
        <f>VLOOKUP(CONCATENATE(A1130,B1130,F1130),admin2_old!A:K,9,FALSE)</f>
        <v>#N/A</v>
      </c>
      <c r="I1130" s="4" t="str">
        <f>IF(ISNA(H1130),VLOOKUP(CONCATENATE(A1130,F1130),admin2_old!B:J,3,FALSE))</f>
        <v>cash_infra</v>
      </c>
    </row>
    <row r="1131" spans="1:9" hidden="1" x14ac:dyDescent="0.35">
      <c r="A1131" t="s">
        <v>50</v>
      </c>
      <c r="B1131" t="s">
        <v>18</v>
      </c>
      <c r="C1131" t="s">
        <v>83</v>
      </c>
      <c r="D1131" t="s">
        <v>83</v>
      </c>
      <c r="E1131" t="s">
        <v>315</v>
      </c>
      <c r="F1131" t="s">
        <v>231</v>
      </c>
      <c r="G1131">
        <v>0.24099999999999999</v>
      </c>
      <c r="H1131" s="2">
        <f>VLOOKUP(CONCATENATE(A1131,B1131,F1131),admin2_old!A:K,9,FALSE)</f>
        <v>0.19400000000000001</v>
      </c>
      <c r="I1131" t="b">
        <f>IF(ISNA(H1131),VLOOKUP(CONCATENATE(A1131,F1131),admin2_old!B:J,3,FALSE))</f>
        <v>0</v>
      </c>
    </row>
    <row r="1132" spans="1:9" hidden="1" x14ac:dyDescent="0.35">
      <c r="A1132" t="s">
        <v>50</v>
      </c>
      <c r="B1132" t="s">
        <v>18</v>
      </c>
      <c r="C1132" t="s">
        <v>83</v>
      </c>
      <c r="D1132" t="s">
        <v>83</v>
      </c>
      <c r="E1132" t="s">
        <v>315</v>
      </c>
      <c r="F1132" t="s">
        <v>223</v>
      </c>
      <c r="G1132">
        <v>0.23499999999999999</v>
      </c>
      <c r="H1132" s="2">
        <f>VLOOKUP(CONCATENATE(A1132,B1132,F1132),admin2_old!A:K,9,FALSE)</f>
        <v>0.215</v>
      </c>
      <c r="I1132" t="b">
        <f>IF(ISNA(H1132),VLOOKUP(CONCATENATE(A1132,F1132),admin2_old!B:J,3,FALSE))</f>
        <v>0</v>
      </c>
    </row>
    <row r="1133" spans="1:9" x14ac:dyDescent="0.35">
      <c r="A1133" t="s">
        <v>62</v>
      </c>
      <c r="B1133" s="3" t="s">
        <v>172</v>
      </c>
      <c r="C1133" t="s">
        <v>83</v>
      </c>
      <c r="D1133" t="s">
        <v>83</v>
      </c>
      <c r="E1133" t="s">
        <v>315</v>
      </c>
      <c r="F1133" t="s">
        <v>234</v>
      </c>
      <c r="G1133">
        <v>0.16200000000000001</v>
      </c>
      <c r="H1133" s="2" t="e">
        <f>VLOOKUP(CONCATENATE(A1133,B1133,F1133),admin2_old!A:K,9,FALSE)</f>
        <v>#N/A</v>
      </c>
      <c r="I1133" s="4" t="str">
        <f>IF(ISNA(H1133),VLOOKUP(CONCATENATE(A1133,F1133),admin2_old!B:J,3,FALSE))</f>
        <v>cash_recipient_eau</v>
      </c>
    </row>
    <row r="1134" spans="1:9" hidden="1" x14ac:dyDescent="0.35">
      <c r="A1134" t="s">
        <v>50</v>
      </c>
      <c r="B1134" t="s">
        <v>18</v>
      </c>
      <c r="C1134" t="s">
        <v>83</v>
      </c>
      <c r="D1134" t="s">
        <v>83</v>
      </c>
      <c r="E1134" t="s">
        <v>315</v>
      </c>
      <c r="F1134" t="s">
        <v>293</v>
      </c>
      <c r="G1134">
        <v>0.20200000000000001</v>
      </c>
      <c r="H1134" s="2">
        <f>VLOOKUP(CONCATENATE(A1134,B1134,F1134),admin2_old!A:K,9,FALSE)</f>
        <v>0.222</v>
      </c>
      <c r="I1134" t="b">
        <f>IF(ISNA(H1134),VLOOKUP(CONCATENATE(A1134,F1134),admin2_old!B:J,3,FALSE))</f>
        <v>0</v>
      </c>
    </row>
    <row r="1135" spans="1:9" hidden="1" x14ac:dyDescent="0.35">
      <c r="A1135" t="s">
        <v>50</v>
      </c>
      <c r="B1135" t="s">
        <v>18</v>
      </c>
      <c r="C1135" t="s">
        <v>83</v>
      </c>
      <c r="D1135" t="s">
        <v>83</v>
      </c>
      <c r="E1135" t="s">
        <v>315</v>
      </c>
      <c r="F1135" t="s">
        <v>246</v>
      </c>
      <c r="G1135">
        <v>0.19700000000000001</v>
      </c>
      <c r="H1135" s="2">
        <f>VLOOKUP(CONCATENATE(A1135,B1135,F1135),admin2_old!A:K,9,FALSE)</f>
        <v>0.2</v>
      </c>
      <c r="I1135" t="b">
        <f>IF(ISNA(H1135),VLOOKUP(CONCATENATE(A1135,F1135),admin2_old!B:J,3,FALSE))</f>
        <v>0</v>
      </c>
    </row>
    <row r="1136" spans="1:9" x14ac:dyDescent="0.35">
      <c r="A1136" t="s">
        <v>9</v>
      </c>
      <c r="B1136" s="3" t="s">
        <v>128</v>
      </c>
      <c r="C1136" t="s">
        <v>83</v>
      </c>
      <c r="D1136" t="s">
        <v>83</v>
      </c>
      <c r="E1136" t="s">
        <v>315</v>
      </c>
      <c r="F1136" t="s">
        <v>235</v>
      </c>
      <c r="G1136">
        <v>0.17399999999999999</v>
      </c>
      <c r="H1136" s="2" t="e">
        <f>VLOOKUP(CONCATENATE(A1136,B1136,F1136),admin2_old!A:K,9,FALSE)</f>
        <v>#N/A</v>
      </c>
      <c r="I1136" s="4" t="str">
        <f>IF(ISNA(H1136),VLOOKUP(CONCATENATE(A1136,F1136),admin2_old!B:J,3,FALSE))</f>
        <v>autre</v>
      </c>
    </row>
    <row r="1137" spans="1:9" hidden="1" x14ac:dyDescent="0.35">
      <c r="A1137" t="s">
        <v>50</v>
      </c>
      <c r="B1137" t="s">
        <v>18</v>
      </c>
      <c r="C1137" t="s">
        <v>83</v>
      </c>
      <c r="D1137" t="s">
        <v>83</v>
      </c>
      <c r="E1137" t="s">
        <v>315</v>
      </c>
      <c r="F1137" t="s">
        <v>215</v>
      </c>
      <c r="G1137">
        <v>0.26400000000000001</v>
      </c>
      <c r="H1137" s="2">
        <f>VLOOKUP(CONCATENATE(A1137,B1137,F1137),admin2_old!A:K,9,FALSE)</f>
        <v>0.251</v>
      </c>
      <c r="I1137" t="b">
        <f>IF(ISNA(H1137),VLOOKUP(CONCATENATE(A1137,F1137),admin2_old!B:J,3,FALSE))</f>
        <v>0</v>
      </c>
    </row>
    <row r="1138" spans="1:9" hidden="1" x14ac:dyDescent="0.35">
      <c r="A1138" t="s">
        <v>50</v>
      </c>
      <c r="B1138" t="s">
        <v>18</v>
      </c>
      <c r="C1138" t="s">
        <v>83</v>
      </c>
      <c r="D1138" t="s">
        <v>83</v>
      </c>
      <c r="E1138" t="s">
        <v>315</v>
      </c>
      <c r="F1138" t="s">
        <v>294</v>
      </c>
      <c r="G1138">
        <v>0.25600000000000001</v>
      </c>
      <c r="H1138" s="2">
        <f>VLOOKUP(CONCATENATE(A1138,B1138,F1138),admin2_old!A:K,9,FALSE)</f>
        <v>0.24299999999999999</v>
      </c>
      <c r="I1138" t="b">
        <f>IF(ISNA(H1138),VLOOKUP(CONCATENATE(A1138,F1138),admin2_old!B:J,3,FALSE))</f>
        <v>0</v>
      </c>
    </row>
    <row r="1139" spans="1:9" hidden="1" x14ac:dyDescent="0.35">
      <c r="A1139" t="s">
        <v>50</v>
      </c>
      <c r="B1139" t="s">
        <v>155</v>
      </c>
      <c r="C1139" t="s">
        <v>83</v>
      </c>
      <c r="D1139" t="s">
        <v>83</v>
      </c>
      <c r="E1139" t="s">
        <v>315</v>
      </c>
      <c r="F1139" t="s">
        <v>260</v>
      </c>
      <c r="G1139">
        <v>0.219</v>
      </c>
      <c r="H1139" s="2">
        <f>VLOOKUP(CONCATENATE(A1139,B1139,F1139),admin2_old!A:K,9,FALSE)</f>
        <v>0.185</v>
      </c>
      <c r="I1139" t="b">
        <f>IF(ISNA(H1139),VLOOKUP(CONCATENATE(A1139,F1139),admin2_old!B:J,3,FALSE))</f>
        <v>0</v>
      </c>
    </row>
    <row r="1140" spans="1:9" hidden="1" x14ac:dyDescent="0.35">
      <c r="A1140" t="s">
        <v>50</v>
      </c>
      <c r="B1140" t="s">
        <v>18</v>
      </c>
      <c r="C1140" t="s">
        <v>83</v>
      </c>
      <c r="D1140" t="s">
        <v>83</v>
      </c>
      <c r="E1140" t="s">
        <v>315</v>
      </c>
      <c r="F1140" t="s">
        <v>255</v>
      </c>
      <c r="G1140">
        <v>0.23400000000000001</v>
      </c>
      <c r="H1140" s="2">
        <f>VLOOKUP(CONCATENATE(A1140,B1140,F1140),admin2_old!A:K,9,FALSE)</f>
        <v>0.22800000000000001</v>
      </c>
      <c r="I1140" t="b">
        <f>IF(ISNA(H1140),VLOOKUP(CONCATENATE(A1140,F1140),admin2_old!B:J,3,FALSE))</f>
        <v>0</v>
      </c>
    </row>
    <row r="1141" spans="1:9" hidden="1" x14ac:dyDescent="0.35">
      <c r="A1141" t="s">
        <v>50</v>
      </c>
      <c r="B1141" t="s">
        <v>134</v>
      </c>
      <c r="C1141" t="s">
        <v>83</v>
      </c>
      <c r="D1141" t="s">
        <v>83</v>
      </c>
      <c r="E1141" t="s">
        <v>315</v>
      </c>
      <c r="F1141" t="s">
        <v>242</v>
      </c>
      <c r="G1141">
        <v>0.20899999999999999</v>
      </c>
      <c r="H1141" s="2">
        <f>VLOOKUP(CONCATENATE(A1141,B1141,F1141),admin2_old!A:K,9,FALSE)</f>
        <v>0.217</v>
      </c>
      <c r="I1141" t="b">
        <f>IF(ISNA(H1141),VLOOKUP(CONCATENATE(A1141,F1141),admin2_old!B:J,3,FALSE))</f>
        <v>0</v>
      </c>
    </row>
    <row r="1142" spans="1:9" x14ac:dyDescent="0.35">
      <c r="A1142" t="s">
        <v>38</v>
      </c>
      <c r="B1142" s="3" t="s">
        <v>149</v>
      </c>
      <c r="C1142" t="s">
        <v>83</v>
      </c>
      <c r="D1142" t="s">
        <v>83</v>
      </c>
      <c r="E1142" t="s">
        <v>315</v>
      </c>
      <c r="F1142" t="s">
        <v>235</v>
      </c>
      <c r="G1142">
        <v>0.17199999999999999</v>
      </c>
      <c r="H1142" s="2" t="e">
        <f>VLOOKUP(CONCATENATE(A1142,B1142,F1142),admin2_old!A:K,9,FALSE)</f>
        <v>#N/A</v>
      </c>
      <c r="I1142" s="4" t="str">
        <f>IF(ISNA(H1142),VLOOKUP(CONCATENATE(A1142,F1142),admin2_old!B:J,3,FALSE))</f>
        <v>financier</v>
      </c>
    </row>
    <row r="1143" spans="1:9" hidden="1" x14ac:dyDescent="0.35">
      <c r="A1143" t="s">
        <v>50</v>
      </c>
      <c r="B1143" t="s">
        <v>18</v>
      </c>
      <c r="C1143" t="s">
        <v>83</v>
      </c>
      <c r="D1143" t="s">
        <v>83</v>
      </c>
      <c r="E1143" t="s">
        <v>315</v>
      </c>
      <c r="F1143" t="s">
        <v>250</v>
      </c>
      <c r="G1143">
        <v>0.251</v>
      </c>
      <c r="H1143" s="2">
        <f>VLOOKUP(CONCATENATE(A1143,B1143,F1143),admin2_old!A:K,9,FALSE)</f>
        <v>0.25600000000000001</v>
      </c>
      <c r="I1143" t="b">
        <f>IF(ISNA(H1143),VLOOKUP(CONCATENATE(A1143,F1143),admin2_old!B:J,3,FALSE))</f>
        <v>0</v>
      </c>
    </row>
    <row r="1144" spans="1:9" hidden="1" x14ac:dyDescent="0.35">
      <c r="A1144" t="s">
        <v>50</v>
      </c>
      <c r="B1144" t="s">
        <v>155</v>
      </c>
      <c r="C1144" t="s">
        <v>83</v>
      </c>
      <c r="D1144" t="s">
        <v>83</v>
      </c>
      <c r="E1144" t="s">
        <v>315</v>
      </c>
      <c r="F1144" t="s">
        <v>220</v>
      </c>
      <c r="G1144">
        <v>0.26700000000000002</v>
      </c>
      <c r="H1144" s="2">
        <f>VLOOKUP(CONCATENATE(A1144,B1144,F1144),admin2_old!A:K,9,FALSE)</f>
        <v>0.28199999999999997</v>
      </c>
      <c r="I1144" t="b">
        <f>IF(ISNA(H1144),VLOOKUP(CONCATENATE(A1144,F1144),admin2_old!B:J,3,FALSE))</f>
        <v>0</v>
      </c>
    </row>
    <row r="1145" spans="1:9" x14ac:dyDescent="0.35">
      <c r="A1145" t="s">
        <v>60</v>
      </c>
      <c r="B1145" s="3" t="s">
        <v>139</v>
      </c>
      <c r="C1145" t="s">
        <v>83</v>
      </c>
      <c r="D1145" t="s">
        <v>83</v>
      </c>
      <c r="E1145" t="s">
        <v>315</v>
      </c>
      <c r="F1145" t="s">
        <v>235</v>
      </c>
      <c r="G1145">
        <v>0.107</v>
      </c>
      <c r="H1145" s="2" t="e">
        <f>VLOOKUP(CONCATENATE(A1145,B1145,F1145),admin2_old!A:K,9,FALSE)</f>
        <v>#N/A</v>
      </c>
      <c r="I1145" s="4" t="str">
        <f>IF(ISNA(H1145),VLOOKUP(CONCATENATE(A1145,F1145),admin2_old!B:J,3,FALSE))</f>
        <v>aucune</v>
      </c>
    </row>
    <row r="1146" spans="1:9" x14ac:dyDescent="0.35">
      <c r="A1146" t="s">
        <v>70</v>
      </c>
      <c r="B1146" s="3" t="s">
        <v>192</v>
      </c>
      <c r="C1146" t="s">
        <v>83</v>
      </c>
      <c r="D1146" t="s">
        <v>83</v>
      </c>
      <c r="E1146" t="s">
        <v>315</v>
      </c>
      <c r="F1146" t="s">
        <v>235</v>
      </c>
      <c r="G1146">
        <v>0.115</v>
      </c>
      <c r="H1146" s="2" t="e">
        <f>VLOOKUP(CONCATENATE(A1146,B1146,F1146),admin2_old!A:K,9,FALSE)</f>
        <v>#N/A</v>
      </c>
      <c r="I1146" s="4" t="str">
        <f>IF(ISNA(H1146),VLOOKUP(CONCATENATE(A1146,F1146),admin2_old!B:J,3,FALSE))</f>
        <v>prov_uniformes</v>
      </c>
    </row>
    <row r="1147" spans="1:9" hidden="1" x14ac:dyDescent="0.35">
      <c r="A1147" t="s">
        <v>50</v>
      </c>
      <c r="B1147" t="s">
        <v>18</v>
      </c>
      <c r="C1147" t="s">
        <v>83</v>
      </c>
      <c r="D1147" t="s">
        <v>83</v>
      </c>
      <c r="E1147" t="s">
        <v>315</v>
      </c>
      <c r="F1147" t="s">
        <v>254</v>
      </c>
      <c r="G1147">
        <v>0.215</v>
      </c>
      <c r="H1147" s="2">
        <f>VLOOKUP(CONCATENATE(A1147,B1147,F1147),admin2_old!A:K,9,FALSE)</f>
        <v>0.215</v>
      </c>
      <c r="I1147" t="b">
        <f>IF(ISNA(H1147),VLOOKUP(CONCATENATE(A1147,F1147),admin2_old!B:J,3,FALSE))</f>
        <v>0</v>
      </c>
    </row>
    <row r="1148" spans="1:9" x14ac:dyDescent="0.35">
      <c r="A1148" t="s">
        <v>42</v>
      </c>
      <c r="B1148" s="3" t="s">
        <v>141</v>
      </c>
      <c r="C1148" t="s">
        <v>83</v>
      </c>
      <c r="D1148" t="s">
        <v>83</v>
      </c>
      <c r="E1148" t="s">
        <v>315</v>
      </c>
      <c r="F1148" t="s">
        <v>235</v>
      </c>
      <c r="G1148">
        <v>0.19500000000000001</v>
      </c>
      <c r="H1148" s="2" t="e">
        <f>VLOOKUP(CONCATENATE(A1148,B1148,F1148),admin2_old!A:K,9,FALSE)</f>
        <v>#N/A</v>
      </c>
      <c r="I1148" s="4" t="str">
        <f>IF(ISNA(H1148),VLOOKUP(CONCATENATE(A1148,F1148),admin2_old!B:J,3,FALSE))</f>
        <v>jtt_agric</v>
      </c>
    </row>
    <row r="1149" spans="1:9" hidden="1" x14ac:dyDescent="0.35">
      <c r="A1149" t="s">
        <v>50</v>
      </c>
      <c r="B1149" t="s">
        <v>155</v>
      </c>
      <c r="C1149" t="s">
        <v>83</v>
      </c>
      <c r="D1149" t="s">
        <v>83</v>
      </c>
      <c r="E1149" t="s">
        <v>315</v>
      </c>
      <c r="F1149" t="s">
        <v>207</v>
      </c>
      <c r="G1149">
        <v>0.23499999999999999</v>
      </c>
      <c r="H1149" s="2">
        <f>VLOOKUP(CONCATENATE(A1149,B1149,F1149),admin2_old!A:K,9,FALSE)</f>
        <v>0.23100000000000001</v>
      </c>
      <c r="I1149" t="b">
        <f>IF(ISNA(H1149),VLOOKUP(CONCATENATE(A1149,F1149),admin2_old!B:J,3,FALSE))</f>
        <v>0</v>
      </c>
    </row>
    <row r="1150" spans="1:9" hidden="1" x14ac:dyDescent="0.35">
      <c r="A1150" t="s">
        <v>50</v>
      </c>
      <c r="B1150" t="s">
        <v>155</v>
      </c>
      <c r="C1150" t="s">
        <v>83</v>
      </c>
      <c r="D1150" t="s">
        <v>83</v>
      </c>
      <c r="E1150" t="s">
        <v>315</v>
      </c>
      <c r="F1150" t="s">
        <v>257</v>
      </c>
      <c r="G1150">
        <v>0.28000000000000003</v>
      </c>
      <c r="H1150" s="2">
        <f>VLOOKUP(CONCATENATE(A1150,B1150,F1150),admin2_old!A:K,9,FALSE)</f>
        <v>0.26700000000000002</v>
      </c>
      <c r="I1150" t="b">
        <f>IF(ISNA(H1150),VLOOKUP(CONCATENATE(A1150,F1150),admin2_old!B:J,3,FALSE))</f>
        <v>0</v>
      </c>
    </row>
    <row r="1151" spans="1:9" hidden="1" x14ac:dyDescent="0.35">
      <c r="A1151" t="s">
        <v>50</v>
      </c>
      <c r="B1151" t="s">
        <v>164</v>
      </c>
      <c r="C1151" t="s">
        <v>83</v>
      </c>
      <c r="D1151" t="s">
        <v>83</v>
      </c>
      <c r="E1151" t="s">
        <v>315</v>
      </c>
      <c r="F1151" t="s">
        <v>243</v>
      </c>
      <c r="G1151">
        <v>0.17100000000000001</v>
      </c>
      <c r="H1151" s="2">
        <f>VLOOKUP(CONCATENATE(A1151,B1151,F1151),admin2_old!A:K,9,FALSE)</f>
        <v>0.215</v>
      </c>
      <c r="I1151" t="b">
        <f>IF(ISNA(H1151),VLOOKUP(CONCATENATE(A1151,F1151),admin2_old!B:J,3,FALSE))</f>
        <v>0</v>
      </c>
    </row>
    <row r="1152" spans="1:9" x14ac:dyDescent="0.35">
      <c r="A1152" t="s">
        <v>64</v>
      </c>
      <c r="B1152" s="3" t="s">
        <v>151</v>
      </c>
      <c r="C1152" t="s">
        <v>83</v>
      </c>
      <c r="D1152" t="s">
        <v>83</v>
      </c>
      <c r="E1152" t="s">
        <v>315</v>
      </c>
      <c r="F1152" t="s">
        <v>235</v>
      </c>
      <c r="G1152">
        <v>0.182</v>
      </c>
      <c r="H1152" s="2" t="e">
        <f>VLOOKUP(CONCATENATE(A1152,B1152,F1152),admin2_old!A:K,9,FALSE)</f>
        <v>#N/A</v>
      </c>
      <c r="I1152" s="4" t="str">
        <f>IF(ISNA(H1152),VLOOKUP(CONCATENATE(A1152,F1152),admin2_old!B:J,3,FALSE))</f>
        <v>petit_commerce</v>
      </c>
    </row>
    <row r="1153" spans="1:9" hidden="1" x14ac:dyDescent="0.35">
      <c r="A1153" t="s">
        <v>50</v>
      </c>
      <c r="B1153" t="s">
        <v>134</v>
      </c>
      <c r="C1153" t="s">
        <v>83</v>
      </c>
      <c r="D1153" t="s">
        <v>83</v>
      </c>
      <c r="E1153" t="s">
        <v>315</v>
      </c>
      <c r="F1153" t="s">
        <v>258</v>
      </c>
      <c r="G1153">
        <v>0.245</v>
      </c>
      <c r="H1153" s="2">
        <f>VLOOKUP(CONCATENATE(A1153,B1153,F1153),admin2_old!A:K,9,FALSE)</f>
        <v>0.222</v>
      </c>
      <c r="I1153" t="b">
        <f>IF(ISNA(H1153),VLOOKUP(CONCATENATE(A1153,F1153),admin2_old!B:J,3,FALSE))</f>
        <v>0</v>
      </c>
    </row>
    <row r="1154" spans="1:9" x14ac:dyDescent="0.35">
      <c r="A1154" t="s">
        <v>22</v>
      </c>
      <c r="B1154" s="3" t="s">
        <v>143</v>
      </c>
      <c r="C1154" t="s">
        <v>83</v>
      </c>
      <c r="D1154" t="s">
        <v>83</v>
      </c>
      <c r="E1154" t="s">
        <v>315</v>
      </c>
      <c r="F1154" t="s">
        <v>235</v>
      </c>
      <c r="G1154">
        <v>0.23400000000000001</v>
      </c>
      <c r="H1154" s="2" t="e">
        <f>VLOOKUP(CONCATENATE(A1154,B1154,F1154),admin2_old!A:K,9,FALSE)</f>
        <v>#N/A</v>
      </c>
      <c r="I1154" s="4" t="str">
        <f>IF(ISNA(H1154),VLOOKUP(CONCATENATE(A1154,F1154),admin2_old!B:J,3,FALSE))</f>
        <v>argent_nfi_essentiels</v>
      </c>
    </row>
    <row r="1155" spans="1:9" hidden="1" x14ac:dyDescent="0.35">
      <c r="A1155" t="s">
        <v>50</v>
      </c>
      <c r="B1155" t="s">
        <v>18</v>
      </c>
      <c r="C1155" t="s">
        <v>83</v>
      </c>
      <c r="D1155" t="s">
        <v>83</v>
      </c>
      <c r="E1155" t="s">
        <v>315</v>
      </c>
      <c r="F1155" t="s">
        <v>295</v>
      </c>
      <c r="G1155">
        <v>0.27</v>
      </c>
      <c r="H1155" s="2">
        <f>VLOOKUP(CONCATENATE(A1155,B1155,F1155),admin2_old!A:K,9,FALSE)</f>
        <v>0.25900000000000001</v>
      </c>
      <c r="I1155" t="b">
        <f>IF(ISNA(H1155),VLOOKUP(CONCATENATE(A1155,F1155),admin2_old!B:J,3,FALSE))</f>
        <v>0</v>
      </c>
    </row>
    <row r="1156" spans="1:9" hidden="1" x14ac:dyDescent="0.35">
      <c r="A1156" t="s">
        <v>50</v>
      </c>
      <c r="B1156" t="s">
        <v>155</v>
      </c>
      <c r="C1156" t="s">
        <v>83</v>
      </c>
      <c r="D1156" t="s">
        <v>83</v>
      </c>
      <c r="E1156" t="s">
        <v>315</v>
      </c>
      <c r="F1156" t="s">
        <v>236</v>
      </c>
      <c r="G1156">
        <v>0.25700000000000001</v>
      </c>
      <c r="H1156" s="2">
        <f>VLOOKUP(CONCATENATE(A1156,B1156,F1156),admin2_old!A:K,9,FALSE)</f>
        <v>0.252</v>
      </c>
      <c r="I1156" t="b">
        <f>IF(ISNA(H1156),VLOOKUP(CONCATENATE(A1156,F1156),admin2_old!B:J,3,FALSE))</f>
        <v>0</v>
      </c>
    </row>
    <row r="1157" spans="1:9" hidden="1" x14ac:dyDescent="0.35">
      <c r="A1157" t="s">
        <v>50</v>
      </c>
      <c r="B1157" t="s">
        <v>18</v>
      </c>
      <c r="C1157" t="s">
        <v>83</v>
      </c>
      <c r="D1157" t="s">
        <v>83</v>
      </c>
      <c r="E1157" t="s">
        <v>315</v>
      </c>
      <c r="F1157" t="s">
        <v>233</v>
      </c>
      <c r="G1157">
        <v>0.25</v>
      </c>
      <c r="H1157" s="2">
        <f>VLOOKUP(CONCATENATE(A1157,B1157,F1157),admin2_old!A:K,9,FALSE)</f>
        <v>0.23100000000000001</v>
      </c>
      <c r="I1157" t="b">
        <f>IF(ISNA(H1157),VLOOKUP(CONCATENATE(A1157,F1157),admin2_old!B:J,3,FALSE))</f>
        <v>0</v>
      </c>
    </row>
    <row r="1158" spans="1:9" hidden="1" x14ac:dyDescent="0.35">
      <c r="A1158" t="s">
        <v>50</v>
      </c>
      <c r="B1158" t="s">
        <v>155</v>
      </c>
      <c r="C1158" t="s">
        <v>83</v>
      </c>
      <c r="D1158" t="s">
        <v>83</v>
      </c>
      <c r="E1158" t="s">
        <v>315</v>
      </c>
      <c r="F1158" t="s">
        <v>230</v>
      </c>
      <c r="G1158">
        <v>0.224</v>
      </c>
      <c r="H1158" s="2">
        <f>VLOOKUP(CONCATENATE(A1158,B1158,F1158),admin2_old!A:K,9,FALSE)</f>
        <v>0.23100000000000001</v>
      </c>
      <c r="I1158" t="b">
        <f>IF(ISNA(H1158),VLOOKUP(CONCATENATE(A1158,F1158),admin2_old!B:J,3,FALSE))</f>
        <v>0</v>
      </c>
    </row>
    <row r="1159" spans="1:9" hidden="1" x14ac:dyDescent="0.35">
      <c r="A1159" t="s">
        <v>50</v>
      </c>
      <c r="B1159" t="s">
        <v>18</v>
      </c>
      <c r="C1159" t="s">
        <v>83</v>
      </c>
      <c r="D1159" t="s">
        <v>83</v>
      </c>
      <c r="E1159" t="s">
        <v>315</v>
      </c>
      <c r="F1159" t="s">
        <v>259</v>
      </c>
      <c r="G1159">
        <v>0.23</v>
      </c>
      <c r="H1159" s="2">
        <f>VLOOKUP(CONCATENATE(A1159,B1159,F1159),admin2_old!A:K,9,FALSE)</f>
        <v>0.19</v>
      </c>
      <c r="I1159" t="b">
        <f>IF(ISNA(H1159),VLOOKUP(CONCATENATE(A1159,F1159),admin2_old!B:J,3,FALSE))</f>
        <v>0</v>
      </c>
    </row>
    <row r="1160" spans="1:9" hidden="1" x14ac:dyDescent="0.35">
      <c r="A1160" t="s">
        <v>50</v>
      </c>
      <c r="B1160" t="s">
        <v>18</v>
      </c>
      <c r="C1160" t="s">
        <v>83</v>
      </c>
      <c r="D1160" t="s">
        <v>83</v>
      </c>
      <c r="E1160" t="s">
        <v>315</v>
      </c>
      <c r="F1160" t="s">
        <v>237</v>
      </c>
      <c r="G1160">
        <v>0.253</v>
      </c>
      <c r="H1160" s="2">
        <f>VLOOKUP(CONCATENATE(A1160,B1160,F1160),admin2_old!A:K,9,FALSE)</f>
        <v>0.23599999999999999</v>
      </c>
      <c r="I1160" t="b">
        <f>IF(ISNA(H1160),VLOOKUP(CONCATENATE(A1160,F1160),admin2_old!B:J,3,FALSE))</f>
        <v>0</v>
      </c>
    </row>
    <row r="1161" spans="1:9" x14ac:dyDescent="0.35">
      <c r="A1161" t="s">
        <v>46</v>
      </c>
      <c r="B1161" s="3" t="s">
        <v>132</v>
      </c>
      <c r="C1161" t="s">
        <v>83</v>
      </c>
      <c r="D1161" t="s">
        <v>83</v>
      </c>
      <c r="E1161" t="s">
        <v>315</v>
      </c>
      <c r="F1161" t="s">
        <v>235</v>
      </c>
      <c r="G1161">
        <v>0.20599999999999999</v>
      </c>
      <c r="H1161" s="2" t="e">
        <f>VLOOKUP(CONCATENATE(A1161,B1161,F1161),admin2_old!A:K,9,FALSE)</f>
        <v>#N/A</v>
      </c>
      <c r="I1161" s="4" t="str">
        <f>IF(ISNA(H1161),VLOOKUP(CONCATENATE(A1161,F1161),admin2_old!B:J,3,FALSE))</f>
        <v>provision_abri</v>
      </c>
    </row>
    <row r="1162" spans="1:9" hidden="1" x14ac:dyDescent="0.35">
      <c r="A1162" t="s">
        <v>50</v>
      </c>
      <c r="B1162" t="s">
        <v>18</v>
      </c>
      <c r="C1162" t="s">
        <v>83</v>
      </c>
      <c r="D1162" t="s">
        <v>83</v>
      </c>
      <c r="E1162" t="s">
        <v>315</v>
      </c>
      <c r="F1162" t="s">
        <v>234</v>
      </c>
      <c r="G1162">
        <v>0.20699999999999999</v>
      </c>
      <c r="H1162" s="2">
        <f>VLOOKUP(CONCATENATE(A1162,B1162,F1162),admin2_old!A:K,9,FALSE)</f>
        <v>0.21199999999999999</v>
      </c>
      <c r="I1162" t="b">
        <f>IF(ISNA(H1162),VLOOKUP(CONCATENATE(A1162,F1162),admin2_old!B:J,3,FALSE))</f>
        <v>0</v>
      </c>
    </row>
    <row r="1163" spans="1:9" x14ac:dyDescent="0.35">
      <c r="A1163" t="s">
        <v>68</v>
      </c>
      <c r="B1163" s="3" t="s">
        <v>153</v>
      </c>
      <c r="C1163" t="s">
        <v>83</v>
      </c>
      <c r="D1163" t="s">
        <v>83</v>
      </c>
      <c r="E1163" t="s">
        <v>315</v>
      </c>
      <c r="F1163" t="s">
        <v>235</v>
      </c>
      <c r="G1163">
        <v>0.188</v>
      </c>
      <c r="H1163" s="2" t="e">
        <f>VLOOKUP(CONCATENATE(A1163,B1163,F1163),admin2_old!A:K,9,FALSE)</f>
        <v>#N/A</v>
      </c>
      <c r="I1163" s="4" t="str">
        <f>IF(ISNA(H1163),VLOOKUP(CONCATENATE(A1163,F1163),admin2_old!B:J,3,FALSE))</f>
        <v>argent_materiel</v>
      </c>
    </row>
    <row r="1164" spans="1:9" hidden="1" x14ac:dyDescent="0.35">
      <c r="A1164" t="s">
        <v>50</v>
      </c>
      <c r="B1164" t="s">
        <v>18</v>
      </c>
      <c r="C1164" t="s">
        <v>83</v>
      </c>
      <c r="D1164" t="s">
        <v>83</v>
      </c>
      <c r="E1164" t="s">
        <v>315</v>
      </c>
      <c r="F1164" t="s">
        <v>222</v>
      </c>
      <c r="G1164">
        <v>0.23</v>
      </c>
      <c r="H1164" s="2">
        <f>VLOOKUP(CONCATENATE(A1164,B1164,F1164),admin2_old!A:K,9,FALSE)</f>
        <v>0.224</v>
      </c>
      <c r="I1164" t="b">
        <f>IF(ISNA(H1164),VLOOKUP(CONCATENATE(A1164,F1164),admin2_old!B:J,3,FALSE))</f>
        <v>0</v>
      </c>
    </row>
    <row r="1165" spans="1:9" x14ac:dyDescent="0.35">
      <c r="A1165" t="s">
        <v>50</v>
      </c>
      <c r="B1165" s="3" t="s">
        <v>155</v>
      </c>
      <c r="C1165" t="s">
        <v>83</v>
      </c>
      <c r="D1165" t="s">
        <v>83</v>
      </c>
      <c r="E1165" t="s">
        <v>315</v>
      </c>
      <c r="F1165" t="s">
        <v>235</v>
      </c>
      <c r="G1165">
        <v>0.28000000000000003</v>
      </c>
      <c r="H1165" s="2" t="e">
        <f>VLOOKUP(CONCATENATE(A1165,B1165,F1165),admin2_old!A:K,9,FALSE)</f>
        <v>#N/A</v>
      </c>
      <c r="I1165" s="4" t="str">
        <f>IF(ISNA(H1165),VLOOKUP(CONCATENATE(A1165,F1165),admin2_old!B:J,3,FALSE))</f>
        <v>wash</v>
      </c>
    </row>
    <row r="1166" spans="1:9" hidden="1" x14ac:dyDescent="0.35">
      <c r="A1166" t="s">
        <v>50</v>
      </c>
      <c r="B1166" t="s">
        <v>155</v>
      </c>
      <c r="C1166" t="s">
        <v>83</v>
      </c>
      <c r="D1166" t="s">
        <v>83</v>
      </c>
      <c r="E1166" t="s">
        <v>315</v>
      </c>
      <c r="F1166" t="s">
        <v>216</v>
      </c>
      <c r="G1166">
        <v>0.25800000000000001</v>
      </c>
      <c r="H1166" s="2">
        <f>VLOOKUP(CONCATENATE(A1166,B1166,F1166),admin2_old!A:K,9,FALSE)</f>
        <v>0.255</v>
      </c>
      <c r="I1166" t="b">
        <f>IF(ISNA(H1166),VLOOKUP(CONCATENATE(A1166,F1166),admin2_old!B:J,3,FALSE))</f>
        <v>0</v>
      </c>
    </row>
    <row r="1167" spans="1:9" x14ac:dyDescent="0.35">
      <c r="A1167" t="s">
        <v>72</v>
      </c>
      <c r="B1167" s="3" t="s">
        <v>18</v>
      </c>
      <c r="C1167" t="s">
        <v>83</v>
      </c>
      <c r="D1167" t="s">
        <v>83</v>
      </c>
      <c r="E1167" t="s">
        <v>315</v>
      </c>
      <c r="F1167" t="s">
        <v>235</v>
      </c>
      <c r="G1167">
        <v>0.22800000000000001</v>
      </c>
      <c r="H1167" s="2" t="e">
        <f>VLOOKUP(CONCATENATE(A1167,B1167,F1167),admin2_old!A:K,9,FALSE)</f>
        <v>#N/A</v>
      </c>
      <c r="I1167" s="4" t="str">
        <f>IF(ISNA(H1167),VLOOKUP(CONCATENATE(A1167,F1167),admin2_old!B:J,3,FALSE))</f>
        <v>sante</v>
      </c>
    </row>
    <row r="1168" spans="1:9" hidden="1" x14ac:dyDescent="0.35">
      <c r="A1168" t="s">
        <v>50</v>
      </c>
      <c r="B1168" t="s">
        <v>164</v>
      </c>
      <c r="C1168" t="s">
        <v>83</v>
      </c>
      <c r="D1168" t="s">
        <v>83</v>
      </c>
      <c r="E1168" t="s">
        <v>315</v>
      </c>
      <c r="F1168" t="s">
        <v>264</v>
      </c>
      <c r="G1168">
        <v>0.221</v>
      </c>
      <c r="H1168" s="2">
        <f>VLOOKUP(CONCATENATE(A1168,B1168,F1168),admin2_old!A:K,9,FALSE)</f>
        <v>0.217</v>
      </c>
      <c r="I1168" t="b">
        <f>IF(ISNA(H1168),VLOOKUP(CONCATENATE(A1168,F1168),admin2_old!B:J,3,FALSE))</f>
        <v>0</v>
      </c>
    </row>
    <row r="1169" spans="1:9" x14ac:dyDescent="0.35">
      <c r="A1169" t="s">
        <v>76</v>
      </c>
      <c r="B1169" s="3" t="s">
        <v>300</v>
      </c>
      <c r="C1169" t="s">
        <v>83</v>
      </c>
      <c r="D1169" t="s">
        <v>83</v>
      </c>
      <c r="E1169" t="s">
        <v>315</v>
      </c>
      <c r="F1169" t="s">
        <v>235</v>
      </c>
      <c r="G1169">
        <v>0.121</v>
      </c>
      <c r="H1169" s="2" t="e">
        <f>VLOOKUP(CONCATENATE(A1169,B1169,F1169),admin2_old!A:K,9,FALSE)</f>
        <v>#N/A</v>
      </c>
      <c r="I1169" s="4" t="str">
        <f>IF(ISNA(H1169),VLOOKUP(CONCATENATE(A1169,F1169),admin2_old!B:J,3,FALSE))</f>
        <v>prov_cs_proximite</v>
      </c>
    </row>
    <row r="1170" spans="1:9" x14ac:dyDescent="0.35">
      <c r="A1170" t="s">
        <v>36</v>
      </c>
      <c r="B1170" s="3" t="s">
        <v>148</v>
      </c>
      <c r="C1170" t="s">
        <v>83</v>
      </c>
      <c r="D1170" t="s">
        <v>83</v>
      </c>
      <c r="E1170" t="s">
        <v>315</v>
      </c>
      <c r="F1170" t="s">
        <v>235</v>
      </c>
      <c r="G1170">
        <v>0.29899999999999999</v>
      </c>
      <c r="H1170" s="2" t="e">
        <f>VLOOKUP(CONCATENATE(A1170,B1170,F1170),admin2_old!A:K,9,FALSE)</f>
        <v>#N/A</v>
      </c>
      <c r="I1170" s="4" t="str">
        <f>IF(ISNA(H1170),VLOOKUP(CONCATENATE(A1170,F1170),admin2_old!B:J,3,FALSE))</f>
        <v>eau</v>
      </c>
    </row>
    <row r="1171" spans="1:9" hidden="1" x14ac:dyDescent="0.35">
      <c r="A1171" t="s">
        <v>50</v>
      </c>
      <c r="B1171" t="s">
        <v>18</v>
      </c>
      <c r="C1171" t="s">
        <v>83</v>
      </c>
      <c r="D1171" t="s">
        <v>83</v>
      </c>
      <c r="E1171" t="s">
        <v>315</v>
      </c>
      <c r="F1171" t="s">
        <v>263</v>
      </c>
      <c r="G1171">
        <v>0.20599999999999999</v>
      </c>
      <c r="H1171" s="2">
        <f>VLOOKUP(CONCATENATE(A1171,B1171,F1171),admin2_old!A:K,9,FALSE)</f>
        <v>0.20200000000000001</v>
      </c>
      <c r="I1171" t="b">
        <f>IF(ISNA(H1171),VLOOKUP(CONCATENATE(A1171,F1171),admin2_old!B:J,3,FALSE))</f>
        <v>0</v>
      </c>
    </row>
    <row r="1172" spans="1:9" hidden="1" x14ac:dyDescent="0.35">
      <c r="A1172" t="s">
        <v>50</v>
      </c>
      <c r="B1172" t="s">
        <v>134</v>
      </c>
      <c r="C1172" t="s">
        <v>83</v>
      </c>
      <c r="D1172" t="s">
        <v>83</v>
      </c>
      <c r="E1172" t="s">
        <v>315</v>
      </c>
      <c r="F1172" t="s">
        <v>229</v>
      </c>
      <c r="G1172">
        <v>0.248</v>
      </c>
      <c r="H1172" s="2">
        <f>VLOOKUP(CONCATENATE(A1172,B1172,F1172),admin2_old!A:K,9,FALSE)</f>
        <v>0.24399999999999999</v>
      </c>
      <c r="I1172" t="b">
        <f>IF(ISNA(H1172),VLOOKUP(CONCATENATE(A1172,F1172),admin2_old!B:J,3,FALSE))</f>
        <v>0</v>
      </c>
    </row>
    <row r="1173" spans="1:9" x14ac:dyDescent="0.35">
      <c r="A1173" t="s">
        <v>58</v>
      </c>
      <c r="B1173" s="3" t="s">
        <v>138</v>
      </c>
      <c r="C1173" t="s">
        <v>83</v>
      </c>
      <c r="D1173" t="s">
        <v>83</v>
      </c>
      <c r="E1173" t="s">
        <v>315</v>
      </c>
      <c r="F1173" t="s">
        <v>235</v>
      </c>
      <c r="G1173">
        <v>0.29699999999999999</v>
      </c>
      <c r="H1173" s="2" t="e">
        <f>VLOOKUP(CONCATENATE(A1173,B1173,F1173),admin2_old!A:K,9,FALSE)</f>
        <v>#N/A</v>
      </c>
      <c r="I1173" s="4" t="str">
        <f>IF(ISNA(H1173),VLOOKUP(CONCATENATE(A1173,F1173),admin2_old!B:J,3,FALSE))</f>
        <v>sanitaire</v>
      </c>
    </row>
    <row r="1174" spans="1:9" hidden="1" x14ac:dyDescent="0.35">
      <c r="A1174" t="s">
        <v>50</v>
      </c>
      <c r="B1174" t="s">
        <v>18</v>
      </c>
      <c r="C1174" t="s">
        <v>83</v>
      </c>
      <c r="D1174" t="s">
        <v>83</v>
      </c>
      <c r="E1174" t="s">
        <v>315</v>
      </c>
      <c r="F1174" t="s">
        <v>238</v>
      </c>
      <c r="G1174">
        <v>0.26100000000000001</v>
      </c>
      <c r="H1174" s="2">
        <f>VLOOKUP(CONCATENATE(A1174,B1174,F1174),admin2_old!A:K,9,FALSE)</f>
        <v>0.27800000000000002</v>
      </c>
      <c r="I1174" t="b">
        <f>IF(ISNA(H1174),VLOOKUP(CONCATENATE(A1174,F1174),admin2_old!B:J,3,FALSE))</f>
        <v>0</v>
      </c>
    </row>
    <row r="1175" spans="1:9" hidden="1" x14ac:dyDescent="0.35">
      <c r="A1175" t="s">
        <v>50</v>
      </c>
      <c r="B1175" t="s">
        <v>155</v>
      </c>
      <c r="C1175" t="s">
        <v>83</v>
      </c>
      <c r="D1175" t="s">
        <v>83</v>
      </c>
      <c r="E1175" t="s">
        <v>315</v>
      </c>
      <c r="F1175" t="s">
        <v>240</v>
      </c>
      <c r="G1175">
        <v>0.245</v>
      </c>
      <c r="H1175" s="2">
        <f>VLOOKUP(CONCATENATE(A1175,B1175,F1175),admin2_old!A:K,9,FALSE)</f>
        <v>0.24</v>
      </c>
      <c r="I1175" t="b">
        <f>IF(ISNA(H1175),VLOOKUP(CONCATENATE(A1175,F1175),admin2_old!B:J,3,FALSE))</f>
        <v>0</v>
      </c>
    </row>
    <row r="1176" spans="1:9" hidden="1" x14ac:dyDescent="0.35">
      <c r="A1176" t="s">
        <v>50</v>
      </c>
      <c r="B1176" t="s">
        <v>18</v>
      </c>
      <c r="C1176" t="s">
        <v>83</v>
      </c>
      <c r="D1176" t="s">
        <v>83</v>
      </c>
      <c r="E1176" t="s">
        <v>315</v>
      </c>
      <c r="F1176" t="s">
        <v>213</v>
      </c>
      <c r="G1176">
        <v>0.22800000000000001</v>
      </c>
      <c r="H1176" s="2">
        <f>VLOOKUP(CONCATENATE(A1176,B1176,F1176),admin2_old!A:K,9,FALSE)</f>
        <v>0.23499999999999999</v>
      </c>
      <c r="I1176" t="b">
        <f>IF(ISNA(H1176),VLOOKUP(CONCATENATE(A1176,F1176),admin2_old!B:J,3,FALSE))</f>
        <v>0</v>
      </c>
    </row>
    <row r="1177" spans="1:9" hidden="1" x14ac:dyDescent="0.35">
      <c r="A1177" t="s">
        <v>50</v>
      </c>
      <c r="B1177" t="s">
        <v>155</v>
      </c>
      <c r="C1177" t="s">
        <v>83</v>
      </c>
      <c r="D1177" t="s">
        <v>83</v>
      </c>
      <c r="E1177" t="s">
        <v>315</v>
      </c>
      <c r="F1177" t="s">
        <v>226</v>
      </c>
      <c r="G1177">
        <v>0.215</v>
      </c>
      <c r="H1177" s="2">
        <f>VLOOKUP(CONCATENATE(A1177,B1177,F1177),admin2_old!A:K,9,FALSE)</f>
        <v>0.222</v>
      </c>
      <c r="I1177" t="b">
        <f>IF(ISNA(H1177),VLOOKUP(CONCATENATE(A1177,F1177),admin2_old!B:J,3,FALSE))</f>
        <v>0</v>
      </c>
    </row>
    <row r="1178" spans="1:9" hidden="1" x14ac:dyDescent="0.35">
      <c r="A1178" t="s">
        <v>50</v>
      </c>
      <c r="B1178" t="s">
        <v>155</v>
      </c>
      <c r="C1178" t="s">
        <v>83</v>
      </c>
      <c r="D1178" t="s">
        <v>83</v>
      </c>
      <c r="E1178" t="s">
        <v>315</v>
      </c>
      <c r="F1178" t="s">
        <v>244</v>
      </c>
      <c r="G1178">
        <v>0.23300000000000001</v>
      </c>
      <c r="H1178" s="2">
        <f>VLOOKUP(CONCATENATE(A1178,B1178,F1178),admin2_old!A:K,9,FALSE)</f>
        <v>0.22800000000000001</v>
      </c>
      <c r="I1178" t="b">
        <f>IF(ISNA(H1178),VLOOKUP(CONCATENATE(A1178,F1178),admin2_old!B:J,3,FALSE))</f>
        <v>0</v>
      </c>
    </row>
    <row r="1179" spans="1:9" x14ac:dyDescent="0.35">
      <c r="A1179" t="s">
        <v>80</v>
      </c>
      <c r="B1179" s="3" t="s">
        <v>159</v>
      </c>
      <c r="C1179" t="s">
        <v>83</v>
      </c>
      <c r="D1179" t="s">
        <v>83</v>
      </c>
      <c r="E1179" t="s">
        <v>315</v>
      </c>
      <c r="F1179" t="s">
        <v>235</v>
      </c>
      <c r="G1179">
        <v>0.20200000000000001</v>
      </c>
      <c r="H1179" s="2" t="e">
        <f>VLOOKUP(CONCATENATE(A1179,B1179,F1179),admin2_old!A:K,9,FALSE)</f>
        <v>#N/A</v>
      </c>
      <c r="I1179" s="4" t="str">
        <f>IF(ISNA(H1179),VLOOKUP(CONCATENATE(A1179,F1179),admin2_old!B:J,3,FALSE))</f>
        <v>hygiene</v>
      </c>
    </row>
    <row r="1180" spans="1:9" hidden="1" x14ac:dyDescent="0.35">
      <c r="A1180" t="s">
        <v>50</v>
      </c>
      <c r="B1180" t="s">
        <v>155</v>
      </c>
      <c r="C1180" t="s">
        <v>83</v>
      </c>
      <c r="D1180" t="s">
        <v>83</v>
      </c>
      <c r="E1180" t="s">
        <v>315</v>
      </c>
      <c r="F1180" t="s">
        <v>248</v>
      </c>
      <c r="G1180">
        <v>0.26300000000000001</v>
      </c>
      <c r="H1180" s="2">
        <f>VLOOKUP(CONCATENATE(A1180,B1180,F1180),admin2_old!A:K,9,FALSE)</f>
        <v>0.254</v>
      </c>
      <c r="I1180" t="b">
        <f>IF(ISNA(H1180),VLOOKUP(CONCATENATE(A1180,F1180),admin2_old!B:J,3,FALSE))</f>
        <v>0</v>
      </c>
    </row>
    <row r="1181" spans="1:9" x14ac:dyDescent="0.35">
      <c r="A1181" t="s">
        <v>12</v>
      </c>
      <c r="B1181" s="3" t="s">
        <v>162</v>
      </c>
      <c r="C1181" t="s">
        <v>83</v>
      </c>
      <c r="D1181" t="s">
        <v>83</v>
      </c>
      <c r="E1181" t="s">
        <v>315</v>
      </c>
      <c r="F1181" t="s">
        <v>235</v>
      </c>
      <c r="G1181">
        <v>0.20699999999999999</v>
      </c>
      <c r="H1181" s="2" t="e">
        <f>VLOOKUP(CONCATENATE(A1181,B1181,F1181),admin2_old!A:K,9,FALSE)</f>
        <v>#N/A</v>
      </c>
      <c r="I1181" s="4" t="str">
        <f>IF(ISNA(H1181),VLOOKUP(CONCATENATE(A1181,F1181),admin2_old!B:J,3,FALSE))</f>
        <v>cash_recipient_eau</v>
      </c>
    </row>
    <row r="1182" spans="1:9" hidden="1" x14ac:dyDescent="0.35">
      <c r="A1182" t="s">
        <v>50</v>
      </c>
      <c r="B1182" t="s">
        <v>18</v>
      </c>
      <c r="C1182" t="s">
        <v>83</v>
      </c>
      <c r="D1182" t="s">
        <v>83</v>
      </c>
      <c r="E1182" t="s">
        <v>315</v>
      </c>
      <c r="F1182" t="s">
        <v>296</v>
      </c>
      <c r="G1182">
        <v>0.25</v>
      </c>
      <c r="H1182" s="2">
        <f>VLOOKUP(CONCATENATE(A1182,B1182,F1182),admin2_old!A:K,9,FALSE)</f>
        <v>0.26500000000000001</v>
      </c>
      <c r="I1182" t="b">
        <f>IF(ISNA(H1182),VLOOKUP(CONCATENATE(A1182,F1182),admin2_old!B:J,3,FALSE))</f>
        <v>0</v>
      </c>
    </row>
    <row r="1183" spans="1:9" x14ac:dyDescent="0.35">
      <c r="A1183" t="s">
        <v>62</v>
      </c>
      <c r="B1183" s="3" t="s">
        <v>129</v>
      </c>
      <c r="C1183" t="s">
        <v>83</v>
      </c>
      <c r="D1183" t="s">
        <v>83</v>
      </c>
      <c r="E1183" t="s">
        <v>315</v>
      </c>
      <c r="F1183" t="s">
        <v>235</v>
      </c>
      <c r="G1183">
        <v>0.20100000000000001</v>
      </c>
      <c r="H1183" s="2" t="e">
        <f>VLOOKUP(CONCATENATE(A1183,B1183,F1183),admin2_old!A:K,9,FALSE)</f>
        <v>#N/A</v>
      </c>
      <c r="I1183" s="4" t="str">
        <f>IF(ISNA(H1183),VLOOKUP(CONCATENATE(A1183,F1183),admin2_old!B:J,3,FALSE))</f>
        <v>cash_infra</v>
      </c>
    </row>
    <row r="1184" spans="1:9" hidden="1" x14ac:dyDescent="0.35">
      <c r="A1184" t="s">
        <v>50</v>
      </c>
      <c r="B1184" t="s">
        <v>155</v>
      </c>
      <c r="C1184" t="s">
        <v>83</v>
      </c>
      <c r="D1184" t="s">
        <v>83</v>
      </c>
      <c r="E1184" t="s">
        <v>315</v>
      </c>
      <c r="F1184" t="s">
        <v>256</v>
      </c>
      <c r="G1184">
        <v>0.22800000000000001</v>
      </c>
      <c r="H1184" s="2">
        <f>VLOOKUP(CONCATENATE(A1184,B1184,F1184),admin2_old!A:K,9,FALSE)</f>
        <v>0.22600000000000001</v>
      </c>
      <c r="I1184" t="b">
        <f>IF(ISNA(H1184),VLOOKUP(CONCATENATE(A1184,F1184),admin2_old!B:J,3,FALSE))</f>
        <v>0</v>
      </c>
    </row>
    <row r="1185" spans="1:9" hidden="1" x14ac:dyDescent="0.35">
      <c r="A1185" t="s">
        <v>50</v>
      </c>
      <c r="B1185" t="s">
        <v>155</v>
      </c>
      <c r="C1185" t="s">
        <v>83</v>
      </c>
      <c r="D1185" t="s">
        <v>83</v>
      </c>
      <c r="E1185" t="s">
        <v>315</v>
      </c>
      <c r="F1185" t="s">
        <v>225</v>
      </c>
      <c r="G1185">
        <v>0.22600000000000001</v>
      </c>
      <c r="H1185" s="2">
        <f>VLOOKUP(CONCATENATE(A1185,B1185,F1185),admin2_old!A:K,9,FALSE)</f>
        <v>0.22900000000000001</v>
      </c>
      <c r="I1185" t="b">
        <f>IF(ISNA(H1185),VLOOKUP(CONCATENATE(A1185,F1185),admin2_old!B:J,3,FALSE))</f>
        <v>0</v>
      </c>
    </row>
    <row r="1186" spans="1:9" x14ac:dyDescent="0.35">
      <c r="A1186" t="s">
        <v>20</v>
      </c>
      <c r="B1186" s="3" t="s">
        <v>142</v>
      </c>
      <c r="C1186" t="s">
        <v>83</v>
      </c>
      <c r="D1186" t="s">
        <v>83</v>
      </c>
      <c r="E1186" t="s">
        <v>315</v>
      </c>
      <c r="F1186" t="s">
        <v>235</v>
      </c>
      <c r="G1186">
        <v>0.27</v>
      </c>
      <c r="H1186" s="2" t="e">
        <f>VLOOKUP(CONCATENATE(A1186,B1186,F1186),admin2_old!A:K,9,FALSE)</f>
        <v>#N/A</v>
      </c>
      <c r="I1186" s="4" t="str">
        <f>IF(ISNA(H1186),VLOOKUP(CONCATENATE(A1186,F1186),admin2_old!B:J,3,FALSE))</f>
        <v>manque_recip</v>
      </c>
    </row>
    <row r="1187" spans="1:9" hidden="1" x14ac:dyDescent="0.35">
      <c r="A1187" t="s">
        <v>50</v>
      </c>
      <c r="B1187" t="s">
        <v>18</v>
      </c>
      <c r="C1187" t="s">
        <v>83</v>
      </c>
      <c r="D1187" t="s">
        <v>83</v>
      </c>
      <c r="E1187" t="s">
        <v>315</v>
      </c>
      <c r="F1187" t="s">
        <v>298</v>
      </c>
      <c r="G1187">
        <v>0.27800000000000002</v>
      </c>
      <c r="H1187" s="2">
        <f>VLOOKUP(CONCATENATE(A1187,B1187,F1187),admin2_old!A:K,9,FALSE)</f>
        <v>0.27900000000000003</v>
      </c>
      <c r="I1187" t="b">
        <f>IF(ISNA(H1187),VLOOKUP(CONCATENATE(A1187,F1187),admin2_old!B:J,3,FALSE))</f>
        <v>0</v>
      </c>
    </row>
    <row r="1188" spans="1:9" hidden="1" x14ac:dyDescent="0.35">
      <c r="A1188" t="s">
        <v>50</v>
      </c>
      <c r="B1188" t="s">
        <v>18</v>
      </c>
      <c r="C1188" t="s">
        <v>83</v>
      </c>
      <c r="D1188" t="s">
        <v>83</v>
      </c>
      <c r="E1188" t="s">
        <v>315</v>
      </c>
      <c r="F1188" t="s">
        <v>218</v>
      </c>
      <c r="G1188">
        <v>0.20100000000000001</v>
      </c>
      <c r="H1188" s="2">
        <f>VLOOKUP(CONCATENATE(A1188,B1188,F1188),admin2_old!A:K,9,FALSE)</f>
        <v>0.19900000000000001</v>
      </c>
      <c r="I1188" t="b">
        <f>IF(ISNA(H1188),VLOOKUP(CONCATENATE(A1188,F1188),admin2_old!B:J,3,FALSE))</f>
        <v>0</v>
      </c>
    </row>
    <row r="1189" spans="1:9" hidden="1" x14ac:dyDescent="0.35">
      <c r="A1189" t="s">
        <v>50</v>
      </c>
      <c r="B1189" t="s">
        <v>18</v>
      </c>
      <c r="C1189" t="s">
        <v>83</v>
      </c>
      <c r="D1189" t="s">
        <v>83</v>
      </c>
      <c r="E1189" t="s">
        <v>315</v>
      </c>
      <c r="F1189" t="s">
        <v>227</v>
      </c>
      <c r="G1189">
        <v>0.25700000000000001</v>
      </c>
      <c r="H1189" s="2">
        <f>VLOOKUP(CONCATENATE(A1189,B1189,F1189),admin2_old!A:K,9,FALSE)</f>
        <v>0.253</v>
      </c>
      <c r="I1189" t="b">
        <f>IF(ISNA(H1189),VLOOKUP(CONCATENATE(A1189,F1189),admin2_old!B:J,3,FALSE))</f>
        <v>0</v>
      </c>
    </row>
    <row r="1190" spans="1:9" x14ac:dyDescent="0.35">
      <c r="A1190" t="s">
        <v>44</v>
      </c>
      <c r="B1190" s="3" t="s">
        <v>189</v>
      </c>
      <c r="C1190" t="s">
        <v>83</v>
      </c>
      <c r="D1190" t="s">
        <v>83</v>
      </c>
      <c r="E1190" t="s">
        <v>315</v>
      </c>
      <c r="F1190" t="s">
        <v>235</v>
      </c>
      <c r="G1190">
        <v>0.153</v>
      </c>
      <c r="H1190" s="2" t="e">
        <f>VLOOKUP(CONCATENATE(A1190,B1190,F1190),admin2_old!A:K,9,FALSE)</f>
        <v>#N/A</v>
      </c>
      <c r="I1190" s="4" t="str">
        <f>IF(ISNA(H1190),VLOOKUP(CONCATENATE(A1190,F1190),admin2_old!B:J,3,FALSE))</f>
        <v>distance</v>
      </c>
    </row>
    <row r="1191" spans="1:9" x14ac:dyDescent="0.35">
      <c r="A1191" t="s">
        <v>66</v>
      </c>
      <c r="B1191" s="3" t="s">
        <v>131</v>
      </c>
      <c r="C1191" t="s">
        <v>83</v>
      </c>
      <c r="D1191" t="s">
        <v>83</v>
      </c>
      <c r="E1191" t="s">
        <v>315</v>
      </c>
      <c r="F1191" t="s">
        <v>235</v>
      </c>
      <c r="G1191">
        <v>0.13200000000000001</v>
      </c>
      <c r="H1191" s="2" t="e">
        <f>VLOOKUP(CONCATENATE(A1191,B1191,F1191),admin2_old!A:K,9,FALSE)</f>
        <v>#N/A</v>
      </c>
      <c r="I1191" s="4" t="str">
        <f>IF(ISNA(H1191),VLOOKUP(CONCATENATE(A1191,F1191),admin2_old!B:J,3,FALSE))</f>
        <v>aucune</v>
      </c>
    </row>
    <row r="1192" spans="1:9" x14ac:dyDescent="0.35">
      <c r="A1192" t="s">
        <v>38</v>
      </c>
      <c r="B1192" s="3" t="s">
        <v>149</v>
      </c>
      <c r="C1192" t="s">
        <v>83</v>
      </c>
      <c r="D1192" t="s">
        <v>83</v>
      </c>
      <c r="E1192" t="s">
        <v>315</v>
      </c>
      <c r="F1192" t="s">
        <v>236</v>
      </c>
      <c r="G1192">
        <v>0.13700000000000001</v>
      </c>
      <c r="H1192" s="2" t="e">
        <f>VLOOKUP(CONCATENATE(A1192,B1192,F1192),admin2_old!A:K,9,FALSE)</f>
        <v>#N/A</v>
      </c>
      <c r="I1192" s="4" t="str">
        <f>IF(ISNA(H1192),VLOOKUP(CONCATENATE(A1192,F1192),admin2_old!B:J,3,FALSE))</f>
        <v>aucune</v>
      </c>
    </row>
    <row r="1193" spans="1:9" hidden="1" x14ac:dyDescent="0.35">
      <c r="A1193" t="s">
        <v>52</v>
      </c>
      <c r="B1193" t="s">
        <v>145</v>
      </c>
      <c r="C1193" t="s">
        <v>83</v>
      </c>
      <c r="D1193" t="s">
        <v>83</v>
      </c>
      <c r="E1193" t="s">
        <v>315</v>
      </c>
      <c r="F1193" t="s">
        <v>221</v>
      </c>
      <c r="G1193">
        <v>0.19400000000000001</v>
      </c>
      <c r="H1193" s="2">
        <f>VLOOKUP(CONCATENATE(A1193,B1193,F1193),admin2_old!A:K,9,FALSE)</f>
        <v>0.223</v>
      </c>
      <c r="I1193" t="b">
        <f>IF(ISNA(H1193),VLOOKUP(CONCATENATE(A1193,F1193),admin2_old!B:J,3,FALSE))</f>
        <v>0</v>
      </c>
    </row>
    <row r="1194" spans="1:9" hidden="1" x14ac:dyDescent="0.35">
      <c r="A1194" t="s">
        <v>52</v>
      </c>
      <c r="B1194" t="s">
        <v>182</v>
      </c>
      <c r="C1194" t="s">
        <v>83</v>
      </c>
      <c r="D1194" t="s">
        <v>83</v>
      </c>
      <c r="E1194" t="s">
        <v>315</v>
      </c>
      <c r="F1194" t="s">
        <v>165</v>
      </c>
      <c r="G1194">
        <v>0.189</v>
      </c>
      <c r="H1194" s="2">
        <f>VLOOKUP(CONCATENATE(A1194,B1194,F1194),admin2_old!A:K,9,FALSE)</f>
        <v>0.19400000000000001</v>
      </c>
      <c r="I1194" t="b">
        <f>IF(ISNA(H1194),VLOOKUP(CONCATENATE(A1194,F1194),admin2_old!B:J,3,FALSE))</f>
        <v>0</v>
      </c>
    </row>
    <row r="1195" spans="1:9" x14ac:dyDescent="0.35">
      <c r="A1195" t="s">
        <v>60</v>
      </c>
      <c r="B1195" s="3" t="s">
        <v>174</v>
      </c>
      <c r="C1195" t="s">
        <v>83</v>
      </c>
      <c r="D1195" t="s">
        <v>83</v>
      </c>
      <c r="E1195" t="s">
        <v>315</v>
      </c>
      <c r="F1195" t="s">
        <v>236</v>
      </c>
      <c r="G1195">
        <v>0.128</v>
      </c>
      <c r="H1195" s="2" t="e">
        <f>VLOOKUP(CONCATENATE(A1195,B1195,F1195),admin2_old!A:K,9,FALSE)</f>
        <v>#N/A</v>
      </c>
      <c r="I1195" s="4" t="str">
        <f>IF(ISNA(H1195),VLOOKUP(CONCATENATE(A1195,F1195),admin2_old!B:J,3,FALSE))</f>
        <v>autre</v>
      </c>
    </row>
    <row r="1196" spans="1:9" x14ac:dyDescent="0.35">
      <c r="A1196" t="s">
        <v>12</v>
      </c>
      <c r="B1196" s="3" t="s">
        <v>140</v>
      </c>
      <c r="C1196" t="s">
        <v>83</v>
      </c>
      <c r="D1196" t="s">
        <v>83</v>
      </c>
      <c r="E1196" t="s">
        <v>315</v>
      </c>
      <c r="F1196" t="s">
        <v>236</v>
      </c>
      <c r="G1196">
        <v>0.16900000000000001</v>
      </c>
      <c r="H1196" s="2" t="e">
        <f>VLOOKUP(CONCATENATE(A1196,B1196,F1196),admin2_old!A:K,9,FALSE)</f>
        <v>#N/A</v>
      </c>
      <c r="I1196" s="4" t="str">
        <f>IF(ISNA(H1196),VLOOKUP(CONCATENATE(A1196,F1196),admin2_old!B:J,3,FALSE))</f>
        <v>prov_recipient</v>
      </c>
    </row>
    <row r="1197" spans="1:9" hidden="1" x14ac:dyDescent="0.35">
      <c r="A1197" t="s">
        <v>52</v>
      </c>
      <c r="B1197" t="s">
        <v>145</v>
      </c>
      <c r="C1197" t="s">
        <v>83</v>
      </c>
      <c r="D1197" t="s">
        <v>83</v>
      </c>
      <c r="E1197" t="s">
        <v>315</v>
      </c>
      <c r="F1197" t="s">
        <v>231</v>
      </c>
      <c r="G1197">
        <v>0.182</v>
      </c>
      <c r="H1197" s="2">
        <f>VLOOKUP(CONCATENATE(A1197,B1197,F1197),admin2_old!A:K,9,FALSE)</f>
        <v>0.22900000000000001</v>
      </c>
      <c r="I1197" t="b">
        <f>IF(ISNA(H1197),VLOOKUP(CONCATENATE(A1197,F1197),admin2_old!B:J,3,FALSE))</f>
        <v>0</v>
      </c>
    </row>
    <row r="1198" spans="1:9" hidden="1" x14ac:dyDescent="0.35">
      <c r="A1198" t="s">
        <v>52</v>
      </c>
      <c r="B1198" t="s">
        <v>145</v>
      </c>
      <c r="C1198" t="s">
        <v>83</v>
      </c>
      <c r="D1198" t="s">
        <v>83</v>
      </c>
      <c r="E1198" t="s">
        <v>315</v>
      </c>
      <c r="F1198" t="s">
        <v>223</v>
      </c>
      <c r="G1198">
        <v>0.20200000000000001</v>
      </c>
      <c r="H1198" s="2">
        <f>VLOOKUP(CONCATENATE(A1198,B1198,F1198),admin2_old!A:K,9,FALSE)</f>
        <v>0.19800000000000001</v>
      </c>
      <c r="I1198" t="b">
        <f>IF(ISNA(H1198),VLOOKUP(CONCATENATE(A1198,F1198),admin2_old!B:J,3,FALSE))</f>
        <v>0</v>
      </c>
    </row>
    <row r="1199" spans="1:9" hidden="1" x14ac:dyDescent="0.35">
      <c r="A1199" t="s">
        <v>52</v>
      </c>
      <c r="B1199" t="s">
        <v>156</v>
      </c>
      <c r="C1199" t="s">
        <v>83</v>
      </c>
      <c r="D1199" t="s">
        <v>83</v>
      </c>
      <c r="E1199" t="s">
        <v>315</v>
      </c>
      <c r="F1199" t="s">
        <v>228</v>
      </c>
      <c r="G1199">
        <v>0.221</v>
      </c>
      <c r="H1199" s="2">
        <f>VLOOKUP(CONCATENATE(A1199,B1199,F1199),admin2_old!A:K,9,FALSE)</f>
        <v>0.20399999999999999</v>
      </c>
      <c r="I1199" t="b">
        <f>IF(ISNA(H1199),VLOOKUP(CONCATENATE(A1199,F1199),admin2_old!B:J,3,FALSE))</f>
        <v>0</v>
      </c>
    </row>
    <row r="1200" spans="1:9" x14ac:dyDescent="0.35">
      <c r="A1200" t="s">
        <v>40</v>
      </c>
      <c r="B1200" s="3" t="s">
        <v>162</v>
      </c>
      <c r="C1200" t="s">
        <v>83</v>
      </c>
      <c r="D1200" t="s">
        <v>83</v>
      </c>
      <c r="E1200" t="s">
        <v>315</v>
      </c>
      <c r="F1200" t="s">
        <v>236</v>
      </c>
      <c r="G1200">
        <v>0.16500000000000001</v>
      </c>
      <c r="H1200" s="2" t="e">
        <f>VLOOKUP(CONCATENATE(A1200,B1200,F1200),admin2_old!A:K,9,FALSE)</f>
        <v>#N/A</v>
      </c>
      <c r="I1200" s="4" t="str">
        <f>IF(ISNA(H1200),VLOOKUP(CONCATENATE(A1200,F1200),admin2_old!B:J,3,FALSE))</f>
        <v>cash_infra</v>
      </c>
    </row>
    <row r="1201" spans="1:9" x14ac:dyDescent="0.35">
      <c r="A1201" t="s">
        <v>66</v>
      </c>
      <c r="B1201" s="3" t="s">
        <v>204</v>
      </c>
      <c r="C1201" t="s">
        <v>83</v>
      </c>
      <c r="D1201" t="s">
        <v>83</v>
      </c>
      <c r="E1201" t="s">
        <v>315</v>
      </c>
      <c r="F1201" t="s">
        <v>236</v>
      </c>
      <c r="G1201">
        <v>0.129</v>
      </c>
      <c r="H1201" s="2" t="e">
        <f>VLOOKUP(CONCATENATE(A1201,B1201,F1201),admin2_old!A:K,9,FALSE)</f>
        <v>#N/A</v>
      </c>
      <c r="I1201" s="4" t="str">
        <f>IF(ISNA(H1201),VLOOKUP(CONCATENATE(A1201,F1201),admin2_old!B:J,3,FALSE))</f>
        <v>aucune</v>
      </c>
    </row>
    <row r="1202" spans="1:9" hidden="1" x14ac:dyDescent="0.35">
      <c r="A1202" t="s">
        <v>52</v>
      </c>
      <c r="B1202" t="s">
        <v>135</v>
      </c>
      <c r="C1202" t="s">
        <v>83</v>
      </c>
      <c r="D1202" t="s">
        <v>83</v>
      </c>
      <c r="E1202" t="s">
        <v>315</v>
      </c>
      <c r="F1202" t="s">
        <v>210</v>
      </c>
      <c r="G1202">
        <v>0.16900000000000001</v>
      </c>
      <c r="H1202" s="2">
        <f>VLOOKUP(CONCATENATE(A1202,B1202,F1202),admin2_old!A:K,9,FALSE)</f>
        <v>0.17699999999999999</v>
      </c>
      <c r="I1202" t="b">
        <f>IF(ISNA(H1202),VLOOKUP(CONCATENATE(A1202,F1202),admin2_old!B:J,3,FALSE))</f>
        <v>0</v>
      </c>
    </row>
    <row r="1203" spans="1:9" hidden="1" x14ac:dyDescent="0.35">
      <c r="A1203" t="s">
        <v>52</v>
      </c>
      <c r="B1203" t="s">
        <v>156</v>
      </c>
      <c r="C1203" t="s">
        <v>83</v>
      </c>
      <c r="D1203" t="s">
        <v>83</v>
      </c>
      <c r="E1203" t="s">
        <v>315</v>
      </c>
      <c r="F1203" t="s">
        <v>215</v>
      </c>
      <c r="G1203">
        <v>0.25700000000000001</v>
      </c>
      <c r="H1203" s="2">
        <f>VLOOKUP(CONCATENATE(A1203,B1203,F1203),admin2_old!A:K,9,FALSE)</f>
        <v>0.23899999999999999</v>
      </c>
      <c r="I1203" t="b">
        <f>IF(ISNA(H1203),VLOOKUP(CONCATENATE(A1203,F1203),admin2_old!B:J,3,FALSE))</f>
        <v>0</v>
      </c>
    </row>
    <row r="1204" spans="1:9" hidden="1" x14ac:dyDescent="0.35">
      <c r="A1204" t="s">
        <v>52</v>
      </c>
      <c r="B1204" t="s">
        <v>145</v>
      </c>
      <c r="C1204" t="s">
        <v>83</v>
      </c>
      <c r="D1204" t="s">
        <v>83</v>
      </c>
      <c r="E1204" t="s">
        <v>315</v>
      </c>
      <c r="F1204" t="s">
        <v>294</v>
      </c>
      <c r="G1204">
        <v>0.19800000000000001</v>
      </c>
      <c r="H1204" s="2">
        <f>VLOOKUP(CONCATENATE(A1204,B1204,F1204),admin2_old!A:K,9,FALSE)</f>
        <v>0.20899999999999999</v>
      </c>
      <c r="I1204" t="b">
        <f>IF(ISNA(H1204),VLOOKUP(CONCATENATE(A1204,F1204),admin2_old!B:J,3,FALSE))</f>
        <v>0</v>
      </c>
    </row>
    <row r="1205" spans="1:9" hidden="1" x14ac:dyDescent="0.35">
      <c r="A1205" t="s">
        <v>52</v>
      </c>
      <c r="B1205" t="s">
        <v>145</v>
      </c>
      <c r="C1205" t="s">
        <v>83</v>
      </c>
      <c r="D1205" t="s">
        <v>83</v>
      </c>
      <c r="E1205" t="s">
        <v>315</v>
      </c>
      <c r="F1205" t="s">
        <v>260</v>
      </c>
      <c r="G1205">
        <v>0.20899999999999999</v>
      </c>
      <c r="H1205" s="2">
        <f>VLOOKUP(CONCATENATE(A1205,B1205,F1205),admin2_old!A:K,9,FALSE)</f>
        <v>0.20799999999999999</v>
      </c>
      <c r="I1205" t="b">
        <f>IF(ISNA(H1205),VLOOKUP(CONCATENATE(A1205,F1205),admin2_old!B:J,3,FALSE))</f>
        <v>0</v>
      </c>
    </row>
    <row r="1206" spans="1:9" x14ac:dyDescent="0.35">
      <c r="A1206" t="s">
        <v>64</v>
      </c>
      <c r="B1206" s="3" t="s">
        <v>177</v>
      </c>
      <c r="C1206" t="s">
        <v>83</v>
      </c>
      <c r="D1206" t="s">
        <v>83</v>
      </c>
      <c r="E1206" t="s">
        <v>315</v>
      </c>
      <c r="F1206" t="s">
        <v>296</v>
      </c>
      <c r="G1206">
        <v>0.109</v>
      </c>
      <c r="H1206" s="2" t="e">
        <f>VLOOKUP(CONCATENATE(A1206,B1206,F1206),admin2_old!A:K,9,FALSE)</f>
        <v>#N/A</v>
      </c>
      <c r="I1206" s="4" t="str">
        <f>IF(ISNA(H1206),VLOOKUP(CONCATENATE(A1206,F1206),admin2_old!B:J,3,FALSE))</f>
        <v>petit_commerce</v>
      </c>
    </row>
    <row r="1207" spans="1:9" hidden="1" x14ac:dyDescent="0.35">
      <c r="A1207" t="s">
        <v>52</v>
      </c>
      <c r="B1207" t="s">
        <v>145</v>
      </c>
      <c r="C1207" t="s">
        <v>83</v>
      </c>
      <c r="D1207" t="s">
        <v>83</v>
      </c>
      <c r="E1207" t="s">
        <v>315</v>
      </c>
      <c r="F1207" t="s">
        <v>242</v>
      </c>
      <c r="G1207">
        <v>0.17</v>
      </c>
      <c r="H1207" s="2">
        <f>VLOOKUP(CONCATENATE(A1207,B1207,F1207),admin2_old!A:K,9,FALSE)</f>
        <v>0.16900000000000001</v>
      </c>
      <c r="I1207" t="b">
        <f>IF(ISNA(H1207),VLOOKUP(CONCATENATE(A1207,F1207),admin2_old!B:J,3,FALSE))</f>
        <v>0</v>
      </c>
    </row>
    <row r="1208" spans="1:9" hidden="1" x14ac:dyDescent="0.35">
      <c r="A1208" t="s">
        <v>52</v>
      </c>
      <c r="B1208" t="s">
        <v>145</v>
      </c>
      <c r="C1208" t="s">
        <v>83</v>
      </c>
      <c r="D1208" t="s">
        <v>83</v>
      </c>
      <c r="E1208" t="s">
        <v>315</v>
      </c>
      <c r="F1208" t="s">
        <v>219</v>
      </c>
      <c r="G1208">
        <v>0.192</v>
      </c>
      <c r="H1208" s="2">
        <f>VLOOKUP(CONCATENATE(A1208,B1208,F1208),admin2_old!A:K,9,FALSE)</f>
        <v>0.19600000000000001</v>
      </c>
      <c r="I1208" t="b">
        <f>IF(ISNA(H1208),VLOOKUP(CONCATENATE(A1208,F1208),admin2_old!B:J,3,FALSE))</f>
        <v>0</v>
      </c>
    </row>
    <row r="1209" spans="1:9" x14ac:dyDescent="0.35">
      <c r="A1209" t="s">
        <v>46</v>
      </c>
      <c r="B1209" s="3" t="s">
        <v>153</v>
      </c>
      <c r="C1209" t="s">
        <v>83</v>
      </c>
      <c r="D1209" t="s">
        <v>83</v>
      </c>
      <c r="E1209" t="s">
        <v>315</v>
      </c>
      <c r="F1209" t="s">
        <v>296</v>
      </c>
      <c r="G1209">
        <v>0.17699999999999999</v>
      </c>
      <c r="H1209" s="2" t="e">
        <f>VLOOKUP(CONCATENATE(A1209,B1209,F1209),admin2_old!A:K,9,FALSE)</f>
        <v>#N/A</v>
      </c>
      <c r="I1209" s="4" t="str">
        <f>IF(ISNA(H1209),VLOOKUP(CONCATENATE(A1209,F1209),admin2_old!B:J,3,FALSE))</f>
        <v>argent_nfi_essentiels</v>
      </c>
    </row>
    <row r="1210" spans="1:9" hidden="1" x14ac:dyDescent="0.35">
      <c r="A1210" t="s">
        <v>52</v>
      </c>
      <c r="B1210" t="s">
        <v>135</v>
      </c>
      <c r="C1210" t="s">
        <v>83</v>
      </c>
      <c r="D1210" t="s">
        <v>83</v>
      </c>
      <c r="E1210" t="s">
        <v>315</v>
      </c>
      <c r="F1210" t="s">
        <v>220</v>
      </c>
      <c r="G1210">
        <v>0.19500000000000001</v>
      </c>
      <c r="H1210" s="2">
        <f>VLOOKUP(CONCATENATE(A1210,B1210,F1210),admin2_old!A:K,9,FALSE)</f>
        <v>0.191</v>
      </c>
      <c r="I1210" t="b">
        <f>IF(ISNA(H1210),VLOOKUP(CONCATENATE(A1210,F1210),admin2_old!B:J,3,FALSE))</f>
        <v>0</v>
      </c>
    </row>
    <row r="1211" spans="1:9" x14ac:dyDescent="0.35">
      <c r="A1211" t="s">
        <v>68</v>
      </c>
      <c r="B1211" s="3" t="s">
        <v>132</v>
      </c>
      <c r="C1211" t="s">
        <v>83</v>
      </c>
      <c r="D1211" t="s">
        <v>83</v>
      </c>
      <c r="E1211" t="s">
        <v>315</v>
      </c>
      <c r="F1211" t="s">
        <v>296</v>
      </c>
      <c r="G1211">
        <v>0.17399999999999999</v>
      </c>
      <c r="H1211" s="2" t="e">
        <f>VLOOKUP(CONCATENATE(A1211,B1211,F1211),admin2_old!A:K,9,FALSE)</f>
        <v>#N/A</v>
      </c>
      <c r="I1211" s="4" t="str">
        <f>IF(ISNA(H1211),VLOOKUP(CONCATENATE(A1211,F1211),admin2_old!B:J,3,FALSE))</f>
        <v>provision_abri</v>
      </c>
    </row>
    <row r="1212" spans="1:9" hidden="1" x14ac:dyDescent="0.35">
      <c r="A1212" t="s">
        <v>52</v>
      </c>
      <c r="B1212" t="s">
        <v>145</v>
      </c>
      <c r="C1212" t="s">
        <v>83</v>
      </c>
      <c r="D1212" t="s">
        <v>83</v>
      </c>
      <c r="E1212" t="s">
        <v>315</v>
      </c>
      <c r="F1212" t="s">
        <v>262</v>
      </c>
      <c r="G1212">
        <v>0.187</v>
      </c>
      <c r="H1212" s="2">
        <f>VLOOKUP(CONCATENATE(A1212,B1212,F1212),admin2_old!A:K,9,FALSE)</f>
        <v>0.18099999999999999</v>
      </c>
      <c r="I1212" t="b">
        <f>IF(ISNA(H1212),VLOOKUP(CONCATENATE(A1212,F1212),admin2_old!B:J,3,FALSE))</f>
        <v>0</v>
      </c>
    </row>
    <row r="1213" spans="1:9" hidden="1" x14ac:dyDescent="0.35">
      <c r="A1213" t="s">
        <v>52</v>
      </c>
      <c r="B1213" t="s">
        <v>145</v>
      </c>
      <c r="C1213" t="s">
        <v>83</v>
      </c>
      <c r="D1213" t="s">
        <v>83</v>
      </c>
      <c r="E1213" t="s">
        <v>315</v>
      </c>
      <c r="F1213" t="s">
        <v>254</v>
      </c>
      <c r="G1213">
        <v>0.17799999999999999</v>
      </c>
      <c r="H1213" s="2">
        <f>VLOOKUP(CONCATENATE(A1213,B1213,F1213),admin2_old!A:K,9,FALSE)</f>
        <v>0.18099999999999999</v>
      </c>
      <c r="I1213" t="b">
        <f>IF(ISNA(H1213),VLOOKUP(CONCATENATE(A1213,F1213),admin2_old!B:J,3,FALSE))</f>
        <v>0</v>
      </c>
    </row>
    <row r="1214" spans="1:9" hidden="1" x14ac:dyDescent="0.35">
      <c r="A1214" t="s">
        <v>52</v>
      </c>
      <c r="B1214" t="s">
        <v>135</v>
      </c>
      <c r="C1214" t="s">
        <v>83</v>
      </c>
      <c r="D1214" t="s">
        <v>83</v>
      </c>
      <c r="E1214" t="s">
        <v>315</v>
      </c>
      <c r="F1214" t="s">
        <v>209</v>
      </c>
      <c r="G1214">
        <v>0.20399999999999999</v>
      </c>
      <c r="H1214" s="2">
        <f>VLOOKUP(CONCATENATE(A1214,B1214,F1214),admin2_old!A:K,9,FALSE)</f>
        <v>0.20300000000000001</v>
      </c>
      <c r="I1214" t="b">
        <f>IF(ISNA(H1214),VLOOKUP(CONCATENATE(A1214,F1214),admin2_old!B:J,3,FALSE))</f>
        <v>0</v>
      </c>
    </row>
    <row r="1215" spans="1:9" hidden="1" x14ac:dyDescent="0.35">
      <c r="A1215" t="s">
        <v>52</v>
      </c>
      <c r="B1215" t="s">
        <v>145</v>
      </c>
      <c r="C1215" t="s">
        <v>83</v>
      </c>
      <c r="D1215" t="s">
        <v>83</v>
      </c>
      <c r="E1215" t="s">
        <v>315</v>
      </c>
      <c r="F1215" t="s">
        <v>207</v>
      </c>
      <c r="G1215">
        <v>0.2</v>
      </c>
      <c r="H1215" s="2">
        <f>VLOOKUP(CONCATENATE(A1215,B1215,F1215),admin2_old!A:K,9,FALSE)</f>
        <v>0.19</v>
      </c>
      <c r="I1215" t="b">
        <f>IF(ISNA(H1215),VLOOKUP(CONCATENATE(A1215,F1215),admin2_old!B:J,3,FALSE))</f>
        <v>0</v>
      </c>
    </row>
    <row r="1216" spans="1:9" x14ac:dyDescent="0.35">
      <c r="A1216" t="s">
        <v>33</v>
      </c>
      <c r="B1216" s="3" t="s">
        <v>137</v>
      </c>
      <c r="C1216" t="s">
        <v>83</v>
      </c>
      <c r="D1216" t="s">
        <v>83</v>
      </c>
      <c r="E1216" t="s">
        <v>315</v>
      </c>
      <c r="F1216" t="s">
        <v>296</v>
      </c>
      <c r="G1216">
        <v>0.25600000000000001</v>
      </c>
      <c r="H1216" s="2" t="e">
        <f>VLOOKUP(CONCATENATE(A1216,B1216,F1216),admin2_old!A:K,9,FALSE)</f>
        <v>#N/A</v>
      </c>
      <c r="I1216" s="4" t="str">
        <f>IF(ISNA(H1216),VLOOKUP(CONCATENATE(A1216,F1216),admin2_old!B:J,3,FALSE))</f>
        <v>hygiene_insuff</v>
      </c>
    </row>
    <row r="1217" spans="1:9" x14ac:dyDescent="0.35">
      <c r="A1217" t="s">
        <v>56</v>
      </c>
      <c r="B1217" s="3" t="s">
        <v>147</v>
      </c>
      <c r="C1217" t="s">
        <v>83</v>
      </c>
      <c r="D1217" t="s">
        <v>83</v>
      </c>
      <c r="E1217" t="s">
        <v>315</v>
      </c>
      <c r="F1217" t="s">
        <v>296</v>
      </c>
      <c r="G1217">
        <v>0.24199999999999999</v>
      </c>
      <c r="H1217" s="2" t="e">
        <f>VLOOKUP(CONCATENATE(A1217,B1217,F1217),admin2_old!A:K,9,FALSE)</f>
        <v>#N/A</v>
      </c>
      <c r="I1217" s="4" t="str">
        <f>IF(ISNA(H1217),VLOOKUP(CONCATENATE(A1217,F1217),admin2_old!B:J,3,FALSE))</f>
        <v>quantite_insuff</v>
      </c>
    </row>
    <row r="1218" spans="1:9" x14ac:dyDescent="0.35">
      <c r="A1218" t="s">
        <v>12</v>
      </c>
      <c r="B1218" s="3" t="s">
        <v>140</v>
      </c>
      <c r="C1218" t="s">
        <v>83</v>
      </c>
      <c r="D1218" t="s">
        <v>83</v>
      </c>
      <c r="E1218" t="s">
        <v>315</v>
      </c>
      <c r="F1218" t="s">
        <v>296</v>
      </c>
      <c r="G1218">
        <v>0.27200000000000002</v>
      </c>
      <c r="H1218" s="2" t="e">
        <f>VLOOKUP(CONCATENATE(A1218,B1218,F1218),admin2_old!A:K,9,FALSE)</f>
        <v>#N/A</v>
      </c>
      <c r="I1218" s="4" t="str">
        <f>IF(ISNA(H1218),VLOOKUP(CONCATENATE(A1218,F1218),admin2_old!B:J,3,FALSE))</f>
        <v>cash_recipient_eau</v>
      </c>
    </row>
    <row r="1219" spans="1:9" hidden="1" x14ac:dyDescent="0.35">
      <c r="A1219" t="s">
        <v>52</v>
      </c>
      <c r="B1219" t="s">
        <v>135</v>
      </c>
      <c r="C1219" t="s">
        <v>83</v>
      </c>
      <c r="D1219" t="s">
        <v>83</v>
      </c>
      <c r="E1219" t="s">
        <v>315</v>
      </c>
      <c r="F1219" t="s">
        <v>258</v>
      </c>
      <c r="G1219">
        <v>0.20200000000000001</v>
      </c>
      <c r="H1219" s="2">
        <f>VLOOKUP(CONCATENATE(A1219,B1219,F1219),admin2_old!A:K,9,FALSE)</f>
        <v>0.192</v>
      </c>
      <c r="I1219" t="b">
        <f>IF(ISNA(H1219),VLOOKUP(CONCATENATE(A1219,F1219),admin2_old!B:J,3,FALSE))</f>
        <v>0</v>
      </c>
    </row>
    <row r="1220" spans="1:9" x14ac:dyDescent="0.35">
      <c r="A1220" t="s">
        <v>40</v>
      </c>
      <c r="B1220" s="3" t="s">
        <v>129</v>
      </c>
      <c r="C1220" t="s">
        <v>83</v>
      </c>
      <c r="D1220" t="s">
        <v>83</v>
      </c>
      <c r="E1220" t="s">
        <v>315</v>
      </c>
      <c r="F1220" t="s">
        <v>296</v>
      </c>
      <c r="G1220">
        <v>0.26800000000000002</v>
      </c>
      <c r="H1220" s="2" t="e">
        <f>VLOOKUP(CONCATENATE(A1220,B1220,F1220),admin2_old!A:K,9,FALSE)</f>
        <v>#N/A</v>
      </c>
      <c r="I1220" s="4" t="str">
        <f>IF(ISNA(H1220),VLOOKUP(CONCATENATE(A1220,F1220),admin2_old!B:J,3,FALSE))</f>
        <v>cash_infra</v>
      </c>
    </row>
    <row r="1221" spans="1:9" hidden="1" x14ac:dyDescent="0.35">
      <c r="A1221" t="s">
        <v>52</v>
      </c>
      <c r="B1221" t="s">
        <v>135</v>
      </c>
      <c r="C1221" t="s">
        <v>83</v>
      </c>
      <c r="D1221" t="s">
        <v>83</v>
      </c>
      <c r="E1221" t="s">
        <v>315</v>
      </c>
      <c r="F1221" t="s">
        <v>295</v>
      </c>
      <c r="G1221">
        <v>0.2</v>
      </c>
      <c r="H1221" s="2">
        <f>VLOOKUP(CONCATENATE(A1221,B1221,F1221),admin2_old!A:K,9,FALSE)</f>
        <v>0.21199999999999999</v>
      </c>
      <c r="I1221" t="b">
        <f>IF(ISNA(H1221),VLOOKUP(CONCATENATE(A1221,F1221),admin2_old!B:J,3,FALSE))</f>
        <v>0</v>
      </c>
    </row>
    <row r="1222" spans="1:9" hidden="1" x14ac:dyDescent="0.35">
      <c r="A1222" t="s">
        <v>52</v>
      </c>
      <c r="B1222" t="s">
        <v>135</v>
      </c>
      <c r="C1222" t="s">
        <v>83</v>
      </c>
      <c r="D1222" t="s">
        <v>83</v>
      </c>
      <c r="E1222" t="s">
        <v>315</v>
      </c>
      <c r="F1222" t="s">
        <v>236</v>
      </c>
      <c r="G1222">
        <v>0.216</v>
      </c>
      <c r="H1222" s="2">
        <f>VLOOKUP(CONCATENATE(A1222,B1222,F1222),admin2_old!A:K,9,FALSE)</f>
        <v>0.2</v>
      </c>
      <c r="I1222" t="b">
        <f>IF(ISNA(H1222),VLOOKUP(CONCATENATE(A1222,F1222),admin2_old!B:J,3,FALSE))</f>
        <v>0</v>
      </c>
    </row>
    <row r="1223" spans="1:9" hidden="1" x14ac:dyDescent="0.35">
      <c r="A1223" t="s">
        <v>52</v>
      </c>
      <c r="B1223" t="s">
        <v>182</v>
      </c>
      <c r="C1223" t="s">
        <v>83</v>
      </c>
      <c r="D1223" t="s">
        <v>83</v>
      </c>
      <c r="E1223" t="s">
        <v>315</v>
      </c>
      <c r="F1223" t="s">
        <v>233</v>
      </c>
      <c r="G1223">
        <v>0.16500000000000001</v>
      </c>
      <c r="H1223" s="2">
        <f>VLOOKUP(CONCATENATE(A1223,B1223,F1223),admin2_old!A:K,9,FALSE)</f>
        <v>0.17</v>
      </c>
      <c r="I1223" t="b">
        <f>IF(ISNA(H1223),VLOOKUP(CONCATENATE(A1223,F1223),admin2_old!B:J,3,FALSE))</f>
        <v>0</v>
      </c>
    </row>
    <row r="1224" spans="1:9" hidden="1" x14ac:dyDescent="0.35">
      <c r="A1224" t="s">
        <v>52</v>
      </c>
      <c r="B1224" t="s">
        <v>195</v>
      </c>
      <c r="C1224" t="s">
        <v>83</v>
      </c>
      <c r="D1224" t="s">
        <v>83</v>
      </c>
      <c r="E1224" t="s">
        <v>315</v>
      </c>
      <c r="F1224" t="s">
        <v>230</v>
      </c>
      <c r="G1224">
        <v>0.185</v>
      </c>
      <c r="H1224" s="2">
        <f>VLOOKUP(CONCATENATE(A1224,B1224,F1224),admin2_old!A:K,9,FALSE)</f>
        <v>0.184</v>
      </c>
      <c r="I1224" t="b">
        <f>IF(ISNA(H1224),VLOOKUP(CONCATENATE(A1224,F1224),admin2_old!B:J,3,FALSE))</f>
        <v>0</v>
      </c>
    </row>
    <row r="1225" spans="1:9" hidden="1" x14ac:dyDescent="0.35">
      <c r="A1225" t="s">
        <v>52</v>
      </c>
      <c r="B1225" t="s">
        <v>195</v>
      </c>
      <c r="C1225" t="s">
        <v>83</v>
      </c>
      <c r="D1225" t="s">
        <v>83</v>
      </c>
      <c r="E1225" t="s">
        <v>315</v>
      </c>
      <c r="F1225" t="s">
        <v>259</v>
      </c>
      <c r="G1225">
        <v>0.17</v>
      </c>
      <c r="H1225" s="2">
        <f>VLOOKUP(CONCATENATE(A1225,B1225,F1225),admin2_old!A:K,9,FALSE)</f>
        <v>0.17299999999999999</v>
      </c>
      <c r="I1225" t="b">
        <f>IF(ISNA(H1225),VLOOKUP(CONCATENATE(A1225,F1225),admin2_old!B:J,3,FALSE))</f>
        <v>0</v>
      </c>
    </row>
    <row r="1226" spans="1:9" hidden="1" x14ac:dyDescent="0.35">
      <c r="A1226" t="s">
        <v>52</v>
      </c>
      <c r="B1226" t="s">
        <v>145</v>
      </c>
      <c r="C1226" t="s">
        <v>83</v>
      </c>
      <c r="D1226" t="s">
        <v>83</v>
      </c>
      <c r="E1226" t="s">
        <v>315</v>
      </c>
      <c r="F1226" t="s">
        <v>237</v>
      </c>
      <c r="G1226">
        <v>0.22</v>
      </c>
      <c r="H1226" s="2">
        <f>VLOOKUP(CONCATENATE(A1226,B1226,F1226),admin2_old!A:K,9,FALSE)</f>
        <v>0.185</v>
      </c>
      <c r="I1226" t="b">
        <f>IF(ISNA(H1226),VLOOKUP(CONCATENATE(A1226,F1226),admin2_old!B:J,3,FALSE))</f>
        <v>0</v>
      </c>
    </row>
    <row r="1227" spans="1:9" hidden="1" x14ac:dyDescent="0.35">
      <c r="A1227" t="s">
        <v>52</v>
      </c>
      <c r="B1227" t="s">
        <v>135</v>
      </c>
      <c r="C1227" t="s">
        <v>83</v>
      </c>
      <c r="D1227" t="s">
        <v>83</v>
      </c>
      <c r="E1227" t="s">
        <v>315</v>
      </c>
      <c r="F1227" t="s">
        <v>247</v>
      </c>
      <c r="G1227">
        <v>0.16400000000000001</v>
      </c>
      <c r="H1227" s="2">
        <f>VLOOKUP(CONCATENATE(A1227,B1227,F1227),admin2_old!A:K,9,FALSE)</f>
        <v>0.158</v>
      </c>
      <c r="I1227" t="b">
        <f>IF(ISNA(H1227),VLOOKUP(CONCATENATE(A1227,F1227),admin2_old!B:J,3,FALSE))</f>
        <v>0</v>
      </c>
    </row>
    <row r="1228" spans="1:9" x14ac:dyDescent="0.35">
      <c r="A1228" t="s">
        <v>20</v>
      </c>
      <c r="B1228" s="3" t="s">
        <v>142</v>
      </c>
      <c r="C1228" t="s">
        <v>83</v>
      </c>
      <c r="D1228" t="s">
        <v>83</v>
      </c>
      <c r="E1228" t="s">
        <v>315</v>
      </c>
      <c r="F1228" t="s">
        <v>296</v>
      </c>
      <c r="G1228">
        <v>0.20799999999999999</v>
      </c>
      <c r="H1228" s="2" t="e">
        <f>VLOOKUP(CONCATENATE(A1228,B1228,F1228),admin2_old!A:K,9,FALSE)</f>
        <v>#N/A</v>
      </c>
      <c r="I1228" s="4" t="str">
        <f>IF(ISNA(H1228),VLOOKUP(CONCATENATE(A1228,F1228),admin2_old!B:J,3,FALSE))</f>
        <v>manque_recip</v>
      </c>
    </row>
    <row r="1229" spans="1:9" hidden="1" x14ac:dyDescent="0.35">
      <c r="A1229" t="s">
        <v>52</v>
      </c>
      <c r="B1229" t="s">
        <v>135</v>
      </c>
      <c r="C1229" t="s">
        <v>83</v>
      </c>
      <c r="D1229" t="s">
        <v>83</v>
      </c>
      <c r="E1229" t="s">
        <v>315</v>
      </c>
      <c r="F1229" t="s">
        <v>211</v>
      </c>
      <c r="G1229">
        <v>0.20300000000000001</v>
      </c>
      <c r="H1229" s="2">
        <f>VLOOKUP(CONCATENATE(A1229,B1229,F1229),admin2_old!A:K,9,FALSE)</f>
        <v>0.186</v>
      </c>
      <c r="I1229" t="b">
        <f>IF(ISNA(H1229),VLOOKUP(CONCATENATE(A1229,F1229),admin2_old!B:J,3,FALSE))</f>
        <v>0</v>
      </c>
    </row>
    <row r="1230" spans="1:9" x14ac:dyDescent="0.35">
      <c r="A1230" t="s">
        <v>44</v>
      </c>
      <c r="B1230" s="3" t="s">
        <v>131</v>
      </c>
      <c r="C1230" t="s">
        <v>83</v>
      </c>
      <c r="D1230" t="s">
        <v>83</v>
      </c>
      <c r="E1230" t="s">
        <v>315</v>
      </c>
      <c r="F1230" t="s">
        <v>296</v>
      </c>
      <c r="G1230">
        <v>0.20100000000000001</v>
      </c>
      <c r="H1230" s="2" t="e">
        <f>VLOOKUP(CONCATENATE(A1230,B1230,F1230),admin2_old!A:K,9,FALSE)</f>
        <v>#N/A</v>
      </c>
      <c r="I1230" s="4" t="str">
        <f>IF(ISNA(H1230),VLOOKUP(CONCATENATE(A1230,F1230),admin2_old!B:J,3,FALSE))</f>
        <v>distance</v>
      </c>
    </row>
    <row r="1231" spans="1:9" hidden="1" x14ac:dyDescent="0.35">
      <c r="A1231" t="s">
        <v>52</v>
      </c>
      <c r="B1231" t="s">
        <v>135</v>
      </c>
      <c r="C1231" t="s">
        <v>83</v>
      </c>
      <c r="D1231" t="s">
        <v>83</v>
      </c>
      <c r="E1231" t="s">
        <v>315</v>
      </c>
      <c r="F1231" t="s">
        <v>214</v>
      </c>
      <c r="G1231">
        <v>0.23499999999999999</v>
      </c>
      <c r="H1231" s="2">
        <f>VLOOKUP(CONCATENATE(A1231,B1231,F1231),admin2_old!A:K,9,FALSE)</f>
        <v>0.19</v>
      </c>
      <c r="I1231" t="b">
        <f>IF(ISNA(H1231),VLOOKUP(CONCATENATE(A1231,F1231),admin2_old!B:J,3,FALSE))</f>
        <v>0</v>
      </c>
    </row>
    <row r="1232" spans="1:9" hidden="1" x14ac:dyDescent="0.35">
      <c r="A1232" t="s">
        <v>52</v>
      </c>
      <c r="B1232" t="s">
        <v>195</v>
      </c>
      <c r="C1232" t="s">
        <v>83</v>
      </c>
      <c r="D1232" t="s">
        <v>83</v>
      </c>
      <c r="E1232" t="s">
        <v>315</v>
      </c>
      <c r="F1232" t="s">
        <v>216</v>
      </c>
      <c r="G1232">
        <v>0.215</v>
      </c>
      <c r="H1232" s="2">
        <f>VLOOKUP(CONCATENATE(A1232,B1232,F1232),admin2_old!A:K,9,FALSE)</f>
        <v>0.20200000000000001</v>
      </c>
      <c r="I1232" t="b">
        <f>IF(ISNA(H1232),VLOOKUP(CONCATENATE(A1232,F1232),admin2_old!B:J,3,FALSE))</f>
        <v>0</v>
      </c>
    </row>
    <row r="1233" spans="1:9" x14ac:dyDescent="0.35">
      <c r="A1233" t="s">
        <v>54</v>
      </c>
      <c r="B1233" s="3" t="s">
        <v>198</v>
      </c>
      <c r="C1233" t="s">
        <v>83</v>
      </c>
      <c r="D1233" t="s">
        <v>83</v>
      </c>
      <c r="E1233" t="s">
        <v>315</v>
      </c>
      <c r="F1233" t="s">
        <v>237</v>
      </c>
      <c r="G1233">
        <v>0.13900000000000001</v>
      </c>
      <c r="H1233" s="2" t="e">
        <f>VLOOKUP(CONCATENATE(A1233,B1233,F1233),admin2_old!A:K,9,FALSE)</f>
        <v>#N/A</v>
      </c>
      <c r="I1233" s="4" t="str">
        <f>IF(ISNA(H1233),VLOOKUP(CONCATENATE(A1233,F1233),admin2_old!B:J,3,FALSE))</f>
        <v>prov_medicament</v>
      </c>
    </row>
    <row r="1234" spans="1:9" hidden="1" x14ac:dyDescent="0.35">
      <c r="A1234" t="s">
        <v>52</v>
      </c>
      <c r="B1234" t="s">
        <v>182</v>
      </c>
      <c r="C1234" t="s">
        <v>83</v>
      </c>
      <c r="D1234" t="s">
        <v>83</v>
      </c>
      <c r="E1234" t="s">
        <v>315</v>
      </c>
      <c r="F1234" t="s">
        <v>264</v>
      </c>
      <c r="G1234">
        <v>0.21</v>
      </c>
      <c r="H1234" s="2">
        <f>VLOOKUP(CONCATENATE(A1234,B1234,F1234),admin2_old!A:K,9,FALSE)</f>
        <v>0.20899999999999999</v>
      </c>
      <c r="I1234" t="b">
        <f>IF(ISNA(H1234),VLOOKUP(CONCATENATE(A1234,F1234),admin2_old!B:J,3,FALSE))</f>
        <v>0</v>
      </c>
    </row>
    <row r="1235" spans="1:9" hidden="1" x14ac:dyDescent="0.35">
      <c r="A1235" t="s">
        <v>52</v>
      </c>
      <c r="B1235" t="s">
        <v>145</v>
      </c>
      <c r="C1235" t="s">
        <v>83</v>
      </c>
      <c r="D1235" t="s">
        <v>83</v>
      </c>
      <c r="E1235" t="s">
        <v>315</v>
      </c>
      <c r="F1235" t="s">
        <v>265</v>
      </c>
      <c r="G1235">
        <v>0.18</v>
      </c>
      <c r="H1235" s="2">
        <f>VLOOKUP(CONCATENATE(A1235,B1235,F1235),admin2_old!A:K,9,FALSE)</f>
        <v>0.186</v>
      </c>
      <c r="I1235" t="b">
        <f>IF(ISNA(H1235),VLOOKUP(CONCATENATE(A1235,F1235),admin2_old!B:J,3,FALSE))</f>
        <v>0</v>
      </c>
    </row>
    <row r="1236" spans="1:9" hidden="1" x14ac:dyDescent="0.35">
      <c r="A1236" t="s">
        <v>52</v>
      </c>
      <c r="B1236" t="s">
        <v>145</v>
      </c>
      <c r="C1236" t="s">
        <v>83</v>
      </c>
      <c r="D1236" t="s">
        <v>83</v>
      </c>
      <c r="E1236" t="s">
        <v>315</v>
      </c>
      <c r="F1236" t="s">
        <v>217</v>
      </c>
      <c r="G1236">
        <v>0.251</v>
      </c>
      <c r="H1236" s="2">
        <f>VLOOKUP(CONCATENATE(A1236,B1236,F1236),admin2_old!A:K,9,FALSE)</f>
        <v>0.185</v>
      </c>
      <c r="I1236" t="b">
        <f>IF(ISNA(H1236),VLOOKUP(CONCATENATE(A1236,F1236),admin2_old!B:J,3,FALSE))</f>
        <v>0</v>
      </c>
    </row>
    <row r="1237" spans="1:9" x14ac:dyDescent="0.35">
      <c r="A1237" t="s">
        <v>76</v>
      </c>
      <c r="B1237" s="3" t="s">
        <v>300</v>
      </c>
      <c r="C1237" t="s">
        <v>83</v>
      </c>
      <c r="D1237" t="s">
        <v>83</v>
      </c>
      <c r="E1237" t="s">
        <v>315</v>
      </c>
      <c r="F1237" t="s">
        <v>237</v>
      </c>
      <c r="G1237">
        <v>0.13100000000000001</v>
      </c>
      <c r="H1237" s="2" t="e">
        <f>VLOOKUP(CONCATENATE(A1237,B1237,F1237),admin2_old!A:K,9,FALSE)</f>
        <v>#N/A</v>
      </c>
      <c r="I1237" s="4" t="str">
        <f>IF(ISNA(H1237),VLOOKUP(CONCATENATE(A1237,F1237),admin2_old!B:J,3,FALSE))</f>
        <v>acces_staff_cs</v>
      </c>
    </row>
    <row r="1238" spans="1:9" hidden="1" x14ac:dyDescent="0.35">
      <c r="A1238" t="s">
        <v>52</v>
      </c>
      <c r="B1238" t="s">
        <v>182</v>
      </c>
      <c r="C1238" t="s">
        <v>83</v>
      </c>
      <c r="D1238" t="s">
        <v>83</v>
      </c>
      <c r="E1238" t="s">
        <v>315</v>
      </c>
      <c r="F1238" t="s">
        <v>229</v>
      </c>
      <c r="G1238">
        <v>0.159</v>
      </c>
      <c r="H1238" s="2">
        <f>VLOOKUP(CONCATENATE(A1238,B1238,F1238),admin2_old!A:K,9,FALSE)</f>
        <v>0.17199999999999999</v>
      </c>
      <c r="I1238" t="b">
        <f>IF(ISNA(H1238),VLOOKUP(CONCATENATE(A1238,F1238),admin2_old!B:J,3,FALSE))</f>
        <v>0</v>
      </c>
    </row>
    <row r="1239" spans="1:9" hidden="1" x14ac:dyDescent="0.35">
      <c r="A1239" t="s">
        <v>52</v>
      </c>
      <c r="B1239" t="s">
        <v>145</v>
      </c>
      <c r="C1239" t="s">
        <v>83</v>
      </c>
      <c r="D1239" t="s">
        <v>83</v>
      </c>
      <c r="E1239" t="s">
        <v>315</v>
      </c>
      <c r="F1239" t="s">
        <v>235</v>
      </c>
      <c r="G1239">
        <v>0.22</v>
      </c>
      <c r="H1239" s="2">
        <f>VLOOKUP(CONCATENATE(A1239,B1239,F1239),admin2_old!A:K,9,FALSE)</f>
        <v>0.218</v>
      </c>
      <c r="I1239" t="b">
        <f>IF(ISNA(H1239),VLOOKUP(CONCATENATE(A1239,F1239),admin2_old!B:J,3,FALSE))</f>
        <v>0</v>
      </c>
    </row>
    <row r="1240" spans="1:9" hidden="1" x14ac:dyDescent="0.35">
      <c r="A1240" t="s">
        <v>52</v>
      </c>
      <c r="B1240" t="s">
        <v>145</v>
      </c>
      <c r="C1240" t="s">
        <v>83</v>
      </c>
      <c r="D1240" t="s">
        <v>83</v>
      </c>
      <c r="E1240" t="s">
        <v>315</v>
      </c>
      <c r="F1240" t="s">
        <v>238</v>
      </c>
      <c r="G1240">
        <v>0.22500000000000001</v>
      </c>
      <c r="H1240" s="2">
        <f>VLOOKUP(CONCATENATE(A1240,B1240,F1240),admin2_old!A:K,9,FALSE)</f>
        <v>0.251</v>
      </c>
      <c r="I1240" t="b">
        <f>IF(ISNA(H1240),VLOOKUP(CONCATENATE(A1240,F1240),admin2_old!B:J,3,FALSE))</f>
        <v>0</v>
      </c>
    </row>
    <row r="1241" spans="1:9" hidden="1" x14ac:dyDescent="0.35">
      <c r="A1241" t="s">
        <v>52</v>
      </c>
      <c r="B1241" t="s">
        <v>135</v>
      </c>
      <c r="C1241" t="s">
        <v>83</v>
      </c>
      <c r="D1241" t="s">
        <v>83</v>
      </c>
      <c r="E1241" t="s">
        <v>315</v>
      </c>
      <c r="F1241" t="s">
        <v>240</v>
      </c>
      <c r="G1241">
        <v>0.252</v>
      </c>
      <c r="H1241" s="2">
        <f>VLOOKUP(CONCATENATE(A1241,B1241,F1241),admin2_old!A:K,9,FALSE)</f>
        <v>0.249</v>
      </c>
      <c r="I1241" t="b">
        <f>IF(ISNA(H1241),VLOOKUP(CONCATENATE(A1241,F1241),admin2_old!B:J,3,FALSE))</f>
        <v>0</v>
      </c>
    </row>
    <row r="1242" spans="1:9" hidden="1" x14ac:dyDescent="0.35">
      <c r="A1242" t="s">
        <v>52</v>
      </c>
      <c r="B1242" t="s">
        <v>135</v>
      </c>
      <c r="C1242" t="s">
        <v>83</v>
      </c>
      <c r="D1242" t="s">
        <v>83</v>
      </c>
      <c r="E1242" t="s">
        <v>315</v>
      </c>
      <c r="F1242" t="s">
        <v>213</v>
      </c>
      <c r="G1242">
        <v>0.17100000000000001</v>
      </c>
      <c r="H1242" s="2">
        <f>VLOOKUP(CONCATENATE(A1242,B1242,F1242),admin2_old!A:K,9,FALSE)</f>
        <v>0.17799999999999999</v>
      </c>
      <c r="I1242" t="b">
        <f>IF(ISNA(H1242),VLOOKUP(CONCATENATE(A1242,F1242),admin2_old!B:J,3,FALSE))</f>
        <v>0</v>
      </c>
    </row>
    <row r="1243" spans="1:9" hidden="1" x14ac:dyDescent="0.35">
      <c r="A1243" t="s">
        <v>52</v>
      </c>
      <c r="B1243" t="s">
        <v>145</v>
      </c>
      <c r="C1243" t="s">
        <v>83</v>
      </c>
      <c r="D1243" t="s">
        <v>83</v>
      </c>
      <c r="E1243" t="s">
        <v>315</v>
      </c>
      <c r="F1243" t="s">
        <v>226</v>
      </c>
      <c r="G1243">
        <v>0.19500000000000001</v>
      </c>
      <c r="H1243" s="2">
        <f>VLOOKUP(CONCATENATE(A1243,B1243,F1243),admin2_old!A:K,9,FALSE)</f>
        <v>0.193</v>
      </c>
      <c r="I1243" t="b">
        <f>IF(ISNA(H1243),VLOOKUP(CONCATENATE(A1243,F1243),admin2_old!B:J,3,FALSE))</f>
        <v>0</v>
      </c>
    </row>
    <row r="1244" spans="1:9" x14ac:dyDescent="0.35">
      <c r="A1244" t="s">
        <v>74</v>
      </c>
      <c r="B1244" s="3" t="s">
        <v>156</v>
      </c>
      <c r="C1244" t="s">
        <v>83</v>
      </c>
      <c r="D1244" t="s">
        <v>83</v>
      </c>
      <c r="E1244" t="s">
        <v>315</v>
      </c>
      <c r="F1244" t="s">
        <v>237</v>
      </c>
      <c r="G1244">
        <v>0.11799999999999999</v>
      </c>
      <c r="H1244" s="2" t="e">
        <f>VLOOKUP(CONCATENATE(A1244,B1244,F1244),admin2_old!A:K,9,FALSE)</f>
        <v>#N/A</v>
      </c>
      <c r="I1244" s="4" t="str">
        <f>IF(ISNA(H1244),VLOOKUP(CONCATENATE(A1244,F1244),admin2_old!B:J,3,FALSE))</f>
        <v>prov_intrant_agri</v>
      </c>
    </row>
    <row r="1245" spans="1:9" hidden="1" x14ac:dyDescent="0.35">
      <c r="A1245" t="s">
        <v>52</v>
      </c>
      <c r="B1245" t="s">
        <v>135</v>
      </c>
      <c r="C1245" t="s">
        <v>83</v>
      </c>
      <c r="D1245" t="s">
        <v>83</v>
      </c>
      <c r="E1245" t="s">
        <v>315</v>
      </c>
      <c r="F1245" t="s">
        <v>261</v>
      </c>
      <c r="G1245">
        <v>0.185</v>
      </c>
      <c r="H1245" s="2">
        <f>VLOOKUP(CONCATENATE(A1245,B1245,F1245),admin2_old!A:K,9,FALSE)</f>
        <v>0.17199999999999999</v>
      </c>
      <c r="I1245" t="b">
        <f>IF(ISNA(H1245),VLOOKUP(CONCATENATE(A1245,F1245),admin2_old!B:J,3,FALSE))</f>
        <v>0</v>
      </c>
    </row>
    <row r="1246" spans="1:9" hidden="1" x14ac:dyDescent="0.35">
      <c r="A1246" t="s">
        <v>52</v>
      </c>
      <c r="B1246" t="s">
        <v>135</v>
      </c>
      <c r="C1246" t="s">
        <v>83</v>
      </c>
      <c r="D1246" t="s">
        <v>83</v>
      </c>
      <c r="E1246" t="s">
        <v>315</v>
      </c>
      <c r="F1246" t="s">
        <v>248</v>
      </c>
      <c r="G1246">
        <v>0.27</v>
      </c>
      <c r="H1246" s="2">
        <f>VLOOKUP(CONCATENATE(A1246,B1246,F1246),admin2_old!A:K,9,FALSE)</f>
        <v>0.24299999999999999</v>
      </c>
      <c r="I1246" t="b">
        <f>IF(ISNA(H1246),VLOOKUP(CONCATENATE(A1246,F1246),admin2_old!B:J,3,FALSE))</f>
        <v>0</v>
      </c>
    </row>
    <row r="1247" spans="1:9" hidden="1" x14ac:dyDescent="0.35">
      <c r="A1247" t="s">
        <v>52</v>
      </c>
      <c r="B1247" t="s">
        <v>135</v>
      </c>
      <c r="C1247" t="s">
        <v>83</v>
      </c>
      <c r="D1247" t="s">
        <v>83</v>
      </c>
      <c r="E1247" t="s">
        <v>315</v>
      </c>
      <c r="F1247" t="s">
        <v>252</v>
      </c>
      <c r="G1247">
        <v>0.22700000000000001</v>
      </c>
      <c r="H1247" s="2">
        <f>VLOOKUP(CONCATENATE(A1247,B1247,F1247),admin2_old!A:K,9,FALSE)</f>
        <v>0.222</v>
      </c>
      <c r="I1247" t="b">
        <f>IF(ISNA(H1247),VLOOKUP(CONCATENATE(A1247,F1247),admin2_old!B:J,3,FALSE))</f>
        <v>0</v>
      </c>
    </row>
    <row r="1248" spans="1:9" hidden="1" x14ac:dyDescent="0.35">
      <c r="A1248" t="s">
        <v>52</v>
      </c>
      <c r="B1248" t="s">
        <v>145</v>
      </c>
      <c r="C1248" t="s">
        <v>83</v>
      </c>
      <c r="D1248" t="s">
        <v>83</v>
      </c>
      <c r="E1248" t="s">
        <v>315</v>
      </c>
      <c r="F1248" t="s">
        <v>296</v>
      </c>
      <c r="G1248">
        <v>0.23100000000000001</v>
      </c>
      <c r="H1248" s="2">
        <f>VLOOKUP(CONCATENATE(A1248,B1248,F1248),admin2_old!A:K,9,FALSE)</f>
        <v>0.23200000000000001</v>
      </c>
      <c r="I1248" t="b">
        <f>IF(ISNA(H1248),VLOOKUP(CONCATENATE(A1248,F1248),admin2_old!B:J,3,FALSE))</f>
        <v>0</v>
      </c>
    </row>
    <row r="1249" spans="1:9" hidden="1" x14ac:dyDescent="0.35">
      <c r="A1249" t="s">
        <v>52</v>
      </c>
      <c r="B1249" t="s">
        <v>156</v>
      </c>
      <c r="C1249" t="s">
        <v>83</v>
      </c>
      <c r="D1249" t="s">
        <v>83</v>
      </c>
      <c r="E1249" t="s">
        <v>315</v>
      </c>
      <c r="F1249" t="s">
        <v>297</v>
      </c>
      <c r="G1249">
        <v>0.216</v>
      </c>
      <c r="H1249" s="2">
        <f>VLOOKUP(CONCATENATE(A1249,B1249,F1249),admin2_old!A:K,9,FALSE)</f>
        <v>0.21199999999999999</v>
      </c>
      <c r="I1249" t="b">
        <f>IF(ISNA(H1249),VLOOKUP(CONCATENATE(A1249,F1249),admin2_old!B:J,3,FALSE))</f>
        <v>0</v>
      </c>
    </row>
    <row r="1250" spans="1:9" x14ac:dyDescent="0.35">
      <c r="A1250" t="s">
        <v>62</v>
      </c>
      <c r="B1250" s="3" t="s">
        <v>162</v>
      </c>
      <c r="C1250" t="s">
        <v>83</v>
      </c>
      <c r="D1250" t="s">
        <v>83</v>
      </c>
      <c r="E1250" t="s">
        <v>315</v>
      </c>
      <c r="F1250" t="s">
        <v>237</v>
      </c>
      <c r="G1250">
        <v>0.128</v>
      </c>
      <c r="H1250" s="2" t="e">
        <f>VLOOKUP(CONCATENATE(A1250,B1250,F1250),admin2_old!A:K,9,FALSE)</f>
        <v>#N/A</v>
      </c>
      <c r="I1250" s="4" t="str">
        <f>IF(ISNA(H1250),VLOOKUP(CONCATENATE(A1250,F1250),admin2_old!B:J,3,FALSE))</f>
        <v>cash_hygiene</v>
      </c>
    </row>
    <row r="1251" spans="1:9" hidden="1" x14ac:dyDescent="0.35">
      <c r="A1251" t="s">
        <v>52</v>
      </c>
      <c r="B1251" t="s">
        <v>156</v>
      </c>
      <c r="C1251" t="s">
        <v>83</v>
      </c>
      <c r="D1251" t="s">
        <v>83</v>
      </c>
      <c r="E1251" t="s">
        <v>315</v>
      </c>
      <c r="F1251" t="s">
        <v>225</v>
      </c>
      <c r="G1251">
        <v>0.23300000000000001</v>
      </c>
      <c r="H1251" s="2">
        <f>VLOOKUP(CONCATENATE(A1251,B1251,F1251),admin2_old!A:K,9,FALSE)</f>
        <v>0.19800000000000001</v>
      </c>
      <c r="I1251" t="b">
        <f>IF(ISNA(H1251),VLOOKUP(CONCATENATE(A1251,F1251),admin2_old!B:J,3,FALSE))</f>
        <v>0</v>
      </c>
    </row>
    <row r="1252" spans="1:9" x14ac:dyDescent="0.35">
      <c r="A1252" t="s">
        <v>66</v>
      </c>
      <c r="B1252" s="3" t="s">
        <v>142</v>
      </c>
      <c r="C1252" t="s">
        <v>83</v>
      </c>
      <c r="D1252" t="s">
        <v>83</v>
      </c>
      <c r="E1252" t="s">
        <v>315</v>
      </c>
      <c r="F1252" t="s">
        <v>237</v>
      </c>
      <c r="G1252">
        <v>0.107</v>
      </c>
      <c r="H1252" s="2" t="e">
        <f>VLOOKUP(CONCATENATE(A1252,B1252,F1252),admin2_old!A:K,9,FALSE)</f>
        <v>#N/A</v>
      </c>
      <c r="I1252" s="4" t="str">
        <f>IF(ISNA(H1252),VLOOKUP(CONCATENATE(A1252,F1252),admin2_old!B:J,3,FALSE))</f>
        <v>aucune</v>
      </c>
    </row>
    <row r="1253" spans="1:9" hidden="1" x14ac:dyDescent="0.35">
      <c r="A1253" t="s">
        <v>52</v>
      </c>
      <c r="B1253" t="s">
        <v>145</v>
      </c>
      <c r="C1253" t="s">
        <v>83</v>
      </c>
      <c r="D1253" t="s">
        <v>83</v>
      </c>
      <c r="E1253" t="s">
        <v>315</v>
      </c>
      <c r="F1253" t="s">
        <v>298</v>
      </c>
      <c r="G1253">
        <v>0.24299999999999999</v>
      </c>
      <c r="H1253" s="2">
        <f>VLOOKUP(CONCATENATE(A1253,B1253,F1253),admin2_old!A:K,9,FALSE)</f>
        <v>0.22600000000000001</v>
      </c>
      <c r="I1253" t="b">
        <f>IF(ISNA(H1253),VLOOKUP(CONCATENATE(A1253,F1253),admin2_old!B:J,3,FALSE))</f>
        <v>0</v>
      </c>
    </row>
    <row r="1254" spans="1:9" hidden="1" x14ac:dyDescent="0.35">
      <c r="A1254" t="s">
        <v>52</v>
      </c>
      <c r="B1254" t="s">
        <v>156</v>
      </c>
      <c r="C1254" t="s">
        <v>83</v>
      </c>
      <c r="D1254" t="s">
        <v>83</v>
      </c>
      <c r="E1254" t="s">
        <v>315</v>
      </c>
      <c r="F1254" t="s">
        <v>218</v>
      </c>
      <c r="G1254">
        <v>0.186</v>
      </c>
      <c r="H1254" s="2">
        <f>VLOOKUP(CONCATENATE(A1254,B1254,F1254),admin2_old!A:K,9,FALSE)</f>
        <v>0.185</v>
      </c>
      <c r="I1254" t="b">
        <f>IF(ISNA(H1254),VLOOKUP(CONCATENATE(A1254,F1254),admin2_old!B:J,3,FALSE))</f>
        <v>0</v>
      </c>
    </row>
    <row r="1255" spans="1:9" x14ac:dyDescent="0.35">
      <c r="A1255" t="s">
        <v>9</v>
      </c>
      <c r="B1255" s="3" t="s">
        <v>175</v>
      </c>
      <c r="C1255" t="s">
        <v>83</v>
      </c>
      <c r="D1255" t="s">
        <v>83</v>
      </c>
      <c r="E1255" t="s">
        <v>315</v>
      </c>
      <c r="F1255" t="s">
        <v>238</v>
      </c>
      <c r="G1255">
        <v>0.19900000000000001</v>
      </c>
      <c r="H1255" s="2" t="e">
        <f>VLOOKUP(CONCATENATE(A1255,B1255,F1255),admin2_old!A:K,9,FALSE)</f>
        <v>#N/A</v>
      </c>
      <c r="I1255" s="4" t="str">
        <f>IF(ISNA(H1255),VLOOKUP(CONCATENATE(A1255,F1255),admin2_old!B:J,3,FALSE))</f>
        <v>financier</v>
      </c>
    </row>
    <row r="1256" spans="1:9" x14ac:dyDescent="0.35">
      <c r="A1256" t="s">
        <v>38</v>
      </c>
      <c r="B1256" s="3" t="s">
        <v>139</v>
      </c>
      <c r="C1256" t="s">
        <v>83</v>
      </c>
      <c r="D1256" t="s">
        <v>83</v>
      </c>
      <c r="E1256" t="s">
        <v>315</v>
      </c>
      <c r="F1256" t="s">
        <v>238</v>
      </c>
      <c r="G1256">
        <v>0.17599999999999999</v>
      </c>
      <c r="H1256" s="2" t="e">
        <f>VLOOKUP(CONCATENATE(A1256,B1256,F1256),admin2_old!A:K,9,FALSE)</f>
        <v>#N/A</v>
      </c>
      <c r="I1256" s="4" t="str">
        <f>IF(ISNA(H1256),VLOOKUP(CONCATENATE(A1256,F1256),admin2_old!B:J,3,FALSE))</f>
        <v>manque_staff</v>
      </c>
    </row>
    <row r="1257" spans="1:9" hidden="1" x14ac:dyDescent="0.35">
      <c r="A1257" t="s">
        <v>54</v>
      </c>
      <c r="B1257" t="s">
        <v>136</v>
      </c>
      <c r="C1257" t="s">
        <v>83</v>
      </c>
      <c r="D1257" t="s">
        <v>83</v>
      </c>
      <c r="E1257" t="s">
        <v>315</v>
      </c>
      <c r="F1257" t="s">
        <v>232</v>
      </c>
      <c r="G1257">
        <v>0.18099999999999999</v>
      </c>
      <c r="H1257" s="2">
        <f>VLOOKUP(CONCATENATE(A1257,B1257,F1257),admin2_old!A:K,9,FALSE)</f>
        <v>0.16300000000000001</v>
      </c>
      <c r="I1257" t="b">
        <f>IF(ISNA(H1257),VLOOKUP(CONCATENATE(A1257,F1257),admin2_old!B:J,3,FALSE))</f>
        <v>0</v>
      </c>
    </row>
    <row r="1258" spans="1:9" hidden="1" x14ac:dyDescent="0.35">
      <c r="A1258" t="s">
        <v>54</v>
      </c>
      <c r="B1258" t="s">
        <v>146</v>
      </c>
      <c r="C1258" t="s">
        <v>83</v>
      </c>
      <c r="D1258" t="s">
        <v>83</v>
      </c>
      <c r="E1258" t="s">
        <v>315</v>
      </c>
      <c r="F1258" t="s">
        <v>208</v>
      </c>
      <c r="G1258">
        <v>0.151</v>
      </c>
      <c r="H1258" s="2">
        <f>VLOOKUP(CONCATENATE(A1258,B1258,F1258),admin2_old!A:K,9,FALSE)</f>
        <v>0.17699999999999999</v>
      </c>
      <c r="I1258" t="b">
        <f>IF(ISNA(H1258),VLOOKUP(CONCATENATE(A1258,F1258),admin2_old!B:J,3,FALSE))</f>
        <v>0</v>
      </c>
    </row>
    <row r="1259" spans="1:9" x14ac:dyDescent="0.35">
      <c r="A1259" t="s">
        <v>60</v>
      </c>
      <c r="B1259" s="3" t="s">
        <v>128</v>
      </c>
      <c r="C1259" t="s">
        <v>83</v>
      </c>
      <c r="D1259" t="s">
        <v>83</v>
      </c>
      <c r="E1259" t="s">
        <v>315</v>
      </c>
      <c r="F1259" t="s">
        <v>238</v>
      </c>
      <c r="G1259">
        <v>0.157</v>
      </c>
      <c r="H1259" s="2" t="e">
        <f>VLOOKUP(CONCATENATE(A1259,B1259,F1259),admin2_old!A:K,9,FALSE)</f>
        <v>#N/A</v>
      </c>
      <c r="I1259" s="4" t="str">
        <f>IF(ISNA(H1259),VLOOKUP(CONCATENATE(A1259,F1259),admin2_old!B:J,3,FALSE))</f>
        <v>autre</v>
      </c>
    </row>
    <row r="1260" spans="1:9" hidden="1" x14ac:dyDescent="0.35">
      <c r="A1260" t="s">
        <v>54</v>
      </c>
      <c r="B1260" t="s">
        <v>157</v>
      </c>
      <c r="C1260" t="s">
        <v>83</v>
      </c>
      <c r="D1260" t="s">
        <v>83</v>
      </c>
      <c r="E1260" t="s">
        <v>315</v>
      </c>
      <c r="F1260" t="s">
        <v>165</v>
      </c>
      <c r="G1260">
        <v>0.16600000000000001</v>
      </c>
      <c r="H1260" s="2">
        <f>VLOOKUP(CONCATENATE(A1260,B1260,F1260),admin2_old!A:K,9,FALSE)</f>
        <v>0.16200000000000001</v>
      </c>
      <c r="I1260" t="b">
        <f>IF(ISNA(H1260),VLOOKUP(CONCATENATE(A1260,F1260),admin2_old!B:J,3,FALSE))</f>
        <v>0</v>
      </c>
    </row>
    <row r="1261" spans="1:9" x14ac:dyDescent="0.35">
      <c r="A1261" t="s">
        <v>24</v>
      </c>
      <c r="B1261" s="3" t="s">
        <v>139</v>
      </c>
      <c r="C1261" t="s">
        <v>83</v>
      </c>
      <c r="D1261" t="s">
        <v>83</v>
      </c>
      <c r="E1261" t="s">
        <v>315</v>
      </c>
      <c r="F1261" t="s">
        <v>238</v>
      </c>
      <c r="G1261">
        <v>0.33900000000000002</v>
      </c>
      <c r="H1261" s="2" t="e">
        <f>VLOOKUP(CONCATENATE(A1261,B1261,F1261),admin2_old!A:K,9,FALSE)</f>
        <v>#N/A</v>
      </c>
      <c r="I1261" s="4" t="str">
        <f>IF(ISNA(H1261),VLOOKUP(CONCATENATE(A1261,F1261),admin2_old!B:J,3,FALSE))</f>
        <v>prov_livres</v>
      </c>
    </row>
    <row r="1262" spans="1:9" hidden="1" x14ac:dyDescent="0.35">
      <c r="A1262" t="s">
        <v>54</v>
      </c>
      <c r="B1262" t="s">
        <v>146</v>
      </c>
      <c r="C1262" t="s">
        <v>83</v>
      </c>
      <c r="D1262" t="s">
        <v>83</v>
      </c>
      <c r="E1262" t="s">
        <v>315</v>
      </c>
      <c r="F1262" t="s">
        <v>212</v>
      </c>
      <c r="G1262">
        <v>0.19900000000000001</v>
      </c>
      <c r="H1262" s="2">
        <f>VLOOKUP(CONCATENATE(A1262,B1262,F1262),admin2_old!A:K,9,FALSE)</f>
        <v>0.19600000000000001</v>
      </c>
      <c r="I1262" t="b">
        <f>IF(ISNA(H1262),VLOOKUP(CONCATENATE(A1262,F1262),admin2_old!B:J,3,FALSE))</f>
        <v>0</v>
      </c>
    </row>
    <row r="1263" spans="1:9" x14ac:dyDescent="0.35">
      <c r="A1263" t="s">
        <v>78</v>
      </c>
      <c r="B1263" s="3" t="s">
        <v>161</v>
      </c>
      <c r="C1263" t="s">
        <v>83</v>
      </c>
      <c r="D1263" t="s">
        <v>83</v>
      </c>
      <c r="E1263" t="s">
        <v>315</v>
      </c>
      <c r="F1263" t="s">
        <v>238</v>
      </c>
      <c r="G1263">
        <v>9.7900000000000001E-2</v>
      </c>
      <c r="H1263" s="2" t="e">
        <f>VLOOKUP(CONCATENATE(A1263,B1263,F1263),admin2_old!A:K,9,FALSE)</f>
        <v>#N/A</v>
      </c>
      <c r="I1263" s="4" t="str">
        <f>IF(ISNA(H1263),VLOOKUP(CONCATENATE(A1263,F1263),admin2_old!B:J,3,FALSE))</f>
        <v>quantite_insuff</v>
      </c>
    </row>
    <row r="1264" spans="1:9" hidden="1" x14ac:dyDescent="0.35">
      <c r="A1264" t="s">
        <v>54</v>
      </c>
      <c r="B1264" t="s">
        <v>136</v>
      </c>
      <c r="C1264" t="s">
        <v>83</v>
      </c>
      <c r="D1264" t="s">
        <v>83</v>
      </c>
      <c r="E1264" t="s">
        <v>315</v>
      </c>
      <c r="F1264" t="s">
        <v>223</v>
      </c>
      <c r="G1264">
        <v>0.19500000000000001</v>
      </c>
      <c r="H1264" s="2">
        <f>VLOOKUP(CONCATENATE(A1264,B1264,F1264),admin2_old!A:K,9,FALSE)</f>
        <v>0.184</v>
      </c>
      <c r="I1264" t="b">
        <f>IF(ISNA(H1264),VLOOKUP(CONCATENATE(A1264,F1264),admin2_old!B:J,3,FALSE))</f>
        <v>0</v>
      </c>
    </row>
    <row r="1265" spans="1:9" hidden="1" x14ac:dyDescent="0.35">
      <c r="A1265" t="s">
        <v>54</v>
      </c>
      <c r="B1265" t="s">
        <v>157</v>
      </c>
      <c r="C1265" t="s">
        <v>83</v>
      </c>
      <c r="D1265" t="s">
        <v>83</v>
      </c>
      <c r="E1265" t="s">
        <v>315</v>
      </c>
      <c r="F1265" t="s">
        <v>228</v>
      </c>
      <c r="G1265">
        <v>0.16700000000000001</v>
      </c>
      <c r="H1265" s="2">
        <f>VLOOKUP(CONCATENATE(A1265,B1265,F1265),admin2_old!A:K,9,FALSE)</f>
        <v>0.17899999999999999</v>
      </c>
      <c r="I1265" t="b">
        <f>IF(ISNA(H1265),VLOOKUP(CONCATENATE(A1265,F1265),admin2_old!B:J,3,FALSE))</f>
        <v>0</v>
      </c>
    </row>
    <row r="1266" spans="1:9" hidden="1" x14ac:dyDescent="0.35">
      <c r="A1266" t="s">
        <v>54</v>
      </c>
      <c r="B1266" t="s">
        <v>136</v>
      </c>
      <c r="C1266" t="s">
        <v>83</v>
      </c>
      <c r="D1266" t="s">
        <v>83</v>
      </c>
      <c r="E1266" t="s">
        <v>315</v>
      </c>
      <c r="F1266" t="s">
        <v>293</v>
      </c>
      <c r="G1266">
        <v>0.16400000000000001</v>
      </c>
      <c r="H1266" s="2">
        <f>VLOOKUP(CONCATENATE(A1266,B1266,F1266),admin2_old!A:K,9,FALSE)</f>
        <v>0.16</v>
      </c>
      <c r="I1266" t="b">
        <f>IF(ISNA(H1266),VLOOKUP(CONCATENATE(A1266,F1266),admin2_old!B:J,3,FALSE))</f>
        <v>0</v>
      </c>
    </row>
    <row r="1267" spans="1:9" x14ac:dyDescent="0.35">
      <c r="A1267" t="s">
        <v>44</v>
      </c>
      <c r="B1267" s="3" t="s">
        <v>178</v>
      </c>
      <c r="C1267" t="s">
        <v>83</v>
      </c>
      <c r="D1267" t="s">
        <v>83</v>
      </c>
      <c r="E1267" t="s">
        <v>315</v>
      </c>
      <c r="F1267" t="s">
        <v>238</v>
      </c>
      <c r="G1267">
        <v>0.156</v>
      </c>
      <c r="H1267" s="2" t="e">
        <f>VLOOKUP(CONCATENATE(A1267,B1267,F1267),admin2_old!A:K,9,FALSE)</f>
        <v>#N/A</v>
      </c>
      <c r="I1267" s="4" t="str">
        <f>IF(ISNA(H1267),VLOOKUP(CONCATENATE(A1267,F1267),admin2_old!B:J,3,FALSE))</f>
        <v>distance</v>
      </c>
    </row>
    <row r="1268" spans="1:9" hidden="1" x14ac:dyDescent="0.35">
      <c r="A1268" t="s">
        <v>54</v>
      </c>
      <c r="B1268" t="s">
        <v>157</v>
      </c>
      <c r="C1268" t="s">
        <v>83</v>
      </c>
      <c r="D1268" t="s">
        <v>83</v>
      </c>
      <c r="E1268" t="s">
        <v>315</v>
      </c>
      <c r="F1268" t="s">
        <v>210</v>
      </c>
      <c r="G1268">
        <v>0.17699999999999999</v>
      </c>
      <c r="H1268" s="2">
        <f>VLOOKUP(CONCATENATE(A1268,B1268,F1268),admin2_old!A:K,9,FALSE)</f>
        <v>0.193</v>
      </c>
      <c r="I1268" t="b">
        <f>IF(ISNA(H1268),VLOOKUP(CONCATENATE(A1268,F1268),admin2_old!B:J,3,FALSE))</f>
        <v>0</v>
      </c>
    </row>
    <row r="1269" spans="1:9" hidden="1" x14ac:dyDescent="0.35">
      <c r="A1269" t="s">
        <v>54</v>
      </c>
      <c r="B1269" t="s">
        <v>157</v>
      </c>
      <c r="C1269" t="s">
        <v>83</v>
      </c>
      <c r="D1269" t="s">
        <v>83</v>
      </c>
      <c r="E1269" t="s">
        <v>315</v>
      </c>
      <c r="F1269" t="s">
        <v>215</v>
      </c>
      <c r="G1269">
        <v>0.16300000000000001</v>
      </c>
      <c r="H1269" s="2">
        <f>VLOOKUP(CONCATENATE(A1269,B1269,F1269),admin2_old!A:K,9,FALSE)</f>
        <v>0.17100000000000001</v>
      </c>
      <c r="I1269" t="b">
        <f>IF(ISNA(H1269),VLOOKUP(CONCATENATE(A1269,F1269),admin2_old!B:J,3,FALSE))</f>
        <v>0</v>
      </c>
    </row>
    <row r="1270" spans="1:9" hidden="1" x14ac:dyDescent="0.35">
      <c r="A1270" t="s">
        <v>54</v>
      </c>
      <c r="B1270" t="s">
        <v>157</v>
      </c>
      <c r="C1270" t="s">
        <v>83</v>
      </c>
      <c r="D1270" t="s">
        <v>83</v>
      </c>
      <c r="E1270" t="s">
        <v>315</v>
      </c>
      <c r="F1270" t="s">
        <v>294</v>
      </c>
      <c r="G1270">
        <v>0.17699999999999999</v>
      </c>
      <c r="H1270" s="2">
        <f>VLOOKUP(CONCATENATE(A1270,B1270,F1270),admin2_old!A:K,9,FALSE)</f>
        <v>0.15</v>
      </c>
      <c r="I1270" t="b">
        <f>IF(ISNA(H1270),VLOOKUP(CONCATENATE(A1270,F1270),admin2_old!B:J,3,FALSE))</f>
        <v>0</v>
      </c>
    </row>
    <row r="1271" spans="1:9" x14ac:dyDescent="0.35">
      <c r="A1271" t="s">
        <v>66</v>
      </c>
      <c r="B1271" s="3" t="s">
        <v>189</v>
      </c>
      <c r="C1271" t="s">
        <v>83</v>
      </c>
      <c r="D1271" t="s">
        <v>83</v>
      </c>
      <c r="E1271" t="s">
        <v>315</v>
      </c>
      <c r="F1271" t="s">
        <v>238</v>
      </c>
      <c r="G1271">
        <v>0.13500000000000001</v>
      </c>
      <c r="H1271" s="2" t="e">
        <f>VLOOKUP(CONCATENATE(A1271,B1271,F1271),admin2_old!A:K,9,FALSE)</f>
        <v>#N/A</v>
      </c>
      <c r="I1271" s="4" t="str">
        <f>IF(ISNA(H1271),VLOOKUP(CONCATENATE(A1271,F1271),admin2_old!B:J,3,FALSE))</f>
        <v>route_non_access</v>
      </c>
    </row>
    <row r="1272" spans="1:9" hidden="1" x14ac:dyDescent="0.35">
      <c r="A1272" t="s">
        <v>54</v>
      </c>
      <c r="B1272" t="s">
        <v>136</v>
      </c>
      <c r="C1272" t="s">
        <v>83</v>
      </c>
      <c r="D1272" t="s">
        <v>83</v>
      </c>
      <c r="E1272" t="s">
        <v>315</v>
      </c>
      <c r="F1272" t="s">
        <v>255</v>
      </c>
      <c r="G1272">
        <v>0.13900000000000001</v>
      </c>
      <c r="H1272" s="2">
        <f>VLOOKUP(CONCATENATE(A1272,B1272,F1272),admin2_old!A:K,9,FALSE)</f>
        <v>0.159</v>
      </c>
      <c r="I1272" t="b">
        <f>IF(ISNA(H1272),VLOOKUP(CONCATENATE(A1272,F1272),admin2_old!B:J,3,FALSE))</f>
        <v>0</v>
      </c>
    </row>
    <row r="1273" spans="1:9" x14ac:dyDescent="0.35">
      <c r="A1273" t="s">
        <v>38</v>
      </c>
      <c r="B1273" s="3" t="s">
        <v>174</v>
      </c>
      <c r="C1273" t="s">
        <v>83</v>
      </c>
      <c r="D1273" t="s">
        <v>83</v>
      </c>
      <c r="E1273" t="s">
        <v>315</v>
      </c>
      <c r="F1273" t="s">
        <v>239</v>
      </c>
      <c r="G1273">
        <v>0.106</v>
      </c>
      <c r="H1273" s="2" t="e">
        <f>VLOOKUP(CONCATENATE(A1273,B1273,F1273),admin2_old!A:K,9,FALSE)</f>
        <v>#N/A</v>
      </c>
      <c r="I1273" s="4" t="str">
        <f>IF(ISNA(H1273),VLOOKUP(CONCATENATE(A1273,F1273),admin2_old!B:J,3,FALSE))</f>
        <v>logistique</v>
      </c>
    </row>
    <row r="1274" spans="1:9" hidden="1" x14ac:dyDescent="0.35">
      <c r="A1274" t="s">
        <v>54</v>
      </c>
      <c r="B1274" t="s">
        <v>136</v>
      </c>
      <c r="C1274" t="s">
        <v>83</v>
      </c>
      <c r="D1274" t="s">
        <v>83</v>
      </c>
      <c r="E1274" t="s">
        <v>315</v>
      </c>
      <c r="F1274" t="s">
        <v>219</v>
      </c>
      <c r="G1274">
        <v>0.20100000000000001</v>
      </c>
      <c r="H1274" s="2">
        <f>VLOOKUP(CONCATENATE(A1274,B1274,F1274),admin2_old!A:K,9,FALSE)</f>
        <v>0.183</v>
      </c>
      <c r="I1274" t="b">
        <f>IF(ISNA(H1274),VLOOKUP(CONCATENATE(A1274,F1274),admin2_old!B:J,3,FALSE))</f>
        <v>0</v>
      </c>
    </row>
    <row r="1275" spans="1:9" x14ac:dyDescent="0.35">
      <c r="A1275" t="s">
        <v>60</v>
      </c>
      <c r="B1275" s="3" t="s">
        <v>175</v>
      </c>
      <c r="C1275" t="s">
        <v>83</v>
      </c>
      <c r="D1275" t="s">
        <v>83</v>
      </c>
      <c r="E1275" t="s">
        <v>315</v>
      </c>
      <c r="F1275" t="s">
        <v>239</v>
      </c>
      <c r="G1275">
        <v>9.9699999999999997E-2</v>
      </c>
      <c r="H1275" s="2" t="e">
        <f>VLOOKUP(CONCATENATE(A1275,B1275,F1275),admin2_old!A:K,9,FALSE)</f>
        <v>#N/A</v>
      </c>
      <c r="I1275" s="4" t="str">
        <f>IF(ISNA(H1275),VLOOKUP(CONCATENATE(A1275,F1275),admin2_old!B:J,3,FALSE))</f>
        <v>aucune</v>
      </c>
    </row>
    <row r="1276" spans="1:9" hidden="1" x14ac:dyDescent="0.35">
      <c r="A1276" t="s">
        <v>54</v>
      </c>
      <c r="B1276" t="s">
        <v>136</v>
      </c>
      <c r="C1276" t="s">
        <v>83</v>
      </c>
      <c r="D1276" t="s">
        <v>83</v>
      </c>
      <c r="E1276" t="s">
        <v>315</v>
      </c>
      <c r="F1276" t="s">
        <v>220</v>
      </c>
      <c r="G1276">
        <v>0.17699999999999999</v>
      </c>
      <c r="H1276" s="2">
        <f>VLOOKUP(CONCATENATE(A1276,B1276,F1276),admin2_old!A:K,9,FALSE)</f>
        <v>0.20499999999999999</v>
      </c>
      <c r="I1276" t="b">
        <f>IF(ISNA(H1276),VLOOKUP(CONCATENATE(A1276,F1276),admin2_old!B:J,3,FALSE))</f>
        <v>0</v>
      </c>
    </row>
    <row r="1277" spans="1:9" hidden="1" x14ac:dyDescent="0.35">
      <c r="A1277" t="s">
        <v>54</v>
      </c>
      <c r="B1277" t="s">
        <v>198</v>
      </c>
      <c r="C1277" t="s">
        <v>83</v>
      </c>
      <c r="D1277" t="s">
        <v>83</v>
      </c>
      <c r="E1277" t="s">
        <v>315</v>
      </c>
      <c r="F1277" t="s">
        <v>241</v>
      </c>
      <c r="G1277">
        <v>0.154</v>
      </c>
      <c r="H1277" s="2">
        <f>VLOOKUP(CONCATENATE(A1277,B1277,F1277),admin2_old!A:K,9,FALSE)</f>
        <v>0.15</v>
      </c>
      <c r="I1277" t="b">
        <f>IF(ISNA(H1277),VLOOKUP(CONCATENATE(A1277,F1277),admin2_old!B:J,3,FALSE))</f>
        <v>0</v>
      </c>
    </row>
    <row r="1278" spans="1:9" x14ac:dyDescent="0.35">
      <c r="A1278" t="s">
        <v>22</v>
      </c>
      <c r="B1278" s="3" t="s">
        <v>160</v>
      </c>
      <c r="C1278" t="s">
        <v>83</v>
      </c>
      <c r="D1278" t="s">
        <v>83</v>
      </c>
      <c r="E1278" t="s">
        <v>315</v>
      </c>
      <c r="F1278" t="s">
        <v>239</v>
      </c>
      <c r="G1278">
        <v>0.22</v>
      </c>
      <c r="H1278" s="2" t="e">
        <f>VLOOKUP(CONCATENATE(A1278,B1278,F1278),admin2_old!A:K,9,FALSE)</f>
        <v>#N/A</v>
      </c>
      <c r="I1278" s="4" t="str">
        <f>IF(ISNA(H1278),VLOOKUP(CONCATENATE(A1278,F1278),admin2_old!B:J,3,FALSE))</f>
        <v>provision_nfi_essentiels</v>
      </c>
    </row>
    <row r="1279" spans="1:9" x14ac:dyDescent="0.35">
      <c r="A1279" t="s">
        <v>46</v>
      </c>
      <c r="B1279" s="3" t="s">
        <v>143</v>
      </c>
      <c r="C1279" t="s">
        <v>83</v>
      </c>
      <c r="D1279" t="s">
        <v>83</v>
      </c>
      <c r="E1279" t="s">
        <v>315</v>
      </c>
      <c r="F1279" t="s">
        <v>239</v>
      </c>
      <c r="G1279">
        <v>0.20699999999999999</v>
      </c>
      <c r="H1279" s="2" t="e">
        <f>VLOOKUP(CONCATENATE(A1279,B1279,F1279),admin2_old!A:K,9,FALSE)</f>
        <v>#N/A</v>
      </c>
      <c r="I1279" s="4" t="str">
        <f>IF(ISNA(H1279),VLOOKUP(CONCATENATE(A1279,F1279),admin2_old!B:J,3,FALSE))</f>
        <v>provision_abri</v>
      </c>
    </row>
    <row r="1280" spans="1:9" hidden="1" x14ac:dyDescent="0.35">
      <c r="A1280" t="s">
        <v>54</v>
      </c>
      <c r="B1280" t="s">
        <v>146</v>
      </c>
      <c r="C1280" t="s">
        <v>83</v>
      </c>
      <c r="D1280" t="s">
        <v>83</v>
      </c>
      <c r="E1280" t="s">
        <v>315</v>
      </c>
      <c r="F1280" t="s">
        <v>209</v>
      </c>
      <c r="G1280">
        <v>0.17799999999999999</v>
      </c>
      <c r="H1280" s="2">
        <f>VLOOKUP(CONCATENATE(A1280,B1280,F1280),admin2_old!A:K,9,FALSE)</f>
        <v>0.16600000000000001</v>
      </c>
      <c r="I1280" t="b">
        <f>IF(ISNA(H1280),VLOOKUP(CONCATENATE(A1280,F1280),admin2_old!B:J,3,FALSE))</f>
        <v>0</v>
      </c>
    </row>
    <row r="1281" spans="1:9" hidden="1" x14ac:dyDescent="0.35">
      <c r="A1281" t="s">
        <v>54</v>
      </c>
      <c r="B1281" t="s">
        <v>198</v>
      </c>
      <c r="C1281" t="s">
        <v>83</v>
      </c>
      <c r="D1281" t="s">
        <v>83</v>
      </c>
      <c r="E1281" t="s">
        <v>315</v>
      </c>
      <c r="F1281" t="s">
        <v>207</v>
      </c>
      <c r="G1281">
        <v>0.16500000000000001</v>
      </c>
      <c r="H1281" s="2">
        <f>VLOOKUP(CONCATENATE(A1281,B1281,F1281),admin2_old!A:K,9,FALSE)</f>
        <v>0.158</v>
      </c>
      <c r="I1281" t="b">
        <f>IF(ISNA(H1281),VLOOKUP(CONCATENATE(A1281,F1281),admin2_old!B:J,3,FALSE))</f>
        <v>0</v>
      </c>
    </row>
    <row r="1282" spans="1:9" x14ac:dyDescent="0.35">
      <c r="A1282" t="s">
        <v>68</v>
      </c>
      <c r="B1282" s="3" t="s">
        <v>153</v>
      </c>
      <c r="C1282" t="s">
        <v>83</v>
      </c>
      <c r="D1282" t="s">
        <v>83</v>
      </c>
      <c r="E1282" t="s">
        <v>315</v>
      </c>
      <c r="F1282" t="s">
        <v>239</v>
      </c>
      <c r="G1282">
        <v>0.20599999999999999</v>
      </c>
      <c r="H1282" s="2" t="e">
        <f>VLOOKUP(CONCATENATE(A1282,B1282,F1282),admin2_old!A:K,9,FALSE)</f>
        <v>#N/A</v>
      </c>
      <c r="I1282" s="4" t="str">
        <f>IF(ISNA(H1282),VLOOKUP(CONCATENATE(A1282,F1282),admin2_old!B:J,3,FALSE))</f>
        <v>argent_materiel</v>
      </c>
    </row>
    <row r="1283" spans="1:9" hidden="1" x14ac:dyDescent="0.35">
      <c r="A1283" t="s">
        <v>54</v>
      </c>
      <c r="B1283" t="s">
        <v>196</v>
      </c>
      <c r="C1283" t="s">
        <v>83</v>
      </c>
      <c r="D1283" t="s">
        <v>83</v>
      </c>
      <c r="E1283" t="s">
        <v>315</v>
      </c>
      <c r="F1283" t="s">
        <v>243</v>
      </c>
      <c r="G1283">
        <v>0.14699999999999999</v>
      </c>
      <c r="H1283" s="2">
        <f>VLOOKUP(CONCATENATE(A1283,B1283,F1283),admin2_old!A:K,9,FALSE)</f>
        <v>0.159</v>
      </c>
      <c r="I1283" t="b">
        <f>IF(ISNA(H1283),VLOOKUP(CONCATENATE(A1283,F1283),admin2_old!B:J,3,FALSE))</f>
        <v>0</v>
      </c>
    </row>
    <row r="1284" spans="1:9" hidden="1" x14ac:dyDescent="0.35">
      <c r="A1284" t="s">
        <v>54</v>
      </c>
      <c r="B1284" t="s">
        <v>157</v>
      </c>
      <c r="C1284" t="s">
        <v>83</v>
      </c>
      <c r="D1284" t="s">
        <v>83</v>
      </c>
      <c r="E1284" t="s">
        <v>315</v>
      </c>
      <c r="F1284" t="s">
        <v>245</v>
      </c>
      <c r="G1284">
        <v>0.156</v>
      </c>
      <c r="H1284" s="2">
        <f>VLOOKUP(CONCATENATE(A1284,B1284,F1284),admin2_old!A:K,9,FALSE)</f>
        <v>0.153</v>
      </c>
      <c r="I1284" t="b">
        <f>IF(ISNA(H1284),VLOOKUP(CONCATENATE(A1284,F1284),admin2_old!B:J,3,FALSE))</f>
        <v>0</v>
      </c>
    </row>
    <row r="1285" spans="1:9" hidden="1" x14ac:dyDescent="0.35">
      <c r="A1285" t="s">
        <v>54</v>
      </c>
      <c r="B1285" t="s">
        <v>136</v>
      </c>
      <c r="C1285" t="s">
        <v>83</v>
      </c>
      <c r="D1285" t="s">
        <v>83</v>
      </c>
      <c r="E1285" t="s">
        <v>315</v>
      </c>
      <c r="F1285" t="s">
        <v>258</v>
      </c>
      <c r="G1285">
        <v>0.23499999999999999</v>
      </c>
      <c r="H1285" s="2">
        <f>VLOOKUP(CONCATENATE(A1285,B1285,F1285),admin2_old!A:K,9,FALSE)</f>
        <v>0.224</v>
      </c>
      <c r="I1285" t="b">
        <f>IF(ISNA(H1285),VLOOKUP(CONCATENATE(A1285,F1285),admin2_old!B:J,3,FALSE))</f>
        <v>0</v>
      </c>
    </row>
    <row r="1286" spans="1:9" hidden="1" x14ac:dyDescent="0.35">
      <c r="A1286" t="s">
        <v>54</v>
      </c>
      <c r="B1286" t="s">
        <v>157</v>
      </c>
      <c r="C1286" t="s">
        <v>83</v>
      </c>
      <c r="D1286" t="s">
        <v>83</v>
      </c>
      <c r="E1286" t="s">
        <v>315</v>
      </c>
      <c r="F1286" t="s">
        <v>239</v>
      </c>
      <c r="G1286">
        <v>0.28499999999999998</v>
      </c>
      <c r="H1286" s="2">
        <f>VLOOKUP(CONCATENATE(A1286,B1286,F1286),admin2_old!A:K,9,FALSE)</f>
        <v>0.26700000000000002</v>
      </c>
      <c r="I1286" t="b">
        <f>IF(ISNA(H1286),VLOOKUP(CONCATENATE(A1286,F1286),admin2_old!B:J,3,FALSE))</f>
        <v>0</v>
      </c>
    </row>
    <row r="1287" spans="1:9" hidden="1" x14ac:dyDescent="0.35">
      <c r="A1287" t="s">
        <v>54</v>
      </c>
      <c r="B1287" t="s">
        <v>157</v>
      </c>
      <c r="C1287" t="s">
        <v>83</v>
      </c>
      <c r="D1287" t="s">
        <v>83</v>
      </c>
      <c r="E1287" t="s">
        <v>315</v>
      </c>
      <c r="F1287" t="s">
        <v>295</v>
      </c>
      <c r="G1287">
        <v>0.16600000000000001</v>
      </c>
      <c r="H1287" s="2">
        <f>VLOOKUP(CONCATENATE(A1287,B1287,F1287),admin2_old!A:K,9,FALSE)</f>
        <v>0.16500000000000001</v>
      </c>
      <c r="I1287" t="b">
        <f>IF(ISNA(H1287),VLOOKUP(CONCATENATE(A1287,F1287),admin2_old!B:J,3,FALSE))</f>
        <v>0</v>
      </c>
    </row>
    <row r="1288" spans="1:9" hidden="1" x14ac:dyDescent="0.35">
      <c r="A1288" t="s">
        <v>54</v>
      </c>
      <c r="B1288" t="s">
        <v>157</v>
      </c>
      <c r="C1288" t="s">
        <v>83</v>
      </c>
      <c r="D1288" t="s">
        <v>83</v>
      </c>
      <c r="E1288" t="s">
        <v>315</v>
      </c>
      <c r="F1288" t="s">
        <v>236</v>
      </c>
      <c r="G1288">
        <v>0.16</v>
      </c>
      <c r="H1288" s="2">
        <f>VLOOKUP(CONCATENATE(A1288,B1288,F1288),admin2_old!A:K,9,FALSE)</f>
        <v>0.159</v>
      </c>
      <c r="I1288" t="b">
        <f>IF(ISNA(H1288),VLOOKUP(CONCATENATE(A1288,F1288),admin2_old!B:J,3,FALSE))</f>
        <v>0</v>
      </c>
    </row>
    <row r="1289" spans="1:9" hidden="1" x14ac:dyDescent="0.35">
      <c r="A1289" t="s">
        <v>54</v>
      </c>
      <c r="B1289" t="s">
        <v>146</v>
      </c>
      <c r="C1289" t="s">
        <v>83</v>
      </c>
      <c r="D1289" t="s">
        <v>83</v>
      </c>
      <c r="E1289" t="s">
        <v>315</v>
      </c>
      <c r="F1289" t="s">
        <v>233</v>
      </c>
      <c r="G1289">
        <v>0.17</v>
      </c>
      <c r="H1289" s="2">
        <f>VLOOKUP(CONCATENATE(A1289,B1289,F1289),admin2_old!A:K,9,FALSE)</f>
        <v>0.16500000000000001</v>
      </c>
      <c r="I1289" t="b">
        <f>IF(ISNA(H1289),VLOOKUP(CONCATENATE(A1289,F1289),admin2_old!B:J,3,FALSE))</f>
        <v>0</v>
      </c>
    </row>
    <row r="1290" spans="1:9" x14ac:dyDescent="0.35">
      <c r="A1290" t="s">
        <v>50</v>
      </c>
      <c r="B1290" s="3" t="s">
        <v>206</v>
      </c>
      <c r="C1290" t="s">
        <v>83</v>
      </c>
      <c r="D1290" t="s">
        <v>83</v>
      </c>
      <c r="E1290" t="s">
        <v>315</v>
      </c>
      <c r="F1290" t="s">
        <v>239</v>
      </c>
      <c r="G1290">
        <v>0.21099999999999999</v>
      </c>
      <c r="H1290" s="2" t="e">
        <f>VLOOKUP(CONCATENATE(A1290,B1290,F1290),admin2_old!A:K,9,FALSE)</f>
        <v>#N/A</v>
      </c>
      <c r="I1290" s="4" t="str">
        <f>IF(ISNA(H1290),VLOOKUP(CONCATENATE(A1290,F1290),admin2_old!B:J,3,FALSE))</f>
        <v>sante</v>
      </c>
    </row>
    <row r="1291" spans="1:9" x14ac:dyDescent="0.35">
      <c r="A1291" t="s">
        <v>72</v>
      </c>
      <c r="B1291" s="3" t="s">
        <v>155</v>
      </c>
      <c r="C1291" t="s">
        <v>83</v>
      </c>
      <c r="D1291" t="s">
        <v>83</v>
      </c>
      <c r="E1291" t="s">
        <v>315</v>
      </c>
      <c r="F1291" t="s">
        <v>239</v>
      </c>
      <c r="G1291">
        <v>0.16400000000000001</v>
      </c>
      <c r="H1291" s="2" t="e">
        <f>VLOOKUP(CONCATENATE(A1291,B1291,F1291),admin2_old!A:K,9,FALSE)</f>
        <v>#N/A</v>
      </c>
      <c r="I1291" s="4" t="str">
        <f>IF(ISNA(H1291),VLOOKUP(CONCATENATE(A1291,F1291),admin2_old!B:J,3,FALSE))</f>
        <v>educ</v>
      </c>
    </row>
    <row r="1292" spans="1:9" x14ac:dyDescent="0.35">
      <c r="A1292" t="s">
        <v>76</v>
      </c>
      <c r="B1292" s="3" t="s">
        <v>197</v>
      </c>
      <c r="C1292" t="s">
        <v>83</v>
      </c>
      <c r="D1292" t="s">
        <v>83</v>
      </c>
      <c r="E1292" t="s">
        <v>315</v>
      </c>
      <c r="F1292" t="s">
        <v>239</v>
      </c>
      <c r="G1292">
        <v>0.104</v>
      </c>
      <c r="H1292" s="2" t="e">
        <f>VLOOKUP(CONCATENATE(A1292,B1292,F1292),admin2_old!A:K,9,FALSE)</f>
        <v>#N/A</v>
      </c>
      <c r="I1292" s="4" t="str">
        <f>IF(ISNA(H1292),VLOOKUP(CONCATENATE(A1292,F1292),admin2_old!B:J,3,FALSE))</f>
        <v>cash_frais_med</v>
      </c>
    </row>
    <row r="1293" spans="1:9" hidden="1" x14ac:dyDescent="0.35">
      <c r="A1293" t="s">
        <v>54</v>
      </c>
      <c r="B1293" t="s">
        <v>157</v>
      </c>
      <c r="C1293" t="s">
        <v>83</v>
      </c>
      <c r="D1293" t="s">
        <v>83</v>
      </c>
      <c r="E1293" t="s">
        <v>315</v>
      </c>
      <c r="F1293" t="s">
        <v>247</v>
      </c>
      <c r="G1293">
        <v>0.13700000000000001</v>
      </c>
      <c r="H1293" s="2">
        <f>VLOOKUP(CONCATENATE(A1293,B1293,F1293),admin2_old!A:K,9,FALSE)</f>
        <v>0.14099999999999999</v>
      </c>
      <c r="I1293" t="b">
        <f>IF(ISNA(H1293),VLOOKUP(CONCATENATE(A1293,F1293),admin2_old!B:J,3,FALSE))</f>
        <v>0</v>
      </c>
    </row>
    <row r="1294" spans="1:9" hidden="1" x14ac:dyDescent="0.35">
      <c r="A1294" t="s">
        <v>54</v>
      </c>
      <c r="B1294" t="s">
        <v>146</v>
      </c>
      <c r="C1294" t="s">
        <v>83</v>
      </c>
      <c r="D1294" t="s">
        <v>83</v>
      </c>
      <c r="E1294" t="s">
        <v>315</v>
      </c>
      <c r="F1294" t="s">
        <v>234</v>
      </c>
      <c r="G1294">
        <v>0.158</v>
      </c>
      <c r="H1294" s="2">
        <f>VLOOKUP(CONCATENATE(A1294,B1294,F1294),admin2_old!A:K,9,FALSE)</f>
        <v>0.17199999999999999</v>
      </c>
      <c r="I1294" t="b">
        <f>IF(ISNA(H1294),VLOOKUP(CONCATENATE(A1294,F1294),admin2_old!B:J,3,FALSE))</f>
        <v>0</v>
      </c>
    </row>
    <row r="1295" spans="1:9" x14ac:dyDescent="0.35">
      <c r="A1295" t="s">
        <v>28</v>
      </c>
      <c r="B1295" s="3" t="s">
        <v>194</v>
      </c>
      <c r="C1295" t="s">
        <v>83</v>
      </c>
      <c r="D1295" t="s">
        <v>83</v>
      </c>
      <c r="E1295" t="s">
        <v>315</v>
      </c>
      <c r="F1295" t="s">
        <v>239</v>
      </c>
      <c r="G1295">
        <v>0.19800000000000001</v>
      </c>
      <c r="H1295" s="2" t="e">
        <f>VLOOKUP(CONCATENATE(A1295,B1295,F1295),admin2_old!A:K,9,FALSE)</f>
        <v>#N/A</v>
      </c>
      <c r="I1295" s="4" t="str">
        <f>IF(ISNA(H1295),VLOOKUP(CONCATENATE(A1295,F1295),admin2_old!B:J,3,FALSE))</f>
        <v>prov_intrant_agri</v>
      </c>
    </row>
    <row r="1296" spans="1:9" hidden="1" x14ac:dyDescent="0.35">
      <c r="A1296" t="s">
        <v>54</v>
      </c>
      <c r="B1296" t="s">
        <v>157</v>
      </c>
      <c r="C1296" t="s">
        <v>83</v>
      </c>
      <c r="D1296" t="s">
        <v>83</v>
      </c>
      <c r="E1296" t="s">
        <v>315</v>
      </c>
      <c r="F1296" t="s">
        <v>222</v>
      </c>
      <c r="G1296">
        <v>0.17599999999999999</v>
      </c>
      <c r="H1296" s="2">
        <f>VLOOKUP(CONCATENATE(A1296,B1296,F1296),admin2_old!A:K,9,FALSE)</f>
        <v>0.17</v>
      </c>
      <c r="I1296" t="b">
        <f>IF(ISNA(H1296),VLOOKUP(CONCATENATE(A1296,F1296),admin2_old!B:J,3,FALSE))</f>
        <v>0</v>
      </c>
    </row>
    <row r="1297" spans="1:9" x14ac:dyDescent="0.35">
      <c r="A1297" t="s">
        <v>52</v>
      </c>
      <c r="B1297" s="3" t="s">
        <v>195</v>
      </c>
      <c r="C1297" t="s">
        <v>83</v>
      </c>
      <c r="D1297" t="s">
        <v>83</v>
      </c>
      <c r="E1297" t="s">
        <v>315</v>
      </c>
      <c r="F1297" t="s">
        <v>239</v>
      </c>
      <c r="G1297">
        <v>0.191</v>
      </c>
      <c r="H1297" s="2" t="e">
        <f>VLOOKUP(CONCATENATE(A1297,B1297,F1297),admin2_old!A:K,9,FALSE)</f>
        <v>#N/A</v>
      </c>
      <c r="I1297" s="4" t="str">
        <f>IF(ISNA(H1297),VLOOKUP(CONCATENATE(A1297,F1297),admin2_old!B:J,3,FALSE))</f>
        <v>cash_intrant_elev</v>
      </c>
    </row>
    <row r="1298" spans="1:9" x14ac:dyDescent="0.35">
      <c r="A1298" t="s">
        <v>74</v>
      </c>
      <c r="B1298" s="3" t="s">
        <v>135</v>
      </c>
      <c r="C1298" t="s">
        <v>83</v>
      </c>
      <c r="D1298" t="s">
        <v>83</v>
      </c>
      <c r="E1298" t="s">
        <v>315</v>
      </c>
      <c r="F1298" t="s">
        <v>239</v>
      </c>
      <c r="G1298">
        <v>0.13600000000000001</v>
      </c>
      <c r="H1298" s="2" t="e">
        <f>VLOOKUP(CONCATENATE(A1298,B1298,F1298),admin2_old!A:K,9,FALSE)</f>
        <v>#N/A</v>
      </c>
      <c r="I1298" s="4" t="str">
        <f>IF(ISNA(H1298),VLOOKUP(CONCATENATE(A1298,F1298),admin2_old!B:J,3,FALSE))</f>
        <v>cash_intrant_agri</v>
      </c>
    </row>
    <row r="1299" spans="1:9" hidden="1" x14ac:dyDescent="0.35">
      <c r="A1299" t="s">
        <v>54</v>
      </c>
      <c r="B1299" t="s">
        <v>146</v>
      </c>
      <c r="C1299" t="s">
        <v>83</v>
      </c>
      <c r="D1299" t="s">
        <v>83</v>
      </c>
      <c r="E1299" t="s">
        <v>315</v>
      </c>
      <c r="F1299" t="s">
        <v>249</v>
      </c>
      <c r="G1299">
        <v>0.20599999999999999</v>
      </c>
      <c r="H1299" s="2">
        <f>VLOOKUP(CONCATENATE(A1299,B1299,F1299),admin2_old!A:K,9,FALSE)</f>
        <v>0.16400000000000001</v>
      </c>
      <c r="I1299" t="b">
        <f>IF(ISNA(H1299),VLOOKUP(CONCATENATE(A1299,F1299),admin2_old!B:J,3,FALSE))</f>
        <v>0</v>
      </c>
    </row>
    <row r="1300" spans="1:9" hidden="1" x14ac:dyDescent="0.35">
      <c r="A1300" t="s">
        <v>54</v>
      </c>
      <c r="B1300" t="s">
        <v>157</v>
      </c>
      <c r="C1300" t="s">
        <v>83</v>
      </c>
      <c r="D1300" t="s">
        <v>83</v>
      </c>
      <c r="E1300" t="s">
        <v>315</v>
      </c>
      <c r="F1300" t="s">
        <v>264</v>
      </c>
      <c r="G1300">
        <v>0.14499999999999999</v>
      </c>
      <c r="H1300" s="2">
        <f>VLOOKUP(CONCATENATE(A1300,B1300,F1300),admin2_old!A:K,9,FALSE)</f>
        <v>0.158</v>
      </c>
      <c r="I1300" t="b">
        <f>IF(ISNA(H1300),VLOOKUP(CONCATENATE(A1300,F1300),admin2_old!B:J,3,FALSE))</f>
        <v>0</v>
      </c>
    </row>
    <row r="1301" spans="1:9" hidden="1" x14ac:dyDescent="0.35">
      <c r="A1301" t="s">
        <v>54</v>
      </c>
      <c r="B1301" t="s">
        <v>146</v>
      </c>
      <c r="C1301" t="s">
        <v>83</v>
      </c>
      <c r="D1301" t="s">
        <v>83</v>
      </c>
      <c r="E1301" t="s">
        <v>315</v>
      </c>
      <c r="F1301" t="s">
        <v>265</v>
      </c>
      <c r="G1301">
        <v>0.187</v>
      </c>
      <c r="H1301" s="2">
        <f>VLOOKUP(CONCATENATE(A1301,B1301,F1301),admin2_old!A:K,9,FALSE)</f>
        <v>0.21</v>
      </c>
      <c r="I1301" t="b">
        <f>IF(ISNA(H1301),VLOOKUP(CONCATENATE(A1301,F1301),admin2_old!B:J,3,FALSE))</f>
        <v>0</v>
      </c>
    </row>
    <row r="1302" spans="1:9" x14ac:dyDescent="0.35">
      <c r="A1302" t="s">
        <v>56</v>
      </c>
      <c r="B1302" s="3" t="s">
        <v>158</v>
      </c>
      <c r="C1302" t="s">
        <v>83</v>
      </c>
      <c r="D1302" t="s">
        <v>83</v>
      </c>
      <c r="E1302" t="s">
        <v>315</v>
      </c>
      <c r="F1302" t="s">
        <v>239</v>
      </c>
      <c r="G1302">
        <v>0.16500000000000001</v>
      </c>
      <c r="H1302" s="2" t="e">
        <f>VLOOKUP(CONCATENATE(A1302,B1302,F1302),admin2_old!A:K,9,FALSE)</f>
        <v>#N/A</v>
      </c>
      <c r="I1302" s="4" t="str">
        <f>IF(ISNA(H1302),VLOOKUP(CONCATENATE(A1302,F1302),admin2_old!B:J,3,FALSE))</f>
        <v>hygiene_insuff</v>
      </c>
    </row>
    <row r="1303" spans="1:9" x14ac:dyDescent="0.35">
      <c r="A1303" t="s">
        <v>78</v>
      </c>
      <c r="B1303" s="3" t="s">
        <v>147</v>
      </c>
      <c r="C1303" t="s">
        <v>83</v>
      </c>
      <c r="D1303" t="s">
        <v>83</v>
      </c>
      <c r="E1303" t="s">
        <v>315</v>
      </c>
      <c r="F1303" t="s">
        <v>239</v>
      </c>
      <c r="G1303">
        <v>0.14799999999999999</v>
      </c>
      <c r="H1303" s="2" t="e">
        <f>VLOOKUP(CONCATENATE(A1303,B1303,F1303),admin2_old!A:K,9,FALSE)</f>
        <v>#N/A</v>
      </c>
      <c r="I1303" s="4" t="str">
        <f>IF(ISNA(H1303),VLOOKUP(CONCATENATE(A1303,F1303),admin2_old!B:J,3,FALSE))</f>
        <v>qualite_insuff</v>
      </c>
    </row>
    <row r="1304" spans="1:9" hidden="1" x14ac:dyDescent="0.35">
      <c r="A1304" t="s">
        <v>54</v>
      </c>
      <c r="B1304" t="s">
        <v>146</v>
      </c>
      <c r="C1304" t="s">
        <v>83</v>
      </c>
      <c r="D1304" t="s">
        <v>83</v>
      </c>
      <c r="E1304" t="s">
        <v>315</v>
      </c>
      <c r="F1304" t="s">
        <v>229</v>
      </c>
      <c r="G1304">
        <v>0.14599999999999999</v>
      </c>
      <c r="H1304" s="2">
        <f>VLOOKUP(CONCATENATE(A1304,B1304,F1304),admin2_old!A:K,9,FALSE)</f>
        <v>0.13600000000000001</v>
      </c>
      <c r="I1304" t="b">
        <f>IF(ISNA(H1304),VLOOKUP(CONCATENATE(A1304,F1304),admin2_old!B:J,3,FALSE))</f>
        <v>0</v>
      </c>
    </row>
    <row r="1305" spans="1:9" hidden="1" x14ac:dyDescent="0.35">
      <c r="A1305" t="s">
        <v>54</v>
      </c>
      <c r="B1305" t="s">
        <v>136</v>
      </c>
      <c r="C1305" t="s">
        <v>83</v>
      </c>
      <c r="D1305" t="s">
        <v>83</v>
      </c>
      <c r="E1305" t="s">
        <v>315</v>
      </c>
      <c r="F1305" t="s">
        <v>235</v>
      </c>
      <c r="G1305">
        <v>0.22800000000000001</v>
      </c>
      <c r="H1305" s="2">
        <f>VLOOKUP(CONCATENATE(A1305,B1305,F1305),admin2_old!A:K,9,FALSE)</f>
        <v>0.16500000000000001</v>
      </c>
      <c r="I1305" t="b">
        <f>IF(ISNA(H1305),VLOOKUP(CONCATENATE(A1305,F1305),admin2_old!B:J,3,FALSE))</f>
        <v>0</v>
      </c>
    </row>
    <row r="1306" spans="1:9" hidden="1" x14ac:dyDescent="0.35">
      <c r="A1306" t="s">
        <v>54</v>
      </c>
      <c r="B1306" t="s">
        <v>136</v>
      </c>
      <c r="C1306" t="s">
        <v>83</v>
      </c>
      <c r="D1306" t="s">
        <v>83</v>
      </c>
      <c r="E1306" t="s">
        <v>315</v>
      </c>
      <c r="F1306" t="s">
        <v>238</v>
      </c>
      <c r="G1306">
        <v>0.17199999999999999</v>
      </c>
      <c r="H1306" s="2">
        <f>VLOOKUP(CONCATENATE(A1306,B1306,F1306),admin2_old!A:K,9,FALSE)</f>
        <v>0.189</v>
      </c>
      <c r="I1306" t="b">
        <f>IF(ISNA(H1306),VLOOKUP(CONCATENATE(A1306,F1306),admin2_old!B:J,3,FALSE))</f>
        <v>0</v>
      </c>
    </row>
    <row r="1307" spans="1:9" hidden="1" x14ac:dyDescent="0.35">
      <c r="A1307" t="s">
        <v>54</v>
      </c>
      <c r="B1307" t="s">
        <v>136</v>
      </c>
      <c r="C1307" t="s">
        <v>83</v>
      </c>
      <c r="D1307" t="s">
        <v>83</v>
      </c>
      <c r="E1307" t="s">
        <v>315</v>
      </c>
      <c r="F1307" t="s">
        <v>240</v>
      </c>
      <c r="G1307">
        <v>0.17799999999999999</v>
      </c>
      <c r="H1307" s="2">
        <f>VLOOKUP(CONCATENATE(A1307,B1307,F1307),admin2_old!A:K,9,FALSE)</f>
        <v>0.19500000000000001</v>
      </c>
      <c r="I1307" t="b">
        <f>IF(ISNA(H1307),VLOOKUP(CONCATENATE(A1307,F1307),admin2_old!B:J,3,FALSE))</f>
        <v>0</v>
      </c>
    </row>
    <row r="1308" spans="1:9" hidden="1" x14ac:dyDescent="0.35">
      <c r="A1308" t="s">
        <v>54</v>
      </c>
      <c r="B1308" t="s">
        <v>146</v>
      </c>
      <c r="C1308" t="s">
        <v>83</v>
      </c>
      <c r="D1308" t="s">
        <v>83</v>
      </c>
      <c r="E1308" t="s">
        <v>315</v>
      </c>
      <c r="F1308" t="s">
        <v>213</v>
      </c>
      <c r="G1308">
        <v>0.20200000000000001</v>
      </c>
      <c r="H1308" s="2">
        <f>VLOOKUP(CONCATENATE(A1308,B1308,F1308),admin2_old!A:K,9,FALSE)</f>
        <v>0.20300000000000001</v>
      </c>
      <c r="I1308" t="b">
        <f>IF(ISNA(H1308),VLOOKUP(CONCATENATE(A1308,F1308),admin2_old!B:J,3,FALSE))</f>
        <v>0</v>
      </c>
    </row>
    <row r="1309" spans="1:9" hidden="1" x14ac:dyDescent="0.35">
      <c r="A1309" t="s">
        <v>54</v>
      </c>
      <c r="B1309" t="s">
        <v>136</v>
      </c>
      <c r="C1309" t="s">
        <v>83</v>
      </c>
      <c r="D1309" t="s">
        <v>83</v>
      </c>
      <c r="E1309" t="s">
        <v>315</v>
      </c>
      <c r="F1309" t="s">
        <v>226</v>
      </c>
      <c r="G1309">
        <v>0.16200000000000001</v>
      </c>
      <c r="H1309" s="2">
        <f>VLOOKUP(CONCATENATE(A1309,B1309,F1309),admin2_old!A:K,9,FALSE)</f>
        <v>0.16300000000000001</v>
      </c>
      <c r="I1309" t="b">
        <f>IF(ISNA(H1309),VLOOKUP(CONCATENATE(A1309,F1309),admin2_old!B:J,3,FALSE))</f>
        <v>0</v>
      </c>
    </row>
    <row r="1310" spans="1:9" hidden="1" x14ac:dyDescent="0.35">
      <c r="A1310" t="s">
        <v>54</v>
      </c>
      <c r="B1310" t="s">
        <v>146</v>
      </c>
      <c r="C1310" t="s">
        <v>83</v>
      </c>
      <c r="D1310" t="s">
        <v>83</v>
      </c>
      <c r="E1310" t="s">
        <v>315</v>
      </c>
      <c r="F1310" t="s">
        <v>244</v>
      </c>
      <c r="G1310">
        <v>0.17499999999999999</v>
      </c>
      <c r="H1310" s="2">
        <f>VLOOKUP(CONCATENATE(A1310,B1310,F1310),admin2_old!A:K,9,FALSE)</f>
        <v>0.16600000000000001</v>
      </c>
      <c r="I1310" t="b">
        <f>IF(ISNA(H1310),VLOOKUP(CONCATENATE(A1310,F1310),admin2_old!B:J,3,FALSE))</f>
        <v>0</v>
      </c>
    </row>
    <row r="1311" spans="1:9" hidden="1" x14ac:dyDescent="0.35">
      <c r="A1311" t="s">
        <v>54</v>
      </c>
      <c r="B1311" t="s">
        <v>157</v>
      </c>
      <c r="C1311" t="s">
        <v>83</v>
      </c>
      <c r="D1311" t="s">
        <v>83</v>
      </c>
      <c r="E1311" t="s">
        <v>315</v>
      </c>
      <c r="F1311" t="s">
        <v>261</v>
      </c>
      <c r="G1311">
        <v>0.159</v>
      </c>
      <c r="H1311" s="2">
        <f>VLOOKUP(CONCATENATE(A1311,B1311,F1311),admin2_old!A:K,9,FALSE)</f>
        <v>0.154</v>
      </c>
      <c r="I1311" t="b">
        <f>IF(ISNA(H1311),VLOOKUP(CONCATENATE(A1311,F1311),admin2_old!B:J,3,FALSE))</f>
        <v>0</v>
      </c>
    </row>
    <row r="1312" spans="1:9" hidden="1" x14ac:dyDescent="0.35">
      <c r="A1312" t="s">
        <v>54</v>
      </c>
      <c r="B1312" t="s">
        <v>146</v>
      </c>
      <c r="C1312" t="s">
        <v>83</v>
      </c>
      <c r="D1312" t="s">
        <v>83</v>
      </c>
      <c r="E1312" t="s">
        <v>315</v>
      </c>
      <c r="F1312" t="s">
        <v>248</v>
      </c>
      <c r="G1312">
        <v>0.20100000000000001</v>
      </c>
      <c r="H1312" s="2">
        <f>VLOOKUP(CONCATENATE(A1312,B1312,F1312),admin2_old!A:K,9,FALSE)</f>
        <v>0.188</v>
      </c>
      <c r="I1312" t="b">
        <f>IF(ISNA(H1312),VLOOKUP(CONCATENATE(A1312,F1312),admin2_old!B:J,3,FALSE))</f>
        <v>0</v>
      </c>
    </row>
    <row r="1313" spans="1:9" x14ac:dyDescent="0.35">
      <c r="A1313" t="s">
        <v>36</v>
      </c>
      <c r="B1313" s="3" t="s">
        <v>159</v>
      </c>
      <c r="C1313" t="s">
        <v>83</v>
      </c>
      <c r="D1313" t="s">
        <v>83</v>
      </c>
      <c r="E1313" t="s">
        <v>315</v>
      </c>
      <c r="F1313" t="s">
        <v>239</v>
      </c>
      <c r="G1313">
        <v>0.28899999999999998</v>
      </c>
      <c r="H1313" s="2" t="e">
        <f>VLOOKUP(CONCATENATE(A1313,B1313,F1313),admin2_old!A:K,9,FALSE)</f>
        <v>#N/A</v>
      </c>
      <c r="I1313" s="4" t="str">
        <f>IF(ISNA(H1313),VLOOKUP(CONCATENATE(A1313,F1313),admin2_old!B:J,3,FALSE))</f>
        <v>eau</v>
      </c>
    </row>
    <row r="1314" spans="1:9" hidden="1" x14ac:dyDescent="0.35">
      <c r="A1314" t="s">
        <v>54</v>
      </c>
      <c r="B1314" t="s">
        <v>136</v>
      </c>
      <c r="C1314" t="s">
        <v>83</v>
      </c>
      <c r="D1314" t="s">
        <v>83</v>
      </c>
      <c r="E1314" t="s">
        <v>315</v>
      </c>
      <c r="F1314" t="s">
        <v>296</v>
      </c>
      <c r="G1314">
        <v>0.193</v>
      </c>
      <c r="H1314" s="2">
        <f>VLOOKUP(CONCATENATE(A1314,B1314,F1314),admin2_old!A:K,9,FALSE)</f>
        <v>0.19400000000000001</v>
      </c>
      <c r="I1314" t="b">
        <f>IF(ISNA(H1314),VLOOKUP(CONCATENATE(A1314,F1314),admin2_old!B:J,3,FALSE))</f>
        <v>0</v>
      </c>
    </row>
    <row r="1315" spans="1:9" hidden="1" x14ac:dyDescent="0.35">
      <c r="A1315" t="s">
        <v>54</v>
      </c>
      <c r="B1315" t="s">
        <v>136</v>
      </c>
      <c r="C1315" t="s">
        <v>83</v>
      </c>
      <c r="D1315" t="s">
        <v>83</v>
      </c>
      <c r="E1315" t="s">
        <v>315</v>
      </c>
      <c r="F1315" t="s">
        <v>297</v>
      </c>
      <c r="G1315">
        <v>0.16300000000000001</v>
      </c>
      <c r="H1315" s="2">
        <f>VLOOKUP(CONCATENATE(A1315,B1315,F1315),admin2_old!A:K,9,FALSE)</f>
        <v>0.16</v>
      </c>
      <c r="I1315" t="b">
        <f>IF(ISNA(H1315),VLOOKUP(CONCATENATE(A1315,F1315),admin2_old!B:J,3,FALSE))</f>
        <v>0</v>
      </c>
    </row>
    <row r="1316" spans="1:9" hidden="1" x14ac:dyDescent="0.35">
      <c r="A1316" t="s">
        <v>54</v>
      </c>
      <c r="B1316" t="s">
        <v>136</v>
      </c>
      <c r="C1316" t="s">
        <v>83</v>
      </c>
      <c r="D1316" t="s">
        <v>83</v>
      </c>
      <c r="E1316" t="s">
        <v>315</v>
      </c>
      <c r="F1316" t="s">
        <v>256</v>
      </c>
      <c r="G1316">
        <v>0.183</v>
      </c>
      <c r="H1316" s="2">
        <f>VLOOKUP(CONCATENATE(A1316,B1316,F1316),admin2_old!A:K,9,FALSE)</f>
        <v>0.153</v>
      </c>
      <c r="I1316" t="b">
        <f>IF(ISNA(H1316),VLOOKUP(CONCATENATE(A1316,F1316),admin2_old!B:J,3,FALSE))</f>
        <v>0</v>
      </c>
    </row>
    <row r="1317" spans="1:9" x14ac:dyDescent="0.35">
      <c r="A1317" t="s">
        <v>80</v>
      </c>
      <c r="B1317" s="3" t="s">
        <v>138</v>
      </c>
      <c r="C1317" t="s">
        <v>83</v>
      </c>
      <c r="D1317" t="s">
        <v>83</v>
      </c>
      <c r="E1317" t="s">
        <v>315</v>
      </c>
      <c r="F1317" t="s">
        <v>239</v>
      </c>
      <c r="G1317">
        <v>0.245</v>
      </c>
      <c r="H1317" s="2" t="e">
        <f>VLOOKUP(CONCATENATE(A1317,B1317,F1317),admin2_old!A:K,9,FALSE)</f>
        <v>#N/A</v>
      </c>
      <c r="I1317" s="4" t="str">
        <f>IF(ISNA(H1317),VLOOKUP(CONCATENATE(A1317,F1317),admin2_old!B:J,3,FALSE))</f>
        <v>environment</v>
      </c>
    </row>
    <row r="1318" spans="1:9" hidden="1" x14ac:dyDescent="0.35">
      <c r="A1318" t="s">
        <v>54</v>
      </c>
      <c r="B1318" t="s">
        <v>146</v>
      </c>
      <c r="C1318" t="s">
        <v>83</v>
      </c>
      <c r="D1318" t="s">
        <v>83</v>
      </c>
      <c r="E1318" t="s">
        <v>315</v>
      </c>
      <c r="F1318" t="s">
        <v>224</v>
      </c>
      <c r="G1318">
        <v>0.188</v>
      </c>
      <c r="H1318" s="2">
        <f>VLOOKUP(CONCATENATE(A1318,B1318,F1318),admin2_old!A:K,9,FALSE)</f>
        <v>0.158</v>
      </c>
      <c r="I1318" t="b">
        <f>IF(ISNA(H1318),VLOOKUP(CONCATENATE(A1318,F1318),admin2_old!B:J,3,FALSE))</f>
        <v>0</v>
      </c>
    </row>
    <row r="1319" spans="1:9" hidden="1" x14ac:dyDescent="0.35">
      <c r="A1319" t="s">
        <v>54</v>
      </c>
      <c r="B1319" t="s">
        <v>136</v>
      </c>
      <c r="C1319" t="s">
        <v>83</v>
      </c>
      <c r="D1319" t="s">
        <v>83</v>
      </c>
      <c r="E1319" t="s">
        <v>315</v>
      </c>
      <c r="F1319" t="s">
        <v>298</v>
      </c>
      <c r="G1319">
        <v>0.24099999999999999</v>
      </c>
      <c r="H1319" s="2">
        <f>VLOOKUP(CONCATENATE(A1319,B1319,F1319),admin2_old!A:K,9,FALSE)</f>
        <v>0.21199999999999999</v>
      </c>
      <c r="I1319" t="b">
        <f>IF(ISNA(H1319),VLOOKUP(CONCATENATE(A1319,F1319),admin2_old!B:J,3,FALSE))</f>
        <v>0</v>
      </c>
    </row>
    <row r="1320" spans="1:9" hidden="1" x14ac:dyDescent="0.35">
      <c r="A1320" t="s">
        <v>54</v>
      </c>
      <c r="B1320" t="s">
        <v>183</v>
      </c>
      <c r="C1320" t="s">
        <v>83</v>
      </c>
      <c r="D1320" t="s">
        <v>83</v>
      </c>
      <c r="E1320" t="s">
        <v>315</v>
      </c>
      <c r="F1320" t="s">
        <v>218</v>
      </c>
      <c r="G1320">
        <v>0.152</v>
      </c>
      <c r="H1320" s="2">
        <f>VLOOKUP(CONCATENATE(A1320,B1320,F1320),admin2_old!A:K,9,FALSE)</f>
        <v>0.14899999999999999</v>
      </c>
      <c r="I1320" t="b">
        <f>IF(ISNA(H1320),VLOOKUP(CONCATENATE(A1320,F1320),admin2_old!B:J,3,FALSE))</f>
        <v>0</v>
      </c>
    </row>
    <row r="1321" spans="1:9" hidden="1" x14ac:dyDescent="0.35">
      <c r="A1321" t="s">
        <v>54</v>
      </c>
      <c r="B1321" t="s">
        <v>157</v>
      </c>
      <c r="C1321" t="s">
        <v>83</v>
      </c>
      <c r="D1321" t="s">
        <v>83</v>
      </c>
      <c r="E1321" t="s">
        <v>315</v>
      </c>
      <c r="F1321" t="s">
        <v>227</v>
      </c>
      <c r="G1321">
        <v>0.183</v>
      </c>
      <c r="H1321" s="2">
        <f>VLOOKUP(CONCATENATE(A1321,B1321,F1321),admin2_old!A:K,9,FALSE)</f>
        <v>0.17599999999999999</v>
      </c>
      <c r="I1321" t="b">
        <f>IF(ISNA(H1321),VLOOKUP(CONCATENATE(A1321,F1321),admin2_old!B:J,3,FALSE))</f>
        <v>0</v>
      </c>
    </row>
    <row r="1322" spans="1:9" x14ac:dyDescent="0.35">
      <c r="A1322" t="s">
        <v>40</v>
      </c>
      <c r="B1322" s="3" t="s">
        <v>140</v>
      </c>
      <c r="C1322" t="s">
        <v>83</v>
      </c>
      <c r="D1322" t="s">
        <v>83</v>
      </c>
      <c r="E1322" t="s">
        <v>315</v>
      </c>
      <c r="F1322" t="s">
        <v>239</v>
      </c>
      <c r="G1322">
        <v>0.20899999999999999</v>
      </c>
      <c r="H1322" s="2" t="e">
        <f>VLOOKUP(CONCATENATE(A1322,B1322,F1322),admin2_old!A:K,9,FALSE)</f>
        <v>#N/A</v>
      </c>
      <c r="I1322" s="4" t="str">
        <f>IF(ISNA(H1322),VLOOKUP(CONCATENATE(A1322,F1322),admin2_old!B:J,3,FALSE))</f>
        <v>cash_hygiene</v>
      </c>
    </row>
    <row r="1323" spans="1:9" hidden="1" x14ac:dyDescent="0.35">
      <c r="A1323" t="s">
        <v>56</v>
      </c>
      <c r="B1323" t="s">
        <v>147</v>
      </c>
      <c r="C1323" t="s">
        <v>83</v>
      </c>
      <c r="D1323" t="s">
        <v>83</v>
      </c>
      <c r="E1323" t="s">
        <v>315</v>
      </c>
      <c r="F1323" t="s">
        <v>232</v>
      </c>
      <c r="G1323">
        <v>0.247</v>
      </c>
      <c r="H1323" s="2">
        <f>VLOOKUP(CONCATENATE(A1323,B1323,F1323),admin2_old!A:K,9,FALSE)</f>
        <v>0.224</v>
      </c>
      <c r="I1323" t="b">
        <f>IF(ISNA(H1323),VLOOKUP(CONCATENATE(A1323,F1323),admin2_old!B:J,3,FALSE))</f>
        <v>0</v>
      </c>
    </row>
    <row r="1324" spans="1:9" hidden="1" x14ac:dyDescent="0.35">
      <c r="A1324" t="s">
        <v>56</v>
      </c>
      <c r="B1324" t="s">
        <v>158</v>
      </c>
      <c r="C1324" t="s">
        <v>83</v>
      </c>
      <c r="D1324" t="s">
        <v>83</v>
      </c>
      <c r="E1324" t="s">
        <v>315</v>
      </c>
      <c r="F1324" t="s">
        <v>208</v>
      </c>
      <c r="G1324">
        <v>0.19800000000000001</v>
      </c>
      <c r="H1324" s="2">
        <f>VLOOKUP(CONCATENATE(A1324,B1324,F1324),admin2_old!A:K,9,FALSE)</f>
        <v>0.19600000000000001</v>
      </c>
      <c r="I1324" t="b">
        <f>IF(ISNA(H1324),VLOOKUP(CONCATENATE(A1324,F1324),admin2_old!B:J,3,FALSE))</f>
        <v>0</v>
      </c>
    </row>
    <row r="1325" spans="1:9" hidden="1" x14ac:dyDescent="0.35">
      <c r="A1325" t="s">
        <v>56</v>
      </c>
      <c r="B1325" t="s">
        <v>158</v>
      </c>
      <c r="C1325" t="s">
        <v>83</v>
      </c>
      <c r="D1325" t="s">
        <v>83</v>
      </c>
      <c r="E1325" t="s">
        <v>315</v>
      </c>
      <c r="F1325" t="s">
        <v>221</v>
      </c>
      <c r="G1325">
        <v>0.192</v>
      </c>
      <c r="H1325" s="2">
        <f>VLOOKUP(CONCATENATE(A1325,B1325,F1325),admin2_old!A:K,9,FALSE)</f>
        <v>0.21</v>
      </c>
      <c r="I1325" t="b">
        <f>IF(ISNA(H1325),VLOOKUP(CONCATENATE(A1325,F1325),admin2_old!B:J,3,FALSE))</f>
        <v>0</v>
      </c>
    </row>
    <row r="1326" spans="1:9" hidden="1" x14ac:dyDescent="0.35">
      <c r="A1326" t="s">
        <v>56</v>
      </c>
      <c r="B1326" t="s">
        <v>137</v>
      </c>
      <c r="C1326" t="s">
        <v>83</v>
      </c>
      <c r="D1326" t="s">
        <v>83</v>
      </c>
      <c r="E1326" t="s">
        <v>315</v>
      </c>
      <c r="F1326" t="s">
        <v>165</v>
      </c>
      <c r="G1326">
        <v>0.23300000000000001</v>
      </c>
      <c r="H1326" s="2">
        <f>VLOOKUP(CONCATENATE(A1326,B1326,F1326),admin2_old!A:K,9,FALSE)</f>
        <v>0.246</v>
      </c>
      <c r="I1326" t="b">
        <f>IF(ISNA(H1326),VLOOKUP(CONCATENATE(A1326,F1326),admin2_old!B:J,3,FALSE))</f>
        <v>0</v>
      </c>
    </row>
    <row r="1327" spans="1:9" x14ac:dyDescent="0.35">
      <c r="A1327" t="s">
        <v>62</v>
      </c>
      <c r="B1327" s="3" t="s">
        <v>150</v>
      </c>
      <c r="C1327" t="s">
        <v>83</v>
      </c>
      <c r="D1327" t="s">
        <v>83</v>
      </c>
      <c r="E1327" t="s">
        <v>315</v>
      </c>
      <c r="F1327" t="s">
        <v>239</v>
      </c>
      <c r="G1327">
        <v>0.18</v>
      </c>
      <c r="H1327" s="2" t="e">
        <f>VLOOKUP(CONCATENATE(A1327,B1327,F1327),admin2_old!A:K,9,FALSE)</f>
        <v>#N/A</v>
      </c>
      <c r="I1327" s="4" t="str">
        <f>IF(ISNA(H1327),VLOOKUP(CONCATENATE(A1327,F1327),admin2_old!B:J,3,FALSE))</f>
        <v>cash_infra</v>
      </c>
    </row>
    <row r="1328" spans="1:9" hidden="1" x14ac:dyDescent="0.35">
      <c r="A1328" t="s">
        <v>56</v>
      </c>
      <c r="B1328" t="s">
        <v>147</v>
      </c>
      <c r="C1328" t="s">
        <v>83</v>
      </c>
      <c r="D1328" t="s">
        <v>83</v>
      </c>
      <c r="E1328" t="s">
        <v>315</v>
      </c>
      <c r="F1328" t="s">
        <v>212</v>
      </c>
      <c r="G1328">
        <v>0.22800000000000001</v>
      </c>
      <c r="H1328" s="2">
        <f>VLOOKUP(CONCATENATE(A1328,B1328,F1328),admin2_old!A:K,9,FALSE)</f>
        <v>0.20799999999999999</v>
      </c>
      <c r="I1328" t="b">
        <f>IF(ISNA(H1328),VLOOKUP(CONCATENATE(A1328,F1328),admin2_old!B:J,3,FALSE))</f>
        <v>0</v>
      </c>
    </row>
    <row r="1329" spans="1:9" hidden="1" x14ac:dyDescent="0.35">
      <c r="A1329" t="s">
        <v>56</v>
      </c>
      <c r="B1329" t="s">
        <v>147</v>
      </c>
      <c r="C1329" t="s">
        <v>83</v>
      </c>
      <c r="D1329" t="s">
        <v>83</v>
      </c>
      <c r="E1329" t="s">
        <v>315</v>
      </c>
      <c r="F1329" t="s">
        <v>231</v>
      </c>
      <c r="G1329">
        <v>0.16500000000000001</v>
      </c>
      <c r="H1329" s="2">
        <f>VLOOKUP(CONCATENATE(A1329,B1329,F1329),admin2_old!A:K,9,FALSE)</f>
        <v>0.20200000000000001</v>
      </c>
      <c r="I1329" t="b">
        <f>IF(ISNA(H1329),VLOOKUP(CONCATENATE(A1329,F1329),admin2_old!B:J,3,FALSE))</f>
        <v>0</v>
      </c>
    </row>
    <row r="1330" spans="1:9" hidden="1" x14ac:dyDescent="0.35">
      <c r="A1330" t="s">
        <v>56</v>
      </c>
      <c r="B1330" t="s">
        <v>147</v>
      </c>
      <c r="C1330" t="s">
        <v>83</v>
      </c>
      <c r="D1330" t="s">
        <v>83</v>
      </c>
      <c r="E1330" t="s">
        <v>315</v>
      </c>
      <c r="F1330" t="s">
        <v>223</v>
      </c>
      <c r="G1330">
        <v>0.22900000000000001</v>
      </c>
      <c r="H1330" s="2">
        <f>VLOOKUP(CONCATENATE(A1330,B1330,F1330),admin2_old!A:K,9,FALSE)</f>
        <v>0.24099999999999999</v>
      </c>
      <c r="I1330" t="b">
        <f>IF(ISNA(H1330),VLOOKUP(CONCATENATE(A1330,F1330),admin2_old!B:J,3,FALSE))</f>
        <v>0</v>
      </c>
    </row>
    <row r="1331" spans="1:9" hidden="1" x14ac:dyDescent="0.35">
      <c r="A1331" t="s">
        <v>56</v>
      </c>
      <c r="B1331" t="s">
        <v>147</v>
      </c>
      <c r="C1331" t="s">
        <v>83</v>
      </c>
      <c r="D1331" t="s">
        <v>83</v>
      </c>
      <c r="E1331" t="s">
        <v>315</v>
      </c>
      <c r="F1331" t="s">
        <v>228</v>
      </c>
      <c r="G1331">
        <v>0.157</v>
      </c>
      <c r="H1331" s="2">
        <f>VLOOKUP(CONCATENATE(A1331,B1331,F1331),admin2_old!A:K,9,FALSE)</f>
        <v>0.17799999999999999</v>
      </c>
      <c r="I1331" t="b">
        <f>IF(ISNA(H1331),VLOOKUP(CONCATENATE(A1331,F1331),admin2_old!B:J,3,FALSE))</f>
        <v>0</v>
      </c>
    </row>
    <row r="1332" spans="1:9" hidden="1" x14ac:dyDescent="0.35">
      <c r="A1332" t="s">
        <v>56</v>
      </c>
      <c r="B1332" t="s">
        <v>158</v>
      </c>
      <c r="C1332" t="s">
        <v>83</v>
      </c>
      <c r="D1332" t="s">
        <v>83</v>
      </c>
      <c r="E1332" t="s">
        <v>315</v>
      </c>
      <c r="F1332" t="s">
        <v>293</v>
      </c>
      <c r="G1332">
        <v>0.20799999999999999</v>
      </c>
      <c r="H1332" s="2">
        <f>VLOOKUP(CONCATENATE(A1332,B1332,F1332),admin2_old!A:K,9,FALSE)</f>
        <v>0.19800000000000001</v>
      </c>
      <c r="I1332" t="b">
        <f>IF(ISNA(H1332),VLOOKUP(CONCATENATE(A1332,F1332),admin2_old!B:J,3,FALSE))</f>
        <v>0</v>
      </c>
    </row>
    <row r="1333" spans="1:9" hidden="1" x14ac:dyDescent="0.35">
      <c r="A1333" t="s">
        <v>56</v>
      </c>
      <c r="B1333" t="s">
        <v>147</v>
      </c>
      <c r="C1333" t="s">
        <v>83</v>
      </c>
      <c r="D1333" t="s">
        <v>83</v>
      </c>
      <c r="E1333" t="s">
        <v>315</v>
      </c>
      <c r="F1333" t="s">
        <v>246</v>
      </c>
      <c r="G1333">
        <v>0.186</v>
      </c>
      <c r="H1333" s="2">
        <f>VLOOKUP(CONCATENATE(A1333,B1333,F1333),admin2_old!A:K,9,FALSE)</f>
        <v>0.187</v>
      </c>
      <c r="I1333" t="b">
        <f>IF(ISNA(H1333),VLOOKUP(CONCATENATE(A1333,F1333),admin2_old!B:J,3,FALSE))</f>
        <v>0</v>
      </c>
    </row>
    <row r="1334" spans="1:9" hidden="1" x14ac:dyDescent="0.35">
      <c r="A1334" t="s">
        <v>56</v>
      </c>
      <c r="B1334" t="s">
        <v>147</v>
      </c>
      <c r="C1334" t="s">
        <v>83</v>
      </c>
      <c r="D1334" t="s">
        <v>83</v>
      </c>
      <c r="E1334" t="s">
        <v>315</v>
      </c>
      <c r="F1334" t="s">
        <v>210</v>
      </c>
      <c r="G1334">
        <v>0.185</v>
      </c>
      <c r="H1334" s="2">
        <f>VLOOKUP(CONCATENATE(A1334,B1334,F1334),admin2_old!A:K,9,FALSE)</f>
        <v>0.17799999999999999</v>
      </c>
      <c r="I1334" t="b">
        <f>IF(ISNA(H1334),VLOOKUP(CONCATENATE(A1334,F1334),admin2_old!B:J,3,FALSE))</f>
        <v>0</v>
      </c>
    </row>
    <row r="1335" spans="1:9" hidden="1" x14ac:dyDescent="0.35">
      <c r="A1335" t="s">
        <v>56</v>
      </c>
      <c r="B1335" t="s">
        <v>147</v>
      </c>
      <c r="C1335" t="s">
        <v>83</v>
      </c>
      <c r="D1335" t="s">
        <v>83</v>
      </c>
      <c r="E1335" t="s">
        <v>315</v>
      </c>
      <c r="F1335" t="s">
        <v>215</v>
      </c>
      <c r="G1335">
        <v>0.224</v>
      </c>
      <c r="H1335" s="2">
        <f>VLOOKUP(CONCATENATE(A1335,B1335,F1335),admin2_old!A:K,9,FALSE)</f>
        <v>0.219</v>
      </c>
      <c r="I1335" t="b">
        <f>IF(ISNA(H1335),VLOOKUP(CONCATENATE(A1335,F1335),admin2_old!B:J,3,FALSE))</f>
        <v>0</v>
      </c>
    </row>
    <row r="1336" spans="1:9" hidden="1" x14ac:dyDescent="0.35">
      <c r="A1336" t="s">
        <v>56</v>
      </c>
      <c r="B1336" t="s">
        <v>147</v>
      </c>
      <c r="C1336" t="s">
        <v>83</v>
      </c>
      <c r="D1336" t="s">
        <v>83</v>
      </c>
      <c r="E1336" t="s">
        <v>315</v>
      </c>
      <c r="F1336" t="s">
        <v>294</v>
      </c>
      <c r="G1336">
        <v>0.21</v>
      </c>
      <c r="H1336" s="2">
        <f>VLOOKUP(CONCATENATE(A1336,B1336,F1336),admin2_old!A:K,9,FALSE)</f>
        <v>0.2</v>
      </c>
      <c r="I1336" t="b">
        <f>IF(ISNA(H1336),VLOOKUP(CONCATENATE(A1336,F1336),admin2_old!B:J,3,FALSE))</f>
        <v>0</v>
      </c>
    </row>
    <row r="1337" spans="1:9" x14ac:dyDescent="0.35">
      <c r="A1337" t="s">
        <v>20</v>
      </c>
      <c r="B1337" s="3" t="s">
        <v>152</v>
      </c>
      <c r="C1337" t="s">
        <v>83</v>
      </c>
      <c r="D1337" t="s">
        <v>83</v>
      </c>
      <c r="E1337" t="s">
        <v>315</v>
      </c>
      <c r="F1337" t="s">
        <v>239</v>
      </c>
      <c r="G1337">
        <v>0.25</v>
      </c>
      <c r="H1337" s="2" t="e">
        <f>VLOOKUP(CONCATENATE(A1337,B1337,F1337),admin2_old!A:K,9,FALSE)</f>
        <v>#N/A</v>
      </c>
      <c r="I1337" s="4" t="str">
        <f>IF(ISNA(H1337),VLOOKUP(CONCATENATE(A1337,F1337),admin2_old!B:J,3,FALSE))</f>
        <v>manque_recip</v>
      </c>
    </row>
    <row r="1338" spans="1:9" x14ac:dyDescent="0.35">
      <c r="A1338" t="s">
        <v>44</v>
      </c>
      <c r="B1338" s="3" t="s">
        <v>131</v>
      </c>
      <c r="C1338" t="s">
        <v>83</v>
      </c>
      <c r="D1338" t="s">
        <v>83</v>
      </c>
      <c r="E1338" t="s">
        <v>315</v>
      </c>
      <c r="F1338" t="s">
        <v>239</v>
      </c>
      <c r="G1338">
        <v>0.217</v>
      </c>
      <c r="H1338" s="2" t="e">
        <f>VLOOKUP(CONCATENATE(A1338,B1338,F1338),admin2_old!A:K,9,FALSE)</f>
        <v>#N/A</v>
      </c>
      <c r="I1338" s="4" t="str">
        <f>IF(ISNA(H1338),VLOOKUP(CONCATENATE(A1338,F1338),admin2_old!B:J,3,FALSE))</f>
        <v>attente_longue</v>
      </c>
    </row>
    <row r="1339" spans="1:9" hidden="1" x14ac:dyDescent="0.35">
      <c r="A1339" t="s">
        <v>56</v>
      </c>
      <c r="B1339" t="s">
        <v>158</v>
      </c>
      <c r="C1339" t="s">
        <v>83</v>
      </c>
      <c r="D1339" t="s">
        <v>83</v>
      </c>
      <c r="E1339" t="s">
        <v>315</v>
      </c>
      <c r="F1339" t="s">
        <v>242</v>
      </c>
      <c r="G1339">
        <v>0.223</v>
      </c>
      <c r="H1339" s="2">
        <f>VLOOKUP(CONCATENATE(A1339,B1339,F1339),admin2_old!A:K,9,FALSE)</f>
        <v>0.24</v>
      </c>
      <c r="I1339" t="b">
        <f>IF(ISNA(H1339),VLOOKUP(CONCATENATE(A1339,F1339),admin2_old!B:J,3,FALSE))</f>
        <v>0</v>
      </c>
    </row>
    <row r="1340" spans="1:9" hidden="1" x14ac:dyDescent="0.35">
      <c r="A1340" t="s">
        <v>56</v>
      </c>
      <c r="B1340" t="s">
        <v>147</v>
      </c>
      <c r="C1340" t="s">
        <v>83</v>
      </c>
      <c r="D1340" t="s">
        <v>83</v>
      </c>
      <c r="E1340" t="s">
        <v>315</v>
      </c>
      <c r="F1340" t="s">
        <v>219</v>
      </c>
      <c r="G1340">
        <v>0.216</v>
      </c>
      <c r="H1340" s="2">
        <f>VLOOKUP(CONCATENATE(A1340,B1340,F1340),admin2_old!A:K,9,FALSE)</f>
        <v>0.22800000000000001</v>
      </c>
      <c r="I1340" t="b">
        <f>IF(ISNA(H1340),VLOOKUP(CONCATENATE(A1340,F1340),admin2_old!B:J,3,FALSE))</f>
        <v>0</v>
      </c>
    </row>
    <row r="1341" spans="1:9" hidden="1" x14ac:dyDescent="0.35">
      <c r="A1341" t="s">
        <v>56</v>
      </c>
      <c r="B1341" t="s">
        <v>184</v>
      </c>
      <c r="C1341" t="s">
        <v>83</v>
      </c>
      <c r="D1341" t="s">
        <v>83</v>
      </c>
      <c r="E1341" t="s">
        <v>315</v>
      </c>
      <c r="F1341" t="s">
        <v>250</v>
      </c>
      <c r="G1341">
        <v>0.19600000000000001</v>
      </c>
      <c r="H1341" s="2">
        <f>VLOOKUP(CONCATENATE(A1341,B1341,F1341),admin2_old!A:K,9,FALSE)</f>
        <v>0.2</v>
      </c>
      <c r="I1341" t="b">
        <f>IF(ISNA(H1341),VLOOKUP(CONCATENATE(A1341,F1341),admin2_old!B:J,3,FALSE))</f>
        <v>0</v>
      </c>
    </row>
    <row r="1342" spans="1:9" hidden="1" x14ac:dyDescent="0.35">
      <c r="A1342" t="s">
        <v>56</v>
      </c>
      <c r="B1342" t="s">
        <v>184</v>
      </c>
      <c r="C1342" t="s">
        <v>83</v>
      </c>
      <c r="D1342" t="s">
        <v>83</v>
      </c>
      <c r="E1342" t="s">
        <v>315</v>
      </c>
      <c r="F1342" t="s">
        <v>220</v>
      </c>
      <c r="G1342">
        <v>0.25</v>
      </c>
      <c r="H1342" s="2">
        <f>VLOOKUP(CONCATENATE(A1342,B1342,F1342),admin2_old!A:K,9,FALSE)</f>
        <v>0.22500000000000001</v>
      </c>
      <c r="I1342" t="b">
        <f>IF(ISNA(H1342),VLOOKUP(CONCATENATE(A1342,F1342),admin2_old!B:J,3,FALSE))</f>
        <v>0</v>
      </c>
    </row>
    <row r="1343" spans="1:9" x14ac:dyDescent="0.35">
      <c r="A1343" t="s">
        <v>62</v>
      </c>
      <c r="B1343" s="3" t="s">
        <v>162</v>
      </c>
      <c r="C1343" t="s">
        <v>83</v>
      </c>
      <c r="D1343" t="s">
        <v>83</v>
      </c>
      <c r="E1343" t="s">
        <v>315</v>
      </c>
      <c r="F1343" t="s">
        <v>240</v>
      </c>
      <c r="G1343">
        <v>0.19900000000000001</v>
      </c>
      <c r="H1343" s="2" t="e">
        <f>VLOOKUP(CONCATENATE(A1343,B1343,F1343),admin2_old!A:K,9,FALSE)</f>
        <v>#N/A</v>
      </c>
      <c r="I1343" s="4" t="str">
        <f>IF(ISNA(H1343),VLOOKUP(CONCATENATE(A1343,F1343),admin2_old!B:J,3,FALSE))</f>
        <v>cash_hygiene</v>
      </c>
    </row>
    <row r="1344" spans="1:9" hidden="1" x14ac:dyDescent="0.35">
      <c r="A1344" t="s">
        <v>56</v>
      </c>
      <c r="B1344" t="s">
        <v>147</v>
      </c>
      <c r="C1344" t="s">
        <v>83</v>
      </c>
      <c r="D1344" t="s">
        <v>83</v>
      </c>
      <c r="E1344" t="s">
        <v>315</v>
      </c>
      <c r="F1344" t="s">
        <v>262</v>
      </c>
      <c r="G1344">
        <v>0.22800000000000001</v>
      </c>
      <c r="H1344" s="2">
        <f>VLOOKUP(CONCATENATE(A1344,B1344,F1344),admin2_old!A:K,9,FALSE)</f>
        <v>0.23300000000000001</v>
      </c>
      <c r="I1344" t="b">
        <f>IF(ISNA(H1344),VLOOKUP(CONCATENATE(A1344,F1344),admin2_old!B:J,3,FALSE))</f>
        <v>0</v>
      </c>
    </row>
    <row r="1345" spans="1:9" hidden="1" x14ac:dyDescent="0.35">
      <c r="A1345" t="s">
        <v>56</v>
      </c>
      <c r="B1345" t="s">
        <v>147</v>
      </c>
      <c r="C1345" t="s">
        <v>83</v>
      </c>
      <c r="D1345" t="s">
        <v>83</v>
      </c>
      <c r="E1345" t="s">
        <v>315</v>
      </c>
      <c r="F1345" t="s">
        <v>254</v>
      </c>
      <c r="G1345">
        <v>0.216</v>
      </c>
      <c r="H1345" s="2">
        <f>VLOOKUP(CONCATENATE(A1345,B1345,F1345),admin2_old!A:K,9,FALSE)</f>
        <v>0.19800000000000001</v>
      </c>
      <c r="I1345" t="b">
        <f>IF(ISNA(H1345),VLOOKUP(CONCATENATE(A1345,F1345),admin2_old!B:J,3,FALSE))</f>
        <v>0</v>
      </c>
    </row>
    <row r="1346" spans="1:9" hidden="1" x14ac:dyDescent="0.35">
      <c r="A1346" t="s">
        <v>56</v>
      </c>
      <c r="B1346" t="s">
        <v>137</v>
      </c>
      <c r="C1346" t="s">
        <v>83</v>
      </c>
      <c r="D1346" t="s">
        <v>83</v>
      </c>
      <c r="E1346" t="s">
        <v>315</v>
      </c>
      <c r="F1346" t="s">
        <v>209</v>
      </c>
      <c r="G1346">
        <v>0.17499999999999999</v>
      </c>
      <c r="H1346" s="2">
        <f>VLOOKUP(CONCATENATE(A1346,B1346,F1346),admin2_old!A:K,9,FALSE)</f>
        <v>0.16700000000000001</v>
      </c>
      <c r="I1346" t="b">
        <f>IF(ISNA(H1346),VLOOKUP(CONCATENATE(A1346,F1346),admin2_old!B:J,3,FALSE))</f>
        <v>0</v>
      </c>
    </row>
    <row r="1347" spans="1:9" hidden="1" x14ac:dyDescent="0.35">
      <c r="A1347" t="s">
        <v>56</v>
      </c>
      <c r="B1347" t="s">
        <v>147</v>
      </c>
      <c r="C1347" t="s">
        <v>83</v>
      </c>
      <c r="D1347" t="s">
        <v>83</v>
      </c>
      <c r="E1347" t="s">
        <v>315</v>
      </c>
      <c r="F1347" t="s">
        <v>207</v>
      </c>
      <c r="G1347">
        <v>0.161</v>
      </c>
      <c r="H1347" s="2">
        <f>VLOOKUP(CONCATENATE(A1347,B1347,F1347),admin2_old!A:K,9,FALSE)</f>
        <v>0.16800000000000001</v>
      </c>
      <c r="I1347" t="b">
        <f>IF(ISNA(H1347),VLOOKUP(CONCATENATE(A1347,F1347),admin2_old!B:J,3,FALSE))</f>
        <v>0</v>
      </c>
    </row>
    <row r="1348" spans="1:9" hidden="1" x14ac:dyDescent="0.35">
      <c r="A1348" t="s">
        <v>56</v>
      </c>
      <c r="B1348" t="s">
        <v>147</v>
      </c>
      <c r="C1348" t="s">
        <v>83</v>
      </c>
      <c r="D1348" t="s">
        <v>83</v>
      </c>
      <c r="E1348" t="s">
        <v>315</v>
      </c>
      <c r="F1348" t="s">
        <v>257</v>
      </c>
      <c r="G1348">
        <v>0.224</v>
      </c>
      <c r="H1348" s="2">
        <f>VLOOKUP(CONCATENATE(A1348,B1348,F1348),admin2_old!A:K,9,FALSE)</f>
        <v>0.191</v>
      </c>
      <c r="I1348" t="b">
        <f>IF(ISNA(H1348),VLOOKUP(CONCATENATE(A1348,F1348),admin2_old!B:J,3,FALSE))</f>
        <v>0</v>
      </c>
    </row>
    <row r="1349" spans="1:9" hidden="1" x14ac:dyDescent="0.35">
      <c r="A1349" t="s">
        <v>56</v>
      </c>
      <c r="B1349" t="s">
        <v>137</v>
      </c>
      <c r="C1349" t="s">
        <v>83</v>
      </c>
      <c r="D1349" t="s">
        <v>83</v>
      </c>
      <c r="E1349" t="s">
        <v>315</v>
      </c>
      <c r="F1349" t="s">
        <v>243</v>
      </c>
      <c r="G1349">
        <v>0.22600000000000001</v>
      </c>
      <c r="H1349" s="2">
        <f>VLOOKUP(CONCATENATE(A1349,B1349,F1349),admin2_old!A:K,9,FALSE)</f>
        <v>0.23400000000000001</v>
      </c>
      <c r="I1349" t="b">
        <f>IF(ISNA(H1349),VLOOKUP(CONCATENATE(A1349,F1349),admin2_old!B:J,3,FALSE))</f>
        <v>0</v>
      </c>
    </row>
    <row r="1350" spans="1:9" hidden="1" x14ac:dyDescent="0.35">
      <c r="A1350" t="s">
        <v>56</v>
      </c>
      <c r="B1350" t="s">
        <v>158</v>
      </c>
      <c r="C1350" t="s">
        <v>83</v>
      </c>
      <c r="D1350" t="s">
        <v>83</v>
      </c>
      <c r="E1350" t="s">
        <v>315</v>
      </c>
      <c r="F1350" t="s">
        <v>245</v>
      </c>
      <c r="G1350">
        <v>0.19900000000000001</v>
      </c>
      <c r="H1350" s="2">
        <f>VLOOKUP(CONCATENATE(A1350,B1350,F1350),admin2_old!A:K,9,FALSE)</f>
        <v>0.17699999999999999</v>
      </c>
      <c r="I1350" t="b">
        <f>IF(ISNA(H1350),VLOOKUP(CONCATENATE(A1350,F1350),admin2_old!B:J,3,FALSE))</f>
        <v>0</v>
      </c>
    </row>
    <row r="1351" spans="1:9" hidden="1" x14ac:dyDescent="0.35">
      <c r="A1351" t="s">
        <v>56</v>
      </c>
      <c r="B1351" t="s">
        <v>147</v>
      </c>
      <c r="C1351" t="s">
        <v>83</v>
      </c>
      <c r="D1351" t="s">
        <v>83</v>
      </c>
      <c r="E1351" t="s">
        <v>315</v>
      </c>
      <c r="F1351" t="s">
        <v>258</v>
      </c>
      <c r="G1351">
        <v>0.20699999999999999</v>
      </c>
      <c r="H1351" s="2">
        <f>VLOOKUP(CONCATENATE(A1351,B1351,F1351),admin2_old!A:K,9,FALSE)</f>
        <v>0.218</v>
      </c>
      <c r="I1351" t="b">
        <f>IF(ISNA(H1351),VLOOKUP(CONCATENATE(A1351,F1351),admin2_old!B:J,3,FALSE))</f>
        <v>0</v>
      </c>
    </row>
    <row r="1352" spans="1:9" x14ac:dyDescent="0.35">
      <c r="A1352" t="s">
        <v>60</v>
      </c>
      <c r="B1352" s="3" t="s">
        <v>139</v>
      </c>
      <c r="C1352" t="s">
        <v>83</v>
      </c>
      <c r="D1352" t="s">
        <v>83</v>
      </c>
      <c r="E1352" t="s">
        <v>315</v>
      </c>
      <c r="F1352" t="s">
        <v>241</v>
      </c>
      <c r="G1352">
        <v>9.9699999999999997E-2</v>
      </c>
      <c r="H1352" s="2" t="e">
        <f>VLOOKUP(CONCATENATE(A1352,B1352,F1352),admin2_old!A:K,9,FALSE)</f>
        <v>#N/A</v>
      </c>
      <c r="I1352" s="4" t="str">
        <f>IF(ISNA(H1352),VLOOKUP(CONCATENATE(A1352,F1352),admin2_old!B:J,3,FALSE))</f>
        <v>aucune</v>
      </c>
    </row>
    <row r="1353" spans="1:9" hidden="1" x14ac:dyDescent="0.35">
      <c r="A1353" t="s">
        <v>56</v>
      </c>
      <c r="B1353" t="s">
        <v>158</v>
      </c>
      <c r="C1353" t="s">
        <v>83</v>
      </c>
      <c r="D1353" t="s">
        <v>83</v>
      </c>
      <c r="E1353" t="s">
        <v>315</v>
      </c>
      <c r="F1353" t="s">
        <v>295</v>
      </c>
      <c r="G1353">
        <v>0.184</v>
      </c>
      <c r="H1353" s="2">
        <f>VLOOKUP(CONCATENATE(A1353,B1353,F1353),admin2_old!A:K,9,FALSE)</f>
        <v>0.16900000000000001</v>
      </c>
      <c r="I1353" t="b">
        <f>IF(ISNA(H1353),VLOOKUP(CONCATENATE(A1353,F1353),admin2_old!B:J,3,FALSE))</f>
        <v>0</v>
      </c>
    </row>
    <row r="1354" spans="1:9" hidden="1" x14ac:dyDescent="0.35">
      <c r="A1354" t="s">
        <v>56</v>
      </c>
      <c r="B1354" t="s">
        <v>158</v>
      </c>
      <c r="C1354" t="s">
        <v>83</v>
      </c>
      <c r="D1354" t="s">
        <v>83</v>
      </c>
      <c r="E1354" t="s">
        <v>315</v>
      </c>
      <c r="F1354" t="s">
        <v>236</v>
      </c>
      <c r="G1354">
        <v>0.216</v>
      </c>
      <c r="H1354" s="2">
        <f>VLOOKUP(CONCATENATE(A1354,B1354,F1354),admin2_old!A:K,9,FALSE)</f>
        <v>0.21</v>
      </c>
      <c r="I1354" t="b">
        <f>IF(ISNA(H1354),VLOOKUP(CONCATENATE(A1354,F1354),admin2_old!B:J,3,FALSE))</f>
        <v>0</v>
      </c>
    </row>
    <row r="1355" spans="1:9" hidden="1" x14ac:dyDescent="0.35">
      <c r="A1355" t="s">
        <v>56</v>
      </c>
      <c r="B1355" t="s">
        <v>147</v>
      </c>
      <c r="C1355" t="s">
        <v>83</v>
      </c>
      <c r="D1355" t="s">
        <v>83</v>
      </c>
      <c r="E1355" t="s">
        <v>315</v>
      </c>
      <c r="F1355" t="s">
        <v>233</v>
      </c>
      <c r="G1355">
        <v>0.22</v>
      </c>
      <c r="H1355" s="2">
        <f>VLOOKUP(CONCATENATE(A1355,B1355,F1355),admin2_old!A:K,9,FALSE)</f>
        <v>0.218</v>
      </c>
      <c r="I1355" t="b">
        <f>IF(ISNA(H1355),VLOOKUP(CONCATENATE(A1355,F1355),admin2_old!B:J,3,FALSE))</f>
        <v>0</v>
      </c>
    </row>
    <row r="1356" spans="1:9" hidden="1" x14ac:dyDescent="0.35">
      <c r="A1356" t="s">
        <v>56</v>
      </c>
      <c r="B1356" t="s">
        <v>137</v>
      </c>
      <c r="C1356" t="s">
        <v>83</v>
      </c>
      <c r="D1356" t="s">
        <v>83</v>
      </c>
      <c r="E1356" t="s">
        <v>315</v>
      </c>
      <c r="F1356" t="s">
        <v>230</v>
      </c>
      <c r="G1356">
        <v>0.20499999999999999</v>
      </c>
      <c r="H1356" s="2">
        <f>VLOOKUP(CONCATENATE(A1356,B1356,F1356),admin2_old!A:K,9,FALSE)</f>
        <v>0.215</v>
      </c>
      <c r="I1356" t="b">
        <f>IF(ISNA(H1356),VLOOKUP(CONCATENATE(A1356,F1356),admin2_old!B:J,3,FALSE))</f>
        <v>0</v>
      </c>
    </row>
    <row r="1357" spans="1:9" hidden="1" x14ac:dyDescent="0.35">
      <c r="A1357" t="s">
        <v>56</v>
      </c>
      <c r="B1357" t="s">
        <v>147</v>
      </c>
      <c r="C1357" t="s">
        <v>83</v>
      </c>
      <c r="D1357" t="s">
        <v>83</v>
      </c>
      <c r="E1357" t="s">
        <v>315</v>
      </c>
      <c r="F1357" t="s">
        <v>259</v>
      </c>
      <c r="G1357">
        <v>0.214</v>
      </c>
      <c r="H1357" s="2">
        <f>VLOOKUP(CONCATENATE(A1357,B1357,F1357),admin2_old!A:K,9,FALSE)</f>
        <v>0.215</v>
      </c>
      <c r="I1357" t="b">
        <f>IF(ISNA(H1357),VLOOKUP(CONCATENATE(A1357,F1357),admin2_old!B:J,3,FALSE))</f>
        <v>0</v>
      </c>
    </row>
    <row r="1358" spans="1:9" hidden="1" x14ac:dyDescent="0.35">
      <c r="A1358" t="s">
        <v>56</v>
      </c>
      <c r="B1358" t="s">
        <v>137</v>
      </c>
      <c r="C1358" t="s">
        <v>83</v>
      </c>
      <c r="D1358" t="s">
        <v>83</v>
      </c>
      <c r="E1358" t="s">
        <v>315</v>
      </c>
      <c r="F1358" t="s">
        <v>237</v>
      </c>
      <c r="G1358">
        <v>0.247</v>
      </c>
      <c r="H1358" s="2">
        <f>VLOOKUP(CONCATENATE(A1358,B1358,F1358),admin2_old!A:K,9,FALSE)</f>
        <v>0.23300000000000001</v>
      </c>
      <c r="I1358" t="b">
        <f>IF(ISNA(H1358),VLOOKUP(CONCATENATE(A1358,F1358),admin2_old!B:J,3,FALSE))</f>
        <v>0</v>
      </c>
    </row>
    <row r="1359" spans="1:9" hidden="1" x14ac:dyDescent="0.35">
      <c r="A1359" t="s">
        <v>56</v>
      </c>
      <c r="B1359" t="s">
        <v>147</v>
      </c>
      <c r="C1359" t="s">
        <v>83</v>
      </c>
      <c r="D1359" t="s">
        <v>83</v>
      </c>
      <c r="E1359" t="s">
        <v>315</v>
      </c>
      <c r="F1359" t="s">
        <v>247</v>
      </c>
      <c r="G1359">
        <v>0.23300000000000001</v>
      </c>
      <c r="H1359" s="2">
        <f>VLOOKUP(CONCATENATE(A1359,B1359,F1359),admin2_old!A:K,9,FALSE)</f>
        <v>0.23400000000000001</v>
      </c>
      <c r="I1359" t="b">
        <f>IF(ISNA(H1359),VLOOKUP(CONCATENATE(A1359,F1359),admin2_old!B:J,3,FALSE))</f>
        <v>0</v>
      </c>
    </row>
    <row r="1360" spans="1:9" hidden="1" x14ac:dyDescent="0.35">
      <c r="A1360" t="s">
        <v>56</v>
      </c>
      <c r="B1360" t="s">
        <v>147</v>
      </c>
      <c r="C1360" t="s">
        <v>83</v>
      </c>
      <c r="D1360" t="s">
        <v>83</v>
      </c>
      <c r="E1360" t="s">
        <v>315</v>
      </c>
      <c r="F1360" t="s">
        <v>234</v>
      </c>
      <c r="G1360">
        <v>0.22700000000000001</v>
      </c>
      <c r="H1360" s="2">
        <f>VLOOKUP(CONCATENATE(A1360,B1360,F1360),admin2_old!A:K,9,FALSE)</f>
        <v>0.22700000000000001</v>
      </c>
      <c r="I1360" t="b">
        <f>IF(ISNA(H1360),VLOOKUP(CONCATENATE(A1360,F1360),admin2_old!B:J,3,FALSE))</f>
        <v>0</v>
      </c>
    </row>
    <row r="1361" spans="1:9" hidden="1" x14ac:dyDescent="0.35">
      <c r="A1361" t="s">
        <v>56</v>
      </c>
      <c r="B1361" t="s">
        <v>147</v>
      </c>
      <c r="C1361" t="s">
        <v>83</v>
      </c>
      <c r="D1361" t="s">
        <v>83</v>
      </c>
      <c r="E1361" t="s">
        <v>315</v>
      </c>
      <c r="F1361" t="s">
        <v>211</v>
      </c>
      <c r="G1361">
        <v>0.23899999999999999</v>
      </c>
      <c r="H1361" s="2">
        <f>VLOOKUP(CONCATENATE(A1361,B1361,F1361),admin2_old!A:K,9,FALSE)</f>
        <v>0.24199999999999999</v>
      </c>
      <c r="I1361" t="b">
        <f>IF(ISNA(H1361),VLOOKUP(CONCATENATE(A1361,F1361),admin2_old!B:J,3,FALSE))</f>
        <v>0</v>
      </c>
    </row>
    <row r="1362" spans="1:9" hidden="1" x14ac:dyDescent="0.35">
      <c r="A1362" t="s">
        <v>56</v>
      </c>
      <c r="B1362" t="s">
        <v>137</v>
      </c>
      <c r="C1362" t="s">
        <v>83</v>
      </c>
      <c r="D1362" t="s">
        <v>83</v>
      </c>
      <c r="E1362" t="s">
        <v>315</v>
      </c>
      <c r="F1362" t="s">
        <v>222</v>
      </c>
      <c r="G1362">
        <v>0.22800000000000001</v>
      </c>
      <c r="H1362" s="2">
        <f>VLOOKUP(CONCATENATE(A1362,B1362,F1362),admin2_old!A:K,9,FALSE)</f>
        <v>0.221</v>
      </c>
      <c r="I1362" t="b">
        <f>IF(ISNA(H1362),VLOOKUP(CONCATENATE(A1362,F1362),admin2_old!B:J,3,FALSE))</f>
        <v>0</v>
      </c>
    </row>
    <row r="1363" spans="1:9" hidden="1" x14ac:dyDescent="0.35">
      <c r="A1363" t="s">
        <v>56</v>
      </c>
      <c r="B1363" t="s">
        <v>147</v>
      </c>
      <c r="C1363" t="s">
        <v>83</v>
      </c>
      <c r="D1363" t="s">
        <v>83</v>
      </c>
      <c r="E1363" t="s">
        <v>315</v>
      </c>
      <c r="F1363" t="s">
        <v>214</v>
      </c>
      <c r="G1363">
        <v>0.26300000000000001</v>
      </c>
      <c r="H1363" s="2">
        <f>VLOOKUP(CONCATENATE(A1363,B1363,F1363),admin2_old!A:K,9,FALSE)</f>
        <v>0.255</v>
      </c>
      <c r="I1363" t="b">
        <f>IF(ISNA(H1363),VLOOKUP(CONCATENATE(A1363,F1363),admin2_old!B:J,3,FALSE))</f>
        <v>0</v>
      </c>
    </row>
    <row r="1364" spans="1:9" hidden="1" x14ac:dyDescent="0.35">
      <c r="A1364" t="s">
        <v>56</v>
      </c>
      <c r="B1364" t="s">
        <v>147</v>
      </c>
      <c r="C1364" t="s">
        <v>83</v>
      </c>
      <c r="D1364" t="s">
        <v>83</v>
      </c>
      <c r="E1364" t="s">
        <v>315</v>
      </c>
      <c r="F1364" t="s">
        <v>216</v>
      </c>
      <c r="G1364">
        <v>0.249</v>
      </c>
      <c r="H1364" s="2">
        <f>VLOOKUP(CONCATENATE(A1364,B1364,F1364),admin2_old!A:K,9,FALSE)</f>
        <v>0.247</v>
      </c>
      <c r="I1364" t="b">
        <f>IF(ISNA(H1364),VLOOKUP(CONCATENATE(A1364,F1364),admin2_old!B:J,3,FALSE))</f>
        <v>0</v>
      </c>
    </row>
    <row r="1365" spans="1:9" x14ac:dyDescent="0.35">
      <c r="A1365" t="s">
        <v>48</v>
      </c>
      <c r="B1365" s="3" t="s">
        <v>154</v>
      </c>
      <c r="C1365" t="s">
        <v>83</v>
      </c>
      <c r="D1365" t="s">
        <v>83</v>
      </c>
      <c r="E1365" t="s">
        <v>315</v>
      </c>
      <c r="F1365" t="s">
        <v>241</v>
      </c>
      <c r="G1365">
        <v>0.16400000000000001</v>
      </c>
      <c r="H1365" s="2" t="e">
        <f>VLOOKUP(CONCATENATE(A1365,B1365,F1365),admin2_old!A:K,9,FALSE)</f>
        <v>#N/A</v>
      </c>
      <c r="I1365" s="4" t="str">
        <f>IF(ISNA(H1365),VLOOKUP(CONCATENATE(A1365,F1365),admin2_old!B:J,3,FALSE))</f>
        <v>prov_fournitures</v>
      </c>
    </row>
    <row r="1366" spans="1:9" x14ac:dyDescent="0.35">
      <c r="A1366" t="s">
        <v>70</v>
      </c>
      <c r="B1366" s="3" t="s">
        <v>144</v>
      </c>
      <c r="C1366" t="s">
        <v>83</v>
      </c>
      <c r="D1366" t="s">
        <v>83</v>
      </c>
      <c r="E1366" t="s">
        <v>315</v>
      </c>
      <c r="F1366" t="s">
        <v>241</v>
      </c>
      <c r="G1366">
        <v>0.155</v>
      </c>
      <c r="H1366" s="2" t="e">
        <f>VLOOKUP(CONCATENATE(A1366,B1366,F1366),admin2_old!A:K,9,FALSE)</f>
        <v>#N/A</v>
      </c>
      <c r="I1366" s="4" t="str">
        <f>IF(ISNA(H1366),VLOOKUP(CONCATENATE(A1366,F1366),admin2_old!B:J,3,FALSE))</f>
        <v>cash_fournitures</v>
      </c>
    </row>
    <row r="1367" spans="1:9" hidden="1" x14ac:dyDescent="0.35">
      <c r="A1367" t="s">
        <v>56</v>
      </c>
      <c r="B1367" t="s">
        <v>147</v>
      </c>
      <c r="C1367" t="s">
        <v>83</v>
      </c>
      <c r="D1367" t="s">
        <v>83</v>
      </c>
      <c r="E1367" t="s">
        <v>315</v>
      </c>
      <c r="F1367" t="s">
        <v>265</v>
      </c>
      <c r="G1367">
        <v>0.248</v>
      </c>
      <c r="H1367" s="2">
        <f>VLOOKUP(CONCATENATE(A1367,B1367,F1367),admin2_old!A:K,9,FALSE)</f>
        <v>0.246</v>
      </c>
      <c r="I1367" t="b">
        <f>IF(ISNA(H1367),VLOOKUP(CONCATENATE(A1367,F1367),admin2_old!B:J,3,FALSE))</f>
        <v>0</v>
      </c>
    </row>
    <row r="1368" spans="1:9" hidden="1" x14ac:dyDescent="0.35">
      <c r="A1368" t="s">
        <v>56</v>
      </c>
      <c r="B1368" t="s">
        <v>147</v>
      </c>
      <c r="C1368" t="s">
        <v>83</v>
      </c>
      <c r="D1368" t="s">
        <v>83</v>
      </c>
      <c r="E1368" t="s">
        <v>315</v>
      </c>
      <c r="F1368" t="s">
        <v>217</v>
      </c>
      <c r="G1368">
        <v>0.161</v>
      </c>
      <c r="H1368" s="2">
        <f>VLOOKUP(CONCATENATE(A1368,B1368,F1368),admin2_old!A:K,9,FALSE)</f>
        <v>0.151</v>
      </c>
      <c r="I1368" t="b">
        <f>IF(ISNA(H1368),VLOOKUP(CONCATENATE(A1368,F1368),admin2_old!B:J,3,FALSE))</f>
        <v>0</v>
      </c>
    </row>
    <row r="1369" spans="1:9" x14ac:dyDescent="0.35">
      <c r="A1369" t="s">
        <v>64</v>
      </c>
      <c r="B1369" s="3" t="s">
        <v>163</v>
      </c>
      <c r="C1369" t="s">
        <v>83</v>
      </c>
      <c r="D1369" t="s">
        <v>83</v>
      </c>
      <c r="E1369" t="s">
        <v>315</v>
      </c>
      <c r="F1369" t="s">
        <v>241</v>
      </c>
      <c r="G1369">
        <v>7.6899999999999996E-2</v>
      </c>
      <c r="H1369" s="2" t="e">
        <f>VLOOKUP(CONCATENATE(A1369,B1369,F1369),admin2_old!A:K,9,FALSE)</f>
        <v>#N/A</v>
      </c>
      <c r="I1369" s="4" t="str">
        <f>IF(ISNA(H1369),VLOOKUP(CONCATENATE(A1369,F1369),admin2_old!B:J,3,FALSE))</f>
        <v>pche</v>
      </c>
    </row>
    <row r="1370" spans="1:9" hidden="1" x14ac:dyDescent="0.35">
      <c r="A1370" t="s">
        <v>56</v>
      </c>
      <c r="B1370" t="s">
        <v>137</v>
      </c>
      <c r="C1370" t="s">
        <v>83</v>
      </c>
      <c r="D1370" t="s">
        <v>83</v>
      </c>
      <c r="E1370" t="s">
        <v>315</v>
      </c>
      <c r="F1370" t="s">
        <v>229</v>
      </c>
      <c r="G1370">
        <v>0.245</v>
      </c>
      <c r="H1370" s="2">
        <f>VLOOKUP(CONCATENATE(A1370,B1370,F1370),admin2_old!A:K,9,FALSE)</f>
        <v>0.23300000000000001</v>
      </c>
      <c r="I1370" t="b">
        <f>IF(ISNA(H1370),VLOOKUP(CONCATENATE(A1370,F1370),admin2_old!B:J,3,FALSE))</f>
        <v>0</v>
      </c>
    </row>
    <row r="1371" spans="1:9" hidden="1" x14ac:dyDescent="0.35">
      <c r="A1371" t="s">
        <v>56</v>
      </c>
      <c r="B1371" t="s">
        <v>137</v>
      </c>
      <c r="C1371" t="s">
        <v>83</v>
      </c>
      <c r="D1371" t="s">
        <v>83</v>
      </c>
      <c r="E1371" t="s">
        <v>315</v>
      </c>
      <c r="F1371" t="s">
        <v>235</v>
      </c>
      <c r="G1371">
        <v>0.191</v>
      </c>
      <c r="H1371" s="2">
        <f>VLOOKUP(CONCATENATE(A1371,B1371,F1371),admin2_old!A:K,9,FALSE)</f>
        <v>0.19700000000000001</v>
      </c>
      <c r="I1371" t="b">
        <f>IF(ISNA(H1371),VLOOKUP(CONCATENATE(A1371,F1371),admin2_old!B:J,3,FALSE))</f>
        <v>0</v>
      </c>
    </row>
    <row r="1372" spans="1:9" hidden="1" x14ac:dyDescent="0.35">
      <c r="A1372" t="s">
        <v>56</v>
      </c>
      <c r="B1372" t="s">
        <v>184</v>
      </c>
      <c r="C1372" t="s">
        <v>83</v>
      </c>
      <c r="D1372" t="s">
        <v>83</v>
      </c>
      <c r="E1372" t="s">
        <v>315</v>
      </c>
      <c r="F1372" t="s">
        <v>238</v>
      </c>
      <c r="G1372">
        <v>0.26500000000000001</v>
      </c>
      <c r="H1372" s="2">
        <f>VLOOKUP(CONCATENATE(A1372,B1372,F1372),admin2_old!A:K,9,FALSE)</f>
        <v>0.20499999999999999</v>
      </c>
      <c r="I1372" t="b">
        <f>IF(ISNA(H1372),VLOOKUP(CONCATENATE(A1372,F1372),admin2_old!B:J,3,FALSE))</f>
        <v>0</v>
      </c>
    </row>
    <row r="1373" spans="1:9" hidden="1" x14ac:dyDescent="0.35">
      <c r="A1373" t="s">
        <v>56</v>
      </c>
      <c r="B1373" t="s">
        <v>184</v>
      </c>
      <c r="C1373" t="s">
        <v>83</v>
      </c>
      <c r="D1373" t="s">
        <v>83</v>
      </c>
      <c r="E1373" t="s">
        <v>315</v>
      </c>
      <c r="F1373" t="s">
        <v>240</v>
      </c>
      <c r="G1373">
        <v>0.22700000000000001</v>
      </c>
      <c r="H1373" s="2">
        <f>VLOOKUP(CONCATENATE(A1373,B1373,F1373),admin2_old!A:K,9,FALSE)</f>
        <v>0.214</v>
      </c>
      <c r="I1373" t="b">
        <f>IF(ISNA(H1373),VLOOKUP(CONCATENATE(A1373,F1373),admin2_old!B:J,3,FALSE))</f>
        <v>0</v>
      </c>
    </row>
    <row r="1374" spans="1:9" hidden="1" x14ac:dyDescent="0.35">
      <c r="A1374" t="s">
        <v>56</v>
      </c>
      <c r="B1374" t="s">
        <v>184</v>
      </c>
      <c r="C1374" t="s">
        <v>83</v>
      </c>
      <c r="D1374" t="s">
        <v>83</v>
      </c>
      <c r="E1374" t="s">
        <v>315</v>
      </c>
      <c r="F1374" t="s">
        <v>213</v>
      </c>
      <c r="G1374">
        <v>0.23899999999999999</v>
      </c>
      <c r="H1374" s="2">
        <f>VLOOKUP(CONCATENATE(A1374,B1374,F1374),admin2_old!A:K,9,FALSE)</f>
        <v>0.24099999999999999</v>
      </c>
      <c r="I1374" t="b">
        <f>IF(ISNA(H1374),VLOOKUP(CONCATENATE(A1374,F1374),admin2_old!B:J,3,FALSE))</f>
        <v>0</v>
      </c>
    </row>
    <row r="1375" spans="1:9" x14ac:dyDescent="0.35">
      <c r="A1375" t="s">
        <v>46</v>
      </c>
      <c r="B1375" s="3" t="s">
        <v>173</v>
      </c>
      <c r="C1375" t="s">
        <v>83</v>
      </c>
      <c r="D1375" t="s">
        <v>83</v>
      </c>
      <c r="E1375" t="s">
        <v>315</v>
      </c>
      <c r="F1375" t="s">
        <v>241</v>
      </c>
      <c r="G1375">
        <v>0.155</v>
      </c>
      <c r="H1375" s="2" t="e">
        <f>VLOOKUP(CONCATENATE(A1375,B1375,F1375),admin2_old!A:K,9,FALSE)</f>
        <v>#N/A</v>
      </c>
      <c r="I1375" s="4" t="str">
        <f>IF(ISNA(H1375),VLOOKUP(CONCATENATE(A1375,F1375),admin2_old!B:J,3,FALSE))</f>
        <v>provision_materiel</v>
      </c>
    </row>
    <row r="1376" spans="1:9" hidden="1" x14ac:dyDescent="0.35">
      <c r="A1376" t="s">
        <v>56</v>
      </c>
      <c r="B1376" t="s">
        <v>184</v>
      </c>
      <c r="C1376" t="s">
        <v>83</v>
      </c>
      <c r="D1376" t="s">
        <v>83</v>
      </c>
      <c r="E1376" t="s">
        <v>315</v>
      </c>
      <c r="F1376" t="s">
        <v>244</v>
      </c>
      <c r="G1376">
        <v>0.20200000000000001</v>
      </c>
      <c r="H1376" s="2">
        <f>VLOOKUP(CONCATENATE(A1376,B1376,F1376),admin2_old!A:K,9,FALSE)</f>
        <v>0.19900000000000001</v>
      </c>
      <c r="I1376" t="b">
        <f>IF(ISNA(H1376),VLOOKUP(CONCATENATE(A1376,F1376),admin2_old!B:J,3,FALSE))</f>
        <v>0</v>
      </c>
    </row>
    <row r="1377" spans="1:9" x14ac:dyDescent="0.35">
      <c r="A1377" t="s">
        <v>68</v>
      </c>
      <c r="B1377" s="3" t="s">
        <v>180</v>
      </c>
      <c r="C1377" t="s">
        <v>83</v>
      </c>
      <c r="D1377" t="s">
        <v>83</v>
      </c>
      <c r="E1377" t="s">
        <v>315</v>
      </c>
      <c r="F1377" t="s">
        <v>241</v>
      </c>
      <c r="G1377">
        <v>0.14799999999999999</v>
      </c>
      <c r="H1377" s="2" t="e">
        <f>VLOOKUP(CONCATENATE(A1377,B1377,F1377),admin2_old!A:K,9,FALSE)</f>
        <v>#N/A</v>
      </c>
      <c r="I1377" s="4" t="str">
        <f>IF(ISNA(H1377),VLOOKUP(CONCATENATE(A1377,F1377),admin2_old!B:J,3,FALSE))</f>
        <v>aide_securite</v>
      </c>
    </row>
    <row r="1378" spans="1:9" hidden="1" x14ac:dyDescent="0.35">
      <c r="A1378" t="s">
        <v>56</v>
      </c>
      <c r="B1378" t="s">
        <v>158</v>
      </c>
      <c r="C1378" t="s">
        <v>83</v>
      </c>
      <c r="D1378" t="s">
        <v>83</v>
      </c>
      <c r="E1378" t="s">
        <v>315</v>
      </c>
      <c r="F1378" t="s">
        <v>248</v>
      </c>
      <c r="G1378">
        <v>0.2</v>
      </c>
      <c r="H1378" s="2">
        <f>VLOOKUP(CONCATENATE(A1378,B1378,F1378),admin2_old!A:K,9,FALSE)</f>
        <v>0.186</v>
      </c>
      <c r="I1378" t="b">
        <f>IF(ISNA(H1378),VLOOKUP(CONCATENATE(A1378,F1378),admin2_old!B:J,3,FALSE))</f>
        <v>0</v>
      </c>
    </row>
    <row r="1379" spans="1:9" hidden="1" x14ac:dyDescent="0.35">
      <c r="A1379" t="s">
        <v>56</v>
      </c>
      <c r="B1379" t="s">
        <v>137</v>
      </c>
      <c r="C1379" t="s">
        <v>83</v>
      </c>
      <c r="D1379" t="s">
        <v>83</v>
      </c>
      <c r="E1379" t="s">
        <v>315</v>
      </c>
      <c r="F1379" t="s">
        <v>252</v>
      </c>
      <c r="G1379">
        <v>0.21299999999999999</v>
      </c>
      <c r="H1379" s="2">
        <f>VLOOKUP(CONCATENATE(A1379,B1379,F1379),admin2_old!A:K,9,FALSE)</f>
        <v>0.22</v>
      </c>
      <c r="I1379" t="b">
        <f>IF(ISNA(H1379),VLOOKUP(CONCATENATE(A1379,F1379),admin2_old!B:J,3,FALSE))</f>
        <v>0</v>
      </c>
    </row>
    <row r="1380" spans="1:9" x14ac:dyDescent="0.35">
      <c r="A1380" t="s">
        <v>26</v>
      </c>
      <c r="B1380" s="3" t="s">
        <v>155</v>
      </c>
      <c r="C1380" t="s">
        <v>83</v>
      </c>
      <c r="D1380" t="s">
        <v>83</v>
      </c>
      <c r="E1380" t="s">
        <v>315</v>
      </c>
      <c r="F1380" t="s">
        <v>241</v>
      </c>
      <c r="G1380">
        <v>0.26600000000000001</v>
      </c>
      <c r="H1380" s="2" t="e">
        <f>VLOOKUP(CONCATENATE(A1380,B1380,F1380),admin2_old!A:K,9,FALSE)</f>
        <v>#N/A</v>
      </c>
      <c r="I1380" s="4" t="str">
        <f>IF(ISNA(H1380),VLOOKUP(CONCATENATE(A1380,F1380),admin2_old!B:J,3,FALSE))</f>
        <v>wash</v>
      </c>
    </row>
    <row r="1381" spans="1:9" hidden="1" x14ac:dyDescent="0.35">
      <c r="A1381" t="s">
        <v>56</v>
      </c>
      <c r="B1381" t="s">
        <v>137</v>
      </c>
      <c r="C1381" t="s">
        <v>83</v>
      </c>
      <c r="D1381" t="s">
        <v>83</v>
      </c>
      <c r="E1381" t="s">
        <v>315</v>
      </c>
      <c r="F1381" t="s">
        <v>297</v>
      </c>
      <c r="G1381">
        <v>0.23100000000000001</v>
      </c>
      <c r="H1381" s="2">
        <f>VLOOKUP(CONCATENATE(A1381,B1381,F1381),admin2_old!A:K,9,FALSE)</f>
        <v>0.23200000000000001</v>
      </c>
      <c r="I1381" t="b">
        <f>IF(ISNA(H1381),VLOOKUP(CONCATENATE(A1381,F1381),admin2_old!B:J,3,FALSE))</f>
        <v>0</v>
      </c>
    </row>
    <row r="1382" spans="1:9" hidden="1" x14ac:dyDescent="0.35">
      <c r="A1382" t="s">
        <v>56</v>
      </c>
      <c r="B1382" t="s">
        <v>184</v>
      </c>
      <c r="C1382" t="s">
        <v>83</v>
      </c>
      <c r="D1382" t="s">
        <v>83</v>
      </c>
      <c r="E1382" t="s">
        <v>315</v>
      </c>
      <c r="F1382" t="s">
        <v>256</v>
      </c>
      <c r="G1382">
        <v>0.20200000000000001</v>
      </c>
      <c r="H1382" s="2">
        <f>VLOOKUP(CONCATENATE(A1382,B1382,F1382),admin2_old!A:K,9,FALSE)</f>
        <v>0.219</v>
      </c>
      <c r="I1382" t="b">
        <f>IF(ISNA(H1382),VLOOKUP(CONCATENATE(A1382,F1382),admin2_old!B:J,3,FALSE))</f>
        <v>0</v>
      </c>
    </row>
    <row r="1383" spans="1:9" hidden="1" x14ac:dyDescent="0.35">
      <c r="A1383" t="s">
        <v>56</v>
      </c>
      <c r="B1383" t="s">
        <v>184</v>
      </c>
      <c r="C1383" t="s">
        <v>83</v>
      </c>
      <c r="D1383" t="s">
        <v>83</v>
      </c>
      <c r="E1383" t="s">
        <v>315</v>
      </c>
      <c r="F1383" t="s">
        <v>225</v>
      </c>
      <c r="G1383">
        <v>0.255</v>
      </c>
      <c r="H1383" s="2">
        <f>VLOOKUP(CONCATENATE(A1383,B1383,F1383),admin2_old!A:K,9,FALSE)</f>
        <v>0.25</v>
      </c>
      <c r="I1383" t="b">
        <f>IF(ISNA(H1383),VLOOKUP(CONCATENATE(A1383,F1383),admin2_old!B:J,3,FALSE))</f>
        <v>0</v>
      </c>
    </row>
    <row r="1384" spans="1:9" hidden="1" x14ac:dyDescent="0.35">
      <c r="A1384" t="s">
        <v>56</v>
      </c>
      <c r="B1384" t="s">
        <v>137</v>
      </c>
      <c r="C1384" t="s">
        <v>83</v>
      </c>
      <c r="D1384" t="s">
        <v>83</v>
      </c>
      <c r="E1384" t="s">
        <v>315</v>
      </c>
      <c r="F1384" t="s">
        <v>224</v>
      </c>
      <c r="G1384">
        <v>0.248</v>
      </c>
      <c r="H1384" s="2">
        <f>VLOOKUP(CONCATENATE(A1384,B1384,F1384),admin2_old!A:K,9,FALSE)</f>
        <v>0.23899999999999999</v>
      </c>
      <c r="I1384" t="b">
        <f>IF(ISNA(H1384),VLOOKUP(CONCATENATE(A1384,F1384),admin2_old!B:J,3,FALSE))</f>
        <v>0</v>
      </c>
    </row>
    <row r="1385" spans="1:9" hidden="1" x14ac:dyDescent="0.35">
      <c r="A1385" t="s">
        <v>56</v>
      </c>
      <c r="B1385" t="s">
        <v>147</v>
      </c>
      <c r="C1385" t="s">
        <v>83</v>
      </c>
      <c r="D1385" t="s">
        <v>83</v>
      </c>
      <c r="E1385" t="s">
        <v>315</v>
      </c>
      <c r="F1385" t="s">
        <v>298</v>
      </c>
      <c r="G1385">
        <v>0.21</v>
      </c>
      <c r="H1385" s="2">
        <f>VLOOKUP(CONCATENATE(A1385,B1385,F1385),admin2_old!A:K,9,FALSE)</f>
        <v>0.23100000000000001</v>
      </c>
      <c r="I1385" t="b">
        <f>IF(ISNA(H1385),VLOOKUP(CONCATENATE(A1385,F1385),admin2_old!B:J,3,FALSE))</f>
        <v>0</v>
      </c>
    </row>
    <row r="1386" spans="1:9" hidden="1" x14ac:dyDescent="0.35">
      <c r="A1386" t="s">
        <v>56</v>
      </c>
      <c r="B1386" t="s">
        <v>184</v>
      </c>
      <c r="C1386" t="s">
        <v>83</v>
      </c>
      <c r="D1386" t="s">
        <v>83</v>
      </c>
      <c r="E1386" t="s">
        <v>315</v>
      </c>
      <c r="F1386" t="s">
        <v>218</v>
      </c>
      <c r="G1386">
        <v>0.22800000000000001</v>
      </c>
      <c r="H1386" s="2">
        <f>VLOOKUP(CONCATENATE(A1386,B1386,F1386),admin2_old!A:K,9,FALSE)</f>
        <v>0.22600000000000001</v>
      </c>
      <c r="I1386" t="b">
        <f>IF(ISNA(H1386),VLOOKUP(CONCATENATE(A1386,F1386),admin2_old!B:J,3,FALSE))</f>
        <v>0</v>
      </c>
    </row>
    <row r="1387" spans="1:9" hidden="1" x14ac:dyDescent="0.35">
      <c r="A1387" t="s">
        <v>56</v>
      </c>
      <c r="B1387" t="s">
        <v>137</v>
      </c>
      <c r="C1387" t="s">
        <v>83</v>
      </c>
      <c r="D1387" t="s">
        <v>83</v>
      </c>
      <c r="E1387" t="s">
        <v>315</v>
      </c>
      <c r="F1387" t="s">
        <v>227</v>
      </c>
      <c r="G1387">
        <v>0.23100000000000001</v>
      </c>
      <c r="H1387" s="2">
        <f>VLOOKUP(CONCATENATE(A1387,B1387,F1387),admin2_old!A:K,9,FALSE)</f>
        <v>0.23</v>
      </c>
      <c r="I1387" t="b">
        <f>IF(ISNA(H1387),VLOOKUP(CONCATENATE(A1387,F1387),admin2_old!B:J,3,FALSE))</f>
        <v>0</v>
      </c>
    </row>
    <row r="1388" spans="1:9" x14ac:dyDescent="0.35">
      <c r="A1388" t="s">
        <v>50</v>
      </c>
      <c r="B1388" s="3" t="s">
        <v>18</v>
      </c>
      <c r="C1388" t="s">
        <v>83</v>
      </c>
      <c r="D1388" t="s">
        <v>83</v>
      </c>
      <c r="E1388" t="s">
        <v>315</v>
      </c>
      <c r="F1388" t="s">
        <v>241</v>
      </c>
      <c r="G1388">
        <v>0.248</v>
      </c>
      <c r="H1388" s="2" t="e">
        <f>VLOOKUP(CONCATENATE(A1388,B1388,F1388),admin2_old!A:K,9,FALSE)</f>
        <v>#N/A</v>
      </c>
      <c r="I1388" s="4" t="str">
        <f>IF(ISNA(H1388),VLOOKUP(CONCATENATE(A1388,F1388),admin2_old!B:J,3,FALSE))</f>
        <v>sante</v>
      </c>
    </row>
    <row r="1389" spans="1:9" hidden="1" x14ac:dyDescent="0.35">
      <c r="A1389" t="s">
        <v>58</v>
      </c>
      <c r="B1389" t="s">
        <v>148</v>
      </c>
      <c r="C1389" t="s">
        <v>83</v>
      </c>
      <c r="D1389" t="s">
        <v>83</v>
      </c>
      <c r="E1389" t="s">
        <v>315</v>
      </c>
      <c r="F1389" t="s">
        <v>232</v>
      </c>
      <c r="G1389">
        <v>0.30399999999999999</v>
      </c>
      <c r="H1389" s="2">
        <f>VLOOKUP(CONCATENATE(A1389,B1389,F1389),admin2_old!A:K,9,FALSE)</f>
        <v>0.27900000000000003</v>
      </c>
      <c r="I1389" t="b">
        <f>IF(ISNA(H1389),VLOOKUP(CONCATENATE(A1389,F1389),admin2_old!B:J,3,FALSE))</f>
        <v>0</v>
      </c>
    </row>
    <row r="1390" spans="1:9" hidden="1" x14ac:dyDescent="0.35">
      <c r="A1390" t="s">
        <v>58</v>
      </c>
      <c r="B1390" t="s">
        <v>148</v>
      </c>
      <c r="C1390" t="s">
        <v>83</v>
      </c>
      <c r="D1390" t="s">
        <v>83</v>
      </c>
      <c r="E1390" t="s">
        <v>315</v>
      </c>
      <c r="F1390" t="s">
        <v>208</v>
      </c>
      <c r="G1390">
        <v>0.24399999999999999</v>
      </c>
      <c r="H1390" s="2">
        <f>VLOOKUP(CONCATENATE(A1390,B1390,F1390),admin2_old!A:K,9,FALSE)</f>
        <v>0.25</v>
      </c>
      <c r="I1390" t="b">
        <f>IF(ISNA(H1390),VLOOKUP(CONCATENATE(A1390,F1390),admin2_old!B:J,3,FALSE))</f>
        <v>0</v>
      </c>
    </row>
    <row r="1391" spans="1:9" x14ac:dyDescent="0.35">
      <c r="A1391" t="s">
        <v>72</v>
      </c>
      <c r="B1391" s="3" t="s">
        <v>134</v>
      </c>
      <c r="C1391" t="s">
        <v>83</v>
      </c>
      <c r="D1391" t="s">
        <v>83</v>
      </c>
      <c r="E1391" t="s">
        <v>315</v>
      </c>
      <c r="F1391" t="s">
        <v>241</v>
      </c>
      <c r="G1391">
        <v>0.2</v>
      </c>
      <c r="H1391" s="2" t="e">
        <f>VLOOKUP(CONCATENATE(A1391,B1391,F1391),admin2_old!A:K,9,FALSE)</f>
        <v>#N/A</v>
      </c>
      <c r="I1391" s="4" t="str">
        <f>IF(ISNA(H1391),VLOOKUP(CONCATENATE(A1391,F1391),admin2_old!B:J,3,FALSE))</f>
        <v>nfi</v>
      </c>
    </row>
    <row r="1392" spans="1:9" hidden="1" x14ac:dyDescent="0.35">
      <c r="A1392" t="s">
        <v>58</v>
      </c>
      <c r="B1392" t="s">
        <v>159</v>
      </c>
      <c r="C1392" t="s">
        <v>83</v>
      </c>
      <c r="D1392" t="s">
        <v>83</v>
      </c>
      <c r="E1392" t="s">
        <v>315</v>
      </c>
      <c r="F1392" t="s">
        <v>165</v>
      </c>
      <c r="G1392">
        <v>0.21</v>
      </c>
      <c r="H1392" s="2">
        <f>VLOOKUP(CONCATENATE(A1392,B1392,F1392),admin2_old!A:K,9,FALSE)</f>
        <v>0.20899999999999999</v>
      </c>
      <c r="I1392" t="b">
        <f>IF(ISNA(H1392),VLOOKUP(CONCATENATE(A1392,F1392),admin2_old!B:J,3,FALSE))</f>
        <v>0</v>
      </c>
    </row>
    <row r="1393" spans="1:9" hidden="1" x14ac:dyDescent="0.35">
      <c r="A1393" t="s">
        <v>58</v>
      </c>
      <c r="B1393" t="s">
        <v>148</v>
      </c>
      <c r="C1393" t="s">
        <v>83</v>
      </c>
      <c r="D1393" t="s">
        <v>83</v>
      </c>
      <c r="E1393" t="s">
        <v>315</v>
      </c>
      <c r="F1393" t="s">
        <v>251</v>
      </c>
      <c r="G1393">
        <v>0.254</v>
      </c>
      <c r="H1393" s="2">
        <f>VLOOKUP(CONCATENATE(A1393,B1393,F1393),admin2_old!A:K,9,FALSE)</f>
        <v>0.247</v>
      </c>
      <c r="I1393" t="b">
        <f>IF(ISNA(H1393),VLOOKUP(CONCATENATE(A1393,F1393),admin2_old!B:J,3,FALSE))</f>
        <v>0</v>
      </c>
    </row>
    <row r="1394" spans="1:9" x14ac:dyDescent="0.35">
      <c r="A1394" t="s">
        <v>76</v>
      </c>
      <c r="B1394" s="3" t="s">
        <v>197</v>
      </c>
      <c r="C1394" t="s">
        <v>83</v>
      </c>
      <c r="D1394" t="s">
        <v>83</v>
      </c>
      <c r="E1394" t="s">
        <v>315</v>
      </c>
      <c r="F1394" t="s">
        <v>241</v>
      </c>
      <c r="G1394">
        <v>0.129</v>
      </c>
      <c r="H1394" s="2" t="e">
        <f>VLOOKUP(CONCATENATE(A1394,B1394,F1394),admin2_old!A:K,9,FALSE)</f>
        <v>#N/A</v>
      </c>
      <c r="I1394" s="4" t="str">
        <f>IF(ISNA(H1394),VLOOKUP(CONCATENATE(A1394,F1394),admin2_old!B:J,3,FALSE))</f>
        <v>acces_staff_cs</v>
      </c>
    </row>
    <row r="1395" spans="1:9" hidden="1" x14ac:dyDescent="0.35">
      <c r="A1395" t="s">
        <v>58</v>
      </c>
      <c r="B1395" t="s">
        <v>148</v>
      </c>
      <c r="C1395" t="s">
        <v>83</v>
      </c>
      <c r="D1395" t="s">
        <v>83</v>
      </c>
      <c r="E1395" t="s">
        <v>315</v>
      </c>
      <c r="F1395" t="s">
        <v>231</v>
      </c>
      <c r="G1395">
        <v>0.245</v>
      </c>
      <c r="H1395" s="2">
        <f>VLOOKUP(CONCATENATE(A1395,B1395,F1395),admin2_old!A:K,9,FALSE)</f>
        <v>0.20699999999999999</v>
      </c>
      <c r="I1395" t="b">
        <f>IF(ISNA(H1395),VLOOKUP(CONCATENATE(A1395,F1395),admin2_old!B:J,3,FALSE))</f>
        <v>0</v>
      </c>
    </row>
    <row r="1396" spans="1:9" hidden="1" x14ac:dyDescent="0.35">
      <c r="A1396" t="s">
        <v>58</v>
      </c>
      <c r="B1396" t="s">
        <v>148</v>
      </c>
      <c r="C1396" t="s">
        <v>83</v>
      </c>
      <c r="D1396" t="s">
        <v>83</v>
      </c>
      <c r="E1396" t="s">
        <v>315</v>
      </c>
      <c r="F1396" t="s">
        <v>223</v>
      </c>
      <c r="G1396">
        <v>0.19</v>
      </c>
      <c r="H1396" s="2">
        <f>VLOOKUP(CONCATENATE(A1396,B1396,F1396),admin2_old!A:K,9,FALSE)</f>
        <v>0.21</v>
      </c>
      <c r="I1396" t="b">
        <f>IF(ISNA(H1396),VLOOKUP(CONCATENATE(A1396,F1396),admin2_old!B:J,3,FALSE))</f>
        <v>0</v>
      </c>
    </row>
    <row r="1397" spans="1:9" x14ac:dyDescent="0.35">
      <c r="A1397" t="s">
        <v>28</v>
      </c>
      <c r="B1397" s="3" t="s">
        <v>135</v>
      </c>
      <c r="C1397" t="s">
        <v>83</v>
      </c>
      <c r="D1397" t="s">
        <v>83</v>
      </c>
      <c r="E1397" t="s">
        <v>315</v>
      </c>
      <c r="F1397" t="s">
        <v>241</v>
      </c>
      <c r="G1397">
        <v>0.17499999999999999</v>
      </c>
      <c r="H1397" s="2" t="e">
        <f>VLOOKUP(CONCATENATE(A1397,B1397,F1397),admin2_old!A:K,9,FALSE)</f>
        <v>#N/A</v>
      </c>
      <c r="I1397" s="4" t="str">
        <f>IF(ISNA(H1397),VLOOKUP(CONCATENATE(A1397,F1397),admin2_old!B:J,3,FALSE))</f>
        <v>prov_intrant_agri</v>
      </c>
    </row>
    <row r="1398" spans="1:9" x14ac:dyDescent="0.35">
      <c r="A1398" t="s">
        <v>52</v>
      </c>
      <c r="B1398" s="3" t="s">
        <v>145</v>
      </c>
      <c r="C1398" t="s">
        <v>83</v>
      </c>
      <c r="D1398" t="s">
        <v>83</v>
      </c>
      <c r="E1398" t="s">
        <v>315</v>
      </c>
      <c r="F1398" t="s">
        <v>241</v>
      </c>
      <c r="G1398">
        <v>0.158</v>
      </c>
      <c r="H1398" s="2" t="e">
        <f>VLOOKUP(CONCATENATE(A1398,B1398,F1398),admin2_old!A:K,9,FALSE)</f>
        <v>#N/A</v>
      </c>
      <c r="I1398" s="4" t="str">
        <f>IF(ISNA(H1398),VLOOKUP(CONCATENATE(A1398,F1398),admin2_old!B:J,3,FALSE))</f>
        <v>prov_nourrit</v>
      </c>
    </row>
    <row r="1399" spans="1:9" hidden="1" x14ac:dyDescent="0.35">
      <c r="A1399" t="s">
        <v>58</v>
      </c>
      <c r="B1399" t="s">
        <v>159</v>
      </c>
      <c r="C1399" t="s">
        <v>83</v>
      </c>
      <c r="D1399" t="s">
        <v>83</v>
      </c>
      <c r="E1399" t="s">
        <v>315</v>
      </c>
      <c r="F1399" t="s">
        <v>246</v>
      </c>
      <c r="G1399">
        <v>0.214</v>
      </c>
      <c r="H1399" s="2">
        <f>VLOOKUP(CONCATENATE(A1399,B1399,F1399),admin2_old!A:K,9,FALSE)</f>
        <v>0.20300000000000001</v>
      </c>
      <c r="I1399" t="b">
        <f>IF(ISNA(H1399),VLOOKUP(CONCATENATE(A1399,F1399),admin2_old!B:J,3,FALSE))</f>
        <v>0</v>
      </c>
    </row>
    <row r="1400" spans="1:9" hidden="1" x14ac:dyDescent="0.35">
      <c r="A1400" t="s">
        <v>58</v>
      </c>
      <c r="B1400" t="s">
        <v>148</v>
      </c>
      <c r="C1400" t="s">
        <v>83</v>
      </c>
      <c r="D1400" t="s">
        <v>83</v>
      </c>
      <c r="E1400" t="s">
        <v>315</v>
      </c>
      <c r="F1400" t="s">
        <v>210</v>
      </c>
      <c r="G1400">
        <v>0.23899999999999999</v>
      </c>
      <c r="H1400" s="2">
        <f>VLOOKUP(CONCATENATE(A1400,B1400,F1400),admin2_old!A:K,9,FALSE)</f>
        <v>0.23699999999999999</v>
      </c>
      <c r="I1400" t="b">
        <f>IF(ISNA(H1400),VLOOKUP(CONCATENATE(A1400,F1400),admin2_old!B:J,3,FALSE))</f>
        <v>0</v>
      </c>
    </row>
    <row r="1401" spans="1:9" hidden="1" x14ac:dyDescent="0.35">
      <c r="A1401" t="s">
        <v>58</v>
      </c>
      <c r="B1401" t="s">
        <v>148</v>
      </c>
      <c r="C1401" t="s">
        <v>83</v>
      </c>
      <c r="D1401" t="s">
        <v>83</v>
      </c>
      <c r="E1401" t="s">
        <v>315</v>
      </c>
      <c r="F1401" t="s">
        <v>215</v>
      </c>
      <c r="G1401">
        <v>0.249</v>
      </c>
      <c r="H1401" s="2">
        <f>VLOOKUP(CONCATENATE(A1401,B1401,F1401),admin2_old!A:K,9,FALSE)</f>
        <v>0.23699999999999999</v>
      </c>
      <c r="I1401" t="b">
        <f>IF(ISNA(H1401),VLOOKUP(CONCATENATE(A1401,F1401),admin2_old!B:J,3,FALSE))</f>
        <v>0</v>
      </c>
    </row>
    <row r="1402" spans="1:9" x14ac:dyDescent="0.35">
      <c r="A1402" t="s">
        <v>74</v>
      </c>
      <c r="B1402" s="3" t="s">
        <v>195</v>
      </c>
      <c r="C1402" t="s">
        <v>83</v>
      </c>
      <c r="D1402" t="s">
        <v>83</v>
      </c>
      <c r="E1402" t="s">
        <v>315</v>
      </c>
      <c r="F1402" t="s">
        <v>241</v>
      </c>
      <c r="G1402">
        <v>0.153</v>
      </c>
      <c r="H1402" s="2" t="e">
        <f>VLOOKUP(CONCATENATE(A1402,B1402,F1402),admin2_old!A:K,9,FALSE)</f>
        <v>#N/A</v>
      </c>
      <c r="I1402" s="4" t="str">
        <f>IF(ISNA(H1402),VLOOKUP(CONCATENATE(A1402,F1402),admin2_old!B:J,3,FALSE))</f>
        <v>cash_nfi</v>
      </c>
    </row>
    <row r="1403" spans="1:9" x14ac:dyDescent="0.35">
      <c r="A1403" t="s">
        <v>33</v>
      </c>
      <c r="B1403" s="3" t="s">
        <v>147</v>
      </c>
      <c r="C1403" t="s">
        <v>83</v>
      </c>
      <c r="D1403" t="s">
        <v>83</v>
      </c>
      <c r="E1403" t="s">
        <v>315</v>
      </c>
      <c r="F1403" t="s">
        <v>241</v>
      </c>
      <c r="G1403">
        <v>0.221</v>
      </c>
      <c r="H1403" s="2" t="e">
        <f>VLOOKUP(CONCATENATE(A1403,B1403,F1403),admin2_old!A:K,9,FALSE)</f>
        <v>#N/A</v>
      </c>
      <c r="I1403" s="4" t="str">
        <f>IF(ISNA(H1403),VLOOKUP(CONCATENATE(A1403,F1403),admin2_old!B:J,3,FALSE))</f>
        <v>quantite_insuff</v>
      </c>
    </row>
    <row r="1404" spans="1:9" x14ac:dyDescent="0.35">
      <c r="A1404" t="s">
        <v>56</v>
      </c>
      <c r="B1404" s="3" t="s">
        <v>137</v>
      </c>
      <c r="C1404" t="s">
        <v>83</v>
      </c>
      <c r="D1404" t="s">
        <v>83</v>
      </c>
      <c r="E1404" t="s">
        <v>315</v>
      </c>
      <c r="F1404" t="s">
        <v>241</v>
      </c>
      <c r="G1404">
        <v>0.216</v>
      </c>
      <c r="H1404" s="2" t="e">
        <f>VLOOKUP(CONCATENATE(A1404,B1404,F1404),admin2_old!A:K,9,FALSE)</f>
        <v>#N/A</v>
      </c>
      <c r="I1404" s="4" t="str">
        <f>IF(ISNA(H1404),VLOOKUP(CONCATENATE(A1404,F1404),admin2_old!B:J,3,FALSE))</f>
        <v>qualite_insuff</v>
      </c>
    </row>
    <row r="1405" spans="1:9" hidden="1" x14ac:dyDescent="0.35">
      <c r="A1405" t="s">
        <v>58</v>
      </c>
      <c r="B1405" t="s">
        <v>148</v>
      </c>
      <c r="C1405" t="s">
        <v>83</v>
      </c>
      <c r="D1405" t="s">
        <v>83</v>
      </c>
      <c r="E1405" t="s">
        <v>315</v>
      </c>
      <c r="F1405" t="s">
        <v>242</v>
      </c>
      <c r="G1405">
        <v>0.26800000000000002</v>
      </c>
      <c r="H1405" s="2">
        <f>VLOOKUP(CONCATENATE(A1405,B1405,F1405),admin2_old!A:K,9,FALSE)</f>
        <v>0.255</v>
      </c>
      <c r="I1405" t="b">
        <f>IF(ISNA(H1405),VLOOKUP(CONCATENATE(A1405,F1405),admin2_old!B:J,3,FALSE))</f>
        <v>0</v>
      </c>
    </row>
    <row r="1406" spans="1:9" hidden="1" x14ac:dyDescent="0.35">
      <c r="A1406" t="s">
        <v>58</v>
      </c>
      <c r="B1406" t="s">
        <v>148</v>
      </c>
      <c r="C1406" t="s">
        <v>83</v>
      </c>
      <c r="D1406" t="s">
        <v>83</v>
      </c>
      <c r="E1406" t="s">
        <v>315</v>
      </c>
      <c r="F1406" t="s">
        <v>219</v>
      </c>
      <c r="G1406">
        <v>0.24199999999999999</v>
      </c>
      <c r="H1406" s="2">
        <f>VLOOKUP(CONCATENATE(A1406,B1406,F1406),admin2_old!A:K,9,FALSE)</f>
        <v>0.22600000000000001</v>
      </c>
      <c r="I1406" t="b">
        <f>IF(ISNA(H1406),VLOOKUP(CONCATENATE(A1406,F1406),admin2_old!B:J,3,FALSE))</f>
        <v>0</v>
      </c>
    </row>
    <row r="1407" spans="1:9" x14ac:dyDescent="0.35">
      <c r="A1407" t="s">
        <v>78</v>
      </c>
      <c r="B1407" s="3" t="s">
        <v>158</v>
      </c>
      <c r="C1407" t="s">
        <v>83</v>
      </c>
      <c r="D1407" t="s">
        <v>83</v>
      </c>
      <c r="E1407" t="s">
        <v>315</v>
      </c>
      <c r="F1407" t="s">
        <v>241</v>
      </c>
      <c r="G1407">
        <v>0.20300000000000001</v>
      </c>
      <c r="H1407" s="2" t="e">
        <f>VLOOKUP(CONCATENATE(A1407,B1407,F1407),admin2_old!A:K,9,FALSE)</f>
        <v>#N/A</v>
      </c>
      <c r="I1407" s="4" t="str">
        <f>IF(ISNA(H1407),VLOOKUP(CONCATENATE(A1407,F1407),admin2_old!B:J,3,FALSE))</f>
        <v>hygiene_insuff</v>
      </c>
    </row>
    <row r="1408" spans="1:9" x14ac:dyDescent="0.35">
      <c r="A1408" t="s">
        <v>12</v>
      </c>
      <c r="B1408" s="3" t="s">
        <v>162</v>
      </c>
      <c r="C1408" t="s">
        <v>83</v>
      </c>
      <c r="D1408" t="s">
        <v>83</v>
      </c>
      <c r="E1408" t="s">
        <v>315</v>
      </c>
      <c r="F1408" t="s">
        <v>241</v>
      </c>
      <c r="G1408">
        <v>0.193</v>
      </c>
      <c r="H1408" s="2" t="e">
        <f>VLOOKUP(CONCATENATE(A1408,B1408,F1408),admin2_old!A:K,9,FALSE)</f>
        <v>#N/A</v>
      </c>
      <c r="I1408" s="4" t="str">
        <f>IF(ISNA(H1408),VLOOKUP(CONCATENATE(A1408,F1408),admin2_old!B:J,3,FALSE))</f>
        <v>prov_infra_eau</v>
      </c>
    </row>
    <row r="1409" spans="1:9" hidden="1" x14ac:dyDescent="0.35">
      <c r="A1409" t="s">
        <v>58</v>
      </c>
      <c r="B1409" t="s">
        <v>148</v>
      </c>
      <c r="C1409" t="s">
        <v>83</v>
      </c>
      <c r="D1409" t="s">
        <v>83</v>
      </c>
      <c r="E1409" t="s">
        <v>315</v>
      </c>
      <c r="F1409" t="s">
        <v>241</v>
      </c>
      <c r="G1409">
        <v>0.25</v>
      </c>
      <c r="H1409" s="2">
        <f>VLOOKUP(CONCATENATE(A1409,B1409,F1409),admin2_old!A:K,9,FALSE)</f>
        <v>0.27100000000000002</v>
      </c>
      <c r="I1409" t="b">
        <f>IF(ISNA(H1409),VLOOKUP(CONCATENATE(A1409,F1409),admin2_old!B:J,3,FALSE))</f>
        <v>0</v>
      </c>
    </row>
    <row r="1410" spans="1:9" hidden="1" x14ac:dyDescent="0.35">
      <c r="A1410" t="s">
        <v>58</v>
      </c>
      <c r="B1410" t="s">
        <v>148</v>
      </c>
      <c r="C1410" t="s">
        <v>83</v>
      </c>
      <c r="D1410" t="s">
        <v>83</v>
      </c>
      <c r="E1410" t="s">
        <v>315</v>
      </c>
      <c r="F1410" t="s">
        <v>262</v>
      </c>
      <c r="G1410">
        <v>0.27</v>
      </c>
      <c r="H1410" s="2">
        <f>VLOOKUP(CONCATENATE(A1410,B1410,F1410),admin2_old!A:K,9,FALSE)</f>
        <v>0.26900000000000002</v>
      </c>
      <c r="I1410" t="b">
        <f>IF(ISNA(H1410),VLOOKUP(CONCATENATE(A1410,F1410),admin2_old!B:J,3,FALSE))</f>
        <v>0</v>
      </c>
    </row>
    <row r="1411" spans="1:9" hidden="1" x14ac:dyDescent="0.35">
      <c r="A1411" t="s">
        <v>58</v>
      </c>
      <c r="B1411" t="s">
        <v>148</v>
      </c>
      <c r="C1411" t="s">
        <v>83</v>
      </c>
      <c r="D1411" t="s">
        <v>83</v>
      </c>
      <c r="E1411" t="s">
        <v>315</v>
      </c>
      <c r="F1411" t="s">
        <v>254</v>
      </c>
      <c r="G1411">
        <v>0.26400000000000001</v>
      </c>
      <c r="H1411" s="2">
        <f>VLOOKUP(CONCATENATE(A1411,B1411,F1411),admin2_old!A:K,9,FALSE)</f>
        <v>0.25900000000000001</v>
      </c>
      <c r="I1411" t="b">
        <f>IF(ISNA(H1411),VLOOKUP(CONCATENATE(A1411,F1411),admin2_old!B:J,3,FALSE))</f>
        <v>0</v>
      </c>
    </row>
    <row r="1412" spans="1:9" hidden="1" x14ac:dyDescent="0.35">
      <c r="A1412" t="s">
        <v>58</v>
      </c>
      <c r="B1412" t="s">
        <v>148</v>
      </c>
      <c r="C1412" t="s">
        <v>83</v>
      </c>
      <c r="D1412" t="s">
        <v>83</v>
      </c>
      <c r="E1412" t="s">
        <v>315</v>
      </c>
      <c r="F1412" t="s">
        <v>209</v>
      </c>
      <c r="G1412">
        <v>0.26900000000000002</v>
      </c>
      <c r="H1412" s="2">
        <f>VLOOKUP(CONCATENATE(A1412,B1412,F1412),admin2_old!A:K,9,FALSE)</f>
        <v>0.249</v>
      </c>
      <c r="I1412" t="b">
        <f>IF(ISNA(H1412),VLOOKUP(CONCATENATE(A1412,F1412),admin2_old!B:J,3,FALSE))</f>
        <v>0</v>
      </c>
    </row>
    <row r="1413" spans="1:9" hidden="1" x14ac:dyDescent="0.35">
      <c r="A1413" t="s">
        <v>58</v>
      </c>
      <c r="B1413" t="s">
        <v>148</v>
      </c>
      <c r="C1413" t="s">
        <v>83</v>
      </c>
      <c r="D1413" t="s">
        <v>83</v>
      </c>
      <c r="E1413" t="s">
        <v>315</v>
      </c>
      <c r="F1413" t="s">
        <v>207</v>
      </c>
      <c r="G1413">
        <v>0.28799999999999998</v>
      </c>
      <c r="H1413" s="2">
        <f>VLOOKUP(CONCATENATE(A1413,B1413,F1413),admin2_old!A:K,9,FALSE)</f>
        <v>0.28000000000000003</v>
      </c>
      <c r="I1413" t="b">
        <f>IF(ISNA(H1413),VLOOKUP(CONCATENATE(A1413,F1413),admin2_old!B:J,3,FALSE))</f>
        <v>0</v>
      </c>
    </row>
    <row r="1414" spans="1:9" hidden="1" x14ac:dyDescent="0.35">
      <c r="A1414" t="s">
        <v>58</v>
      </c>
      <c r="B1414" t="s">
        <v>199</v>
      </c>
      <c r="C1414" t="s">
        <v>83</v>
      </c>
      <c r="D1414" t="s">
        <v>83</v>
      </c>
      <c r="E1414" t="s">
        <v>315</v>
      </c>
      <c r="F1414" t="s">
        <v>257</v>
      </c>
      <c r="G1414">
        <v>0.19500000000000001</v>
      </c>
      <c r="H1414" s="2">
        <f>VLOOKUP(CONCATENATE(A1414,B1414,F1414),admin2_old!A:K,9,FALSE)</f>
        <v>0.19800000000000001</v>
      </c>
      <c r="I1414" t="b">
        <f>IF(ISNA(H1414),VLOOKUP(CONCATENATE(A1414,F1414),admin2_old!B:J,3,FALSE))</f>
        <v>0</v>
      </c>
    </row>
    <row r="1415" spans="1:9" hidden="1" x14ac:dyDescent="0.35">
      <c r="A1415" t="s">
        <v>58</v>
      </c>
      <c r="B1415" t="s">
        <v>148</v>
      </c>
      <c r="C1415" t="s">
        <v>83</v>
      </c>
      <c r="D1415" t="s">
        <v>83</v>
      </c>
      <c r="E1415" t="s">
        <v>315</v>
      </c>
      <c r="F1415" t="s">
        <v>243</v>
      </c>
      <c r="G1415">
        <v>0.26500000000000001</v>
      </c>
      <c r="H1415" s="2">
        <f>VLOOKUP(CONCATENATE(A1415,B1415,F1415),admin2_old!A:K,9,FALSE)</f>
        <v>0.26100000000000001</v>
      </c>
      <c r="I1415" t="b">
        <f>IF(ISNA(H1415),VLOOKUP(CONCATENATE(A1415,F1415),admin2_old!B:J,3,FALSE))</f>
        <v>0</v>
      </c>
    </row>
    <row r="1416" spans="1:9" hidden="1" x14ac:dyDescent="0.35">
      <c r="A1416" t="s">
        <v>58</v>
      </c>
      <c r="B1416" t="s">
        <v>159</v>
      </c>
      <c r="C1416" t="s">
        <v>83</v>
      </c>
      <c r="D1416" t="s">
        <v>83</v>
      </c>
      <c r="E1416" t="s">
        <v>315</v>
      </c>
      <c r="F1416" t="s">
        <v>245</v>
      </c>
      <c r="G1416">
        <v>0.22500000000000001</v>
      </c>
      <c r="H1416" s="2">
        <f>VLOOKUP(CONCATENATE(A1416,B1416,F1416),admin2_old!A:K,9,FALSE)</f>
        <v>0.23300000000000001</v>
      </c>
      <c r="I1416" t="b">
        <f>IF(ISNA(H1416),VLOOKUP(CONCATENATE(A1416,F1416),admin2_old!B:J,3,FALSE))</f>
        <v>0</v>
      </c>
    </row>
    <row r="1417" spans="1:9" hidden="1" x14ac:dyDescent="0.35">
      <c r="A1417" t="s">
        <v>58</v>
      </c>
      <c r="B1417" t="s">
        <v>159</v>
      </c>
      <c r="C1417" t="s">
        <v>83</v>
      </c>
      <c r="D1417" t="s">
        <v>83</v>
      </c>
      <c r="E1417" t="s">
        <v>315</v>
      </c>
      <c r="F1417" t="s">
        <v>258</v>
      </c>
      <c r="G1417">
        <v>0.216</v>
      </c>
      <c r="H1417" s="2">
        <f>VLOOKUP(CONCATENATE(A1417,B1417,F1417),admin2_old!A:K,9,FALSE)</f>
        <v>0.245</v>
      </c>
      <c r="I1417" t="b">
        <f>IF(ISNA(H1417),VLOOKUP(CONCATENATE(A1417,F1417),admin2_old!B:J,3,FALSE))</f>
        <v>0</v>
      </c>
    </row>
    <row r="1418" spans="1:9" hidden="1" x14ac:dyDescent="0.35">
      <c r="A1418" t="s">
        <v>58</v>
      </c>
      <c r="B1418" t="s">
        <v>148</v>
      </c>
      <c r="C1418" t="s">
        <v>83</v>
      </c>
      <c r="D1418" t="s">
        <v>83</v>
      </c>
      <c r="E1418" t="s">
        <v>315</v>
      </c>
      <c r="F1418" t="s">
        <v>239</v>
      </c>
      <c r="G1418">
        <v>0.28899999999999998</v>
      </c>
      <c r="H1418" s="2">
        <f>VLOOKUP(CONCATENATE(A1418,B1418,F1418),admin2_old!A:K,9,FALSE)</f>
        <v>0.26600000000000001</v>
      </c>
      <c r="I1418" t="b">
        <f>IF(ISNA(H1418),VLOOKUP(CONCATENATE(A1418,F1418),admin2_old!B:J,3,FALSE))</f>
        <v>0</v>
      </c>
    </row>
    <row r="1419" spans="1:9" hidden="1" x14ac:dyDescent="0.35">
      <c r="A1419" t="s">
        <v>58</v>
      </c>
      <c r="B1419" t="s">
        <v>148</v>
      </c>
      <c r="C1419" t="s">
        <v>83</v>
      </c>
      <c r="D1419" t="s">
        <v>83</v>
      </c>
      <c r="E1419" t="s">
        <v>315</v>
      </c>
      <c r="F1419" t="s">
        <v>295</v>
      </c>
      <c r="G1419">
        <v>0.23400000000000001</v>
      </c>
      <c r="H1419" s="2">
        <f>VLOOKUP(CONCATENATE(A1419,B1419,F1419),admin2_old!A:K,9,FALSE)</f>
        <v>0.23499999999999999</v>
      </c>
      <c r="I1419" t="b">
        <f>IF(ISNA(H1419),VLOOKUP(CONCATENATE(A1419,F1419),admin2_old!B:J,3,FALSE))</f>
        <v>0</v>
      </c>
    </row>
    <row r="1420" spans="1:9" hidden="1" x14ac:dyDescent="0.35">
      <c r="A1420" t="s">
        <v>58</v>
      </c>
      <c r="B1420" t="s">
        <v>148</v>
      </c>
      <c r="C1420" t="s">
        <v>83</v>
      </c>
      <c r="D1420" t="s">
        <v>83</v>
      </c>
      <c r="E1420" t="s">
        <v>315</v>
      </c>
      <c r="F1420" t="s">
        <v>236</v>
      </c>
      <c r="G1420">
        <v>0.24199999999999999</v>
      </c>
      <c r="H1420" s="2">
        <f>VLOOKUP(CONCATENATE(A1420,B1420,F1420),admin2_old!A:K,9,FALSE)</f>
        <v>0.252</v>
      </c>
      <c r="I1420" t="b">
        <f>IF(ISNA(H1420),VLOOKUP(CONCATENATE(A1420,F1420),admin2_old!B:J,3,FALSE))</f>
        <v>0</v>
      </c>
    </row>
    <row r="1421" spans="1:9" hidden="1" x14ac:dyDescent="0.35">
      <c r="A1421" t="s">
        <v>58</v>
      </c>
      <c r="B1421" t="s">
        <v>199</v>
      </c>
      <c r="C1421" t="s">
        <v>83</v>
      </c>
      <c r="D1421" t="s">
        <v>83</v>
      </c>
      <c r="E1421" t="s">
        <v>315</v>
      </c>
      <c r="F1421" t="s">
        <v>233</v>
      </c>
      <c r="G1421">
        <v>0.23100000000000001</v>
      </c>
      <c r="H1421" s="2">
        <f>VLOOKUP(CONCATENATE(A1421,B1421,F1421),admin2_old!A:K,9,FALSE)</f>
        <v>0.215</v>
      </c>
      <c r="I1421" t="b">
        <f>IF(ISNA(H1421),VLOOKUP(CONCATENATE(A1421,F1421),admin2_old!B:J,3,FALSE))</f>
        <v>0</v>
      </c>
    </row>
    <row r="1422" spans="1:9" hidden="1" x14ac:dyDescent="0.35">
      <c r="A1422" t="s">
        <v>58</v>
      </c>
      <c r="B1422" t="s">
        <v>148</v>
      </c>
      <c r="C1422" t="s">
        <v>83</v>
      </c>
      <c r="D1422" t="s">
        <v>83</v>
      </c>
      <c r="E1422" t="s">
        <v>315</v>
      </c>
      <c r="F1422" t="s">
        <v>230</v>
      </c>
      <c r="G1422">
        <v>0.25900000000000001</v>
      </c>
      <c r="H1422" s="2">
        <f>VLOOKUP(CONCATENATE(A1422,B1422,F1422),admin2_old!A:K,9,FALSE)</f>
        <v>0.25700000000000001</v>
      </c>
      <c r="I1422" t="b">
        <f>IF(ISNA(H1422),VLOOKUP(CONCATENATE(A1422,F1422),admin2_old!B:J,3,FALSE))</f>
        <v>0</v>
      </c>
    </row>
    <row r="1423" spans="1:9" hidden="1" x14ac:dyDescent="0.35">
      <c r="A1423" t="s">
        <v>58</v>
      </c>
      <c r="B1423" t="s">
        <v>148</v>
      </c>
      <c r="C1423" t="s">
        <v>83</v>
      </c>
      <c r="D1423" t="s">
        <v>83</v>
      </c>
      <c r="E1423" t="s">
        <v>315</v>
      </c>
      <c r="F1423" t="s">
        <v>259</v>
      </c>
      <c r="G1423">
        <v>0.23499999999999999</v>
      </c>
      <c r="H1423" s="2">
        <f>VLOOKUP(CONCATENATE(A1423,B1423,F1423),admin2_old!A:K,9,FALSE)</f>
        <v>0.24199999999999999</v>
      </c>
      <c r="I1423" t="b">
        <f>IF(ISNA(H1423),VLOOKUP(CONCATENATE(A1423,F1423),admin2_old!B:J,3,FALSE))</f>
        <v>0</v>
      </c>
    </row>
    <row r="1424" spans="1:9" hidden="1" x14ac:dyDescent="0.35">
      <c r="A1424" t="s">
        <v>58</v>
      </c>
      <c r="B1424" t="s">
        <v>148</v>
      </c>
      <c r="C1424" t="s">
        <v>83</v>
      </c>
      <c r="D1424" t="s">
        <v>83</v>
      </c>
      <c r="E1424" t="s">
        <v>315</v>
      </c>
      <c r="F1424" t="s">
        <v>237</v>
      </c>
      <c r="G1424">
        <v>0.254</v>
      </c>
      <c r="H1424" s="2">
        <f>VLOOKUP(CONCATENATE(A1424,B1424,F1424),admin2_old!A:K,9,FALSE)</f>
        <v>0.25800000000000001</v>
      </c>
      <c r="I1424" t="b">
        <f>IF(ISNA(H1424),VLOOKUP(CONCATENATE(A1424,F1424),admin2_old!B:J,3,FALSE))</f>
        <v>0</v>
      </c>
    </row>
    <row r="1425" spans="1:9" hidden="1" x14ac:dyDescent="0.35">
      <c r="A1425" t="s">
        <v>58</v>
      </c>
      <c r="B1425" t="s">
        <v>148</v>
      </c>
      <c r="C1425" t="s">
        <v>83</v>
      </c>
      <c r="D1425" t="s">
        <v>83</v>
      </c>
      <c r="E1425" t="s">
        <v>315</v>
      </c>
      <c r="F1425" t="s">
        <v>247</v>
      </c>
      <c r="G1425">
        <v>0.25600000000000001</v>
      </c>
      <c r="H1425" s="2">
        <f>VLOOKUP(CONCATENATE(A1425,B1425,F1425),admin2_old!A:K,9,FALSE)</f>
        <v>0.25800000000000001</v>
      </c>
      <c r="I1425" t="b">
        <f>IF(ISNA(H1425),VLOOKUP(CONCATENATE(A1425,F1425),admin2_old!B:J,3,FALSE))</f>
        <v>0</v>
      </c>
    </row>
    <row r="1426" spans="1:9" x14ac:dyDescent="0.35">
      <c r="A1426" t="s">
        <v>40</v>
      </c>
      <c r="B1426" s="3" t="s">
        <v>172</v>
      </c>
      <c r="C1426" t="s">
        <v>83</v>
      </c>
      <c r="D1426" t="s">
        <v>83</v>
      </c>
      <c r="E1426" t="s">
        <v>315</v>
      </c>
      <c r="F1426" t="s">
        <v>241</v>
      </c>
      <c r="G1426">
        <v>0.182</v>
      </c>
      <c r="H1426" s="2" t="e">
        <f>VLOOKUP(CONCATENATE(A1426,B1426,F1426),admin2_old!A:K,9,FALSE)</f>
        <v>#N/A</v>
      </c>
      <c r="I1426" s="4" t="str">
        <f>IF(ISNA(H1426),VLOOKUP(CONCATENATE(A1426,F1426),admin2_old!B:J,3,FALSE))</f>
        <v>prov_recipient</v>
      </c>
    </row>
    <row r="1427" spans="1:9" hidden="1" x14ac:dyDescent="0.35">
      <c r="A1427" t="s">
        <v>58</v>
      </c>
      <c r="B1427" t="s">
        <v>159</v>
      </c>
      <c r="C1427" t="s">
        <v>83</v>
      </c>
      <c r="D1427" t="s">
        <v>83</v>
      </c>
      <c r="E1427" t="s">
        <v>315</v>
      </c>
      <c r="F1427" t="s">
        <v>211</v>
      </c>
      <c r="G1427">
        <v>0.23</v>
      </c>
      <c r="H1427" s="2">
        <f>VLOOKUP(CONCATENATE(A1427,B1427,F1427),admin2_old!A:K,9,FALSE)</f>
        <v>0.23599999999999999</v>
      </c>
      <c r="I1427" t="b">
        <f>IF(ISNA(H1427),VLOOKUP(CONCATENATE(A1427,F1427),admin2_old!B:J,3,FALSE))</f>
        <v>0</v>
      </c>
    </row>
    <row r="1428" spans="1:9" hidden="1" x14ac:dyDescent="0.35">
      <c r="A1428" t="s">
        <v>58</v>
      </c>
      <c r="B1428" t="s">
        <v>148</v>
      </c>
      <c r="C1428" t="s">
        <v>83</v>
      </c>
      <c r="D1428" t="s">
        <v>83</v>
      </c>
      <c r="E1428" t="s">
        <v>315</v>
      </c>
      <c r="F1428" t="s">
        <v>222</v>
      </c>
      <c r="G1428">
        <v>0.25900000000000001</v>
      </c>
      <c r="H1428" s="2">
        <f>VLOOKUP(CONCATENATE(A1428,B1428,F1428),admin2_old!A:K,9,FALSE)</f>
        <v>0.255</v>
      </c>
      <c r="I1428" t="b">
        <f>IF(ISNA(H1428),VLOOKUP(CONCATENATE(A1428,F1428),admin2_old!B:J,3,FALSE))</f>
        <v>0</v>
      </c>
    </row>
    <row r="1429" spans="1:9" hidden="1" x14ac:dyDescent="0.35">
      <c r="A1429" t="s">
        <v>58</v>
      </c>
      <c r="B1429" t="s">
        <v>148</v>
      </c>
      <c r="C1429" t="s">
        <v>83</v>
      </c>
      <c r="D1429" t="s">
        <v>83</v>
      </c>
      <c r="E1429" t="s">
        <v>315</v>
      </c>
      <c r="F1429" t="s">
        <v>214</v>
      </c>
      <c r="G1429">
        <v>0.23799999999999999</v>
      </c>
      <c r="H1429" s="2">
        <f>VLOOKUP(CONCATENATE(A1429,B1429,F1429),admin2_old!A:K,9,FALSE)</f>
        <v>0.25600000000000001</v>
      </c>
      <c r="I1429" t="b">
        <f>IF(ISNA(H1429),VLOOKUP(CONCATENATE(A1429,F1429),admin2_old!B:J,3,FALSE))</f>
        <v>0</v>
      </c>
    </row>
    <row r="1430" spans="1:9" hidden="1" x14ac:dyDescent="0.35">
      <c r="A1430" t="s">
        <v>58</v>
      </c>
      <c r="B1430" t="s">
        <v>148</v>
      </c>
      <c r="C1430" t="s">
        <v>83</v>
      </c>
      <c r="D1430" t="s">
        <v>83</v>
      </c>
      <c r="E1430" t="s">
        <v>315</v>
      </c>
      <c r="F1430" t="s">
        <v>216</v>
      </c>
      <c r="G1430">
        <v>0.251</v>
      </c>
      <c r="H1430" s="2">
        <f>VLOOKUP(CONCATENATE(A1430,B1430,F1430),admin2_old!A:K,9,FALSE)</f>
        <v>0.26900000000000002</v>
      </c>
      <c r="I1430" t="b">
        <f>IF(ISNA(H1430),VLOOKUP(CONCATENATE(A1430,F1430),admin2_old!B:J,3,FALSE))</f>
        <v>0</v>
      </c>
    </row>
    <row r="1431" spans="1:9" x14ac:dyDescent="0.35">
      <c r="A1431" t="s">
        <v>70</v>
      </c>
      <c r="B1431" s="3" t="s">
        <v>181</v>
      </c>
      <c r="C1431" t="s">
        <v>83</v>
      </c>
      <c r="D1431" t="s">
        <v>83</v>
      </c>
      <c r="E1431" t="s">
        <v>315</v>
      </c>
      <c r="F1431" t="s">
        <v>242</v>
      </c>
      <c r="G1431">
        <v>0.14699999999999999</v>
      </c>
      <c r="H1431" s="2" t="e">
        <f>VLOOKUP(CONCATENATE(A1431,B1431,F1431),admin2_old!A:K,9,FALSE)</f>
        <v>#N/A</v>
      </c>
      <c r="I1431" s="4" t="str">
        <f>IF(ISNA(H1431),VLOOKUP(CONCATENATE(A1431,F1431),admin2_old!B:J,3,FALSE))</f>
        <v>acces_repas</v>
      </c>
    </row>
    <row r="1432" spans="1:9" hidden="1" x14ac:dyDescent="0.35">
      <c r="A1432" t="s">
        <v>58</v>
      </c>
      <c r="B1432" t="s">
        <v>148</v>
      </c>
      <c r="C1432" t="s">
        <v>83</v>
      </c>
      <c r="D1432" t="s">
        <v>83</v>
      </c>
      <c r="E1432" t="s">
        <v>315</v>
      </c>
      <c r="F1432" t="s">
        <v>264</v>
      </c>
      <c r="G1432">
        <v>0.27900000000000003</v>
      </c>
      <c r="H1432" s="2">
        <f>VLOOKUP(CONCATENATE(A1432,B1432,F1432),admin2_old!A:K,9,FALSE)</f>
        <v>0.28000000000000003</v>
      </c>
      <c r="I1432" t="b">
        <f>IF(ISNA(H1432),VLOOKUP(CONCATENATE(A1432,F1432),admin2_old!B:J,3,FALSE))</f>
        <v>0</v>
      </c>
    </row>
    <row r="1433" spans="1:9" hidden="1" x14ac:dyDescent="0.35">
      <c r="A1433" t="s">
        <v>58</v>
      </c>
      <c r="B1433" t="s">
        <v>148</v>
      </c>
      <c r="C1433" t="s">
        <v>83</v>
      </c>
      <c r="D1433" t="s">
        <v>83</v>
      </c>
      <c r="E1433" t="s">
        <v>315</v>
      </c>
      <c r="F1433" t="s">
        <v>265</v>
      </c>
      <c r="G1433">
        <v>0.23</v>
      </c>
      <c r="H1433" s="2">
        <f>VLOOKUP(CONCATENATE(A1433,B1433,F1433),admin2_old!A:K,9,FALSE)</f>
        <v>0.23799999999999999</v>
      </c>
      <c r="I1433" t="b">
        <f>IF(ISNA(H1433),VLOOKUP(CONCATENATE(A1433,F1433),admin2_old!B:J,3,FALSE))</f>
        <v>0</v>
      </c>
    </row>
    <row r="1434" spans="1:9" hidden="1" x14ac:dyDescent="0.35">
      <c r="A1434" t="s">
        <v>58</v>
      </c>
      <c r="B1434" t="s">
        <v>159</v>
      </c>
      <c r="C1434" t="s">
        <v>83</v>
      </c>
      <c r="D1434" t="s">
        <v>83</v>
      </c>
      <c r="E1434" t="s">
        <v>315</v>
      </c>
      <c r="F1434" t="s">
        <v>217</v>
      </c>
      <c r="G1434">
        <v>0.253</v>
      </c>
      <c r="H1434" s="2">
        <f>VLOOKUP(CONCATENATE(A1434,B1434,F1434),admin2_old!A:K,9,FALSE)</f>
        <v>0.214</v>
      </c>
      <c r="I1434" t="b">
        <f>IF(ISNA(H1434),VLOOKUP(CONCATENATE(A1434,F1434),admin2_old!B:J,3,FALSE))</f>
        <v>0</v>
      </c>
    </row>
    <row r="1435" spans="1:9" hidden="1" x14ac:dyDescent="0.35">
      <c r="A1435" t="s">
        <v>58</v>
      </c>
      <c r="B1435" t="s">
        <v>148</v>
      </c>
      <c r="C1435" t="s">
        <v>83</v>
      </c>
      <c r="D1435" t="s">
        <v>83</v>
      </c>
      <c r="E1435" t="s">
        <v>315</v>
      </c>
      <c r="F1435" t="s">
        <v>263</v>
      </c>
      <c r="G1435">
        <v>0.23599999999999999</v>
      </c>
      <c r="H1435" s="2">
        <f>VLOOKUP(CONCATENATE(A1435,B1435,F1435),admin2_old!A:K,9,FALSE)</f>
        <v>0.24299999999999999</v>
      </c>
      <c r="I1435" t="b">
        <f>IF(ISNA(H1435),VLOOKUP(CONCATENATE(A1435,F1435),admin2_old!B:J,3,FALSE))</f>
        <v>0</v>
      </c>
    </row>
    <row r="1436" spans="1:9" hidden="1" x14ac:dyDescent="0.35">
      <c r="A1436" t="s">
        <v>58</v>
      </c>
      <c r="B1436" t="s">
        <v>148</v>
      </c>
      <c r="C1436" t="s">
        <v>83</v>
      </c>
      <c r="D1436" t="s">
        <v>83</v>
      </c>
      <c r="E1436" t="s">
        <v>315</v>
      </c>
      <c r="F1436" t="s">
        <v>229</v>
      </c>
      <c r="G1436">
        <v>0.22600000000000001</v>
      </c>
      <c r="H1436" s="2">
        <f>VLOOKUP(CONCATENATE(A1436,B1436,F1436),admin2_old!A:K,9,FALSE)</f>
        <v>0.22600000000000001</v>
      </c>
      <c r="I1436" t="b">
        <f>IF(ISNA(H1436),VLOOKUP(CONCATENATE(A1436,F1436),admin2_old!B:J,3,FALSE))</f>
        <v>0</v>
      </c>
    </row>
    <row r="1437" spans="1:9" x14ac:dyDescent="0.35">
      <c r="A1437" t="s">
        <v>54</v>
      </c>
      <c r="B1437" s="3" t="s">
        <v>146</v>
      </c>
      <c r="C1437" t="s">
        <v>83</v>
      </c>
      <c r="D1437" t="s">
        <v>83</v>
      </c>
      <c r="E1437" t="s">
        <v>315</v>
      </c>
      <c r="F1437" t="s">
        <v>242</v>
      </c>
      <c r="G1437">
        <v>0.17399999999999999</v>
      </c>
      <c r="H1437" s="2" t="e">
        <f>VLOOKUP(CONCATENATE(A1437,B1437,F1437),admin2_old!A:K,9,FALSE)</f>
        <v>#N/A</v>
      </c>
      <c r="I1437" s="4" t="str">
        <f>IF(ISNA(H1437),VLOOKUP(CONCATENATE(A1437,F1437),admin2_old!B:J,3,FALSE))</f>
        <v>acces_staff_cs</v>
      </c>
    </row>
    <row r="1438" spans="1:9" hidden="1" x14ac:dyDescent="0.35">
      <c r="A1438" t="s">
        <v>58</v>
      </c>
      <c r="B1438" t="s">
        <v>148</v>
      </c>
      <c r="C1438" t="s">
        <v>83</v>
      </c>
      <c r="D1438" t="s">
        <v>83</v>
      </c>
      <c r="E1438" t="s">
        <v>315</v>
      </c>
      <c r="F1438" t="s">
        <v>238</v>
      </c>
      <c r="G1438">
        <v>0.25700000000000001</v>
      </c>
      <c r="H1438" s="2">
        <f>VLOOKUP(CONCATENATE(A1438,B1438,F1438),admin2_old!A:K,9,FALSE)</f>
        <v>0.27400000000000002</v>
      </c>
      <c r="I1438" t="b">
        <f>IF(ISNA(H1438),VLOOKUP(CONCATENATE(A1438,F1438),admin2_old!B:J,3,FALSE))</f>
        <v>0</v>
      </c>
    </row>
    <row r="1439" spans="1:9" hidden="1" x14ac:dyDescent="0.35">
      <c r="A1439" t="s">
        <v>58</v>
      </c>
      <c r="B1439" t="s">
        <v>148</v>
      </c>
      <c r="C1439" t="s">
        <v>83</v>
      </c>
      <c r="D1439" t="s">
        <v>83</v>
      </c>
      <c r="E1439" t="s">
        <v>315</v>
      </c>
      <c r="F1439" t="s">
        <v>240</v>
      </c>
      <c r="G1439">
        <v>0.29199999999999998</v>
      </c>
      <c r="H1439" s="2">
        <f>VLOOKUP(CONCATENATE(A1439,B1439,F1439),admin2_old!A:K,9,FALSE)</f>
        <v>0.28999999999999998</v>
      </c>
      <c r="I1439" t="b">
        <f>IF(ISNA(H1439),VLOOKUP(CONCATENATE(A1439,F1439),admin2_old!B:J,3,FALSE))</f>
        <v>0</v>
      </c>
    </row>
    <row r="1440" spans="1:9" hidden="1" x14ac:dyDescent="0.35">
      <c r="A1440" t="s">
        <v>58</v>
      </c>
      <c r="B1440" t="s">
        <v>148</v>
      </c>
      <c r="C1440" t="s">
        <v>83</v>
      </c>
      <c r="D1440" t="s">
        <v>83</v>
      </c>
      <c r="E1440" t="s">
        <v>315</v>
      </c>
      <c r="F1440" t="s">
        <v>213</v>
      </c>
      <c r="G1440">
        <v>0.27800000000000002</v>
      </c>
      <c r="H1440" s="2">
        <f>VLOOKUP(CONCATENATE(A1440,B1440,F1440),admin2_old!A:K,9,FALSE)</f>
        <v>0.27500000000000002</v>
      </c>
      <c r="I1440" t="b">
        <f>IF(ISNA(H1440),VLOOKUP(CONCATENATE(A1440,F1440),admin2_old!B:J,3,FALSE))</f>
        <v>0</v>
      </c>
    </row>
    <row r="1441" spans="1:9" hidden="1" x14ac:dyDescent="0.35">
      <c r="A1441" t="s">
        <v>58</v>
      </c>
      <c r="B1441" t="s">
        <v>148</v>
      </c>
      <c r="C1441" t="s">
        <v>83</v>
      </c>
      <c r="D1441" t="s">
        <v>83</v>
      </c>
      <c r="E1441" t="s">
        <v>315</v>
      </c>
      <c r="F1441" t="s">
        <v>226</v>
      </c>
      <c r="G1441">
        <v>0.26</v>
      </c>
      <c r="H1441" s="2">
        <f>VLOOKUP(CONCATENATE(A1441,B1441,F1441),admin2_old!A:K,9,FALSE)</f>
        <v>0.26</v>
      </c>
      <c r="I1441" t="b">
        <f>IF(ISNA(H1441),VLOOKUP(CONCATENATE(A1441,F1441),admin2_old!B:J,3,FALSE))</f>
        <v>0</v>
      </c>
    </row>
    <row r="1442" spans="1:9" hidden="1" x14ac:dyDescent="0.35">
      <c r="A1442" t="s">
        <v>58</v>
      </c>
      <c r="B1442" t="s">
        <v>148</v>
      </c>
      <c r="C1442" t="s">
        <v>83</v>
      </c>
      <c r="D1442" t="s">
        <v>83</v>
      </c>
      <c r="E1442" t="s">
        <v>315</v>
      </c>
      <c r="F1442" t="s">
        <v>244</v>
      </c>
      <c r="G1442">
        <v>0.24099999999999999</v>
      </c>
      <c r="H1442" s="2">
        <f>VLOOKUP(CONCATENATE(A1442,B1442,F1442),admin2_old!A:K,9,FALSE)</f>
        <v>0.24299999999999999</v>
      </c>
      <c r="I1442" t="b">
        <f>IF(ISNA(H1442),VLOOKUP(CONCATENATE(A1442,F1442),admin2_old!B:J,3,FALSE))</f>
        <v>0</v>
      </c>
    </row>
    <row r="1443" spans="1:9" hidden="1" x14ac:dyDescent="0.35">
      <c r="A1443" t="s">
        <v>58</v>
      </c>
      <c r="B1443" t="s">
        <v>148</v>
      </c>
      <c r="C1443" t="s">
        <v>83</v>
      </c>
      <c r="D1443" t="s">
        <v>83</v>
      </c>
      <c r="E1443" t="s">
        <v>315</v>
      </c>
      <c r="F1443" t="s">
        <v>261</v>
      </c>
      <c r="G1443">
        <v>0.26</v>
      </c>
      <c r="H1443" s="2">
        <f>VLOOKUP(CONCATENATE(A1443,B1443,F1443),admin2_old!A:K,9,FALSE)</f>
        <v>0.215</v>
      </c>
      <c r="I1443" t="b">
        <f>IF(ISNA(H1443),VLOOKUP(CONCATENATE(A1443,F1443),admin2_old!B:J,3,FALSE))</f>
        <v>0</v>
      </c>
    </row>
    <row r="1444" spans="1:9" hidden="1" x14ac:dyDescent="0.35">
      <c r="A1444" t="s">
        <v>58</v>
      </c>
      <c r="B1444" t="s">
        <v>148</v>
      </c>
      <c r="C1444" t="s">
        <v>83</v>
      </c>
      <c r="D1444" t="s">
        <v>83</v>
      </c>
      <c r="E1444" t="s">
        <v>315</v>
      </c>
      <c r="F1444" t="s">
        <v>248</v>
      </c>
      <c r="G1444">
        <v>0.24299999999999999</v>
      </c>
      <c r="H1444" s="2">
        <f>VLOOKUP(CONCATENATE(A1444,B1444,F1444),admin2_old!A:K,9,FALSE)</f>
        <v>0.222</v>
      </c>
      <c r="I1444" t="b">
        <f>IF(ISNA(H1444),VLOOKUP(CONCATENATE(A1444,F1444),admin2_old!B:J,3,FALSE))</f>
        <v>0</v>
      </c>
    </row>
    <row r="1445" spans="1:9" hidden="1" x14ac:dyDescent="0.35">
      <c r="A1445" t="s">
        <v>58</v>
      </c>
      <c r="B1445" t="s">
        <v>148</v>
      </c>
      <c r="C1445" t="s">
        <v>83</v>
      </c>
      <c r="D1445" t="s">
        <v>83</v>
      </c>
      <c r="E1445" t="s">
        <v>315</v>
      </c>
      <c r="F1445" t="s">
        <v>252</v>
      </c>
      <c r="G1445">
        <v>0.252</v>
      </c>
      <c r="H1445" s="2">
        <f>VLOOKUP(CONCATENATE(A1445,B1445,F1445),admin2_old!A:K,9,FALSE)</f>
        <v>0.247</v>
      </c>
      <c r="I1445" t="b">
        <f>IF(ISNA(H1445),VLOOKUP(CONCATENATE(A1445,F1445),admin2_old!B:J,3,FALSE))</f>
        <v>0</v>
      </c>
    </row>
    <row r="1446" spans="1:9" hidden="1" x14ac:dyDescent="0.35">
      <c r="A1446" t="s">
        <v>58</v>
      </c>
      <c r="B1446" t="s">
        <v>148</v>
      </c>
      <c r="C1446" t="s">
        <v>83</v>
      </c>
      <c r="D1446" t="s">
        <v>83</v>
      </c>
      <c r="E1446" t="s">
        <v>315</v>
      </c>
      <c r="F1446" t="s">
        <v>296</v>
      </c>
      <c r="G1446">
        <v>0.252</v>
      </c>
      <c r="H1446" s="2">
        <f>VLOOKUP(CONCATENATE(A1446,B1446,F1446),admin2_old!A:K,9,FALSE)</f>
        <v>0.26600000000000001</v>
      </c>
      <c r="I1446" t="b">
        <f>IF(ISNA(H1446),VLOOKUP(CONCATENATE(A1446,F1446),admin2_old!B:J,3,FALSE))</f>
        <v>0</v>
      </c>
    </row>
    <row r="1447" spans="1:9" hidden="1" x14ac:dyDescent="0.35">
      <c r="A1447" t="s">
        <v>58</v>
      </c>
      <c r="B1447" t="s">
        <v>159</v>
      </c>
      <c r="C1447" t="s">
        <v>83</v>
      </c>
      <c r="D1447" t="s">
        <v>83</v>
      </c>
      <c r="E1447" t="s">
        <v>315</v>
      </c>
      <c r="F1447" t="s">
        <v>297</v>
      </c>
      <c r="G1447">
        <v>0.252</v>
      </c>
      <c r="H1447" s="2">
        <f>VLOOKUP(CONCATENATE(A1447,B1447,F1447),admin2_old!A:K,9,FALSE)</f>
        <v>0.252</v>
      </c>
      <c r="I1447" t="b">
        <f>IF(ISNA(H1447),VLOOKUP(CONCATENATE(A1447,F1447),admin2_old!B:J,3,FALSE))</f>
        <v>0</v>
      </c>
    </row>
    <row r="1448" spans="1:9" hidden="1" x14ac:dyDescent="0.35">
      <c r="A1448" t="s">
        <v>58</v>
      </c>
      <c r="B1448" t="s">
        <v>159</v>
      </c>
      <c r="C1448" t="s">
        <v>83</v>
      </c>
      <c r="D1448" t="s">
        <v>83</v>
      </c>
      <c r="E1448" t="s">
        <v>315</v>
      </c>
      <c r="F1448" t="s">
        <v>256</v>
      </c>
      <c r="G1448">
        <v>0.24299999999999999</v>
      </c>
      <c r="H1448" s="2">
        <f>VLOOKUP(CONCATENATE(A1448,B1448,F1448),admin2_old!A:K,9,FALSE)</f>
        <v>0.247</v>
      </c>
      <c r="I1448" t="b">
        <f>IF(ISNA(H1448),VLOOKUP(CONCATENATE(A1448,F1448),admin2_old!B:J,3,FALSE))</f>
        <v>0</v>
      </c>
    </row>
    <row r="1449" spans="1:9" hidden="1" x14ac:dyDescent="0.35">
      <c r="A1449" t="s">
        <v>58</v>
      </c>
      <c r="B1449" t="s">
        <v>159</v>
      </c>
      <c r="C1449" t="s">
        <v>83</v>
      </c>
      <c r="D1449" t="s">
        <v>83</v>
      </c>
      <c r="E1449" t="s">
        <v>315</v>
      </c>
      <c r="F1449" t="s">
        <v>225</v>
      </c>
      <c r="G1449">
        <v>0.28899999999999998</v>
      </c>
      <c r="H1449" s="2">
        <f>VLOOKUP(CONCATENATE(A1449,B1449,F1449),admin2_old!A:K,9,FALSE)</f>
        <v>0.29199999999999998</v>
      </c>
      <c r="I1449" t="b">
        <f>IF(ISNA(H1449),VLOOKUP(CONCATENATE(A1449,F1449),admin2_old!B:J,3,FALSE))</f>
        <v>0</v>
      </c>
    </row>
    <row r="1450" spans="1:9" hidden="1" x14ac:dyDescent="0.35">
      <c r="A1450" t="s">
        <v>58</v>
      </c>
      <c r="B1450" t="s">
        <v>159</v>
      </c>
      <c r="C1450" t="s">
        <v>83</v>
      </c>
      <c r="D1450" t="s">
        <v>83</v>
      </c>
      <c r="E1450" t="s">
        <v>315</v>
      </c>
      <c r="F1450" t="s">
        <v>224</v>
      </c>
      <c r="G1450">
        <v>0.27900000000000003</v>
      </c>
      <c r="H1450" s="2">
        <f>VLOOKUP(CONCATENATE(A1450,B1450,F1450),admin2_old!A:K,9,FALSE)</f>
        <v>0.27300000000000002</v>
      </c>
      <c r="I1450" t="b">
        <f>IF(ISNA(H1450),VLOOKUP(CONCATENATE(A1450,F1450),admin2_old!B:J,3,FALSE))</f>
        <v>0</v>
      </c>
    </row>
    <row r="1451" spans="1:9" hidden="1" x14ac:dyDescent="0.35">
      <c r="A1451" t="s">
        <v>58</v>
      </c>
      <c r="B1451" t="s">
        <v>148</v>
      </c>
      <c r="C1451" t="s">
        <v>83</v>
      </c>
      <c r="D1451" t="s">
        <v>83</v>
      </c>
      <c r="E1451" t="s">
        <v>315</v>
      </c>
      <c r="F1451" t="s">
        <v>298</v>
      </c>
      <c r="G1451">
        <v>0.245</v>
      </c>
      <c r="H1451" s="2">
        <f>VLOOKUP(CONCATENATE(A1451,B1451,F1451),admin2_old!A:K,9,FALSE)</f>
        <v>0.23400000000000001</v>
      </c>
      <c r="I1451" t="b">
        <f>IF(ISNA(H1451),VLOOKUP(CONCATENATE(A1451,F1451),admin2_old!B:J,3,FALSE))</f>
        <v>0</v>
      </c>
    </row>
    <row r="1452" spans="1:9" hidden="1" x14ac:dyDescent="0.35">
      <c r="A1452" t="s">
        <v>58</v>
      </c>
      <c r="B1452" t="s">
        <v>148</v>
      </c>
      <c r="C1452" t="s">
        <v>83</v>
      </c>
      <c r="D1452" t="s">
        <v>83</v>
      </c>
      <c r="E1452" t="s">
        <v>315</v>
      </c>
      <c r="F1452" t="s">
        <v>218</v>
      </c>
      <c r="G1452">
        <v>0.25700000000000001</v>
      </c>
      <c r="H1452" s="2">
        <f>VLOOKUP(CONCATENATE(A1452,B1452,F1452),admin2_old!A:K,9,FALSE)</f>
        <v>0.25700000000000001</v>
      </c>
      <c r="I1452" t="b">
        <f>IF(ISNA(H1452),VLOOKUP(CONCATENATE(A1452,F1452),admin2_old!B:J,3,FALSE))</f>
        <v>0</v>
      </c>
    </row>
    <row r="1453" spans="1:9" hidden="1" x14ac:dyDescent="0.35">
      <c r="A1453" t="s">
        <v>58</v>
      </c>
      <c r="B1453" t="s">
        <v>148</v>
      </c>
      <c r="C1453" t="s">
        <v>83</v>
      </c>
      <c r="D1453" t="s">
        <v>83</v>
      </c>
      <c r="E1453" t="s">
        <v>315</v>
      </c>
      <c r="F1453" t="s">
        <v>227</v>
      </c>
      <c r="G1453">
        <v>0.28999999999999998</v>
      </c>
      <c r="H1453" s="2">
        <f>VLOOKUP(CONCATENATE(A1453,B1453,F1453),admin2_old!A:K,9,FALSE)</f>
        <v>0.28899999999999998</v>
      </c>
      <c r="I1453" t="b">
        <f>IF(ISNA(H1453),VLOOKUP(CONCATENATE(A1453,F1453),admin2_old!B:J,3,FALSE))</f>
        <v>0</v>
      </c>
    </row>
    <row r="1454" spans="1:9" hidden="1" x14ac:dyDescent="0.35">
      <c r="A1454" t="s">
        <v>60</v>
      </c>
      <c r="B1454" t="s">
        <v>139</v>
      </c>
      <c r="C1454" t="s">
        <v>83</v>
      </c>
      <c r="D1454" t="s">
        <v>83</v>
      </c>
      <c r="E1454" t="s">
        <v>315</v>
      </c>
      <c r="F1454" t="s">
        <v>253</v>
      </c>
      <c r="G1454">
        <v>0.158</v>
      </c>
      <c r="H1454" s="2">
        <f>VLOOKUP(CONCATENATE(A1454,B1454,F1454),admin2_old!A:K,9,FALSE)</f>
        <v>0.14099999999999999</v>
      </c>
      <c r="I1454" t="b">
        <f>IF(ISNA(H1454),VLOOKUP(CONCATENATE(A1454,F1454),admin2_old!B:J,3,FALSE))</f>
        <v>0</v>
      </c>
    </row>
    <row r="1455" spans="1:9" x14ac:dyDescent="0.35">
      <c r="A1455" t="s">
        <v>76</v>
      </c>
      <c r="B1455" s="3" t="s">
        <v>157</v>
      </c>
      <c r="C1455" t="s">
        <v>83</v>
      </c>
      <c r="D1455" t="s">
        <v>83</v>
      </c>
      <c r="E1455" t="s">
        <v>315</v>
      </c>
      <c r="F1455" t="s">
        <v>242</v>
      </c>
      <c r="G1455">
        <v>0.17199999999999999</v>
      </c>
      <c r="H1455" s="2" t="e">
        <f>VLOOKUP(CONCATENATE(A1455,B1455,F1455),admin2_old!A:K,9,FALSE)</f>
        <v>#N/A</v>
      </c>
      <c r="I1455" s="4" t="str">
        <f>IF(ISNA(H1455),VLOOKUP(CONCATENATE(A1455,F1455),admin2_old!B:J,3,FALSE))</f>
        <v>cash_frais_med</v>
      </c>
    </row>
    <row r="1456" spans="1:9" hidden="1" x14ac:dyDescent="0.35">
      <c r="A1456" t="s">
        <v>60</v>
      </c>
      <c r="B1456" t="s">
        <v>149</v>
      </c>
      <c r="C1456" t="s">
        <v>83</v>
      </c>
      <c r="D1456" t="s">
        <v>83</v>
      </c>
      <c r="E1456" t="s">
        <v>315</v>
      </c>
      <c r="F1456" t="s">
        <v>208</v>
      </c>
      <c r="G1456">
        <v>0.111</v>
      </c>
      <c r="H1456" s="2">
        <f>VLOOKUP(CONCATENATE(A1456,B1456,F1456),admin2_old!A:K,9,FALSE)</f>
        <v>0.115</v>
      </c>
      <c r="I1456" t="b">
        <f>IF(ISNA(H1456),VLOOKUP(CONCATENATE(A1456,F1456),admin2_old!B:J,3,FALSE))</f>
        <v>0</v>
      </c>
    </row>
    <row r="1457" spans="1:9" x14ac:dyDescent="0.35">
      <c r="A1457" t="s">
        <v>28</v>
      </c>
      <c r="B1457" s="3" t="s">
        <v>156</v>
      </c>
      <c r="C1457" t="s">
        <v>83</v>
      </c>
      <c r="D1457" t="s">
        <v>83</v>
      </c>
      <c r="E1457" t="s">
        <v>315</v>
      </c>
      <c r="F1457" t="s">
        <v>242</v>
      </c>
      <c r="G1457">
        <v>0.19600000000000001</v>
      </c>
      <c r="H1457" s="2" t="e">
        <f>VLOOKUP(CONCATENATE(A1457,B1457,F1457),admin2_old!A:K,9,FALSE)</f>
        <v>#N/A</v>
      </c>
      <c r="I1457" s="4" t="str">
        <f>IF(ISNA(H1457),VLOOKUP(CONCATENATE(A1457,F1457),admin2_old!B:J,3,FALSE))</f>
        <v>prov_nourrit</v>
      </c>
    </row>
    <row r="1458" spans="1:9" hidden="1" x14ac:dyDescent="0.35">
      <c r="A1458" t="s">
        <v>60</v>
      </c>
      <c r="B1458" t="s">
        <v>139</v>
      </c>
      <c r="C1458" t="s">
        <v>83</v>
      </c>
      <c r="D1458" t="s">
        <v>83</v>
      </c>
      <c r="E1458" t="s">
        <v>315</v>
      </c>
      <c r="F1458" t="s">
        <v>165</v>
      </c>
      <c r="G1458">
        <v>0.157</v>
      </c>
      <c r="H1458" s="2">
        <f>VLOOKUP(CONCATENATE(A1458,B1458,F1458),admin2_old!A:K,9,FALSE)</f>
        <v>0.14299999999999999</v>
      </c>
      <c r="I1458" t="b">
        <f>IF(ISNA(H1458),VLOOKUP(CONCATENATE(A1458,F1458),admin2_old!B:J,3,FALSE))</f>
        <v>0</v>
      </c>
    </row>
    <row r="1459" spans="1:9" x14ac:dyDescent="0.35">
      <c r="A1459" t="s">
        <v>74</v>
      </c>
      <c r="B1459" s="3" t="s">
        <v>182</v>
      </c>
      <c r="C1459" t="s">
        <v>83</v>
      </c>
      <c r="D1459" t="s">
        <v>83</v>
      </c>
      <c r="E1459" t="s">
        <v>315</v>
      </c>
      <c r="F1459" t="s">
        <v>242</v>
      </c>
      <c r="G1459">
        <v>0.16600000000000001</v>
      </c>
      <c r="H1459" s="2" t="e">
        <f>VLOOKUP(CONCATENATE(A1459,B1459,F1459),admin2_old!A:K,9,FALSE)</f>
        <v>#N/A</v>
      </c>
      <c r="I1459" s="4" t="str">
        <f>IF(ISNA(H1459),VLOOKUP(CONCATENATE(A1459,F1459),admin2_old!B:J,3,FALSE))</f>
        <v>cash_nfi</v>
      </c>
    </row>
    <row r="1460" spans="1:9" hidden="1" x14ac:dyDescent="0.35">
      <c r="A1460" t="s">
        <v>60</v>
      </c>
      <c r="B1460" t="s">
        <v>161</v>
      </c>
      <c r="C1460" t="s">
        <v>83</v>
      </c>
      <c r="D1460" t="s">
        <v>83</v>
      </c>
      <c r="E1460" t="s">
        <v>315</v>
      </c>
      <c r="F1460" t="s">
        <v>212</v>
      </c>
      <c r="G1460">
        <v>0.14099999999999999</v>
      </c>
      <c r="H1460" s="2">
        <f>VLOOKUP(CONCATENATE(A1460,B1460,F1460),admin2_old!A:K,9,FALSE)</f>
        <v>0.108</v>
      </c>
      <c r="I1460" t="b">
        <f>IF(ISNA(H1460),VLOOKUP(CONCATENATE(A1460,F1460),admin2_old!B:J,3,FALSE))</f>
        <v>0</v>
      </c>
    </row>
    <row r="1461" spans="1:9" x14ac:dyDescent="0.35">
      <c r="A1461" t="s">
        <v>80</v>
      </c>
      <c r="B1461" s="3" t="s">
        <v>199</v>
      </c>
      <c r="C1461" t="s">
        <v>83</v>
      </c>
      <c r="D1461" t="s">
        <v>83</v>
      </c>
      <c r="E1461" t="s">
        <v>315</v>
      </c>
      <c r="F1461" t="s">
        <v>242</v>
      </c>
      <c r="G1461">
        <v>0.151</v>
      </c>
      <c r="H1461" s="2" t="e">
        <f>VLOOKUP(CONCATENATE(A1461,B1461,F1461),admin2_old!A:K,9,FALSE)</f>
        <v>#N/A</v>
      </c>
      <c r="I1461" s="4" t="str">
        <f>IF(ISNA(H1461),VLOOKUP(CONCATENATE(A1461,F1461),admin2_old!B:J,3,FALSE))</f>
        <v>environment</v>
      </c>
    </row>
    <row r="1462" spans="1:9" hidden="1" x14ac:dyDescent="0.35">
      <c r="A1462" t="s">
        <v>60</v>
      </c>
      <c r="B1462" t="s">
        <v>201</v>
      </c>
      <c r="C1462" t="s">
        <v>83</v>
      </c>
      <c r="D1462" t="s">
        <v>83</v>
      </c>
      <c r="E1462" t="s">
        <v>315</v>
      </c>
      <c r="F1462" t="s">
        <v>223</v>
      </c>
      <c r="G1462">
        <v>0.107</v>
      </c>
      <c r="H1462" s="2">
        <f>VLOOKUP(CONCATENATE(A1462,B1462,F1462),admin2_old!A:K,9,FALSE)</f>
        <v>7.51E-2</v>
      </c>
      <c r="I1462" t="b">
        <f>IF(ISNA(H1462),VLOOKUP(CONCATENATE(A1462,F1462),admin2_old!B:J,3,FALSE))</f>
        <v>0</v>
      </c>
    </row>
    <row r="1463" spans="1:9" x14ac:dyDescent="0.35">
      <c r="A1463" t="s">
        <v>38</v>
      </c>
      <c r="B1463" s="3" t="s">
        <v>174</v>
      </c>
      <c r="C1463" t="s">
        <v>83</v>
      </c>
      <c r="D1463" t="s">
        <v>83</v>
      </c>
      <c r="E1463" t="s">
        <v>315</v>
      </c>
      <c r="F1463" t="s">
        <v>243</v>
      </c>
      <c r="G1463">
        <v>0.14399999999999999</v>
      </c>
      <c r="H1463" s="2" t="e">
        <f>VLOOKUP(CONCATENATE(A1463,B1463,F1463),admin2_old!A:K,9,FALSE)</f>
        <v>#N/A</v>
      </c>
      <c r="I1463" s="4" t="str">
        <f>IF(ISNA(H1463),VLOOKUP(CONCATENATE(A1463,F1463),admin2_old!B:J,3,FALSE))</f>
        <v>logistique</v>
      </c>
    </row>
    <row r="1464" spans="1:9" hidden="1" x14ac:dyDescent="0.35">
      <c r="A1464" t="s">
        <v>60</v>
      </c>
      <c r="B1464" t="s">
        <v>174</v>
      </c>
      <c r="C1464" t="s">
        <v>83</v>
      </c>
      <c r="D1464" t="s">
        <v>83</v>
      </c>
      <c r="E1464" t="s">
        <v>315</v>
      </c>
      <c r="F1464" t="s">
        <v>293</v>
      </c>
      <c r="G1464">
        <v>0.13800000000000001</v>
      </c>
      <c r="H1464" s="2">
        <f>VLOOKUP(CONCATENATE(A1464,B1464,F1464),admin2_old!A:K,9,FALSE)</f>
        <v>0.122</v>
      </c>
      <c r="I1464" t="b">
        <f>IF(ISNA(H1464),VLOOKUP(CONCATENATE(A1464,F1464),admin2_old!B:J,3,FALSE))</f>
        <v>0</v>
      </c>
    </row>
    <row r="1465" spans="1:9" hidden="1" x14ac:dyDescent="0.35">
      <c r="A1465" t="s">
        <v>60</v>
      </c>
      <c r="B1465" t="s">
        <v>174</v>
      </c>
      <c r="C1465" t="s">
        <v>83</v>
      </c>
      <c r="D1465" t="s">
        <v>83</v>
      </c>
      <c r="E1465" t="s">
        <v>315</v>
      </c>
      <c r="F1465" t="s">
        <v>246</v>
      </c>
      <c r="G1465">
        <v>0.13300000000000001</v>
      </c>
      <c r="H1465" s="2">
        <f>VLOOKUP(CONCATENATE(A1465,B1465,F1465),admin2_old!A:K,9,FALSE)</f>
        <v>0.152</v>
      </c>
      <c r="I1465" t="b">
        <f>IF(ISNA(H1465),VLOOKUP(CONCATENATE(A1465,F1465),admin2_old!B:J,3,FALSE))</f>
        <v>0</v>
      </c>
    </row>
    <row r="1466" spans="1:9" x14ac:dyDescent="0.35">
      <c r="A1466" t="s">
        <v>60</v>
      </c>
      <c r="B1466" s="3" t="s">
        <v>149</v>
      </c>
      <c r="C1466" t="s">
        <v>83</v>
      </c>
      <c r="D1466" t="s">
        <v>83</v>
      </c>
      <c r="E1466" t="s">
        <v>315</v>
      </c>
      <c r="F1466" t="s">
        <v>243</v>
      </c>
      <c r="G1466">
        <v>0.13700000000000001</v>
      </c>
      <c r="H1466" s="2" t="e">
        <f>VLOOKUP(CONCATENATE(A1466,B1466,F1466),admin2_old!A:K,9,FALSE)</f>
        <v>#N/A</v>
      </c>
      <c r="I1466" s="4" t="str">
        <f>IF(ISNA(H1466),VLOOKUP(CONCATENATE(A1466,F1466),admin2_old!B:J,3,FALSE))</f>
        <v>manque_interet</v>
      </c>
    </row>
    <row r="1467" spans="1:9" hidden="1" x14ac:dyDescent="0.35">
      <c r="A1467" t="s">
        <v>60</v>
      </c>
      <c r="B1467" t="s">
        <v>161</v>
      </c>
      <c r="C1467" t="s">
        <v>83</v>
      </c>
      <c r="D1467" t="s">
        <v>83</v>
      </c>
      <c r="E1467" t="s">
        <v>315</v>
      </c>
      <c r="F1467" t="s">
        <v>215</v>
      </c>
      <c r="G1467">
        <v>0.121</v>
      </c>
      <c r="H1467" s="2">
        <f>VLOOKUP(CONCATENATE(A1467,B1467,F1467),admin2_old!A:K,9,FALSE)</f>
        <v>0.108</v>
      </c>
      <c r="I1467" t="b">
        <f>IF(ISNA(H1467),VLOOKUP(CONCATENATE(A1467,F1467),admin2_old!B:J,3,FALSE))</f>
        <v>0</v>
      </c>
    </row>
    <row r="1468" spans="1:9" x14ac:dyDescent="0.35">
      <c r="A1468" t="s">
        <v>70</v>
      </c>
      <c r="B1468" s="3" t="s">
        <v>144</v>
      </c>
      <c r="C1468" t="s">
        <v>83</v>
      </c>
      <c r="D1468" t="s">
        <v>83</v>
      </c>
      <c r="E1468" t="s">
        <v>315</v>
      </c>
      <c r="F1468" t="s">
        <v>243</v>
      </c>
      <c r="G1468">
        <v>0.155</v>
      </c>
      <c r="H1468" s="2" t="e">
        <f>VLOOKUP(CONCATENATE(A1468,B1468,F1468),admin2_old!A:K,9,FALSE)</f>
        <v>#N/A</v>
      </c>
      <c r="I1468" s="4" t="str">
        <f>IF(ISNA(H1468),VLOOKUP(CONCATENATE(A1468,F1468),admin2_old!B:J,3,FALSE))</f>
        <v>cash_nourriture</v>
      </c>
    </row>
    <row r="1469" spans="1:9" hidden="1" x14ac:dyDescent="0.35">
      <c r="A1469" t="s">
        <v>60</v>
      </c>
      <c r="B1469" t="s">
        <v>161</v>
      </c>
      <c r="C1469" t="s">
        <v>83</v>
      </c>
      <c r="D1469" t="s">
        <v>83</v>
      </c>
      <c r="E1469" t="s">
        <v>315</v>
      </c>
      <c r="F1469" t="s">
        <v>260</v>
      </c>
      <c r="G1469">
        <v>0.14299999999999999</v>
      </c>
      <c r="H1469" s="2">
        <f>VLOOKUP(CONCATENATE(A1469,B1469,F1469),admin2_old!A:K,9,FALSE)</f>
        <v>0.151</v>
      </c>
      <c r="I1469" t="b">
        <f>IF(ISNA(H1469),VLOOKUP(CONCATENATE(A1469,F1469),admin2_old!B:J,3,FALSE))</f>
        <v>0</v>
      </c>
    </row>
    <row r="1470" spans="1:9" x14ac:dyDescent="0.35">
      <c r="A1470" t="s">
        <v>16</v>
      </c>
      <c r="B1470" s="3" t="s">
        <v>163</v>
      </c>
      <c r="C1470" t="s">
        <v>83</v>
      </c>
      <c r="D1470" t="s">
        <v>83</v>
      </c>
      <c r="E1470" t="s">
        <v>315</v>
      </c>
      <c r="F1470" t="s">
        <v>243</v>
      </c>
      <c r="G1470">
        <v>0.221</v>
      </c>
      <c r="H1470" s="2" t="e">
        <f>VLOOKUP(CONCATENATE(A1470,B1470,F1470),admin2_old!A:K,9,FALSE)</f>
        <v>#N/A</v>
      </c>
      <c r="I1470" s="4" t="str">
        <f>IF(ISNA(H1470),VLOOKUP(CONCATENATE(A1470,F1470),admin2_old!B:J,3,FALSE))</f>
        <v>agric</v>
      </c>
    </row>
    <row r="1471" spans="1:9" hidden="1" x14ac:dyDescent="0.35">
      <c r="A1471" t="s">
        <v>60</v>
      </c>
      <c r="B1471" t="s">
        <v>176</v>
      </c>
      <c r="C1471" t="s">
        <v>83</v>
      </c>
      <c r="D1471" t="s">
        <v>83</v>
      </c>
      <c r="E1471" t="s">
        <v>315</v>
      </c>
      <c r="F1471" t="s">
        <v>242</v>
      </c>
      <c r="G1471">
        <v>0.16200000000000001</v>
      </c>
      <c r="H1471" s="2">
        <f>VLOOKUP(CONCATENATE(A1471,B1471,F1471),admin2_old!A:K,9,FALSE)</f>
        <v>0.18099999999999999</v>
      </c>
      <c r="I1471" t="b">
        <f>IF(ISNA(H1471),VLOOKUP(CONCATENATE(A1471,F1471),admin2_old!B:J,3,FALSE))</f>
        <v>0</v>
      </c>
    </row>
    <row r="1472" spans="1:9" x14ac:dyDescent="0.35">
      <c r="A1472" t="s">
        <v>42</v>
      </c>
      <c r="B1472" s="3" t="s">
        <v>130</v>
      </c>
      <c r="C1472" t="s">
        <v>83</v>
      </c>
      <c r="D1472" t="s">
        <v>83</v>
      </c>
      <c r="E1472" t="s">
        <v>315</v>
      </c>
      <c r="F1472" t="s">
        <v>243</v>
      </c>
      <c r="G1472">
        <v>0.19500000000000001</v>
      </c>
      <c r="H1472" s="2" t="e">
        <f>VLOOKUP(CONCATENATE(A1472,B1472,F1472),admin2_old!A:K,9,FALSE)</f>
        <v>#N/A</v>
      </c>
      <c r="I1472" s="4" t="str">
        <f>IF(ISNA(H1472),VLOOKUP(CONCATENATE(A1472,F1472),admin2_old!B:J,3,FALSE))</f>
        <v>jtt_agric</v>
      </c>
    </row>
    <row r="1473" spans="1:9" x14ac:dyDescent="0.35">
      <c r="A1473" t="s">
        <v>46</v>
      </c>
      <c r="B1473" s="3" t="s">
        <v>160</v>
      </c>
      <c r="C1473" t="s">
        <v>83</v>
      </c>
      <c r="D1473" t="s">
        <v>83</v>
      </c>
      <c r="E1473" t="s">
        <v>315</v>
      </c>
      <c r="F1473" t="s">
        <v>243</v>
      </c>
      <c r="G1473">
        <v>0.27</v>
      </c>
      <c r="H1473" s="2" t="e">
        <f>VLOOKUP(CONCATENATE(A1473,B1473,F1473),admin2_old!A:K,9,FALSE)</f>
        <v>#N/A</v>
      </c>
      <c r="I1473" s="4" t="str">
        <f>IF(ISNA(H1473),VLOOKUP(CONCATENATE(A1473,F1473),admin2_old!B:J,3,FALSE))</f>
        <v>provision_nfi_essentiels</v>
      </c>
    </row>
    <row r="1474" spans="1:9" x14ac:dyDescent="0.35">
      <c r="A1474" t="s">
        <v>68</v>
      </c>
      <c r="B1474" s="3" t="s">
        <v>143</v>
      </c>
      <c r="C1474" t="s">
        <v>83</v>
      </c>
      <c r="D1474" t="s">
        <v>83</v>
      </c>
      <c r="E1474" t="s">
        <v>315</v>
      </c>
      <c r="F1474" t="s">
        <v>243</v>
      </c>
      <c r="G1474">
        <v>0.182</v>
      </c>
      <c r="H1474" s="2" t="e">
        <f>VLOOKUP(CONCATENATE(A1474,B1474,F1474),admin2_old!A:K,9,FALSE)</f>
        <v>#N/A</v>
      </c>
      <c r="I1474" s="4" t="str">
        <f>IF(ISNA(H1474),VLOOKUP(CONCATENATE(A1474,F1474),admin2_old!B:J,3,FALSE))</f>
        <v>argent_materiel</v>
      </c>
    </row>
    <row r="1475" spans="1:9" x14ac:dyDescent="0.35">
      <c r="A1475" t="s">
        <v>72</v>
      </c>
      <c r="B1475" s="3" t="s">
        <v>155</v>
      </c>
      <c r="C1475" t="s">
        <v>83</v>
      </c>
      <c r="D1475" t="s">
        <v>83</v>
      </c>
      <c r="E1475" t="s">
        <v>315</v>
      </c>
      <c r="F1475" t="s">
        <v>243</v>
      </c>
      <c r="G1475">
        <v>0.13900000000000001</v>
      </c>
      <c r="H1475" s="2" t="e">
        <f>VLOOKUP(CONCATENATE(A1475,B1475,F1475),admin2_old!A:K,9,FALSE)</f>
        <v>#N/A</v>
      </c>
      <c r="I1475" s="4" t="str">
        <f>IF(ISNA(H1475),VLOOKUP(CONCATENATE(A1475,F1475),admin2_old!B:J,3,FALSE))</f>
        <v>wash</v>
      </c>
    </row>
    <row r="1476" spans="1:9" hidden="1" x14ac:dyDescent="0.35">
      <c r="A1476" t="s">
        <v>60</v>
      </c>
      <c r="B1476" t="s">
        <v>175</v>
      </c>
      <c r="C1476" t="s">
        <v>83</v>
      </c>
      <c r="D1476" t="s">
        <v>83</v>
      </c>
      <c r="E1476" t="s">
        <v>315</v>
      </c>
      <c r="F1476" t="s">
        <v>262</v>
      </c>
      <c r="G1476">
        <v>0.16</v>
      </c>
      <c r="H1476" s="2">
        <f>VLOOKUP(CONCATENATE(A1476,B1476,F1476),admin2_old!A:K,9,FALSE)</f>
        <v>0.14799999999999999</v>
      </c>
      <c r="I1476" t="b">
        <f>IF(ISNA(H1476),VLOOKUP(CONCATENATE(A1476,F1476),admin2_old!B:J,3,FALSE))</f>
        <v>0</v>
      </c>
    </row>
    <row r="1477" spans="1:9" hidden="1" x14ac:dyDescent="0.35">
      <c r="A1477" t="s">
        <v>60</v>
      </c>
      <c r="B1477" t="s">
        <v>149</v>
      </c>
      <c r="C1477" t="s">
        <v>83</v>
      </c>
      <c r="D1477" t="s">
        <v>83</v>
      </c>
      <c r="E1477" t="s">
        <v>315</v>
      </c>
      <c r="F1477" t="s">
        <v>254</v>
      </c>
      <c r="G1477">
        <v>0.121</v>
      </c>
      <c r="H1477" s="2">
        <f>VLOOKUP(CONCATENATE(A1477,B1477,F1477),admin2_old!A:K,9,FALSE)</f>
        <v>0.10100000000000001</v>
      </c>
      <c r="I1477" t="b">
        <f>IF(ISNA(H1477),VLOOKUP(CONCATENATE(A1477,F1477),admin2_old!B:J,3,FALSE))</f>
        <v>0</v>
      </c>
    </row>
    <row r="1478" spans="1:9" hidden="1" x14ac:dyDescent="0.35">
      <c r="A1478" t="s">
        <v>60</v>
      </c>
      <c r="B1478" t="s">
        <v>185</v>
      </c>
      <c r="C1478" t="s">
        <v>83</v>
      </c>
      <c r="D1478" t="s">
        <v>83</v>
      </c>
      <c r="E1478" t="s">
        <v>315</v>
      </c>
      <c r="F1478" t="s">
        <v>209</v>
      </c>
      <c r="G1478">
        <v>0.14799999999999999</v>
      </c>
      <c r="H1478" s="2">
        <f>VLOOKUP(CONCATENATE(A1478,B1478,F1478),admin2_old!A:K,9,FALSE)</f>
        <v>0.111</v>
      </c>
      <c r="I1478" t="b">
        <f>IF(ISNA(H1478),VLOOKUP(CONCATENATE(A1478,F1478),admin2_old!B:J,3,FALSE))</f>
        <v>0</v>
      </c>
    </row>
    <row r="1479" spans="1:9" hidden="1" x14ac:dyDescent="0.35">
      <c r="A1479" t="s">
        <v>60</v>
      </c>
      <c r="B1479" t="s">
        <v>185</v>
      </c>
      <c r="C1479" t="s">
        <v>83</v>
      </c>
      <c r="D1479" t="s">
        <v>83</v>
      </c>
      <c r="E1479" t="s">
        <v>315</v>
      </c>
      <c r="F1479" t="s">
        <v>207</v>
      </c>
      <c r="G1479">
        <v>0.114</v>
      </c>
      <c r="H1479" s="2">
        <f>VLOOKUP(CONCATENATE(A1479,B1479,F1479),admin2_old!A:K,9,FALSE)</f>
        <v>0.11</v>
      </c>
      <c r="I1479" t="b">
        <f>IF(ISNA(H1479),VLOOKUP(CONCATENATE(A1479,F1479),admin2_old!B:J,3,FALSE))</f>
        <v>0</v>
      </c>
    </row>
    <row r="1480" spans="1:9" hidden="1" x14ac:dyDescent="0.35">
      <c r="A1480" t="s">
        <v>60</v>
      </c>
      <c r="B1480" t="s">
        <v>149</v>
      </c>
      <c r="C1480" t="s">
        <v>83</v>
      </c>
      <c r="D1480" t="s">
        <v>83</v>
      </c>
      <c r="E1480" t="s">
        <v>315</v>
      </c>
      <c r="F1480" t="s">
        <v>257</v>
      </c>
      <c r="G1480">
        <v>0.108</v>
      </c>
      <c r="H1480" s="2">
        <f>VLOOKUP(CONCATENATE(A1480,B1480,F1480),admin2_old!A:K,9,FALSE)</f>
        <v>0.107</v>
      </c>
      <c r="I1480" t="b">
        <f>IF(ISNA(H1480),VLOOKUP(CONCATENATE(A1480,F1480),admin2_old!B:J,3,FALSE))</f>
        <v>0</v>
      </c>
    </row>
    <row r="1481" spans="1:9" x14ac:dyDescent="0.35">
      <c r="A1481" t="s">
        <v>76</v>
      </c>
      <c r="B1481" s="3" t="s">
        <v>197</v>
      </c>
      <c r="C1481" t="s">
        <v>83</v>
      </c>
      <c r="D1481" t="s">
        <v>83</v>
      </c>
      <c r="E1481" t="s">
        <v>315</v>
      </c>
      <c r="F1481" t="s">
        <v>243</v>
      </c>
      <c r="G1481">
        <v>0.14399999999999999</v>
      </c>
      <c r="H1481" s="2" t="e">
        <f>VLOOKUP(CONCATENATE(A1481,B1481,F1481),admin2_old!A:K,9,FALSE)</f>
        <v>#N/A</v>
      </c>
      <c r="I1481" s="4" t="str">
        <f>IF(ISNA(H1481),VLOOKUP(CONCATENATE(A1481,F1481),admin2_old!B:J,3,FALSE))</f>
        <v>acces_staff_cs</v>
      </c>
    </row>
    <row r="1482" spans="1:9" x14ac:dyDescent="0.35">
      <c r="A1482" t="s">
        <v>28</v>
      </c>
      <c r="B1482" s="3" t="s">
        <v>145</v>
      </c>
      <c r="C1482" t="s">
        <v>83</v>
      </c>
      <c r="D1482" t="s">
        <v>83</v>
      </c>
      <c r="E1482" t="s">
        <v>315</v>
      </c>
      <c r="F1482" t="s">
        <v>243</v>
      </c>
      <c r="G1482">
        <v>0.28299999999999997</v>
      </c>
      <c r="H1482" s="2" t="e">
        <f>VLOOKUP(CONCATENATE(A1482,B1482,F1482),admin2_old!A:K,9,FALSE)</f>
        <v>#N/A</v>
      </c>
      <c r="I1482" s="4" t="str">
        <f>IF(ISNA(H1482),VLOOKUP(CONCATENATE(A1482,F1482),admin2_old!B:J,3,FALSE))</f>
        <v>cash_nourrit</v>
      </c>
    </row>
    <row r="1483" spans="1:9" x14ac:dyDescent="0.35">
      <c r="A1483" t="s">
        <v>52</v>
      </c>
      <c r="B1483" s="3" t="s">
        <v>135</v>
      </c>
      <c r="C1483" t="s">
        <v>83</v>
      </c>
      <c r="D1483" t="s">
        <v>83</v>
      </c>
      <c r="E1483" t="s">
        <v>315</v>
      </c>
      <c r="F1483" t="s">
        <v>243</v>
      </c>
      <c r="G1483">
        <v>0.26</v>
      </c>
      <c r="H1483" s="2" t="e">
        <f>VLOOKUP(CONCATENATE(A1483,B1483,F1483),admin2_old!A:K,9,FALSE)</f>
        <v>#N/A</v>
      </c>
      <c r="I1483" s="4" t="str">
        <f>IF(ISNA(H1483),VLOOKUP(CONCATENATE(A1483,F1483),admin2_old!B:J,3,FALSE))</f>
        <v>cash_nfi</v>
      </c>
    </row>
    <row r="1484" spans="1:9" x14ac:dyDescent="0.35">
      <c r="A1484" t="s">
        <v>74</v>
      </c>
      <c r="B1484" s="3" t="s">
        <v>156</v>
      </c>
      <c r="C1484" t="s">
        <v>83</v>
      </c>
      <c r="D1484" t="s">
        <v>83</v>
      </c>
      <c r="E1484" t="s">
        <v>315</v>
      </c>
      <c r="F1484" t="s">
        <v>243</v>
      </c>
      <c r="G1484">
        <v>0.24099999999999999</v>
      </c>
      <c r="H1484" s="2" t="e">
        <f>VLOOKUP(CONCATENATE(A1484,B1484,F1484),admin2_old!A:K,9,FALSE)</f>
        <v>#N/A</v>
      </c>
      <c r="I1484" s="4" t="str">
        <f>IF(ISNA(H1484),VLOOKUP(CONCATENATE(A1484,F1484),admin2_old!B:J,3,FALSE))</f>
        <v>cash_intrant_agri</v>
      </c>
    </row>
    <row r="1485" spans="1:9" hidden="1" x14ac:dyDescent="0.35">
      <c r="A1485" t="s">
        <v>60</v>
      </c>
      <c r="B1485" t="s">
        <v>176</v>
      </c>
      <c r="C1485" t="s">
        <v>83</v>
      </c>
      <c r="D1485" t="s">
        <v>83</v>
      </c>
      <c r="E1485" t="s">
        <v>315</v>
      </c>
      <c r="F1485" t="s">
        <v>295</v>
      </c>
      <c r="G1485">
        <v>0.106</v>
      </c>
      <c r="H1485" s="2">
        <f>VLOOKUP(CONCATENATE(A1485,B1485,F1485),admin2_old!A:K,9,FALSE)</f>
        <v>0.109</v>
      </c>
      <c r="I1485" t="b">
        <f>IF(ISNA(H1485),VLOOKUP(CONCATENATE(A1485,F1485),admin2_old!B:J,3,FALSE))</f>
        <v>0</v>
      </c>
    </row>
    <row r="1486" spans="1:9" x14ac:dyDescent="0.35">
      <c r="A1486" t="s">
        <v>40</v>
      </c>
      <c r="B1486" s="3" t="s">
        <v>140</v>
      </c>
      <c r="C1486" t="s">
        <v>83</v>
      </c>
      <c r="D1486" t="s">
        <v>83</v>
      </c>
      <c r="E1486" t="s">
        <v>315</v>
      </c>
      <c r="F1486" t="s">
        <v>243</v>
      </c>
      <c r="G1486">
        <v>0.17699999999999999</v>
      </c>
      <c r="H1486" s="2" t="e">
        <f>VLOOKUP(CONCATENATE(A1486,B1486,F1486),admin2_old!A:K,9,FALSE)</f>
        <v>#N/A</v>
      </c>
      <c r="I1486" s="4" t="str">
        <f>IF(ISNA(H1486),VLOOKUP(CONCATENATE(A1486,F1486),admin2_old!B:J,3,FALSE))</f>
        <v>prov_recipient</v>
      </c>
    </row>
    <row r="1487" spans="1:9" x14ac:dyDescent="0.35">
      <c r="A1487" t="s">
        <v>38</v>
      </c>
      <c r="B1487" s="3" t="s">
        <v>176</v>
      </c>
      <c r="C1487" t="s">
        <v>83</v>
      </c>
      <c r="D1487" t="s">
        <v>83</v>
      </c>
      <c r="E1487" t="s">
        <v>315</v>
      </c>
      <c r="F1487" t="s">
        <v>293</v>
      </c>
      <c r="G1487">
        <v>0.14499999999999999</v>
      </c>
      <c r="H1487" s="2" t="e">
        <f>VLOOKUP(CONCATENATE(A1487,B1487,F1487),admin2_old!A:K,9,FALSE)</f>
        <v>#N/A</v>
      </c>
      <c r="I1487" s="4" t="str">
        <f>IF(ISNA(H1487),VLOOKUP(CONCATENATE(A1487,F1487),admin2_old!B:J,3,FALSE))</f>
        <v>logistique</v>
      </c>
    </row>
    <row r="1488" spans="1:9" hidden="1" x14ac:dyDescent="0.35">
      <c r="A1488" t="s">
        <v>60</v>
      </c>
      <c r="B1488" t="s">
        <v>139</v>
      </c>
      <c r="C1488" t="s">
        <v>83</v>
      </c>
      <c r="D1488" t="s">
        <v>83</v>
      </c>
      <c r="E1488" t="s">
        <v>315</v>
      </c>
      <c r="F1488" t="s">
        <v>230</v>
      </c>
      <c r="G1488">
        <v>0.154</v>
      </c>
      <c r="H1488" s="2">
        <f>VLOOKUP(CONCATENATE(A1488,B1488,F1488),admin2_old!A:K,9,FALSE)</f>
        <v>0.128</v>
      </c>
      <c r="I1488" t="b">
        <f>IF(ISNA(H1488),VLOOKUP(CONCATENATE(A1488,F1488),admin2_old!B:J,3,FALSE))</f>
        <v>0</v>
      </c>
    </row>
    <row r="1489" spans="1:9" x14ac:dyDescent="0.35">
      <c r="A1489" t="s">
        <v>70</v>
      </c>
      <c r="B1489" s="3" t="s">
        <v>191</v>
      </c>
      <c r="C1489" t="s">
        <v>83</v>
      </c>
      <c r="D1489" t="s">
        <v>83</v>
      </c>
      <c r="E1489" t="s">
        <v>315</v>
      </c>
      <c r="F1489" t="s">
        <v>293</v>
      </c>
      <c r="G1489">
        <v>0.161</v>
      </c>
      <c r="H1489" s="2" t="e">
        <f>VLOOKUP(CONCATENATE(A1489,B1489,F1489),admin2_old!A:K,9,FALSE)</f>
        <v>#N/A</v>
      </c>
      <c r="I1489" s="4" t="str">
        <f>IF(ISNA(H1489),VLOOKUP(CONCATENATE(A1489,F1489),admin2_old!B:J,3,FALSE))</f>
        <v>cash_livres</v>
      </c>
    </row>
    <row r="1490" spans="1:9" hidden="1" x14ac:dyDescent="0.35">
      <c r="A1490" t="s">
        <v>60</v>
      </c>
      <c r="B1490" t="s">
        <v>161</v>
      </c>
      <c r="C1490" t="s">
        <v>83</v>
      </c>
      <c r="D1490" t="s">
        <v>83</v>
      </c>
      <c r="E1490" t="s">
        <v>315</v>
      </c>
      <c r="F1490" t="s">
        <v>237</v>
      </c>
      <c r="G1490">
        <v>0.108</v>
      </c>
      <c r="H1490" s="2">
        <f>VLOOKUP(CONCATENATE(A1490,B1490,F1490),admin2_old!A:K,9,FALSE)</f>
        <v>0.127</v>
      </c>
      <c r="I1490" t="b">
        <f>IF(ISNA(H1490),VLOOKUP(CONCATENATE(A1490,F1490),admin2_old!B:J,3,FALSE))</f>
        <v>0</v>
      </c>
    </row>
    <row r="1491" spans="1:9" x14ac:dyDescent="0.35">
      <c r="A1491" t="s">
        <v>22</v>
      </c>
      <c r="B1491" s="3" t="s">
        <v>160</v>
      </c>
      <c r="C1491" t="s">
        <v>83</v>
      </c>
      <c r="D1491" t="s">
        <v>83</v>
      </c>
      <c r="E1491" t="s">
        <v>315</v>
      </c>
      <c r="F1491" t="s">
        <v>293</v>
      </c>
      <c r="G1491">
        <v>0.22900000000000001</v>
      </c>
      <c r="H1491" s="2" t="e">
        <f>VLOOKUP(CONCATENATE(A1491,B1491,F1491),admin2_old!A:K,9,FALSE)</f>
        <v>#N/A</v>
      </c>
      <c r="I1491" s="4" t="str">
        <f>IF(ISNA(H1491),VLOOKUP(CONCATENATE(A1491,F1491),admin2_old!B:J,3,FALSE))</f>
        <v>argent_nfi_essentiels</v>
      </c>
    </row>
    <row r="1492" spans="1:9" x14ac:dyDescent="0.35">
      <c r="A1492" t="s">
        <v>46</v>
      </c>
      <c r="B1492" s="3" t="s">
        <v>132</v>
      </c>
      <c r="C1492" t="s">
        <v>83</v>
      </c>
      <c r="D1492" t="s">
        <v>83</v>
      </c>
      <c r="E1492" t="s">
        <v>315</v>
      </c>
      <c r="F1492" t="s">
        <v>293</v>
      </c>
      <c r="G1492">
        <v>0.217</v>
      </c>
      <c r="H1492" s="2" t="e">
        <f>VLOOKUP(CONCATENATE(A1492,B1492,F1492),admin2_old!A:K,9,FALSE)</f>
        <v>#N/A</v>
      </c>
      <c r="I1492" s="4" t="str">
        <f>IF(ISNA(H1492),VLOOKUP(CONCATENATE(A1492,F1492),admin2_old!B:J,3,FALSE))</f>
        <v>argent_materiel</v>
      </c>
    </row>
    <row r="1493" spans="1:9" x14ac:dyDescent="0.35">
      <c r="A1493" t="s">
        <v>28</v>
      </c>
      <c r="B1493" s="3" t="s">
        <v>145</v>
      </c>
      <c r="C1493" t="s">
        <v>83</v>
      </c>
      <c r="D1493" t="s">
        <v>83</v>
      </c>
      <c r="E1493" t="s">
        <v>315</v>
      </c>
      <c r="F1493" t="s">
        <v>293</v>
      </c>
      <c r="G1493">
        <v>0.29299999999999998</v>
      </c>
      <c r="H1493" s="2" t="e">
        <f>VLOOKUP(CONCATENATE(A1493,B1493,F1493),admin2_old!A:K,9,FALSE)</f>
        <v>#N/A</v>
      </c>
      <c r="I1493" s="4" t="str">
        <f>IF(ISNA(H1493),VLOOKUP(CONCATENATE(A1493,F1493),admin2_old!B:J,3,FALSE))</f>
        <v>cash_nourrit</v>
      </c>
    </row>
    <row r="1494" spans="1:9" hidden="1" x14ac:dyDescent="0.35">
      <c r="A1494" t="s">
        <v>60</v>
      </c>
      <c r="B1494" t="s">
        <v>149</v>
      </c>
      <c r="C1494" t="s">
        <v>83</v>
      </c>
      <c r="D1494" t="s">
        <v>83</v>
      </c>
      <c r="E1494" t="s">
        <v>315</v>
      </c>
      <c r="F1494" t="s">
        <v>222</v>
      </c>
      <c r="G1494">
        <v>0.13700000000000001</v>
      </c>
      <c r="H1494" s="2">
        <f>VLOOKUP(CONCATENATE(A1494,B1494,F1494),admin2_old!A:K,9,FALSE)</f>
        <v>0.13300000000000001</v>
      </c>
      <c r="I1494" t="b">
        <f>IF(ISNA(H1494),VLOOKUP(CONCATENATE(A1494,F1494),admin2_old!B:J,3,FALSE))</f>
        <v>0</v>
      </c>
    </row>
    <row r="1495" spans="1:9" x14ac:dyDescent="0.35">
      <c r="A1495" t="s">
        <v>52</v>
      </c>
      <c r="B1495" s="3" t="s">
        <v>135</v>
      </c>
      <c r="C1495" t="s">
        <v>83</v>
      </c>
      <c r="D1495" t="s">
        <v>83</v>
      </c>
      <c r="E1495" t="s">
        <v>315</v>
      </c>
      <c r="F1495" t="s">
        <v>293</v>
      </c>
      <c r="G1495">
        <v>0.28199999999999997</v>
      </c>
      <c r="H1495" s="2" t="e">
        <f>VLOOKUP(CONCATENATE(A1495,B1495,F1495),admin2_old!A:K,9,FALSE)</f>
        <v>#N/A</v>
      </c>
      <c r="I1495" s="4" t="str">
        <f>IF(ISNA(H1495),VLOOKUP(CONCATENATE(A1495,F1495),admin2_old!B:J,3,FALSE))</f>
        <v>cash_intrant_agri</v>
      </c>
    </row>
    <row r="1496" spans="1:9" x14ac:dyDescent="0.35">
      <c r="A1496" t="s">
        <v>36</v>
      </c>
      <c r="B1496" s="3" t="s">
        <v>148</v>
      </c>
      <c r="C1496" t="s">
        <v>83</v>
      </c>
      <c r="D1496" t="s">
        <v>83</v>
      </c>
      <c r="E1496" t="s">
        <v>315</v>
      </c>
      <c r="F1496" t="s">
        <v>293</v>
      </c>
      <c r="G1496">
        <v>0.28999999999999998</v>
      </c>
      <c r="H1496" s="2" t="e">
        <f>VLOOKUP(CONCATENATE(A1496,B1496,F1496),admin2_old!A:K,9,FALSE)</f>
        <v>#N/A</v>
      </c>
      <c r="I1496" s="4" t="str">
        <f>IF(ISNA(H1496),VLOOKUP(CONCATENATE(A1496,F1496),admin2_old!B:J,3,FALSE))</f>
        <v>eau</v>
      </c>
    </row>
    <row r="1497" spans="1:9" hidden="1" x14ac:dyDescent="0.35">
      <c r="A1497" t="s">
        <v>60</v>
      </c>
      <c r="B1497" t="s">
        <v>161</v>
      </c>
      <c r="C1497" t="s">
        <v>83</v>
      </c>
      <c r="D1497" t="s">
        <v>83</v>
      </c>
      <c r="E1497" t="s">
        <v>315</v>
      </c>
      <c r="F1497" t="s">
        <v>249</v>
      </c>
      <c r="G1497">
        <v>0.11</v>
      </c>
      <c r="H1497" s="2">
        <f>VLOOKUP(CONCATENATE(A1497,B1497,F1497),admin2_old!A:K,9,FALSE)</f>
        <v>9.9099999999999994E-2</v>
      </c>
      <c r="I1497" t="b">
        <f>IF(ISNA(H1497),VLOOKUP(CONCATENATE(A1497,F1497),admin2_old!B:J,3,FALSE))</f>
        <v>0</v>
      </c>
    </row>
    <row r="1498" spans="1:9" hidden="1" x14ac:dyDescent="0.35">
      <c r="A1498" t="s">
        <v>60</v>
      </c>
      <c r="B1498" t="s">
        <v>176</v>
      </c>
      <c r="C1498" t="s">
        <v>83</v>
      </c>
      <c r="D1498" t="s">
        <v>83</v>
      </c>
      <c r="E1498" t="s">
        <v>315</v>
      </c>
      <c r="F1498" t="s">
        <v>264</v>
      </c>
      <c r="G1498">
        <v>0.126</v>
      </c>
      <c r="H1498" s="2">
        <f>VLOOKUP(CONCATENATE(A1498,B1498,F1498),admin2_old!A:K,9,FALSE)</f>
        <v>0.13</v>
      </c>
      <c r="I1498" t="b">
        <f>IF(ISNA(H1498),VLOOKUP(CONCATENATE(A1498,F1498),admin2_old!B:J,3,FALSE))</f>
        <v>0</v>
      </c>
    </row>
    <row r="1499" spans="1:9" x14ac:dyDescent="0.35">
      <c r="A1499" t="s">
        <v>58</v>
      </c>
      <c r="B1499" s="3" t="s">
        <v>199</v>
      </c>
      <c r="C1499" t="s">
        <v>83</v>
      </c>
      <c r="D1499" t="s">
        <v>83</v>
      </c>
      <c r="E1499" t="s">
        <v>315</v>
      </c>
      <c r="F1499" t="s">
        <v>293</v>
      </c>
      <c r="G1499">
        <v>0.245</v>
      </c>
      <c r="H1499" s="2" t="e">
        <f>VLOOKUP(CONCATENATE(A1499,B1499,F1499),admin2_old!A:K,9,FALSE)</f>
        <v>#N/A</v>
      </c>
      <c r="I1499" s="4" t="str">
        <f>IF(ISNA(H1499),VLOOKUP(CONCATENATE(A1499,F1499),admin2_old!B:J,3,FALSE))</f>
        <v>sanitaire</v>
      </c>
    </row>
    <row r="1500" spans="1:9" x14ac:dyDescent="0.35">
      <c r="A1500" t="s">
        <v>80</v>
      </c>
      <c r="B1500" s="3" t="s">
        <v>138</v>
      </c>
      <c r="C1500" t="s">
        <v>83</v>
      </c>
      <c r="D1500" t="s">
        <v>83</v>
      </c>
      <c r="E1500" t="s">
        <v>315</v>
      </c>
      <c r="F1500" t="s">
        <v>293</v>
      </c>
      <c r="G1500">
        <v>0.23200000000000001</v>
      </c>
      <c r="H1500" s="2" t="e">
        <f>VLOOKUP(CONCATENATE(A1500,B1500,F1500),admin2_old!A:K,9,FALSE)</f>
        <v>#N/A</v>
      </c>
      <c r="I1500" s="4" t="str">
        <f>IF(ISNA(H1500),VLOOKUP(CONCATENATE(A1500,F1500),admin2_old!B:J,3,FALSE))</f>
        <v>hygiene</v>
      </c>
    </row>
    <row r="1501" spans="1:9" hidden="1" x14ac:dyDescent="0.35">
      <c r="A1501" t="s">
        <v>60</v>
      </c>
      <c r="B1501" t="s">
        <v>185</v>
      </c>
      <c r="C1501" t="s">
        <v>83</v>
      </c>
      <c r="D1501" t="s">
        <v>83</v>
      </c>
      <c r="E1501" t="s">
        <v>315</v>
      </c>
      <c r="F1501" t="s">
        <v>263</v>
      </c>
      <c r="G1501">
        <v>0.106</v>
      </c>
      <c r="H1501" s="2">
        <f>VLOOKUP(CONCATENATE(A1501,B1501,F1501),admin2_old!A:K,9,FALSE)</f>
        <v>0.115</v>
      </c>
      <c r="I1501" t="b">
        <f>IF(ISNA(H1501),VLOOKUP(CONCATENATE(A1501,F1501),admin2_old!B:J,3,FALSE))</f>
        <v>0</v>
      </c>
    </row>
    <row r="1502" spans="1:9" hidden="1" x14ac:dyDescent="0.35">
      <c r="A1502" t="s">
        <v>60</v>
      </c>
      <c r="B1502" t="s">
        <v>175</v>
      </c>
      <c r="C1502" t="s">
        <v>83</v>
      </c>
      <c r="D1502" t="s">
        <v>83</v>
      </c>
      <c r="E1502" t="s">
        <v>315</v>
      </c>
      <c r="F1502" t="s">
        <v>229</v>
      </c>
      <c r="G1502">
        <v>0.126</v>
      </c>
      <c r="H1502" s="2">
        <f>VLOOKUP(CONCATENATE(A1502,B1502,F1502),admin2_old!A:K,9,FALSE)</f>
        <v>0.127</v>
      </c>
      <c r="I1502" t="b">
        <f>IF(ISNA(H1502),VLOOKUP(CONCATENATE(A1502,F1502),admin2_old!B:J,3,FALSE))</f>
        <v>0</v>
      </c>
    </row>
    <row r="1503" spans="1:9" x14ac:dyDescent="0.35">
      <c r="A1503" t="s">
        <v>12</v>
      </c>
      <c r="B1503" s="3" t="s">
        <v>150</v>
      </c>
      <c r="C1503" t="s">
        <v>83</v>
      </c>
      <c r="D1503" t="s">
        <v>83</v>
      </c>
      <c r="E1503" t="s">
        <v>315</v>
      </c>
      <c r="F1503" t="s">
        <v>293</v>
      </c>
      <c r="G1503">
        <v>0.28799999999999998</v>
      </c>
      <c r="H1503" s="2" t="e">
        <f>VLOOKUP(CONCATENATE(A1503,B1503,F1503),admin2_old!A:K,9,FALSE)</f>
        <v>#N/A</v>
      </c>
      <c r="I1503" s="4" t="str">
        <f>IF(ISNA(H1503),VLOOKUP(CONCATENATE(A1503,F1503),admin2_old!B:J,3,FALSE))</f>
        <v>cash_recipient_eau</v>
      </c>
    </row>
    <row r="1504" spans="1:9" x14ac:dyDescent="0.35">
      <c r="A1504" t="s">
        <v>40</v>
      </c>
      <c r="B1504" s="3" t="s">
        <v>129</v>
      </c>
      <c r="C1504" t="s">
        <v>83</v>
      </c>
      <c r="D1504" t="s">
        <v>83</v>
      </c>
      <c r="E1504" t="s">
        <v>315</v>
      </c>
      <c r="F1504" t="s">
        <v>293</v>
      </c>
      <c r="G1504">
        <v>0.27900000000000003</v>
      </c>
      <c r="H1504" s="2" t="e">
        <f>VLOOKUP(CONCATENATE(A1504,B1504,F1504),admin2_old!A:K,9,FALSE)</f>
        <v>#N/A</v>
      </c>
      <c r="I1504" s="4" t="str">
        <f>IF(ISNA(H1504),VLOOKUP(CONCATENATE(A1504,F1504),admin2_old!B:J,3,FALSE))</f>
        <v>cash_hygiene</v>
      </c>
    </row>
    <row r="1505" spans="1:9" hidden="1" x14ac:dyDescent="0.35">
      <c r="A1505" t="s">
        <v>60</v>
      </c>
      <c r="B1505" t="s">
        <v>139</v>
      </c>
      <c r="C1505" t="s">
        <v>83</v>
      </c>
      <c r="D1505" t="s">
        <v>83</v>
      </c>
      <c r="E1505" t="s">
        <v>315</v>
      </c>
      <c r="F1505" t="s">
        <v>240</v>
      </c>
      <c r="G1505">
        <v>0.14599999999999999</v>
      </c>
      <c r="H1505" s="2">
        <f>VLOOKUP(CONCATENATE(A1505,B1505,F1505),admin2_old!A:K,9,FALSE)</f>
        <v>0.151</v>
      </c>
      <c r="I1505" t="b">
        <f>IF(ISNA(H1505),VLOOKUP(CONCATENATE(A1505,F1505),admin2_old!B:J,3,FALSE))</f>
        <v>0</v>
      </c>
    </row>
    <row r="1506" spans="1:9" hidden="1" x14ac:dyDescent="0.35">
      <c r="A1506" t="s">
        <v>60</v>
      </c>
      <c r="B1506" t="s">
        <v>139</v>
      </c>
      <c r="C1506" t="s">
        <v>83</v>
      </c>
      <c r="D1506" t="s">
        <v>83</v>
      </c>
      <c r="E1506" t="s">
        <v>315</v>
      </c>
      <c r="F1506" t="s">
        <v>213</v>
      </c>
      <c r="G1506">
        <v>0.13900000000000001</v>
      </c>
      <c r="H1506" s="2">
        <f>VLOOKUP(CONCATENATE(A1506,B1506,F1506),admin2_old!A:K,9,FALSE)</f>
        <v>0.152</v>
      </c>
      <c r="I1506" t="b">
        <f>IF(ISNA(H1506),VLOOKUP(CONCATENATE(A1506,F1506),admin2_old!B:J,3,FALSE))</f>
        <v>0</v>
      </c>
    </row>
    <row r="1507" spans="1:9" hidden="1" x14ac:dyDescent="0.35">
      <c r="A1507" t="s">
        <v>60</v>
      </c>
      <c r="B1507" t="s">
        <v>139</v>
      </c>
      <c r="C1507" t="s">
        <v>83</v>
      </c>
      <c r="D1507" t="s">
        <v>83</v>
      </c>
      <c r="E1507" t="s">
        <v>315</v>
      </c>
      <c r="F1507" t="s">
        <v>226</v>
      </c>
      <c r="G1507">
        <v>0.14699999999999999</v>
      </c>
      <c r="H1507" s="2">
        <f>VLOOKUP(CONCATENATE(A1507,B1507,F1507),admin2_old!A:K,9,FALSE)</f>
        <v>0.11600000000000001</v>
      </c>
      <c r="I1507" t="b">
        <f>IF(ISNA(H1507),VLOOKUP(CONCATENATE(A1507,F1507),admin2_old!B:J,3,FALSE))</f>
        <v>0</v>
      </c>
    </row>
    <row r="1508" spans="1:9" hidden="1" x14ac:dyDescent="0.35">
      <c r="A1508" t="s">
        <v>60</v>
      </c>
      <c r="B1508" t="s">
        <v>149</v>
      </c>
      <c r="C1508" t="s">
        <v>83</v>
      </c>
      <c r="D1508" t="s">
        <v>83</v>
      </c>
      <c r="E1508" t="s">
        <v>315</v>
      </c>
      <c r="F1508" t="s">
        <v>244</v>
      </c>
      <c r="G1508">
        <v>0.126</v>
      </c>
      <c r="H1508" s="2">
        <f>VLOOKUP(CONCATENATE(A1508,B1508,F1508),admin2_old!A:K,9,FALSE)</f>
        <v>0.127</v>
      </c>
      <c r="I1508" t="b">
        <f>IF(ISNA(H1508),VLOOKUP(CONCATENATE(A1508,F1508),admin2_old!B:J,3,FALSE))</f>
        <v>0</v>
      </c>
    </row>
    <row r="1509" spans="1:9" hidden="1" x14ac:dyDescent="0.35">
      <c r="A1509" t="s">
        <v>60</v>
      </c>
      <c r="B1509" t="s">
        <v>139</v>
      </c>
      <c r="C1509" t="s">
        <v>83</v>
      </c>
      <c r="D1509" t="s">
        <v>83</v>
      </c>
      <c r="E1509" t="s">
        <v>315</v>
      </c>
      <c r="F1509" t="s">
        <v>261</v>
      </c>
      <c r="G1509">
        <v>0.186</v>
      </c>
      <c r="H1509" s="2">
        <f>VLOOKUP(CONCATENATE(A1509,B1509,F1509),admin2_old!A:K,9,FALSE)</f>
        <v>0.156</v>
      </c>
      <c r="I1509" t="b">
        <f>IF(ISNA(H1509),VLOOKUP(CONCATENATE(A1509,F1509),admin2_old!B:J,3,FALSE))</f>
        <v>0</v>
      </c>
    </row>
    <row r="1510" spans="1:9" x14ac:dyDescent="0.35">
      <c r="A1510" t="s">
        <v>44</v>
      </c>
      <c r="B1510" s="3" t="s">
        <v>177</v>
      </c>
      <c r="C1510" t="s">
        <v>83</v>
      </c>
      <c r="D1510" t="s">
        <v>83</v>
      </c>
      <c r="E1510" t="s">
        <v>315</v>
      </c>
      <c r="F1510" t="s">
        <v>293</v>
      </c>
      <c r="G1510">
        <v>0.22500000000000001</v>
      </c>
      <c r="H1510" s="2" t="e">
        <f>VLOOKUP(CONCATENATE(A1510,B1510,F1510),admin2_old!A:K,9,FALSE)</f>
        <v>#N/A</v>
      </c>
      <c r="I1510" s="4" t="str">
        <f>IF(ISNA(H1510),VLOOKUP(CONCATENATE(A1510,F1510),admin2_old!B:J,3,FALSE))</f>
        <v>attente_longue</v>
      </c>
    </row>
    <row r="1511" spans="1:9" x14ac:dyDescent="0.35">
      <c r="A1511" t="s">
        <v>66</v>
      </c>
      <c r="B1511" s="3" t="s">
        <v>152</v>
      </c>
      <c r="C1511" t="s">
        <v>83</v>
      </c>
      <c r="D1511" t="s">
        <v>83</v>
      </c>
      <c r="E1511" t="s">
        <v>315</v>
      </c>
      <c r="F1511" t="s">
        <v>293</v>
      </c>
      <c r="G1511">
        <v>0.191</v>
      </c>
      <c r="H1511" s="2" t="e">
        <f>VLOOKUP(CONCATENATE(A1511,B1511,F1511),admin2_old!A:K,9,FALSE)</f>
        <v>#N/A</v>
      </c>
      <c r="I1511" s="4" t="str">
        <f>IF(ISNA(H1511),VLOOKUP(CONCATENATE(A1511,F1511),admin2_old!B:J,3,FALSE))</f>
        <v>distance</v>
      </c>
    </row>
    <row r="1512" spans="1:9" hidden="1" x14ac:dyDescent="0.35">
      <c r="A1512" t="s">
        <v>60</v>
      </c>
      <c r="B1512" t="s">
        <v>139</v>
      </c>
      <c r="C1512" t="s">
        <v>83</v>
      </c>
      <c r="D1512" t="s">
        <v>83</v>
      </c>
      <c r="E1512" t="s">
        <v>315</v>
      </c>
      <c r="F1512" t="s">
        <v>296</v>
      </c>
      <c r="G1512">
        <v>0.14099999999999999</v>
      </c>
      <c r="H1512" s="2">
        <f>VLOOKUP(CONCATENATE(A1512,B1512,F1512),admin2_old!A:K,9,FALSE)</f>
        <v>0.14599999999999999</v>
      </c>
      <c r="I1512" t="b">
        <f>IF(ISNA(H1512),VLOOKUP(CONCATENATE(A1512,F1512),admin2_old!B:J,3,FALSE))</f>
        <v>0</v>
      </c>
    </row>
    <row r="1513" spans="1:9" hidden="1" x14ac:dyDescent="0.35">
      <c r="A1513" t="s">
        <v>60</v>
      </c>
      <c r="B1513" t="s">
        <v>161</v>
      </c>
      <c r="C1513" t="s">
        <v>83</v>
      </c>
      <c r="D1513" t="s">
        <v>83</v>
      </c>
      <c r="E1513" t="s">
        <v>315</v>
      </c>
      <c r="F1513" t="s">
        <v>297</v>
      </c>
      <c r="G1513">
        <v>0.17699999999999999</v>
      </c>
      <c r="H1513" s="2">
        <f>VLOOKUP(CONCATENATE(A1513,B1513,F1513),admin2_old!A:K,9,FALSE)</f>
        <v>0.182</v>
      </c>
      <c r="I1513" t="b">
        <f>IF(ISNA(H1513),VLOOKUP(CONCATENATE(A1513,F1513),admin2_old!B:J,3,FALSE))</f>
        <v>0</v>
      </c>
    </row>
    <row r="1514" spans="1:9" x14ac:dyDescent="0.35">
      <c r="A1514" t="s">
        <v>24</v>
      </c>
      <c r="B1514" s="3" t="s">
        <v>154</v>
      </c>
      <c r="C1514" t="s">
        <v>83</v>
      </c>
      <c r="D1514" t="s">
        <v>83</v>
      </c>
      <c r="E1514" t="s">
        <v>315</v>
      </c>
      <c r="F1514" t="s">
        <v>244</v>
      </c>
      <c r="G1514">
        <v>0.17499999999999999</v>
      </c>
      <c r="H1514" s="2" t="e">
        <f>VLOOKUP(CONCATENATE(A1514,B1514,F1514),admin2_old!A:K,9,FALSE)</f>
        <v>#N/A</v>
      </c>
      <c r="I1514" s="4" t="str">
        <f>IF(ISNA(H1514),VLOOKUP(CONCATENATE(A1514,F1514),admin2_old!B:J,3,FALSE))</f>
        <v>prov_fournitures</v>
      </c>
    </row>
    <row r="1515" spans="1:9" hidden="1" x14ac:dyDescent="0.35">
      <c r="A1515" t="s">
        <v>60</v>
      </c>
      <c r="B1515" t="s">
        <v>161</v>
      </c>
      <c r="C1515" t="s">
        <v>83</v>
      </c>
      <c r="D1515" t="s">
        <v>83</v>
      </c>
      <c r="E1515" t="s">
        <v>315</v>
      </c>
      <c r="F1515" t="s">
        <v>225</v>
      </c>
      <c r="G1515">
        <v>0.11600000000000001</v>
      </c>
      <c r="H1515" s="2">
        <f>VLOOKUP(CONCATENATE(A1515,B1515,F1515),admin2_old!A:K,9,FALSE)</f>
        <v>0.13500000000000001</v>
      </c>
      <c r="I1515" t="b">
        <f>IF(ISNA(H1515),VLOOKUP(CONCATENATE(A1515,F1515),admin2_old!B:J,3,FALSE))</f>
        <v>0</v>
      </c>
    </row>
    <row r="1516" spans="1:9" x14ac:dyDescent="0.35">
      <c r="A1516" t="s">
        <v>70</v>
      </c>
      <c r="B1516" s="3" t="s">
        <v>144</v>
      </c>
      <c r="C1516" t="s">
        <v>83</v>
      </c>
      <c r="D1516" t="s">
        <v>83</v>
      </c>
      <c r="E1516" t="s">
        <v>315</v>
      </c>
      <c r="F1516" t="s">
        <v>244</v>
      </c>
      <c r="G1516">
        <v>0.156</v>
      </c>
      <c r="H1516" s="2" t="e">
        <f>VLOOKUP(CONCATENATE(A1516,B1516,F1516),admin2_old!A:K,9,FALSE)</f>
        <v>#N/A</v>
      </c>
      <c r="I1516" s="4" t="str">
        <f>IF(ISNA(H1516),VLOOKUP(CONCATENATE(A1516,F1516),admin2_old!B:J,3,FALSE))</f>
        <v>cash_fournitures</v>
      </c>
    </row>
    <row r="1517" spans="1:9" x14ac:dyDescent="0.35">
      <c r="A1517" t="s">
        <v>28</v>
      </c>
      <c r="B1517" s="3" t="s">
        <v>135</v>
      </c>
      <c r="C1517" t="s">
        <v>83</v>
      </c>
      <c r="D1517" t="s">
        <v>83</v>
      </c>
      <c r="E1517" t="s">
        <v>315</v>
      </c>
      <c r="F1517" t="s">
        <v>244</v>
      </c>
      <c r="G1517">
        <v>0.20799999999999999</v>
      </c>
      <c r="H1517" s="2" t="e">
        <f>VLOOKUP(CONCATENATE(A1517,B1517,F1517),admin2_old!A:K,9,FALSE)</f>
        <v>#N/A</v>
      </c>
      <c r="I1517" s="4" t="str">
        <f>IF(ISNA(H1517),VLOOKUP(CONCATENATE(A1517,F1517),admin2_old!B:J,3,FALSE))</f>
        <v>cash_nfi</v>
      </c>
    </row>
    <row r="1518" spans="1:9" hidden="1" x14ac:dyDescent="0.35">
      <c r="A1518" t="s">
        <v>60</v>
      </c>
      <c r="B1518" t="s">
        <v>139</v>
      </c>
      <c r="C1518" t="s">
        <v>83</v>
      </c>
      <c r="D1518" t="s">
        <v>83</v>
      </c>
      <c r="E1518" t="s">
        <v>315</v>
      </c>
      <c r="F1518" t="s">
        <v>218</v>
      </c>
      <c r="G1518">
        <v>0.17199999999999999</v>
      </c>
      <c r="H1518" s="2">
        <f>VLOOKUP(CONCATENATE(A1518,B1518,F1518),admin2_old!A:K,9,FALSE)</f>
        <v>0.16300000000000001</v>
      </c>
      <c r="I1518" t="b">
        <f>IF(ISNA(H1518),VLOOKUP(CONCATENATE(A1518,F1518),admin2_old!B:J,3,FALSE))</f>
        <v>0</v>
      </c>
    </row>
    <row r="1519" spans="1:9" x14ac:dyDescent="0.35">
      <c r="A1519" t="s">
        <v>52</v>
      </c>
      <c r="B1519" s="3" t="s">
        <v>156</v>
      </c>
      <c r="C1519" t="s">
        <v>83</v>
      </c>
      <c r="D1519" t="s">
        <v>83</v>
      </c>
      <c r="E1519" t="s">
        <v>315</v>
      </c>
      <c r="F1519" t="s">
        <v>244</v>
      </c>
      <c r="G1519">
        <v>0.20100000000000001</v>
      </c>
      <c r="H1519" s="2" t="e">
        <f>VLOOKUP(CONCATENATE(A1519,B1519,F1519),admin2_old!A:K,9,FALSE)</f>
        <v>#N/A</v>
      </c>
      <c r="I1519" s="4" t="str">
        <f>IF(ISNA(H1519),VLOOKUP(CONCATENATE(A1519,F1519),admin2_old!B:J,3,FALSE))</f>
        <v>cash_nourrit</v>
      </c>
    </row>
    <row r="1520" spans="1:9" x14ac:dyDescent="0.35">
      <c r="A1520" t="s">
        <v>78</v>
      </c>
      <c r="B1520" s="3" t="s">
        <v>137</v>
      </c>
      <c r="C1520" t="s">
        <v>83</v>
      </c>
      <c r="D1520" t="s">
        <v>83</v>
      </c>
      <c r="E1520" t="s">
        <v>315</v>
      </c>
      <c r="F1520" t="s">
        <v>244</v>
      </c>
      <c r="G1520">
        <v>0.16200000000000001</v>
      </c>
      <c r="H1520" s="2" t="e">
        <f>VLOOKUP(CONCATENATE(A1520,B1520,F1520),admin2_old!A:K,9,FALSE)</f>
        <v>#N/A</v>
      </c>
      <c r="I1520" s="4" t="str">
        <f>IF(ISNA(H1520),VLOOKUP(CONCATENATE(A1520,F1520),admin2_old!B:J,3,FALSE))</f>
        <v>hygiene_insuff</v>
      </c>
    </row>
    <row r="1521" spans="1:9" x14ac:dyDescent="0.35">
      <c r="A1521" t="s">
        <v>38</v>
      </c>
      <c r="B1521" s="3" t="s">
        <v>161</v>
      </c>
      <c r="C1521" t="s">
        <v>83</v>
      </c>
      <c r="D1521" t="s">
        <v>83</v>
      </c>
      <c r="E1521" t="s">
        <v>315</v>
      </c>
      <c r="F1521" t="s">
        <v>245</v>
      </c>
      <c r="G1521">
        <v>0.161</v>
      </c>
      <c r="H1521" s="2" t="e">
        <f>VLOOKUP(CONCATENATE(A1521,B1521,F1521),admin2_old!A:K,9,FALSE)</f>
        <v>#N/A</v>
      </c>
      <c r="I1521" s="4" t="str">
        <f>IF(ISNA(H1521),VLOOKUP(CONCATENATE(A1521,F1521),admin2_old!B:J,3,FALSE))</f>
        <v>logistique</v>
      </c>
    </row>
    <row r="1522" spans="1:9" x14ac:dyDescent="0.35">
      <c r="A1522" t="s">
        <v>60</v>
      </c>
      <c r="B1522" s="3" t="s">
        <v>149</v>
      </c>
      <c r="C1522" t="s">
        <v>83</v>
      </c>
      <c r="D1522" t="s">
        <v>83</v>
      </c>
      <c r="E1522" t="s">
        <v>315</v>
      </c>
      <c r="F1522" t="s">
        <v>245</v>
      </c>
      <c r="G1522">
        <v>0.155</v>
      </c>
      <c r="H1522" s="2" t="e">
        <f>VLOOKUP(CONCATENATE(A1522,B1522,F1522),admin2_old!A:K,9,FALSE)</f>
        <v>#N/A</v>
      </c>
      <c r="I1522" s="4" t="str">
        <f>IF(ISNA(H1522),VLOOKUP(CONCATENATE(A1522,F1522),admin2_old!B:J,3,FALSE))</f>
        <v>aucune</v>
      </c>
    </row>
    <row r="1523" spans="1:9" hidden="1" x14ac:dyDescent="0.35">
      <c r="A1523" t="s">
        <v>62</v>
      </c>
      <c r="B1523" t="s">
        <v>162</v>
      </c>
      <c r="C1523" t="s">
        <v>83</v>
      </c>
      <c r="D1523" t="s">
        <v>83</v>
      </c>
      <c r="E1523" t="s">
        <v>315</v>
      </c>
      <c r="F1523" t="s">
        <v>221</v>
      </c>
      <c r="G1523">
        <v>0.17499999999999999</v>
      </c>
      <c r="H1523" s="2">
        <f>VLOOKUP(CONCATENATE(A1523,B1523,F1523),admin2_old!A:K,9,FALSE)</f>
        <v>0.14099999999999999</v>
      </c>
      <c r="I1523" t="b">
        <f>IF(ISNA(H1523),VLOOKUP(CONCATENATE(A1523,F1523),admin2_old!B:J,3,FALSE))</f>
        <v>0</v>
      </c>
    </row>
    <row r="1524" spans="1:9" x14ac:dyDescent="0.35">
      <c r="A1524" t="s">
        <v>70</v>
      </c>
      <c r="B1524" s="3" t="s">
        <v>133</v>
      </c>
      <c r="C1524" t="s">
        <v>83</v>
      </c>
      <c r="D1524" t="s">
        <v>83</v>
      </c>
      <c r="E1524" t="s">
        <v>315</v>
      </c>
      <c r="F1524" t="s">
        <v>245</v>
      </c>
      <c r="G1524">
        <v>0.14899999999999999</v>
      </c>
      <c r="H1524" s="2" t="e">
        <f>VLOOKUP(CONCATENATE(A1524,B1524,F1524),admin2_old!A:K,9,FALSE)</f>
        <v>#N/A</v>
      </c>
      <c r="I1524" s="4" t="str">
        <f>IF(ISNA(H1524),VLOOKUP(CONCATENATE(A1524,F1524),admin2_old!B:J,3,FALSE))</f>
        <v>cash_fournitures</v>
      </c>
    </row>
    <row r="1525" spans="1:9" x14ac:dyDescent="0.35">
      <c r="A1525" t="s">
        <v>50</v>
      </c>
      <c r="B1525" s="3" t="s">
        <v>164</v>
      </c>
      <c r="C1525" t="s">
        <v>83</v>
      </c>
      <c r="D1525" t="s">
        <v>83</v>
      </c>
      <c r="E1525" t="s">
        <v>315</v>
      </c>
      <c r="F1525" t="s">
        <v>245</v>
      </c>
      <c r="G1525">
        <v>0.249</v>
      </c>
      <c r="H1525" s="2" t="e">
        <f>VLOOKUP(CONCATENATE(A1525,B1525,F1525),admin2_old!A:K,9,FALSE)</f>
        <v>#N/A</v>
      </c>
      <c r="I1525" s="4" t="str">
        <f>IF(ISNA(H1525),VLOOKUP(CONCATENATE(A1525,F1525),admin2_old!B:J,3,FALSE))</f>
        <v>wash</v>
      </c>
    </row>
    <row r="1526" spans="1:9" x14ac:dyDescent="0.35">
      <c r="A1526" t="s">
        <v>72</v>
      </c>
      <c r="B1526" s="3" t="s">
        <v>18</v>
      </c>
      <c r="C1526" t="s">
        <v>83</v>
      </c>
      <c r="D1526" t="s">
        <v>83</v>
      </c>
      <c r="E1526" t="s">
        <v>315</v>
      </c>
      <c r="F1526" t="s">
        <v>245</v>
      </c>
      <c r="G1526">
        <v>0.214</v>
      </c>
      <c r="H1526" s="2" t="e">
        <f>VLOOKUP(CONCATENATE(A1526,B1526,F1526),admin2_old!A:K,9,FALSE)</f>
        <v>#N/A</v>
      </c>
      <c r="I1526" s="4" t="str">
        <f>IF(ISNA(H1526),VLOOKUP(CONCATENATE(A1526,F1526),admin2_old!B:J,3,FALSE))</f>
        <v>nfi</v>
      </c>
    </row>
    <row r="1527" spans="1:9" x14ac:dyDescent="0.35">
      <c r="A1527" t="s">
        <v>76</v>
      </c>
      <c r="B1527" s="3" t="s">
        <v>198</v>
      </c>
      <c r="C1527" t="s">
        <v>83</v>
      </c>
      <c r="D1527" t="s">
        <v>83</v>
      </c>
      <c r="E1527" t="s">
        <v>315</v>
      </c>
      <c r="F1527" t="s">
        <v>245</v>
      </c>
      <c r="G1527">
        <v>0.114</v>
      </c>
      <c r="H1527" s="2" t="e">
        <f>VLOOKUP(CONCATENATE(A1527,B1527,F1527),admin2_old!A:K,9,FALSE)</f>
        <v>#N/A</v>
      </c>
      <c r="I1527" s="4" t="str">
        <f>IF(ISNA(H1527),VLOOKUP(CONCATENATE(A1527,F1527),admin2_old!B:J,3,FALSE))</f>
        <v>prov_vaccins</v>
      </c>
    </row>
    <row r="1528" spans="1:9" hidden="1" x14ac:dyDescent="0.35">
      <c r="A1528" t="s">
        <v>62</v>
      </c>
      <c r="B1528" t="s">
        <v>150</v>
      </c>
      <c r="C1528" t="s">
        <v>83</v>
      </c>
      <c r="D1528" t="s">
        <v>83</v>
      </c>
      <c r="E1528" t="s">
        <v>315</v>
      </c>
      <c r="F1528" t="s">
        <v>223</v>
      </c>
      <c r="G1528">
        <v>0.189</v>
      </c>
      <c r="H1528" s="2">
        <f>VLOOKUP(CONCATENATE(A1528,B1528,F1528),admin2_old!A:K,9,FALSE)</f>
        <v>0.186</v>
      </c>
      <c r="I1528" t="b">
        <f>IF(ISNA(H1528),VLOOKUP(CONCATENATE(A1528,F1528),admin2_old!B:J,3,FALSE))</f>
        <v>0</v>
      </c>
    </row>
    <row r="1529" spans="1:9" hidden="1" x14ac:dyDescent="0.35">
      <c r="A1529" t="s">
        <v>62</v>
      </c>
      <c r="B1529" t="s">
        <v>140</v>
      </c>
      <c r="C1529" t="s">
        <v>83</v>
      </c>
      <c r="D1529" t="s">
        <v>83</v>
      </c>
      <c r="E1529" t="s">
        <v>315</v>
      </c>
      <c r="F1529" t="s">
        <v>228</v>
      </c>
      <c r="G1529">
        <v>0.17799999999999999</v>
      </c>
      <c r="H1529" s="2">
        <f>VLOOKUP(CONCATENATE(A1529,B1529,F1529),admin2_old!A:K,9,FALSE)</f>
        <v>0.17499999999999999</v>
      </c>
      <c r="I1529" t="b">
        <f>IF(ISNA(H1529),VLOOKUP(CONCATENATE(A1529,F1529),admin2_old!B:J,3,FALSE))</f>
        <v>0</v>
      </c>
    </row>
    <row r="1530" spans="1:9" hidden="1" x14ac:dyDescent="0.35">
      <c r="A1530" t="s">
        <v>62</v>
      </c>
      <c r="B1530" t="s">
        <v>140</v>
      </c>
      <c r="C1530" t="s">
        <v>83</v>
      </c>
      <c r="D1530" t="s">
        <v>83</v>
      </c>
      <c r="E1530" t="s">
        <v>315</v>
      </c>
      <c r="F1530" t="s">
        <v>293</v>
      </c>
      <c r="G1530">
        <v>0.19</v>
      </c>
      <c r="H1530" s="2">
        <f>VLOOKUP(CONCATENATE(A1530,B1530,F1530),admin2_old!A:K,9,FALSE)</f>
        <v>0.20799999999999999</v>
      </c>
      <c r="I1530" t="b">
        <f>IF(ISNA(H1530),VLOOKUP(CONCATENATE(A1530,F1530),admin2_old!B:J,3,FALSE))</f>
        <v>0</v>
      </c>
    </row>
    <row r="1531" spans="1:9" x14ac:dyDescent="0.35">
      <c r="A1531" t="s">
        <v>52</v>
      </c>
      <c r="B1531" s="3" t="s">
        <v>156</v>
      </c>
      <c r="C1531" t="s">
        <v>83</v>
      </c>
      <c r="D1531" t="s">
        <v>83</v>
      </c>
      <c r="E1531" t="s">
        <v>315</v>
      </c>
      <c r="F1531" t="s">
        <v>245</v>
      </c>
      <c r="G1531">
        <v>0.2</v>
      </c>
      <c r="H1531" s="2" t="e">
        <f>VLOOKUP(CONCATENATE(A1531,B1531,F1531),admin2_old!A:K,9,FALSE)</f>
        <v>#N/A</v>
      </c>
      <c r="I1531" s="4" t="str">
        <f>IF(ISNA(H1531),VLOOKUP(CONCATENATE(A1531,F1531),admin2_old!B:J,3,FALSE))</f>
        <v>prov_nourrit</v>
      </c>
    </row>
    <row r="1532" spans="1:9" hidden="1" x14ac:dyDescent="0.35">
      <c r="A1532" t="s">
        <v>62</v>
      </c>
      <c r="B1532" t="s">
        <v>129</v>
      </c>
      <c r="C1532" t="s">
        <v>83</v>
      </c>
      <c r="D1532" t="s">
        <v>83</v>
      </c>
      <c r="E1532" t="s">
        <v>315</v>
      </c>
      <c r="F1532" t="s">
        <v>210</v>
      </c>
      <c r="G1532">
        <v>0.127</v>
      </c>
      <c r="H1532" s="2">
        <f>VLOOKUP(CONCATENATE(A1532,B1532,F1532),admin2_old!A:K,9,FALSE)</f>
        <v>0.122</v>
      </c>
      <c r="I1532" t="b">
        <f>IF(ISNA(H1532),VLOOKUP(CONCATENATE(A1532,F1532),admin2_old!B:J,3,FALSE))</f>
        <v>0</v>
      </c>
    </row>
    <row r="1533" spans="1:9" hidden="1" x14ac:dyDescent="0.35">
      <c r="A1533" t="s">
        <v>62</v>
      </c>
      <c r="B1533" t="s">
        <v>150</v>
      </c>
      <c r="C1533" t="s">
        <v>83</v>
      </c>
      <c r="D1533" t="s">
        <v>83</v>
      </c>
      <c r="E1533" t="s">
        <v>315</v>
      </c>
      <c r="F1533" t="s">
        <v>215</v>
      </c>
      <c r="G1533">
        <v>0.16</v>
      </c>
      <c r="H1533" s="2">
        <f>VLOOKUP(CONCATENATE(A1533,B1533,F1533),admin2_old!A:K,9,FALSE)</f>
        <v>0.17</v>
      </c>
      <c r="I1533" t="b">
        <f>IF(ISNA(H1533),VLOOKUP(CONCATENATE(A1533,F1533),admin2_old!B:J,3,FALSE))</f>
        <v>0</v>
      </c>
    </row>
    <row r="1534" spans="1:9" hidden="1" x14ac:dyDescent="0.35">
      <c r="A1534" t="s">
        <v>62</v>
      </c>
      <c r="B1534" t="s">
        <v>150</v>
      </c>
      <c r="C1534" t="s">
        <v>83</v>
      </c>
      <c r="D1534" t="s">
        <v>83</v>
      </c>
      <c r="E1534" t="s">
        <v>315</v>
      </c>
      <c r="F1534" t="s">
        <v>294</v>
      </c>
      <c r="G1534">
        <v>0.13600000000000001</v>
      </c>
      <c r="H1534" s="2">
        <f>VLOOKUP(CONCATENATE(A1534,B1534,F1534),admin2_old!A:K,9,FALSE)</f>
        <v>0.16300000000000001</v>
      </c>
      <c r="I1534" t="b">
        <f>IF(ISNA(H1534),VLOOKUP(CONCATENATE(A1534,F1534),admin2_old!B:J,3,FALSE))</f>
        <v>0</v>
      </c>
    </row>
    <row r="1535" spans="1:9" x14ac:dyDescent="0.35">
      <c r="A1535" t="s">
        <v>74</v>
      </c>
      <c r="B1535" s="3" t="s">
        <v>135</v>
      </c>
      <c r="C1535" t="s">
        <v>83</v>
      </c>
      <c r="D1535" t="s">
        <v>83</v>
      </c>
      <c r="E1535" t="s">
        <v>315</v>
      </c>
      <c r="F1535" t="s">
        <v>245</v>
      </c>
      <c r="G1535">
        <v>0.16300000000000001</v>
      </c>
      <c r="H1535" s="2" t="e">
        <f>VLOOKUP(CONCATENATE(A1535,B1535,F1535),admin2_old!A:K,9,FALSE)</f>
        <v>#N/A</v>
      </c>
      <c r="I1535" s="4" t="str">
        <f>IF(ISNA(H1535),VLOOKUP(CONCATENATE(A1535,F1535),admin2_old!B:J,3,FALSE))</f>
        <v>cash_nfi</v>
      </c>
    </row>
    <row r="1536" spans="1:9" hidden="1" x14ac:dyDescent="0.35">
      <c r="A1536" t="s">
        <v>62</v>
      </c>
      <c r="B1536" t="s">
        <v>140</v>
      </c>
      <c r="C1536" t="s">
        <v>83</v>
      </c>
      <c r="D1536" t="s">
        <v>83</v>
      </c>
      <c r="E1536" t="s">
        <v>315</v>
      </c>
      <c r="F1536" t="s">
        <v>255</v>
      </c>
      <c r="G1536">
        <v>0.16200000000000001</v>
      </c>
      <c r="H1536" s="2">
        <f>VLOOKUP(CONCATENATE(A1536,B1536,F1536),admin2_old!A:K,9,FALSE)</f>
        <v>0.15</v>
      </c>
      <c r="I1536" t="b">
        <f>IF(ISNA(H1536),VLOOKUP(CONCATENATE(A1536,F1536),admin2_old!B:J,3,FALSE))</f>
        <v>0</v>
      </c>
    </row>
    <row r="1537" spans="1:9" hidden="1" x14ac:dyDescent="0.35">
      <c r="A1537" t="s">
        <v>62</v>
      </c>
      <c r="B1537" t="s">
        <v>129</v>
      </c>
      <c r="C1537" t="s">
        <v>83</v>
      </c>
      <c r="D1537" t="s">
        <v>83</v>
      </c>
      <c r="E1537" t="s">
        <v>315</v>
      </c>
      <c r="F1537" t="s">
        <v>242</v>
      </c>
      <c r="G1537">
        <v>0.151</v>
      </c>
      <c r="H1537" s="2">
        <f>VLOOKUP(CONCATENATE(A1537,B1537,F1537),admin2_old!A:K,9,FALSE)</f>
        <v>0.155</v>
      </c>
      <c r="I1537" t="b">
        <f>IF(ISNA(H1537),VLOOKUP(CONCATENATE(A1537,F1537),admin2_old!B:J,3,FALSE))</f>
        <v>0</v>
      </c>
    </row>
    <row r="1538" spans="1:9" hidden="1" x14ac:dyDescent="0.35">
      <c r="A1538" t="s">
        <v>62</v>
      </c>
      <c r="B1538" t="s">
        <v>150</v>
      </c>
      <c r="C1538" t="s">
        <v>83</v>
      </c>
      <c r="D1538" t="s">
        <v>83</v>
      </c>
      <c r="E1538" t="s">
        <v>315</v>
      </c>
      <c r="F1538" t="s">
        <v>219</v>
      </c>
      <c r="G1538">
        <v>0.17599999999999999</v>
      </c>
      <c r="H1538" s="2">
        <f>VLOOKUP(CONCATENATE(A1538,B1538,F1538),admin2_old!A:K,9,FALSE)</f>
        <v>0.17799999999999999</v>
      </c>
      <c r="I1538" t="b">
        <f>IF(ISNA(H1538),VLOOKUP(CONCATENATE(A1538,F1538),admin2_old!B:J,3,FALSE))</f>
        <v>0</v>
      </c>
    </row>
    <row r="1539" spans="1:9" hidden="1" x14ac:dyDescent="0.35">
      <c r="A1539" t="s">
        <v>62</v>
      </c>
      <c r="B1539" t="s">
        <v>150</v>
      </c>
      <c r="C1539" t="s">
        <v>83</v>
      </c>
      <c r="D1539" t="s">
        <v>83</v>
      </c>
      <c r="E1539" t="s">
        <v>315</v>
      </c>
      <c r="F1539" t="s">
        <v>250</v>
      </c>
      <c r="G1539">
        <v>0.189</v>
      </c>
      <c r="H1539" s="2">
        <f>VLOOKUP(CONCATENATE(A1539,B1539,F1539),admin2_old!A:K,9,FALSE)</f>
        <v>0.19400000000000001</v>
      </c>
      <c r="I1539" t="b">
        <f>IF(ISNA(H1539),VLOOKUP(CONCATENATE(A1539,F1539),admin2_old!B:J,3,FALSE))</f>
        <v>0</v>
      </c>
    </row>
    <row r="1540" spans="1:9" x14ac:dyDescent="0.35">
      <c r="A1540" t="s">
        <v>66</v>
      </c>
      <c r="B1540" s="3" t="s">
        <v>161</v>
      </c>
      <c r="C1540" t="s">
        <v>83</v>
      </c>
      <c r="D1540" t="s">
        <v>83</v>
      </c>
      <c r="E1540" t="s">
        <v>315</v>
      </c>
      <c r="F1540" t="s">
        <v>245</v>
      </c>
      <c r="G1540">
        <v>0.10299999999999999</v>
      </c>
      <c r="H1540" s="2" t="e">
        <f>VLOOKUP(CONCATENATE(A1540,B1540,F1540),admin2_old!A:K,9,FALSE)</f>
        <v>#N/A</v>
      </c>
      <c r="I1540" s="4" t="str">
        <f>IF(ISNA(H1540),VLOOKUP(CONCATENATE(A1540,F1540),admin2_old!B:J,3,FALSE))</f>
        <v>attente_longue</v>
      </c>
    </row>
    <row r="1541" spans="1:9" hidden="1" x14ac:dyDescent="0.35">
      <c r="A1541" t="s">
        <v>62</v>
      </c>
      <c r="B1541" t="s">
        <v>129</v>
      </c>
      <c r="C1541" t="s">
        <v>83</v>
      </c>
      <c r="D1541" t="s">
        <v>83</v>
      </c>
      <c r="E1541" t="s">
        <v>315</v>
      </c>
      <c r="F1541" t="s">
        <v>241</v>
      </c>
      <c r="G1541">
        <v>0.18</v>
      </c>
      <c r="H1541" s="2">
        <f>VLOOKUP(CONCATENATE(A1541,B1541,F1541),admin2_old!A:K,9,FALSE)</f>
        <v>0.157</v>
      </c>
      <c r="I1541" t="b">
        <f>IF(ISNA(H1541),VLOOKUP(CONCATENATE(A1541,F1541),admin2_old!B:J,3,FALSE))</f>
        <v>0</v>
      </c>
    </row>
    <row r="1542" spans="1:9" hidden="1" x14ac:dyDescent="0.35">
      <c r="A1542" t="s">
        <v>62</v>
      </c>
      <c r="B1542" t="s">
        <v>150</v>
      </c>
      <c r="C1542" t="s">
        <v>83</v>
      </c>
      <c r="D1542" t="s">
        <v>83</v>
      </c>
      <c r="E1542" t="s">
        <v>315</v>
      </c>
      <c r="F1542" t="s">
        <v>262</v>
      </c>
      <c r="G1542">
        <v>0.16</v>
      </c>
      <c r="H1542" s="2">
        <f>VLOOKUP(CONCATENATE(A1542,B1542,F1542),admin2_old!A:K,9,FALSE)</f>
        <v>0.16</v>
      </c>
      <c r="I1542" t="b">
        <f>IF(ISNA(H1542),VLOOKUP(CONCATENATE(A1542,F1542),admin2_old!B:J,3,FALSE))</f>
        <v>0</v>
      </c>
    </row>
    <row r="1543" spans="1:9" hidden="1" x14ac:dyDescent="0.35">
      <c r="A1543" t="s">
        <v>62</v>
      </c>
      <c r="B1543" t="s">
        <v>150</v>
      </c>
      <c r="C1543" t="s">
        <v>83</v>
      </c>
      <c r="D1543" t="s">
        <v>83</v>
      </c>
      <c r="E1543" t="s">
        <v>315</v>
      </c>
      <c r="F1543" t="s">
        <v>254</v>
      </c>
      <c r="G1543">
        <v>0.153</v>
      </c>
      <c r="H1543" s="2">
        <f>VLOOKUP(CONCATENATE(A1543,B1543,F1543),admin2_old!A:K,9,FALSE)</f>
        <v>0.152</v>
      </c>
      <c r="I1543" t="b">
        <f>IF(ISNA(H1543),VLOOKUP(CONCATENATE(A1543,F1543),admin2_old!B:J,3,FALSE))</f>
        <v>0</v>
      </c>
    </row>
    <row r="1544" spans="1:9" hidden="1" x14ac:dyDescent="0.35">
      <c r="A1544" t="s">
        <v>62</v>
      </c>
      <c r="B1544" t="s">
        <v>129</v>
      </c>
      <c r="C1544" t="s">
        <v>83</v>
      </c>
      <c r="D1544" t="s">
        <v>83</v>
      </c>
      <c r="E1544" t="s">
        <v>315</v>
      </c>
      <c r="F1544" t="s">
        <v>209</v>
      </c>
      <c r="G1544">
        <v>0.14799999999999999</v>
      </c>
      <c r="H1544" s="2">
        <f>VLOOKUP(CONCATENATE(A1544,B1544,F1544),admin2_old!A:K,9,FALSE)</f>
        <v>0.16600000000000001</v>
      </c>
      <c r="I1544" t="b">
        <f>IF(ISNA(H1544),VLOOKUP(CONCATENATE(A1544,F1544),admin2_old!B:J,3,FALSE))</f>
        <v>0</v>
      </c>
    </row>
    <row r="1545" spans="1:9" hidden="1" x14ac:dyDescent="0.35">
      <c r="A1545" t="s">
        <v>62</v>
      </c>
      <c r="B1545" t="s">
        <v>150</v>
      </c>
      <c r="C1545" t="s">
        <v>83</v>
      </c>
      <c r="D1545" t="s">
        <v>83</v>
      </c>
      <c r="E1545" t="s">
        <v>315</v>
      </c>
      <c r="F1545" t="s">
        <v>207</v>
      </c>
      <c r="G1545">
        <v>0.19800000000000001</v>
      </c>
      <c r="H1545" s="2">
        <f>VLOOKUP(CONCATENATE(A1545,B1545,F1545),admin2_old!A:K,9,FALSE)</f>
        <v>0.187</v>
      </c>
      <c r="I1545" t="b">
        <f>IF(ISNA(H1545),VLOOKUP(CONCATENATE(A1545,F1545),admin2_old!B:J,3,FALSE))</f>
        <v>0</v>
      </c>
    </row>
    <row r="1546" spans="1:9" x14ac:dyDescent="0.35">
      <c r="A1546" t="s">
        <v>9</v>
      </c>
      <c r="B1546" s="3" t="s">
        <v>176</v>
      </c>
      <c r="C1546" t="s">
        <v>83</v>
      </c>
      <c r="D1546" t="s">
        <v>83</v>
      </c>
      <c r="E1546" t="s">
        <v>315</v>
      </c>
      <c r="F1546" t="s">
        <v>246</v>
      </c>
      <c r="G1546">
        <v>0.215</v>
      </c>
      <c r="H1546" s="2" t="e">
        <f>VLOOKUP(CONCATENATE(A1546,B1546,F1546),admin2_old!A:K,9,FALSE)</f>
        <v>#N/A</v>
      </c>
      <c r="I1546" s="4" t="str">
        <f>IF(ISNA(H1546),VLOOKUP(CONCATENATE(A1546,F1546),admin2_old!B:J,3,FALSE))</f>
        <v>financier</v>
      </c>
    </row>
    <row r="1547" spans="1:9" hidden="1" x14ac:dyDescent="0.35">
      <c r="A1547" t="s">
        <v>62</v>
      </c>
      <c r="B1547" t="s">
        <v>150</v>
      </c>
      <c r="C1547" t="s">
        <v>83</v>
      </c>
      <c r="D1547" t="s">
        <v>83</v>
      </c>
      <c r="E1547" t="s">
        <v>315</v>
      </c>
      <c r="F1547" t="s">
        <v>243</v>
      </c>
      <c r="G1547">
        <v>0.14599999999999999</v>
      </c>
      <c r="H1547" s="2">
        <f>VLOOKUP(CONCATENATE(A1547,B1547,F1547),admin2_old!A:K,9,FALSE)</f>
        <v>0.17299999999999999</v>
      </c>
      <c r="I1547" t="b">
        <f>IF(ISNA(H1547),VLOOKUP(CONCATENATE(A1547,F1547),admin2_old!B:J,3,FALSE))</f>
        <v>0</v>
      </c>
    </row>
    <row r="1548" spans="1:9" hidden="1" x14ac:dyDescent="0.35">
      <c r="A1548" t="s">
        <v>62</v>
      </c>
      <c r="B1548" t="s">
        <v>267</v>
      </c>
      <c r="C1548" t="s">
        <v>83</v>
      </c>
      <c r="D1548" t="s">
        <v>83</v>
      </c>
      <c r="E1548" t="s">
        <v>315</v>
      </c>
      <c r="F1548" t="s">
        <v>245</v>
      </c>
      <c r="G1548">
        <v>0.124</v>
      </c>
      <c r="H1548" s="2">
        <f>VLOOKUP(CONCATENATE(A1548,B1548,F1548),admin2_old!A:K,9,FALSE)</f>
        <v>0.126</v>
      </c>
      <c r="I1548" t="b">
        <f>IF(ISNA(H1548),VLOOKUP(CONCATENATE(A1548,F1548),admin2_old!B:J,3,FALSE))</f>
        <v>0</v>
      </c>
    </row>
    <row r="1549" spans="1:9" hidden="1" x14ac:dyDescent="0.35">
      <c r="A1549" t="s">
        <v>62</v>
      </c>
      <c r="B1549" t="s">
        <v>162</v>
      </c>
      <c r="C1549" t="s">
        <v>83</v>
      </c>
      <c r="D1549" t="s">
        <v>83</v>
      </c>
      <c r="E1549" t="s">
        <v>315</v>
      </c>
      <c r="F1549" t="s">
        <v>258</v>
      </c>
      <c r="G1549">
        <v>0.16200000000000001</v>
      </c>
      <c r="H1549" s="2">
        <f>VLOOKUP(CONCATENATE(A1549,B1549,F1549),admin2_old!A:K,9,FALSE)</f>
        <v>0.14699999999999999</v>
      </c>
      <c r="I1549" t="b">
        <f>IF(ISNA(H1549),VLOOKUP(CONCATENATE(A1549,F1549),admin2_old!B:J,3,FALSE))</f>
        <v>0</v>
      </c>
    </row>
    <row r="1550" spans="1:9" x14ac:dyDescent="0.35">
      <c r="A1550" t="s">
        <v>38</v>
      </c>
      <c r="B1550" s="3" t="s">
        <v>128</v>
      </c>
      <c r="C1550" t="s">
        <v>83</v>
      </c>
      <c r="D1550" t="s">
        <v>83</v>
      </c>
      <c r="E1550" t="s">
        <v>315</v>
      </c>
      <c r="F1550" t="s">
        <v>246</v>
      </c>
      <c r="G1550">
        <v>0.21</v>
      </c>
      <c r="H1550" s="2" t="e">
        <f>VLOOKUP(CONCATENATE(A1550,B1550,F1550),admin2_old!A:K,9,FALSE)</f>
        <v>#N/A</v>
      </c>
      <c r="I1550" s="4" t="str">
        <f>IF(ISNA(H1550),VLOOKUP(CONCATENATE(A1550,F1550),admin2_old!B:J,3,FALSE))</f>
        <v>non_fonct</v>
      </c>
    </row>
    <row r="1551" spans="1:9" hidden="1" x14ac:dyDescent="0.35">
      <c r="A1551" t="s">
        <v>62</v>
      </c>
      <c r="B1551" t="s">
        <v>140</v>
      </c>
      <c r="C1551" t="s">
        <v>83</v>
      </c>
      <c r="D1551" t="s">
        <v>83</v>
      </c>
      <c r="E1551" t="s">
        <v>315</v>
      </c>
      <c r="F1551" t="s">
        <v>295</v>
      </c>
      <c r="G1551">
        <v>0.17899999999999999</v>
      </c>
      <c r="H1551" s="2">
        <f>VLOOKUP(CONCATENATE(A1551,B1551,F1551),admin2_old!A:K,9,FALSE)</f>
        <v>0.17899999999999999</v>
      </c>
      <c r="I1551" t="b">
        <f>IF(ISNA(H1551),VLOOKUP(CONCATENATE(A1551,F1551),admin2_old!B:J,3,FALSE))</f>
        <v>0</v>
      </c>
    </row>
    <row r="1552" spans="1:9" hidden="1" x14ac:dyDescent="0.35">
      <c r="A1552" t="s">
        <v>62</v>
      </c>
      <c r="B1552" t="s">
        <v>129</v>
      </c>
      <c r="C1552" t="s">
        <v>83</v>
      </c>
      <c r="D1552" t="s">
        <v>83</v>
      </c>
      <c r="E1552" t="s">
        <v>315</v>
      </c>
      <c r="F1552" t="s">
        <v>236</v>
      </c>
      <c r="G1552">
        <v>0.156</v>
      </c>
      <c r="H1552" s="2">
        <f>VLOOKUP(CONCATENATE(A1552,B1552,F1552),admin2_old!A:K,9,FALSE)</f>
        <v>0.15</v>
      </c>
      <c r="I1552" t="b">
        <f>IF(ISNA(H1552),VLOOKUP(CONCATENATE(A1552,F1552),admin2_old!B:J,3,FALSE))</f>
        <v>0</v>
      </c>
    </row>
    <row r="1553" spans="1:9" hidden="1" x14ac:dyDescent="0.35">
      <c r="A1553" t="s">
        <v>62</v>
      </c>
      <c r="B1553" t="s">
        <v>172</v>
      </c>
      <c r="C1553" t="s">
        <v>83</v>
      </c>
      <c r="D1553" t="s">
        <v>83</v>
      </c>
      <c r="E1553" t="s">
        <v>315</v>
      </c>
      <c r="F1553" t="s">
        <v>233</v>
      </c>
      <c r="G1553">
        <v>0.16500000000000001</v>
      </c>
      <c r="H1553" s="2">
        <f>VLOOKUP(CONCATENATE(A1553,B1553,F1553),admin2_old!A:K,9,FALSE)</f>
        <v>0.14399999999999999</v>
      </c>
      <c r="I1553" t="b">
        <f>IF(ISNA(H1553),VLOOKUP(CONCATENATE(A1553,F1553),admin2_old!B:J,3,FALSE))</f>
        <v>0</v>
      </c>
    </row>
    <row r="1554" spans="1:9" x14ac:dyDescent="0.35">
      <c r="A1554" t="s">
        <v>48</v>
      </c>
      <c r="B1554" s="3" t="s">
        <v>181</v>
      </c>
      <c r="C1554" t="s">
        <v>83</v>
      </c>
      <c r="D1554" t="s">
        <v>83</v>
      </c>
      <c r="E1554" t="s">
        <v>315</v>
      </c>
      <c r="F1554" t="s">
        <v>246</v>
      </c>
      <c r="G1554">
        <v>0.15</v>
      </c>
      <c r="H1554" s="2" t="e">
        <f>VLOOKUP(CONCATENATE(A1554,B1554,F1554),admin2_old!A:K,9,FALSE)</f>
        <v>#N/A</v>
      </c>
      <c r="I1554" s="4" t="str">
        <f>IF(ISNA(H1554),VLOOKUP(CONCATENATE(A1554,F1554),admin2_old!B:J,3,FALSE))</f>
        <v>cash_frais</v>
      </c>
    </row>
    <row r="1555" spans="1:9" hidden="1" x14ac:dyDescent="0.35">
      <c r="A1555" t="s">
        <v>62</v>
      </c>
      <c r="B1555" t="s">
        <v>150</v>
      </c>
      <c r="C1555" t="s">
        <v>83</v>
      </c>
      <c r="D1555" t="s">
        <v>83</v>
      </c>
      <c r="E1555" t="s">
        <v>315</v>
      </c>
      <c r="F1555" t="s">
        <v>259</v>
      </c>
      <c r="G1555">
        <v>0.153</v>
      </c>
      <c r="H1555" s="2">
        <f>VLOOKUP(CONCATENATE(A1555,B1555,F1555),admin2_old!A:K,9,FALSE)</f>
        <v>0.158</v>
      </c>
      <c r="I1555" t="b">
        <f>IF(ISNA(H1555),VLOOKUP(CONCATENATE(A1555,F1555),admin2_old!B:J,3,FALSE))</f>
        <v>0</v>
      </c>
    </row>
    <row r="1556" spans="1:9" x14ac:dyDescent="0.35">
      <c r="A1556" t="s">
        <v>70</v>
      </c>
      <c r="B1556" s="3" t="s">
        <v>133</v>
      </c>
      <c r="C1556" t="s">
        <v>83</v>
      </c>
      <c r="D1556" t="s">
        <v>83</v>
      </c>
      <c r="E1556" t="s">
        <v>315</v>
      </c>
      <c r="F1556" t="s">
        <v>246</v>
      </c>
      <c r="G1556">
        <v>0.13700000000000001</v>
      </c>
      <c r="H1556" s="2" t="e">
        <f>VLOOKUP(CONCATENATE(A1556,B1556,F1556),admin2_old!A:K,9,FALSE)</f>
        <v>#N/A</v>
      </c>
      <c r="I1556" s="4" t="str">
        <f>IF(ISNA(H1556),VLOOKUP(CONCATENATE(A1556,F1556),admin2_old!B:J,3,FALSE))</f>
        <v>cash_fournitures</v>
      </c>
    </row>
    <row r="1557" spans="1:9" hidden="1" x14ac:dyDescent="0.35">
      <c r="A1557" t="s">
        <v>62</v>
      </c>
      <c r="B1557" t="s">
        <v>129</v>
      </c>
      <c r="C1557" t="s">
        <v>83</v>
      </c>
      <c r="D1557" t="s">
        <v>83</v>
      </c>
      <c r="E1557" t="s">
        <v>315</v>
      </c>
      <c r="F1557" t="s">
        <v>247</v>
      </c>
      <c r="G1557">
        <v>0.151</v>
      </c>
      <c r="H1557" s="2">
        <f>VLOOKUP(CONCATENATE(A1557,B1557,F1557),admin2_old!A:K,9,FALSE)</f>
        <v>0.151</v>
      </c>
      <c r="I1557" t="b">
        <f>IF(ISNA(H1557),VLOOKUP(CONCATENATE(A1557,F1557),admin2_old!B:J,3,FALSE))</f>
        <v>0</v>
      </c>
    </row>
    <row r="1558" spans="1:9" x14ac:dyDescent="0.35">
      <c r="A1558" t="s">
        <v>16</v>
      </c>
      <c r="B1558" s="3" t="s">
        <v>130</v>
      </c>
      <c r="C1558" t="s">
        <v>83</v>
      </c>
      <c r="D1558" t="s">
        <v>83</v>
      </c>
      <c r="E1558" t="s">
        <v>315</v>
      </c>
      <c r="F1558" t="s">
        <v>246</v>
      </c>
      <c r="G1558">
        <v>0.28000000000000003</v>
      </c>
      <c r="H1558" s="2" t="e">
        <f>VLOOKUP(CONCATENATE(A1558,B1558,F1558),admin2_old!A:K,9,FALSE)</f>
        <v>#N/A</v>
      </c>
      <c r="I1558" s="4" t="str">
        <f>IF(ISNA(H1558),VLOOKUP(CONCATENATE(A1558,F1558),admin2_old!B:J,3,FALSE))</f>
        <v>petit_commerce</v>
      </c>
    </row>
    <row r="1559" spans="1:9" hidden="1" x14ac:dyDescent="0.35">
      <c r="A1559" t="s">
        <v>62</v>
      </c>
      <c r="B1559" t="s">
        <v>140</v>
      </c>
      <c r="C1559" t="s">
        <v>83</v>
      </c>
      <c r="D1559" t="s">
        <v>83</v>
      </c>
      <c r="E1559" t="s">
        <v>315</v>
      </c>
      <c r="F1559" t="s">
        <v>211</v>
      </c>
      <c r="G1559">
        <v>0.22800000000000001</v>
      </c>
      <c r="H1559" s="2">
        <f>VLOOKUP(CONCATENATE(A1559,B1559,F1559),admin2_old!A:K,9,FALSE)</f>
        <v>0.2</v>
      </c>
      <c r="I1559" t="b">
        <f>IF(ISNA(H1559),VLOOKUP(CONCATENATE(A1559,F1559),admin2_old!B:J,3,FALSE))</f>
        <v>0</v>
      </c>
    </row>
    <row r="1560" spans="1:9" x14ac:dyDescent="0.35">
      <c r="A1560" t="s">
        <v>42</v>
      </c>
      <c r="B1560" s="3" t="s">
        <v>141</v>
      </c>
      <c r="C1560" t="s">
        <v>83</v>
      </c>
      <c r="D1560" t="s">
        <v>83</v>
      </c>
      <c r="E1560" t="s">
        <v>315</v>
      </c>
      <c r="F1560" t="s">
        <v>246</v>
      </c>
      <c r="G1560">
        <v>0.26800000000000002</v>
      </c>
      <c r="H1560" s="2" t="e">
        <f>VLOOKUP(CONCATENATE(A1560,B1560,F1560),admin2_old!A:K,9,FALSE)</f>
        <v>#N/A</v>
      </c>
      <c r="I1560" s="4" t="str">
        <f>IF(ISNA(H1560),VLOOKUP(CONCATENATE(A1560,F1560),admin2_old!B:J,3,FALSE))</f>
        <v>agric</v>
      </c>
    </row>
    <row r="1561" spans="1:9" hidden="1" x14ac:dyDescent="0.35">
      <c r="A1561" t="s">
        <v>62</v>
      </c>
      <c r="B1561" t="s">
        <v>140</v>
      </c>
      <c r="C1561" t="s">
        <v>83</v>
      </c>
      <c r="D1561" t="s">
        <v>83</v>
      </c>
      <c r="E1561" t="s">
        <v>315</v>
      </c>
      <c r="F1561" t="s">
        <v>214</v>
      </c>
      <c r="G1561">
        <v>0.222</v>
      </c>
      <c r="H1561" s="2">
        <f>VLOOKUP(CONCATENATE(A1561,B1561,F1561),admin2_old!A:K,9,FALSE)</f>
        <v>0.23400000000000001</v>
      </c>
      <c r="I1561" t="b">
        <f>IF(ISNA(H1561),VLOOKUP(CONCATENATE(A1561,F1561),admin2_old!B:J,3,FALSE))</f>
        <v>0</v>
      </c>
    </row>
    <row r="1562" spans="1:9" x14ac:dyDescent="0.35">
      <c r="A1562" t="s">
        <v>46</v>
      </c>
      <c r="B1562" s="3" t="s">
        <v>173</v>
      </c>
      <c r="C1562" t="s">
        <v>83</v>
      </c>
      <c r="D1562" t="s">
        <v>83</v>
      </c>
      <c r="E1562" t="s">
        <v>315</v>
      </c>
      <c r="F1562" t="s">
        <v>246</v>
      </c>
      <c r="G1562">
        <v>0.188</v>
      </c>
      <c r="H1562" s="2" t="e">
        <f>VLOOKUP(CONCATENATE(A1562,B1562,F1562),admin2_old!A:K,9,FALSE)</f>
        <v>#N/A</v>
      </c>
      <c r="I1562" s="4" t="str">
        <f>IF(ISNA(H1562),VLOOKUP(CONCATENATE(A1562,F1562),admin2_old!B:J,3,FALSE))</f>
        <v>argent_materiel</v>
      </c>
    </row>
    <row r="1563" spans="1:9" hidden="1" x14ac:dyDescent="0.35">
      <c r="A1563" t="s">
        <v>62</v>
      </c>
      <c r="B1563" t="s">
        <v>172</v>
      </c>
      <c r="C1563" t="s">
        <v>83</v>
      </c>
      <c r="D1563" t="s">
        <v>83</v>
      </c>
      <c r="E1563" t="s">
        <v>315</v>
      </c>
      <c r="F1563" t="s">
        <v>249</v>
      </c>
      <c r="G1563">
        <v>0.156</v>
      </c>
      <c r="H1563" s="2">
        <f>VLOOKUP(CONCATENATE(A1563,B1563,F1563),admin2_old!A:K,9,FALSE)</f>
        <v>0.156</v>
      </c>
      <c r="I1563" t="b">
        <f>IF(ISNA(H1563),VLOOKUP(CONCATENATE(A1563,F1563),admin2_old!B:J,3,FALSE))</f>
        <v>0</v>
      </c>
    </row>
    <row r="1564" spans="1:9" x14ac:dyDescent="0.35">
      <c r="A1564" t="s">
        <v>68</v>
      </c>
      <c r="B1564" s="3" t="s">
        <v>190</v>
      </c>
      <c r="C1564" t="s">
        <v>83</v>
      </c>
      <c r="D1564" t="s">
        <v>83</v>
      </c>
      <c r="E1564" t="s">
        <v>315</v>
      </c>
      <c r="F1564" t="s">
        <v>246</v>
      </c>
      <c r="G1564">
        <v>0.13200000000000001</v>
      </c>
      <c r="H1564" s="2" t="e">
        <f>VLOOKUP(CONCATENATE(A1564,B1564,F1564),admin2_old!A:K,9,FALSE)</f>
        <v>#N/A</v>
      </c>
      <c r="I1564" s="4" t="str">
        <f>IF(ISNA(H1564),VLOOKUP(CONCATENATE(A1564,F1564),admin2_old!B:J,3,FALSE))</f>
        <v>provision_nfi_essentiels</v>
      </c>
    </row>
    <row r="1565" spans="1:9" x14ac:dyDescent="0.35">
      <c r="A1565" t="s">
        <v>72</v>
      </c>
      <c r="B1565" s="3" t="s">
        <v>155</v>
      </c>
      <c r="C1565" t="s">
        <v>83</v>
      </c>
      <c r="D1565" t="s">
        <v>83</v>
      </c>
      <c r="E1565" t="s">
        <v>315</v>
      </c>
      <c r="F1565" t="s">
        <v>246</v>
      </c>
      <c r="G1565">
        <v>0.13100000000000001</v>
      </c>
      <c r="H1565" s="2" t="e">
        <f>VLOOKUP(CONCATENATE(A1565,B1565,F1565),admin2_old!A:K,9,FALSE)</f>
        <v>#N/A</v>
      </c>
      <c r="I1565" s="4" t="str">
        <f>IF(ISNA(H1565),VLOOKUP(CONCATENATE(A1565,F1565),admin2_old!B:J,3,FALSE))</f>
        <v>nfi</v>
      </c>
    </row>
    <row r="1566" spans="1:9" hidden="1" x14ac:dyDescent="0.35">
      <c r="A1566" t="s">
        <v>62</v>
      </c>
      <c r="B1566" t="s">
        <v>140</v>
      </c>
      <c r="C1566" t="s">
        <v>83</v>
      </c>
      <c r="D1566" t="s">
        <v>83</v>
      </c>
      <c r="E1566" t="s">
        <v>315</v>
      </c>
      <c r="F1566" t="s">
        <v>217</v>
      </c>
      <c r="G1566">
        <v>0.16</v>
      </c>
      <c r="H1566" s="2">
        <f>VLOOKUP(CONCATENATE(A1566,B1566,F1566),admin2_old!A:K,9,FALSE)</f>
        <v>0.155</v>
      </c>
      <c r="I1566" t="b">
        <f>IF(ISNA(H1566),VLOOKUP(CONCATENATE(A1566,F1566),admin2_old!B:J,3,FALSE))</f>
        <v>0</v>
      </c>
    </row>
    <row r="1567" spans="1:9" hidden="1" x14ac:dyDescent="0.35">
      <c r="A1567" t="s">
        <v>62</v>
      </c>
      <c r="B1567" t="s">
        <v>129</v>
      </c>
      <c r="C1567" t="s">
        <v>83</v>
      </c>
      <c r="D1567" t="s">
        <v>83</v>
      </c>
      <c r="E1567" t="s">
        <v>315</v>
      </c>
      <c r="F1567" t="s">
        <v>263</v>
      </c>
      <c r="G1567">
        <v>0.14299999999999999</v>
      </c>
      <c r="H1567" s="2">
        <f>VLOOKUP(CONCATENATE(A1567,B1567,F1567),admin2_old!A:K,9,FALSE)</f>
        <v>0.13400000000000001</v>
      </c>
      <c r="I1567" t="b">
        <f>IF(ISNA(H1567),VLOOKUP(CONCATENATE(A1567,F1567),admin2_old!B:J,3,FALSE))</f>
        <v>0</v>
      </c>
    </row>
    <row r="1568" spans="1:9" hidden="1" x14ac:dyDescent="0.35">
      <c r="A1568" t="s">
        <v>62</v>
      </c>
      <c r="B1568" t="s">
        <v>129</v>
      </c>
      <c r="C1568" t="s">
        <v>83</v>
      </c>
      <c r="D1568" t="s">
        <v>83</v>
      </c>
      <c r="E1568" t="s">
        <v>315</v>
      </c>
      <c r="F1568" t="s">
        <v>229</v>
      </c>
      <c r="G1568">
        <v>0.13300000000000001</v>
      </c>
      <c r="H1568" s="2">
        <f>VLOOKUP(CONCATENATE(A1568,B1568,F1568),admin2_old!A:K,9,FALSE)</f>
        <v>0.122</v>
      </c>
      <c r="I1568" t="b">
        <f>IF(ISNA(H1568),VLOOKUP(CONCATENATE(A1568,F1568),admin2_old!B:J,3,FALSE))</f>
        <v>0</v>
      </c>
    </row>
    <row r="1569" spans="1:9" x14ac:dyDescent="0.35">
      <c r="A1569" t="s">
        <v>30</v>
      </c>
      <c r="B1569" s="3" t="s">
        <v>146</v>
      </c>
      <c r="C1569" t="s">
        <v>83</v>
      </c>
      <c r="D1569" t="s">
        <v>83</v>
      </c>
      <c r="E1569" t="s">
        <v>315</v>
      </c>
      <c r="F1569" t="s">
        <v>246</v>
      </c>
      <c r="G1569">
        <v>0.24199999999999999</v>
      </c>
      <c r="H1569" s="2" t="e">
        <f>VLOOKUP(CONCATENATE(A1569,B1569,F1569),admin2_old!A:K,9,FALSE)</f>
        <v>#N/A</v>
      </c>
      <c r="I1569" s="4" t="str">
        <f>IF(ISNA(H1569),VLOOKUP(CONCATENATE(A1569,F1569),admin2_old!B:J,3,FALSE))</f>
        <v>prov_medicament</v>
      </c>
    </row>
    <row r="1570" spans="1:9" hidden="1" x14ac:dyDescent="0.35">
      <c r="A1570" t="s">
        <v>62</v>
      </c>
      <c r="B1570" t="s">
        <v>150</v>
      </c>
      <c r="C1570" t="s">
        <v>83</v>
      </c>
      <c r="D1570" t="s">
        <v>83</v>
      </c>
      <c r="E1570" t="s">
        <v>315</v>
      </c>
      <c r="F1570" t="s">
        <v>238</v>
      </c>
      <c r="G1570">
        <v>0.14299999999999999</v>
      </c>
      <c r="H1570" s="2">
        <f>VLOOKUP(CONCATENATE(A1570,B1570,F1570),admin2_old!A:K,9,FALSE)</f>
        <v>0.159</v>
      </c>
      <c r="I1570" t="b">
        <f>IF(ISNA(H1570),VLOOKUP(CONCATENATE(A1570,F1570),admin2_old!B:J,3,FALSE))</f>
        <v>0</v>
      </c>
    </row>
    <row r="1571" spans="1:9" x14ac:dyDescent="0.35">
      <c r="A1571" t="s">
        <v>54</v>
      </c>
      <c r="B1571" s="3" t="s">
        <v>136</v>
      </c>
      <c r="C1571" t="s">
        <v>83</v>
      </c>
      <c r="D1571" t="s">
        <v>83</v>
      </c>
      <c r="E1571" t="s">
        <v>315</v>
      </c>
      <c r="F1571" t="s">
        <v>246</v>
      </c>
      <c r="G1571">
        <v>0.22800000000000001</v>
      </c>
      <c r="H1571" s="2" t="e">
        <f>VLOOKUP(CONCATENATE(A1571,B1571,F1571),admin2_old!A:K,9,FALSE)</f>
        <v>#N/A</v>
      </c>
      <c r="I1571" s="4" t="str">
        <f>IF(ISNA(H1571),VLOOKUP(CONCATENATE(A1571,F1571),admin2_old!B:J,3,FALSE))</f>
        <v>cash_frais_med</v>
      </c>
    </row>
    <row r="1572" spans="1:9" hidden="1" x14ac:dyDescent="0.35">
      <c r="A1572" t="s">
        <v>62</v>
      </c>
      <c r="B1572" t="s">
        <v>172</v>
      </c>
      <c r="C1572" t="s">
        <v>83</v>
      </c>
      <c r="D1572" t="s">
        <v>83</v>
      </c>
      <c r="E1572" t="s">
        <v>315</v>
      </c>
      <c r="F1572" t="s">
        <v>213</v>
      </c>
      <c r="G1572">
        <v>0.14599999999999999</v>
      </c>
      <c r="H1572" s="2">
        <f>VLOOKUP(CONCATENATE(A1572,B1572,F1572),admin2_old!A:K,9,FALSE)</f>
        <v>0.151</v>
      </c>
      <c r="I1572" t="b">
        <f>IF(ISNA(H1572),VLOOKUP(CONCATENATE(A1572,F1572),admin2_old!B:J,3,FALSE))</f>
        <v>0</v>
      </c>
    </row>
    <row r="1573" spans="1:9" hidden="1" x14ac:dyDescent="0.35">
      <c r="A1573" t="s">
        <v>62</v>
      </c>
      <c r="B1573" t="s">
        <v>140</v>
      </c>
      <c r="C1573" t="s">
        <v>83</v>
      </c>
      <c r="D1573" t="s">
        <v>83</v>
      </c>
      <c r="E1573" t="s">
        <v>315</v>
      </c>
      <c r="F1573" t="s">
        <v>226</v>
      </c>
      <c r="G1573">
        <v>0.20599999999999999</v>
      </c>
      <c r="H1573" s="2">
        <f>VLOOKUP(CONCATENATE(A1573,B1573,F1573),admin2_old!A:K,9,FALSE)</f>
        <v>0.20799999999999999</v>
      </c>
      <c r="I1573" t="b">
        <f>IF(ISNA(H1573),VLOOKUP(CONCATENATE(A1573,F1573),admin2_old!B:J,3,FALSE))</f>
        <v>0</v>
      </c>
    </row>
    <row r="1574" spans="1:9" hidden="1" x14ac:dyDescent="0.35">
      <c r="A1574" t="s">
        <v>62</v>
      </c>
      <c r="B1574" t="s">
        <v>150</v>
      </c>
      <c r="C1574" t="s">
        <v>83</v>
      </c>
      <c r="D1574" t="s">
        <v>83</v>
      </c>
      <c r="E1574" t="s">
        <v>315</v>
      </c>
      <c r="F1574" t="s">
        <v>244</v>
      </c>
      <c r="G1574">
        <v>0.17199999999999999</v>
      </c>
      <c r="H1574" s="2">
        <f>VLOOKUP(CONCATENATE(A1574,B1574,F1574),admin2_old!A:K,9,FALSE)</f>
        <v>0.16900000000000001</v>
      </c>
      <c r="I1574" t="b">
        <f>IF(ISNA(H1574),VLOOKUP(CONCATENATE(A1574,F1574),admin2_old!B:J,3,FALSE))</f>
        <v>0</v>
      </c>
    </row>
    <row r="1575" spans="1:9" x14ac:dyDescent="0.35">
      <c r="A1575" t="s">
        <v>76</v>
      </c>
      <c r="B1575" s="3" t="s">
        <v>157</v>
      </c>
      <c r="C1575" t="s">
        <v>83</v>
      </c>
      <c r="D1575" t="s">
        <v>83</v>
      </c>
      <c r="E1575" t="s">
        <v>315</v>
      </c>
      <c r="F1575" t="s">
        <v>246</v>
      </c>
      <c r="G1575">
        <v>0.11899999999999999</v>
      </c>
      <c r="H1575" s="2" t="e">
        <f>VLOOKUP(CONCATENATE(A1575,B1575,F1575),admin2_old!A:K,9,FALSE)</f>
        <v>#N/A</v>
      </c>
      <c r="I1575" s="4" t="str">
        <f>IF(ISNA(H1575),VLOOKUP(CONCATENATE(A1575,F1575),admin2_old!B:J,3,FALSE))</f>
        <v>acces_transport</v>
      </c>
    </row>
    <row r="1576" spans="1:9" hidden="1" x14ac:dyDescent="0.35">
      <c r="A1576" t="s">
        <v>62</v>
      </c>
      <c r="B1576" t="s">
        <v>140</v>
      </c>
      <c r="C1576" t="s">
        <v>83</v>
      </c>
      <c r="D1576" t="s">
        <v>83</v>
      </c>
      <c r="E1576" t="s">
        <v>315</v>
      </c>
      <c r="F1576" t="s">
        <v>248</v>
      </c>
      <c r="G1576">
        <v>0.19800000000000001</v>
      </c>
      <c r="H1576" s="2">
        <f>VLOOKUP(CONCATENATE(A1576,B1576,F1576),admin2_old!A:K,9,FALSE)</f>
        <v>0.191</v>
      </c>
      <c r="I1576" t="b">
        <f>IF(ISNA(H1576),VLOOKUP(CONCATENATE(A1576,F1576),admin2_old!B:J,3,FALSE))</f>
        <v>0</v>
      </c>
    </row>
    <row r="1577" spans="1:9" hidden="1" x14ac:dyDescent="0.35">
      <c r="A1577" t="s">
        <v>62</v>
      </c>
      <c r="B1577" t="s">
        <v>172</v>
      </c>
      <c r="C1577" t="s">
        <v>83</v>
      </c>
      <c r="D1577" t="s">
        <v>83</v>
      </c>
      <c r="E1577" t="s">
        <v>315</v>
      </c>
      <c r="F1577" t="s">
        <v>252</v>
      </c>
      <c r="G1577">
        <v>0.16400000000000001</v>
      </c>
      <c r="H1577" s="2">
        <f>VLOOKUP(CONCATENATE(A1577,B1577,F1577),admin2_old!A:K,9,FALSE)</f>
        <v>0.17</v>
      </c>
      <c r="I1577" t="b">
        <f>IF(ISNA(H1577),VLOOKUP(CONCATENATE(A1577,F1577),admin2_old!B:J,3,FALSE))</f>
        <v>0</v>
      </c>
    </row>
    <row r="1578" spans="1:9" hidden="1" x14ac:dyDescent="0.35">
      <c r="A1578" t="s">
        <v>62</v>
      </c>
      <c r="B1578" t="s">
        <v>162</v>
      </c>
      <c r="C1578" t="s">
        <v>83</v>
      </c>
      <c r="D1578" t="s">
        <v>83</v>
      </c>
      <c r="E1578" t="s">
        <v>315</v>
      </c>
      <c r="F1578" t="s">
        <v>296</v>
      </c>
      <c r="G1578">
        <v>0.154</v>
      </c>
      <c r="H1578" s="2">
        <f>VLOOKUP(CONCATENATE(A1578,B1578,F1578),admin2_old!A:K,9,FALSE)</f>
        <v>0.16700000000000001</v>
      </c>
      <c r="I1578" t="b">
        <f>IF(ISNA(H1578),VLOOKUP(CONCATENATE(A1578,F1578),admin2_old!B:J,3,FALSE))</f>
        <v>0</v>
      </c>
    </row>
    <row r="1579" spans="1:9" hidden="1" x14ac:dyDescent="0.35">
      <c r="A1579" t="s">
        <v>62</v>
      </c>
      <c r="B1579" t="s">
        <v>150</v>
      </c>
      <c r="C1579" t="s">
        <v>83</v>
      </c>
      <c r="D1579" t="s">
        <v>83</v>
      </c>
      <c r="E1579" t="s">
        <v>315</v>
      </c>
      <c r="F1579" t="s">
        <v>297</v>
      </c>
      <c r="G1579">
        <v>0.21099999999999999</v>
      </c>
      <c r="H1579" s="2">
        <f>VLOOKUP(CONCATENATE(A1579,B1579,F1579),admin2_old!A:K,9,FALSE)</f>
        <v>0.21099999999999999</v>
      </c>
      <c r="I1579" t="b">
        <f>IF(ISNA(H1579),VLOOKUP(CONCATENATE(A1579,F1579),admin2_old!B:J,3,FALSE))</f>
        <v>0</v>
      </c>
    </row>
    <row r="1580" spans="1:9" hidden="1" x14ac:dyDescent="0.35">
      <c r="A1580" t="s">
        <v>62</v>
      </c>
      <c r="B1580" t="s">
        <v>162</v>
      </c>
      <c r="C1580" t="s">
        <v>83</v>
      </c>
      <c r="D1580" t="s">
        <v>83</v>
      </c>
      <c r="E1580" t="s">
        <v>315</v>
      </c>
      <c r="F1580" t="s">
        <v>256</v>
      </c>
      <c r="G1580">
        <v>0.20499999999999999</v>
      </c>
      <c r="H1580" s="2">
        <f>VLOOKUP(CONCATENATE(A1580,B1580,F1580),admin2_old!A:K,9,FALSE)</f>
        <v>0.185</v>
      </c>
      <c r="I1580" t="b">
        <f>IF(ISNA(H1580),VLOOKUP(CONCATENATE(A1580,F1580),admin2_old!B:J,3,FALSE))</f>
        <v>0</v>
      </c>
    </row>
    <row r="1581" spans="1:9" hidden="1" x14ac:dyDescent="0.35">
      <c r="A1581" t="s">
        <v>62</v>
      </c>
      <c r="B1581" t="s">
        <v>140</v>
      </c>
      <c r="C1581" t="s">
        <v>83</v>
      </c>
      <c r="D1581" t="s">
        <v>83</v>
      </c>
      <c r="E1581" t="s">
        <v>315</v>
      </c>
      <c r="F1581" t="s">
        <v>225</v>
      </c>
      <c r="G1581">
        <v>0.188</v>
      </c>
      <c r="H1581" s="2">
        <f>VLOOKUP(CONCATENATE(A1581,B1581,F1581),admin2_old!A:K,9,FALSE)</f>
        <v>0.159</v>
      </c>
      <c r="I1581" t="b">
        <f>IF(ISNA(H1581),VLOOKUP(CONCATENATE(A1581,F1581),admin2_old!B:J,3,FALSE))</f>
        <v>0</v>
      </c>
    </row>
    <row r="1582" spans="1:9" x14ac:dyDescent="0.35">
      <c r="A1582" t="s">
        <v>28</v>
      </c>
      <c r="B1582" s="3" t="s">
        <v>145</v>
      </c>
      <c r="C1582" t="s">
        <v>83</v>
      </c>
      <c r="D1582" t="s">
        <v>83</v>
      </c>
      <c r="E1582" t="s">
        <v>315</v>
      </c>
      <c r="F1582" t="s">
        <v>246</v>
      </c>
      <c r="G1582">
        <v>0.217</v>
      </c>
      <c r="H1582" s="2" t="e">
        <f>VLOOKUP(CONCATENATE(A1582,B1582,F1582),admin2_old!A:K,9,FALSE)</f>
        <v>#N/A</v>
      </c>
      <c r="I1582" s="4" t="str">
        <f>IF(ISNA(H1582),VLOOKUP(CONCATENATE(A1582,F1582),admin2_old!B:J,3,FALSE))</f>
        <v>cash_nourrit</v>
      </c>
    </row>
    <row r="1583" spans="1:9" hidden="1" x14ac:dyDescent="0.35">
      <c r="A1583" t="s">
        <v>62</v>
      </c>
      <c r="B1583" t="s">
        <v>150</v>
      </c>
      <c r="C1583" t="s">
        <v>83</v>
      </c>
      <c r="D1583" t="s">
        <v>83</v>
      </c>
      <c r="E1583" t="s">
        <v>315</v>
      </c>
      <c r="F1583" t="s">
        <v>298</v>
      </c>
      <c r="G1583">
        <v>0.151</v>
      </c>
      <c r="H1583" s="2">
        <f>VLOOKUP(CONCATENATE(A1583,B1583,F1583),admin2_old!A:K,9,FALSE)</f>
        <v>0.16400000000000001</v>
      </c>
      <c r="I1583" t="b">
        <f>IF(ISNA(H1583),VLOOKUP(CONCATENATE(A1583,F1583),admin2_old!B:J,3,FALSE))</f>
        <v>0</v>
      </c>
    </row>
    <row r="1584" spans="1:9" hidden="1" x14ac:dyDescent="0.35">
      <c r="A1584" t="s">
        <v>62</v>
      </c>
      <c r="B1584" t="s">
        <v>162</v>
      </c>
      <c r="C1584" t="s">
        <v>83</v>
      </c>
      <c r="D1584" t="s">
        <v>83</v>
      </c>
      <c r="E1584" t="s">
        <v>315</v>
      </c>
      <c r="F1584" t="s">
        <v>218</v>
      </c>
      <c r="G1584">
        <v>0.19600000000000001</v>
      </c>
      <c r="H1584" s="2">
        <f>VLOOKUP(CONCATENATE(A1584,B1584,F1584),admin2_old!A:K,9,FALSE)</f>
        <v>0.193</v>
      </c>
      <c r="I1584" t="b">
        <f>IF(ISNA(H1584),VLOOKUP(CONCATENATE(A1584,F1584),admin2_old!B:J,3,FALSE))</f>
        <v>0</v>
      </c>
    </row>
    <row r="1585" spans="1:9" x14ac:dyDescent="0.35">
      <c r="A1585" t="s">
        <v>52</v>
      </c>
      <c r="B1585" s="3" t="s">
        <v>135</v>
      </c>
      <c r="C1585" t="s">
        <v>83</v>
      </c>
      <c r="D1585" t="s">
        <v>83</v>
      </c>
      <c r="E1585" t="s">
        <v>315</v>
      </c>
      <c r="F1585" t="s">
        <v>246</v>
      </c>
      <c r="G1585">
        <v>0.16900000000000001</v>
      </c>
      <c r="H1585" s="2" t="e">
        <f>VLOOKUP(CONCATENATE(A1585,B1585,F1585),admin2_old!A:K,9,FALSE)</f>
        <v>#N/A</v>
      </c>
      <c r="I1585" s="4" t="str">
        <f>IF(ISNA(H1585),VLOOKUP(CONCATENATE(A1585,F1585),admin2_old!B:J,3,FALSE))</f>
        <v>cash_intrant_agri</v>
      </c>
    </row>
    <row r="1586" spans="1:9" x14ac:dyDescent="0.35">
      <c r="A1586" t="s">
        <v>74</v>
      </c>
      <c r="B1586" s="3" t="s">
        <v>182</v>
      </c>
      <c r="C1586" t="s">
        <v>83</v>
      </c>
      <c r="D1586" t="s">
        <v>83</v>
      </c>
      <c r="E1586" t="s">
        <v>315</v>
      </c>
      <c r="F1586" t="s">
        <v>246</v>
      </c>
      <c r="G1586">
        <v>0.159</v>
      </c>
      <c r="H1586" s="2" t="e">
        <f>VLOOKUP(CONCATENATE(A1586,B1586,F1586),admin2_old!A:K,9,FALSE)</f>
        <v>#N/A</v>
      </c>
      <c r="I1586" s="4" t="str">
        <f>IF(ISNA(H1586),VLOOKUP(CONCATENATE(A1586,F1586),admin2_old!B:J,3,FALSE))</f>
        <v>cash_nfi</v>
      </c>
    </row>
    <row r="1587" spans="1:9" hidden="1" x14ac:dyDescent="0.35">
      <c r="A1587" t="s">
        <v>64</v>
      </c>
      <c r="B1587" t="s">
        <v>163</v>
      </c>
      <c r="C1587" t="s">
        <v>83</v>
      </c>
      <c r="D1587" t="s">
        <v>83</v>
      </c>
      <c r="E1587" t="s">
        <v>315</v>
      </c>
      <c r="F1587" t="s">
        <v>232</v>
      </c>
      <c r="G1587">
        <v>0.13600000000000001</v>
      </c>
      <c r="H1587" s="2">
        <f>VLOOKUP(CONCATENATE(A1587,B1587,F1587),admin2_old!A:K,9,FALSE)</f>
        <v>0.13</v>
      </c>
      <c r="I1587" t="b">
        <f>IF(ISNA(H1587),VLOOKUP(CONCATENATE(A1587,F1587),admin2_old!B:J,3,FALSE))</f>
        <v>0</v>
      </c>
    </row>
    <row r="1588" spans="1:9" hidden="1" x14ac:dyDescent="0.35">
      <c r="A1588" t="s">
        <v>64</v>
      </c>
      <c r="B1588" t="s">
        <v>151</v>
      </c>
      <c r="C1588" t="s">
        <v>83</v>
      </c>
      <c r="D1588" t="s">
        <v>83</v>
      </c>
      <c r="E1588" t="s">
        <v>315</v>
      </c>
      <c r="F1588" t="s">
        <v>208</v>
      </c>
      <c r="G1588">
        <v>0.156</v>
      </c>
      <c r="H1588" s="2">
        <f>VLOOKUP(CONCATENATE(A1588,B1588,F1588),admin2_old!A:K,9,FALSE)</f>
        <v>0.129</v>
      </c>
      <c r="I1588" t="b">
        <f>IF(ISNA(H1588),VLOOKUP(CONCATENATE(A1588,F1588),admin2_old!B:J,3,FALSE))</f>
        <v>0</v>
      </c>
    </row>
    <row r="1589" spans="1:9" x14ac:dyDescent="0.35">
      <c r="A1589" t="s">
        <v>78</v>
      </c>
      <c r="B1589" s="3" t="s">
        <v>158</v>
      </c>
      <c r="C1589" t="s">
        <v>83</v>
      </c>
      <c r="D1589" t="s">
        <v>83</v>
      </c>
      <c r="E1589" t="s">
        <v>315</v>
      </c>
      <c r="F1589" t="s">
        <v>246</v>
      </c>
      <c r="G1589">
        <v>0.14799999999999999</v>
      </c>
      <c r="H1589" s="2" t="e">
        <f>VLOOKUP(CONCATENATE(A1589,B1589,F1589),admin2_old!A:K,9,FALSE)</f>
        <v>#N/A</v>
      </c>
      <c r="I1589" s="4" t="str">
        <f>IF(ISNA(H1589),VLOOKUP(CONCATENATE(A1589,F1589),admin2_old!B:J,3,FALSE))</f>
        <v>mixte</v>
      </c>
    </row>
    <row r="1590" spans="1:9" hidden="1" x14ac:dyDescent="0.35">
      <c r="A1590" t="s">
        <v>64</v>
      </c>
      <c r="B1590" t="s">
        <v>187</v>
      </c>
      <c r="C1590" t="s">
        <v>83</v>
      </c>
      <c r="D1590" t="s">
        <v>83</v>
      </c>
      <c r="E1590" t="s">
        <v>315</v>
      </c>
      <c r="F1590" t="s">
        <v>165</v>
      </c>
      <c r="G1590">
        <v>9.9699999999999997E-2</v>
      </c>
      <c r="H1590" s="2">
        <f>VLOOKUP(CONCATENATE(A1590,B1590,F1590),admin2_old!A:K,9,FALSE)</f>
        <v>9.6199999999999994E-2</v>
      </c>
      <c r="I1590" t="b">
        <f>IF(ISNA(H1590),VLOOKUP(CONCATENATE(A1590,F1590),admin2_old!B:J,3,FALSE))</f>
        <v>0</v>
      </c>
    </row>
    <row r="1591" spans="1:9" hidden="1" x14ac:dyDescent="0.35">
      <c r="A1591" t="s">
        <v>64</v>
      </c>
      <c r="B1591" t="s">
        <v>141</v>
      </c>
      <c r="C1591" t="s">
        <v>83</v>
      </c>
      <c r="D1591" t="s">
        <v>83</v>
      </c>
      <c r="E1591" t="s">
        <v>315</v>
      </c>
      <c r="F1591" t="s">
        <v>251</v>
      </c>
      <c r="G1591">
        <v>0.20100000000000001</v>
      </c>
      <c r="H1591" s="2">
        <f>VLOOKUP(CONCATENATE(A1591,B1591,F1591),admin2_old!A:K,9,FALSE)</f>
        <v>0.157</v>
      </c>
      <c r="I1591" t="b">
        <f>IF(ISNA(H1591),VLOOKUP(CONCATENATE(A1591,F1591),admin2_old!B:J,3,FALSE))</f>
        <v>0</v>
      </c>
    </row>
    <row r="1592" spans="1:9" x14ac:dyDescent="0.35">
      <c r="A1592" t="s">
        <v>80</v>
      </c>
      <c r="B1592" s="3" t="s">
        <v>199</v>
      </c>
      <c r="C1592" t="s">
        <v>83</v>
      </c>
      <c r="D1592" t="s">
        <v>83</v>
      </c>
      <c r="E1592" t="s">
        <v>315</v>
      </c>
      <c r="F1592" t="s">
        <v>246</v>
      </c>
      <c r="G1592">
        <v>0.17499999999999999</v>
      </c>
      <c r="H1592" s="2" t="e">
        <f>VLOOKUP(CONCATENATE(A1592,B1592,F1592),admin2_old!A:K,9,FALSE)</f>
        <v>#N/A</v>
      </c>
      <c r="I1592" s="4" t="str">
        <f>IF(ISNA(H1592),VLOOKUP(CONCATENATE(A1592,F1592),admin2_old!B:J,3,FALSE))</f>
        <v>sanitaire</v>
      </c>
    </row>
    <row r="1593" spans="1:9" hidden="1" x14ac:dyDescent="0.35">
      <c r="A1593" t="s">
        <v>64</v>
      </c>
      <c r="B1593" t="s">
        <v>163</v>
      </c>
      <c r="C1593" t="s">
        <v>83</v>
      </c>
      <c r="D1593" t="s">
        <v>83</v>
      </c>
      <c r="E1593" t="s">
        <v>315</v>
      </c>
      <c r="F1593" t="s">
        <v>231</v>
      </c>
      <c r="G1593">
        <v>0.128</v>
      </c>
      <c r="H1593" s="2">
        <f>VLOOKUP(CONCATENATE(A1593,B1593,F1593),admin2_old!A:K,9,FALSE)</f>
        <v>0.108</v>
      </c>
      <c r="I1593" t="b">
        <f>IF(ISNA(H1593),VLOOKUP(CONCATENATE(A1593,F1593),admin2_old!B:J,3,FALSE))</f>
        <v>0</v>
      </c>
    </row>
    <row r="1594" spans="1:9" hidden="1" x14ac:dyDescent="0.35">
      <c r="A1594" t="s">
        <v>64</v>
      </c>
      <c r="B1594" t="s">
        <v>163</v>
      </c>
      <c r="C1594" t="s">
        <v>83</v>
      </c>
      <c r="D1594" t="s">
        <v>83</v>
      </c>
      <c r="E1594" t="s">
        <v>315</v>
      </c>
      <c r="F1594" t="s">
        <v>223</v>
      </c>
      <c r="G1594">
        <v>0.11</v>
      </c>
      <c r="H1594" s="2">
        <f>VLOOKUP(CONCATENATE(A1594,B1594,F1594),admin2_old!A:K,9,FALSE)</f>
        <v>0.13700000000000001</v>
      </c>
      <c r="I1594" t="b">
        <f>IF(ISNA(H1594),VLOOKUP(CONCATENATE(A1594,F1594),admin2_old!B:J,3,FALSE))</f>
        <v>0</v>
      </c>
    </row>
    <row r="1595" spans="1:9" x14ac:dyDescent="0.35">
      <c r="A1595" t="s">
        <v>62</v>
      </c>
      <c r="B1595" s="3" t="s">
        <v>140</v>
      </c>
      <c r="C1595" t="s">
        <v>83</v>
      </c>
      <c r="D1595" t="s">
        <v>83</v>
      </c>
      <c r="E1595" t="s">
        <v>315</v>
      </c>
      <c r="F1595" t="s">
        <v>246</v>
      </c>
      <c r="G1595">
        <v>0.13500000000000001</v>
      </c>
      <c r="H1595" s="2" t="e">
        <f>VLOOKUP(CONCATENATE(A1595,B1595,F1595),admin2_old!A:K,9,FALSE)</f>
        <v>#N/A</v>
      </c>
      <c r="I1595" s="4" t="str">
        <f>IF(ISNA(H1595),VLOOKUP(CONCATENATE(A1595,F1595),admin2_old!B:J,3,FALSE))</f>
        <v>prov_recipient</v>
      </c>
    </row>
    <row r="1596" spans="1:9" hidden="1" x14ac:dyDescent="0.35">
      <c r="A1596" t="s">
        <v>64</v>
      </c>
      <c r="B1596" t="s">
        <v>151</v>
      </c>
      <c r="C1596" t="s">
        <v>83</v>
      </c>
      <c r="D1596" t="s">
        <v>83</v>
      </c>
      <c r="E1596" t="s">
        <v>315</v>
      </c>
      <c r="F1596" t="s">
        <v>293</v>
      </c>
      <c r="G1596">
        <v>0.14499999999999999</v>
      </c>
      <c r="H1596" s="2">
        <f>VLOOKUP(CONCATENATE(A1596,B1596,F1596),admin2_old!A:K,9,FALSE)</f>
        <v>0.125</v>
      </c>
      <c r="I1596" t="b">
        <f>IF(ISNA(H1596),VLOOKUP(CONCATENATE(A1596,F1596),admin2_old!B:J,3,FALSE))</f>
        <v>0</v>
      </c>
    </row>
    <row r="1597" spans="1:9" hidden="1" x14ac:dyDescent="0.35">
      <c r="A1597" t="s">
        <v>64</v>
      </c>
      <c r="B1597" t="s">
        <v>163</v>
      </c>
      <c r="C1597" t="s">
        <v>83</v>
      </c>
      <c r="D1597" t="s">
        <v>83</v>
      </c>
      <c r="E1597" t="s">
        <v>315</v>
      </c>
      <c r="F1597" t="s">
        <v>246</v>
      </c>
      <c r="G1597">
        <v>0.16</v>
      </c>
      <c r="H1597" s="2">
        <f>VLOOKUP(CONCATENATE(A1597,B1597,F1597),admin2_old!A:K,9,FALSE)</f>
        <v>0.151</v>
      </c>
      <c r="I1597" t="b">
        <f>IF(ISNA(H1597),VLOOKUP(CONCATENATE(A1597,F1597),admin2_old!B:J,3,FALSE))</f>
        <v>0</v>
      </c>
    </row>
    <row r="1598" spans="1:9" hidden="1" x14ac:dyDescent="0.35">
      <c r="A1598" t="s">
        <v>64</v>
      </c>
      <c r="B1598" t="s">
        <v>141</v>
      </c>
      <c r="C1598" t="s">
        <v>83</v>
      </c>
      <c r="D1598" t="s">
        <v>83</v>
      </c>
      <c r="E1598" t="s">
        <v>315</v>
      </c>
      <c r="F1598" t="s">
        <v>210</v>
      </c>
      <c r="G1598">
        <v>0.128</v>
      </c>
      <c r="H1598" s="2">
        <f>VLOOKUP(CONCATENATE(A1598,B1598,F1598),admin2_old!A:K,9,FALSE)</f>
        <v>0.13800000000000001</v>
      </c>
      <c r="I1598" t="b">
        <f>IF(ISNA(H1598),VLOOKUP(CONCATENATE(A1598,F1598),admin2_old!B:J,3,FALSE))</f>
        <v>0</v>
      </c>
    </row>
    <row r="1599" spans="1:9" hidden="1" x14ac:dyDescent="0.35">
      <c r="A1599" t="s">
        <v>64</v>
      </c>
      <c r="B1599" t="s">
        <v>151</v>
      </c>
      <c r="C1599" t="s">
        <v>83</v>
      </c>
      <c r="D1599" t="s">
        <v>83</v>
      </c>
      <c r="E1599" t="s">
        <v>315</v>
      </c>
      <c r="F1599" t="s">
        <v>215</v>
      </c>
      <c r="G1599">
        <v>0.121</v>
      </c>
      <c r="H1599" s="2">
        <f>VLOOKUP(CONCATENATE(A1599,B1599,F1599),admin2_old!A:K,9,FALSE)</f>
        <v>0.12</v>
      </c>
      <c r="I1599" t="b">
        <f>IF(ISNA(H1599),VLOOKUP(CONCATENATE(A1599,F1599),admin2_old!B:J,3,FALSE))</f>
        <v>0</v>
      </c>
    </row>
    <row r="1600" spans="1:9" hidden="1" x14ac:dyDescent="0.35">
      <c r="A1600" t="s">
        <v>64</v>
      </c>
      <c r="B1600" t="s">
        <v>151</v>
      </c>
      <c r="C1600" t="s">
        <v>83</v>
      </c>
      <c r="D1600" t="s">
        <v>83</v>
      </c>
      <c r="E1600" t="s">
        <v>315</v>
      </c>
      <c r="F1600" t="s">
        <v>294</v>
      </c>
      <c r="G1600">
        <v>0.108</v>
      </c>
      <c r="H1600" s="2">
        <f>VLOOKUP(CONCATENATE(A1600,B1600,F1600),admin2_old!A:K,9,FALSE)</f>
        <v>0.121</v>
      </c>
      <c r="I1600" t="b">
        <f>IF(ISNA(H1600),VLOOKUP(CONCATENATE(A1600,F1600),admin2_old!B:J,3,FALSE))</f>
        <v>0</v>
      </c>
    </row>
    <row r="1601" spans="1:9" x14ac:dyDescent="0.35">
      <c r="A1601" t="s">
        <v>44</v>
      </c>
      <c r="B1601" s="3" t="s">
        <v>188</v>
      </c>
      <c r="C1601" t="s">
        <v>83</v>
      </c>
      <c r="D1601" t="s">
        <v>83</v>
      </c>
      <c r="E1601" t="s">
        <v>315</v>
      </c>
      <c r="F1601" t="s">
        <v>246</v>
      </c>
      <c r="G1601">
        <v>0.15</v>
      </c>
      <c r="H1601" s="2" t="e">
        <f>VLOOKUP(CONCATENATE(A1601,B1601,F1601),admin2_old!A:K,9,FALSE)</f>
        <v>#N/A</v>
      </c>
      <c r="I1601" s="4" t="str">
        <f>IF(ISNA(H1601),VLOOKUP(CONCATENATE(A1601,F1601),admin2_old!B:J,3,FALSE))</f>
        <v>manque_recip</v>
      </c>
    </row>
    <row r="1602" spans="1:9" hidden="1" x14ac:dyDescent="0.35">
      <c r="A1602" t="s">
        <v>64</v>
      </c>
      <c r="B1602" t="s">
        <v>163</v>
      </c>
      <c r="C1602" t="s">
        <v>83</v>
      </c>
      <c r="D1602" t="s">
        <v>83</v>
      </c>
      <c r="E1602" t="s">
        <v>315</v>
      </c>
      <c r="F1602" t="s">
        <v>255</v>
      </c>
      <c r="G1602">
        <v>0.115</v>
      </c>
      <c r="H1602" s="2">
        <f>VLOOKUP(CONCATENATE(A1602,B1602,F1602),admin2_old!A:K,9,FALSE)</f>
        <v>0.14000000000000001</v>
      </c>
      <c r="I1602" t="b">
        <f>IF(ISNA(H1602),VLOOKUP(CONCATENATE(A1602,F1602),admin2_old!B:J,3,FALSE))</f>
        <v>0</v>
      </c>
    </row>
    <row r="1603" spans="1:9" hidden="1" x14ac:dyDescent="0.35">
      <c r="A1603" t="s">
        <v>64</v>
      </c>
      <c r="B1603" t="s">
        <v>141</v>
      </c>
      <c r="C1603" t="s">
        <v>83</v>
      </c>
      <c r="D1603" t="s">
        <v>83</v>
      </c>
      <c r="E1603" t="s">
        <v>315</v>
      </c>
      <c r="F1603" t="s">
        <v>242</v>
      </c>
      <c r="G1603">
        <v>0.17799999999999999</v>
      </c>
      <c r="H1603" s="2">
        <f>VLOOKUP(CONCATENATE(A1603,B1603,F1603),admin2_old!A:K,9,FALSE)</f>
        <v>0.13400000000000001</v>
      </c>
      <c r="I1603" t="b">
        <f>IF(ISNA(H1603),VLOOKUP(CONCATENATE(A1603,F1603),admin2_old!B:J,3,FALSE))</f>
        <v>0</v>
      </c>
    </row>
    <row r="1604" spans="1:9" hidden="1" x14ac:dyDescent="0.35">
      <c r="A1604" t="s">
        <v>64</v>
      </c>
      <c r="B1604" t="s">
        <v>151</v>
      </c>
      <c r="C1604" t="s">
        <v>83</v>
      </c>
      <c r="D1604" t="s">
        <v>83</v>
      </c>
      <c r="E1604" t="s">
        <v>315</v>
      </c>
      <c r="F1604" t="s">
        <v>219</v>
      </c>
      <c r="G1604">
        <v>0.151</v>
      </c>
      <c r="H1604" s="2">
        <f>VLOOKUP(CONCATENATE(A1604,B1604,F1604),admin2_old!A:K,9,FALSE)</f>
        <v>0.16200000000000001</v>
      </c>
      <c r="I1604" t="b">
        <f>IF(ISNA(H1604),VLOOKUP(CONCATENATE(A1604,F1604),admin2_old!B:J,3,FALSE))</f>
        <v>0</v>
      </c>
    </row>
    <row r="1605" spans="1:9" hidden="1" x14ac:dyDescent="0.35">
      <c r="A1605" t="s">
        <v>64</v>
      </c>
      <c r="B1605" t="s">
        <v>151</v>
      </c>
      <c r="C1605" t="s">
        <v>83</v>
      </c>
      <c r="D1605" t="s">
        <v>83</v>
      </c>
      <c r="E1605" t="s">
        <v>315</v>
      </c>
      <c r="F1605" t="s">
        <v>250</v>
      </c>
      <c r="G1605">
        <v>0.122</v>
      </c>
      <c r="H1605" s="2">
        <f>VLOOKUP(CONCATENATE(A1605,B1605,F1605),admin2_old!A:K,9,FALSE)</f>
        <v>0.108</v>
      </c>
      <c r="I1605" t="b">
        <f>IF(ISNA(H1605),VLOOKUP(CONCATENATE(A1605,F1605),admin2_old!B:J,3,FALSE))</f>
        <v>0</v>
      </c>
    </row>
    <row r="1606" spans="1:9" hidden="1" x14ac:dyDescent="0.35">
      <c r="A1606" t="s">
        <v>64</v>
      </c>
      <c r="B1606" t="s">
        <v>177</v>
      </c>
      <c r="C1606" t="s">
        <v>83</v>
      </c>
      <c r="D1606" t="s">
        <v>83</v>
      </c>
      <c r="E1606" t="s">
        <v>315</v>
      </c>
      <c r="F1606" t="s">
        <v>220</v>
      </c>
      <c r="G1606">
        <v>0.106</v>
      </c>
      <c r="H1606" s="2">
        <f>VLOOKUP(CONCATENATE(A1606,B1606,F1606),admin2_old!A:K,9,FALSE)</f>
        <v>0.108</v>
      </c>
      <c r="I1606" t="b">
        <f>IF(ISNA(H1606),VLOOKUP(CONCATENATE(A1606,F1606),admin2_old!B:J,3,FALSE))</f>
        <v>0</v>
      </c>
    </row>
    <row r="1607" spans="1:9" x14ac:dyDescent="0.35">
      <c r="A1607" t="s">
        <v>66</v>
      </c>
      <c r="B1607" s="3" t="s">
        <v>131</v>
      </c>
      <c r="C1607" t="s">
        <v>83</v>
      </c>
      <c r="D1607" t="s">
        <v>83</v>
      </c>
      <c r="E1607" t="s">
        <v>315</v>
      </c>
      <c r="F1607" t="s">
        <v>246</v>
      </c>
      <c r="G1607">
        <v>0.14399999999999999</v>
      </c>
      <c r="H1607" s="2" t="e">
        <f>VLOOKUP(CONCATENATE(A1607,B1607,F1607),admin2_old!A:K,9,FALSE)</f>
        <v>#N/A</v>
      </c>
      <c r="I1607" s="4" t="str">
        <f>IF(ISNA(H1607),VLOOKUP(CONCATENATE(A1607,F1607),admin2_old!B:J,3,FALSE))</f>
        <v>route_dangereux</v>
      </c>
    </row>
    <row r="1608" spans="1:9" hidden="1" x14ac:dyDescent="0.35">
      <c r="A1608" t="s">
        <v>64</v>
      </c>
      <c r="B1608" t="s">
        <v>163</v>
      </c>
      <c r="C1608" t="s">
        <v>83</v>
      </c>
      <c r="D1608" t="s">
        <v>83</v>
      </c>
      <c r="E1608" t="s">
        <v>315</v>
      </c>
      <c r="F1608" t="s">
        <v>262</v>
      </c>
      <c r="G1608">
        <v>0.121</v>
      </c>
      <c r="H1608" s="2">
        <f>VLOOKUP(CONCATENATE(A1608,B1608,F1608),admin2_old!A:K,9,FALSE)</f>
        <v>0.13400000000000001</v>
      </c>
      <c r="I1608" t="b">
        <f>IF(ISNA(H1608),VLOOKUP(CONCATENATE(A1608,F1608),admin2_old!B:J,3,FALSE))</f>
        <v>0</v>
      </c>
    </row>
    <row r="1609" spans="1:9" hidden="1" x14ac:dyDescent="0.35">
      <c r="A1609" t="s">
        <v>64</v>
      </c>
      <c r="B1609" t="s">
        <v>141</v>
      </c>
      <c r="C1609" t="s">
        <v>83</v>
      </c>
      <c r="D1609" t="s">
        <v>83</v>
      </c>
      <c r="E1609" t="s">
        <v>315</v>
      </c>
      <c r="F1609" t="s">
        <v>254</v>
      </c>
      <c r="G1609">
        <v>0.113</v>
      </c>
      <c r="H1609" s="2">
        <f>VLOOKUP(CONCATENATE(A1609,B1609,F1609),admin2_old!A:K,9,FALSE)</f>
        <v>0.12</v>
      </c>
      <c r="I1609" t="b">
        <f>IF(ISNA(H1609),VLOOKUP(CONCATENATE(A1609,F1609),admin2_old!B:J,3,FALSE))</f>
        <v>0</v>
      </c>
    </row>
    <row r="1610" spans="1:9" hidden="1" x14ac:dyDescent="0.35">
      <c r="A1610" t="s">
        <v>64</v>
      </c>
      <c r="B1610" t="s">
        <v>163</v>
      </c>
      <c r="C1610" t="s">
        <v>83</v>
      </c>
      <c r="D1610" t="s">
        <v>83</v>
      </c>
      <c r="E1610" t="s">
        <v>315</v>
      </c>
      <c r="F1610" t="s">
        <v>209</v>
      </c>
      <c r="G1610">
        <v>0.111</v>
      </c>
      <c r="H1610" s="2">
        <f>VLOOKUP(CONCATENATE(A1610,B1610,F1610),admin2_old!A:K,9,FALSE)</f>
        <v>0.13200000000000001</v>
      </c>
      <c r="I1610" t="b">
        <f>IF(ISNA(H1610),VLOOKUP(CONCATENATE(A1610,F1610),admin2_old!B:J,3,FALSE))</f>
        <v>0</v>
      </c>
    </row>
    <row r="1611" spans="1:9" hidden="1" x14ac:dyDescent="0.35">
      <c r="A1611" t="s">
        <v>64</v>
      </c>
      <c r="B1611" t="s">
        <v>163</v>
      </c>
      <c r="C1611" t="s">
        <v>83</v>
      </c>
      <c r="D1611" t="s">
        <v>83</v>
      </c>
      <c r="E1611" t="s">
        <v>315</v>
      </c>
      <c r="F1611" t="s">
        <v>207</v>
      </c>
      <c r="G1611">
        <v>0.112</v>
      </c>
      <c r="H1611" s="2">
        <f>VLOOKUP(CONCATENATE(A1611,B1611,F1611),admin2_old!A:K,9,FALSE)</f>
        <v>0.11899999999999999</v>
      </c>
      <c r="I1611" t="b">
        <f>IF(ISNA(H1611),VLOOKUP(CONCATENATE(A1611,F1611),admin2_old!B:J,3,FALSE))</f>
        <v>0</v>
      </c>
    </row>
    <row r="1612" spans="1:9" hidden="1" x14ac:dyDescent="0.35">
      <c r="A1612" t="s">
        <v>64</v>
      </c>
      <c r="B1612" t="s">
        <v>163</v>
      </c>
      <c r="C1612" t="s">
        <v>83</v>
      </c>
      <c r="D1612" t="s">
        <v>83</v>
      </c>
      <c r="E1612" t="s">
        <v>315</v>
      </c>
      <c r="F1612" t="s">
        <v>257</v>
      </c>
      <c r="G1612">
        <v>0.13800000000000001</v>
      </c>
      <c r="H1612" s="2">
        <f>VLOOKUP(CONCATENATE(A1612,B1612,F1612),admin2_old!A:K,9,FALSE)</f>
        <v>0.152</v>
      </c>
      <c r="I1612" t="b">
        <f>IF(ISNA(H1612),VLOOKUP(CONCATENATE(A1612,F1612),admin2_old!B:J,3,FALSE))</f>
        <v>0</v>
      </c>
    </row>
    <row r="1613" spans="1:9" hidden="1" x14ac:dyDescent="0.35">
      <c r="A1613" t="s">
        <v>64</v>
      </c>
      <c r="B1613" t="s">
        <v>151</v>
      </c>
      <c r="C1613" t="s">
        <v>83</v>
      </c>
      <c r="D1613" t="s">
        <v>83</v>
      </c>
      <c r="E1613" t="s">
        <v>315</v>
      </c>
      <c r="F1613" t="s">
        <v>243</v>
      </c>
      <c r="G1613">
        <v>0.183</v>
      </c>
      <c r="H1613" s="2">
        <f>VLOOKUP(CONCATENATE(A1613,B1613,F1613),admin2_old!A:K,9,FALSE)</f>
        <v>0.156</v>
      </c>
      <c r="I1613" t="b">
        <f>IF(ISNA(H1613),VLOOKUP(CONCATENATE(A1613,F1613),admin2_old!B:J,3,FALSE))</f>
        <v>0</v>
      </c>
    </row>
    <row r="1614" spans="1:9" hidden="1" x14ac:dyDescent="0.35">
      <c r="A1614" t="s">
        <v>64</v>
      </c>
      <c r="B1614" t="s">
        <v>151</v>
      </c>
      <c r="C1614" t="s">
        <v>83</v>
      </c>
      <c r="D1614" t="s">
        <v>83</v>
      </c>
      <c r="E1614" t="s">
        <v>315</v>
      </c>
      <c r="F1614" t="s">
        <v>245</v>
      </c>
      <c r="G1614">
        <v>0.11899999999999999</v>
      </c>
      <c r="H1614" s="2">
        <f>VLOOKUP(CONCATENATE(A1614,B1614,F1614),admin2_old!A:K,9,FALSE)</f>
        <v>0.11799999999999999</v>
      </c>
      <c r="I1614" t="b">
        <f>IF(ISNA(H1614),VLOOKUP(CONCATENATE(A1614,F1614),admin2_old!B:J,3,FALSE))</f>
        <v>0</v>
      </c>
    </row>
    <row r="1615" spans="1:9" hidden="1" x14ac:dyDescent="0.35">
      <c r="A1615" t="s">
        <v>64</v>
      </c>
      <c r="B1615" t="s">
        <v>151</v>
      </c>
      <c r="C1615" t="s">
        <v>83</v>
      </c>
      <c r="D1615" t="s">
        <v>83</v>
      </c>
      <c r="E1615" t="s">
        <v>315</v>
      </c>
      <c r="F1615" t="s">
        <v>258</v>
      </c>
      <c r="G1615">
        <v>0.16800000000000001</v>
      </c>
      <c r="H1615" s="2">
        <f>VLOOKUP(CONCATENATE(A1615,B1615,F1615),admin2_old!A:K,9,FALSE)</f>
        <v>0.159</v>
      </c>
      <c r="I1615" t="b">
        <f>IF(ISNA(H1615),VLOOKUP(CONCATENATE(A1615,F1615),admin2_old!B:J,3,FALSE))</f>
        <v>0</v>
      </c>
    </row>
    <row r="1616" spans="1:9" hidden="1" x14ac:dyDescent="0.35">
      <c r="A1616" t="s">
        <v>64</v>
      </c>
      <c r="B1616" t="s">
        <v>151</v>
      </c>
      <c r="C1616" t="s">
        <v>83</v>
      </c>
      <c r="D1616" t="s">
        <v>83</v>
      </c>
      <c r="E1616" t="s">
        <v>315</v>
      </c>
      <c r="F1616" t="s">
        <v>239</v>
      </c>
      <c r="G1616">
        <v>0.104</v>
      </c>
      <c r="H1616" s="2">
        <f>VLOOKUP(CONCATENATE(A1616,B1616,F1616),admin2_old!A:K,9,FALSE)</f>
        <v>0.14499999999999999</v>
      </c>
      <c r="I1616" t="b">
        <f>IF(ISNA(H1616),VLOOKUP(CONCATENATE(A1616,F1616),admin2_old!B:J,3,FALSE))</f>
        <v>0</v>
      </c>
    </row>
    <row r="1617" spans="1:9" hidden="1" x14ac:dyDescent="0.35">
      <c r="A1617" t="s">
        <v>64</v>
      </c>
      <c r="B1617" t="s">
        <v>141</v>
      </c>
      <c r="C1617" t="s">
        <v>83</v>
      </c>
      <c r="D1617" t="s">
        <v>83</v>
      </c>
      <c r="E1617" t="s">
        <v>315</v>
      </c>
      <c r="F1617" t="s">
        <v>295</v>
      </c>
      <c r="G1617">
        <v>0.121</v>
      </c>
      <c r="H1617" s="2">
        <f>VLOOKUP(CONCATENATE(A1617,B1617,F1617),admin2_old!A:K,9,FALSE)</f>
        <v>0.13</v>
      </c>
      <c r="I1617" t="b">
        <f>IF(ISNA(H1617),VLOOKUP(CONCATENATE(A1617,F1617),admin2_old!B:J,3,FALSE))</f>
        <v>0</v>
      </c>
    </row>
    <row r="1618" spans="1:9" hidden="1" x14ac:dyDescent="0.35">
      <c r="A1618" t="s">
        <v>64</v>
      </c>
      <c r="B1618" t="s">
        <v>151</v>
      </c>
      <c r="C1618" t="s">
        <v>83</v>
      </c>
      <c r="D1618" t="s">
        <v>83</v>
      </c>
      <c r="E1618" t="s">
        <v>315</v>
      </c>
      <c r="F1618" t="s">
        <v>236</v>
      </c>
      <c r="G1618">
        <v>0.124</v>
      </c>
      <c r="H1618" s="2">
        <f>VLOOKUP(CONCATENATE(A1618,B1618,F1618),admin2_old!A:K,9,FALSE)</f>
        <v>0.14299999999999999</v>
      </c>
      <c r="I1618" t="b">
        <f>IF(ISNA(H1618),VLOOKUP(CONCATENATE(A1618,F1618),admin2_old!B:J,3,FALSE))</f>
        <v>0</v>
      </c>
    </row>
    <row r="1619" spans="1:9" hidden="1" x14ac:dyDescent="0.35">
      <c r="A1619" t="s">
        <v>64</v>
      </c>
      <c r="B1619" t="s">
        <v>163</v>
      </c>
      <c r="C1619" t="s">
        <v>83</v>
      </c>
      <c r="D1619" t="s">
        <v>83</v>
      </c>
      <c r="E1619" t="s">
        <v>315</v>
      </c>
      <c r="F1619" t="s">
        <v>233</v>
      </c>
      <c r="G1619">
        <v>0.13600000000000001</v>
      </c>
      <c r="H1619" s="2">
        <f>VLOOKUP(CONCATENATE(A1619,B1619,F1619),admin2_old!A:K,9,FALSE)</f>
        <v>0.122</v>
      </c>
      <c r="I1619" t="b">
        <f>IF(ISNA(H1619),VLOOKUP(CONCATENATE(A1619,F1619),admin2_old!B:J,3,FALSE))</f>
        <v>0</v>
      </c>
    </row>
    <row r="1620" spans="1:9" hidden="1" x14ac:dyDescent="0.35">
      <c r="A1620" t="s">
        <v>64</v>
      </c>
      <c r="B1620" t="s">
        <v>163</v>
      </c>
      <c r="C1620" t="s">
        <v>83</v>
      </c>
      <c r="D1620" t="s">
        <v>83</v>
      </c>
      <c r="E1620" t="s">
        <v>315</v>
      </c>
      <c r="F1620" t="s">
        <v>230</v>
      </c>
      <c r="G1620">
        <v>0.124</v>
      </c>
      <c r="H1620" s="2">
        <f>VLOOKUP(CONCATENATE(A1620,B1620,F1620),admin2_old!A:K,9,FALSE)</f>
        <v>0.123</v>
      </c>
      <c r="I1620" t="b">
        <f>IF(ISNA(H1620),VLOOKUP(CONCATENATE(A1620,F1620),admin2_old!B:J,3,FALSE))</f>
        <v>0</v>
      </c>
    </row>
    <row r="1621" spans="1:9" x14ac:dyDescent="0.35">
      <c r="A1621" t="s">
        <v>38</v>
      </c>
      <c r="B1621" s="3" t="s">
        <v>175</v>
      </c>
      <c r="C1621" t="s">
        <v>83</v>
      </c>
      <c r="D1621" t="s">
        <v>83</v>
      </c>
      <c r="E1621" t="s">
        <v>315</v>
      </c>
      <c r="F1621" t="s">
        <v>247</v>
      </c>
      <c r="G1621">
        <v>0.125</v>
      </c>
      <c r="H1621" s="2" t="e">
        <f>VLOOKUP(CONCATENATE(A1621,B1621,F1621),admin2_old!A:K,9,FALSE)</f>
        <v>#N/A</v>
      </c>
      <c r="I1621" s="4" t="str">
        <f>IF(ISNA(H1621),VLOOKUP(CONCATENATE(A1621,F1621),admin2_old!B:J,3,FALSE))</f>
        <v>autre</v>
      </c>
    </row>
    <row r="1622" spans="1:9" hidden="1" x14ac:dyDescent="0.35">
      <c r="A1622" t="s">
        <v>64</v>
      </c>
      <c r="B1622" t="s">
        <v>141</v>
      </c>
      <c r="C1622" t="s">
        <v>83</v>
      </c>
      <c r="D1622" t="s">
        <v>83</v>
      </c>
      <c r="E1622" t="s">
        <v>315</v>
      </c>
      <c r="F1622" t="s">
        <v>237</v>
      </c>
      <c r="G1622">
        <v>0.124</v>
      </c>
      <c r="H1622" s="2">
        <f>VLOOKUP(CONCATENATE(A1622,B1622,F1622),admin2_old!A:K,9,FALSE)</f>
        <v>0.128</v>
      </c>
      <c r="I1622" t="b">
        <f>IF(ISNA(H1622),VLOOKUP(CONCATENATE(A1622,F1622),admin2_old!B:J,3,FALSE))</f>
        <v>0</v>
      </c>
    </row>
    <row r="1623" spans="1:9" hidden="1" x14ac:dyDescent="0.35">
      <c r="A1623" t="s">
        <v>64</v>
      </c>
      <c r="B1623" t="s">
        <v>163</v>
      </c>
      <c r="C1623" t="s">
        <v>83</v>
      </c>
      <c r="D1623" t="s">
        <v>83</v>
      </c>
      <c r="E1623" t="s">
        <v>315</v>
      </c>
      <c r="F1623" t="s">
        <v>247</v>
      </c>
      <c r="G1623">
        <v>0.11799999999999999</v>
      </c>
      <c r="H1623" s="2">
        <f>VLOOKUP(CONCATENATE(A1623,B1623,F1623),admin2_old!A:K,9,FALSE)</f>
        <v>0.121</v>
      </c>
      <c r="I1623" t="b">
        <f>IF(ISNA(H1623),VLOOKUP(CONCATENATE(A1623,F1623),admin2_old!B:J,3,FALSE))</f>
        <v>0</v>
      </c>
    </row>
    <row r="1624" spans="1:9" hidden="1" x14ac:dyDescent="0.35">
      <c r="A1624" t="s">
        <v>64</v>
      </c>
      <c r="B1624" t="s">
        <v>151</v>
      </c>
      <c r="C1624" t="s">
        <v>83</v>
      </c>
      <c r="D1624" t="s">
        <v>83</v>
      </c>
      <c r="E1624" t="s">
        <v>315</v>
      </c>
      <c r="F1624" t="s">
        <v>234</v>
      </c>
      <c r="G1624">
        <v>0.151</v>
      </c>
      <c r="H1624" s="2">
        <f>VLOOKUP(CONCATENATE(A1624,B1624,F1624),admin2_old!A:K,9,FALSE)</f>
        <v>0.186</v>
      </c>
      <c r="I1624" t="b">
        <f>IF(ISNA(H1624),VLOOKUP(CONCATENATE(A1624,F1624),admin2_old!B:J,3,FALSE))</f>
        <v>0</v>
      </c>
    </row>
    <row r="1625" spans="1:9" hidden="1" x14ac:dyDescent="0.35">
      <c r="A1625" t="s">
        <v>64</v>
      </c>
      <c r="B1625" t="s">
        <v>151</v>
      </c>
      <c r="C1625" t="s">
        <v>83</v>
      </c>
      <c r="D1625" t="s">
        <v>83</v>
      </c>
      <c r="E1625" t="s">
        <v>315</v>
      </c>
      <c r="F1625" t="s">
        <v>211</v>
      </c>
      <c r="G1625">
        <v>0.16400000000000001</v>
      </c>
      <c r="H1625" s="2">
        <f>VLOOKUP(CONCATENATE(A1625,B1625,F1625),admin2_old!A:K,9,FALSE)</f>
        <v>0.17299999999999999</v>
      </c>
      <c r="I1625" t="b">
        <f>IF(ISNA(H1625),VLOOKUP(CONCATENATE(A1625,F1625),admin2_old!B:J,3,FALSE))</f>
        <v>0</v>
      </c>
    </row>
    <row r="1626" spans="1:9" hidden="1" x14ac:dyDescent="0.35">
      <c r="A1626" t="s">
        <v>64</v>
      </c>
      <c r="B1626" t="s">
        <v>177</v>
      </c>
      <c r="C1626" t="s">
        <v>83</v>
      </c>
      <c r="D1626" t="s">
        <v>83</v>
      </c>
      <c r="E1626" t="s">
        <v>315</v>
      </c>
      <c r="F1626" t="s">
        <v>222</v>
      </c>
      <c r="G1626">
        <v>0.14000000000000001</v>
      </c>
      <c r="H1626" s="2">
        <f>VLOOKUP(CONCATENATE(A1626,B1626,F1626),admin2_old!A:K,9,FALSE)</f>
        <v>0.13500000000000001</v>
      </c>
      <c r="I1626" t="b">
        <f>IF(ISNA(H1626),VLOOKUP(CONCATENATE(A1626,F1626),admin2_old!B:J,3,FALSE))</f>
        <v>0</v>
      </c>
    </row>
    <row r="1627" spans="1:9" x14ac:dyDescent="0.35">
      <c r="A1627" t="s">
        <v>60</v>
      </c>
      <c r="B1627" s="3" t="s">
        <v>139</v>
      </c>
      <c r="C1627" t="s">
        <v>83</v>
      </c>
      <c r="D1627" t="s">
        <v>83</v>
      </c>
      <c r="E1627" t="s">
        <v>315</v>
      </c>
      <c r="F1627" t="s">
        <v>247</v>
      </c>
      <c r="G1627">
        <v>0.123</v>
      </c>
      <c r="H1627" s="2" t="e">
        <f>VLOOKUP(CONCATENATE(A1627,B1627,F1627),admin2_old!A:K,9,FALSE)</f>
        <v>#N/A</v>
      </c>
      <c r="I1627" s="4" t="str">
        <f>IF(ISNA(H1627),VLOOKUP(CONCATENATE(A1627,F1627),admin2_old!B:J,3,FALSE))</f>
        <v>manque_staff</v>
      </c>
    </row>
    <row r="1628" spans="1:9" hidden="1" x14ac:dyDescent="0.35">
      <c r="A1628" t="s">
        <v>64</v>
      </c>
      <c r="B1628" t="s">
        <v>163</v>
      </c>
      <c r="C1628" t="s">
        <v>83</v>
      </c>
      <c r="D1628" t="s">
        <v>83</v>
      </c>
      <c r="E1628" t="s">
        <v>315</v>
      </c>
      <c r="F1628" t="s">
        <v>216</v>
      </c>
      <c r="G1628">
        <v>0.127</v>
      </c>
      <c r="H1628" s="2">
        <f>VLOOKUP(CONCATENATE(A1628,B1628,F1628),admin2_old!A:K,9,FALSE)</f>
        <v>0.123</v>
      </c>
      <c r="I1628" t="b">
        <f>IF(ISNA(H1628),VLOOKUP(CONCATENATE(A1628,F1628),admin2_old!B:J,3,FALSE))</f>
        <v>0</v>
      </c>
    </row>
    <row r="1629" spans="1:9" hidden="1" x14ac:dyDescent="0.35">
      <c r="A1629" t="s">
        <v>64</v>
      </c>
      <c r="B1629" t="s">
        <v>151</v>
      </c>
      <c r="C1629" t="s">
        <v>83</v>
      </c>
      <c r="D1629" t="s">
        <v>83</v>
      </c>
      <c r="E1629" t="s">
        <v>315</v>
      </c>
      <c r="F1629" t="s">
        <v>249</v>
      </c>
      <c r="G1629">
        <v>0.13700000000000001</v>
      </c>
      <c r="H1629" s="2">
        <f>VLOOKUP(CONCATENATE(A1629,B1629,F1629),admin2_old!A:K,9,FALSE)</f>
        <v>0.121</v>
      </c>
      <c r="I1629" t="b">
        <f>IF(ISNA(H1629),VLOOKUP(CONCATENATE(A1629,F1629),admin2_old!B:J,3,FALSE))</f>
        <v>0</v>
      </c>
    </row>
    <row r="1630" spans="1:9" hidden="1" x14ac:dyDescent="0.35">
      <c r="A1630" t="s">
        <v>64</v>
      </c>
      <c r="B1630" t="s">
        <v>141</v>
      </c>
      <c r="C1630" t="s">
        <v>83</v>
      </c>
      <c r="D1630" t="s">
        <v>83</v>
      </c>
      <c r="E1630" t="s">
        <v>315</v>
      </c>
      <c r="F1630" t="s">
        <v>264</v>
      </c>
      <c r="G1630">
        <v>0.13800000000000001</v>
      </c>
      <c r="H1630" s="2">
        <f>VLOOKUP(CONCATENATE(A1630,B1630,F1630),admin2_old!A:K,9,FALSE)</f>
        <v>0.13800000000000001</v>
      </c>
      <c r="I1630" t="b">
        <f>IF(ISNA(H1630),VLOOKUP(CONCATENATE(A1630,F1630),admin2_old!B:J,3,FALSE))</f>
        <v>0</v>
      </c>
    </row>
    <row r="1631" spans="1:9" hidden="1" x14ac:dyDescent="0.35">
      <c r="A1631" t="s">
        <v>64</v>
      </c>
      <c r="B1631" t="s">
        <v>139</v>
      </c>
      <c r="C1631" t="s">
        <v>83</v>
      </c>
      <c r="D1631" t="s">
        <v>83</v>
      </c>
      <c r="E1631" t="s">
        <v>315</v>
      </c>
      <c r="F1631" t="s">
        <v>265</v>
      </c>
      <c r="G1631">
        <v>0.14699999999999999</v>
      </c>
      <c r="H1631" s="2">
        <f>VLOOKUP(CONCATENATE(A1631,B1631,F1631),admin2_old!A:K,9,FALSE)</f>
        <v>0.14899999999999999</v>
      </c>
      <c r="I1631" t="b">
        <f>IF(ISNA(H1631),VLOOKUP(CONCATENATE(A1631,F1631),admin2_old!B:J,3,FALSE))</f>
        <v>0</v>
      </c>
    </row>
    <row r="1632" spans="1:9" hidden="1" x14ac:dyDescent="0.35">
      <c r="A1632" t="s">
        <v>64</v>
      </c>
      <c r="B1632" t="s">
        <v>163</v>
      </c>
      <c r="C1632" t="s">
        <v>83</v>
      </c>
      <c r="D1632" t="s">
        <v>83</v>
      </c>
      <c r="E1632" t="s">
        <v>315</v>
      </c>
      <c r="F1632" t="s">
        <v>217</v>
      </c>
      <c r="G1632">
        <v>0.19400000000000001</v>
      </c>
      <c r="H1632" s="2">
        <f>VLOOKUP(CONCATENATE(A1632,B1632,F1632),admin2_old!A:K,9,FALSE)</f>
        <v>0.128</v>
      </c>
      <c r="I1632" t="b">
        <f>IF(ISNA(H1632),VLOOKUP(CONCATENATE(A1632,F1632),admin2_old!B:J,3,FALSE))</f>
        <v>0</v>
      </c>
    </row>
    <row r="1633" spans="1:9" hidden="1" x14ac:dyDescent="0.35">
      <c r="A1633" t="s">
        <v>64</v>
      </c>
      <c r="B1633" t="s">
        <v>177</v>
      </c>
      <c r="C1633" t="s">
        <v>83</v>
      </c>
      <c r="D1633" t="s">
        <v>83</v>
      </c>
      <c r="E1633" t="s">
        <v>315</v>
      </c>
      <c r="F1633" t="s">
        <v>263</v>
      </c>
      <c r="G1633">
        <v>0.151</v>
      </c>
      <c r="H1633" s="2">
        <f>VLOOKUP(CONCATENATE(A1633,B1633,F1633),admin2_old!A:K,9,FALSE)</f>
        <v>0.154</v>
      </c>
      <c r="I1633" t="b">
        <f>IF(ISNA(H1633),VLOOKUP(CONCATENATE(A1633,F1633),admin2_old!B:J,3,FALSE))</f>
        <v>0</v>
      </c>
    </row>
    <row r="1634" spans="1:9" hidden="1" x14ac:dyDescent="0.35">
      <c r="A1634" t="s">
        <v>64</v>
      </c>
      <c r="B1634" t="s">
        <v>177</v>
      </c>
      <c r="C1634" t="s">
        <v>83</v>
      </c>
      <c r="D1634" t="s">
        <v>83</v>
      </c>
      <c r="E1634" t="s">
        <v>315</v>
      </c>
      <c r="F1634" t="s">
        <v>229</v>
      </c>
      <c r="G1634">
        <v>0.13600000000000001</v>
      </c>
      <c r="H1634" s="2">
        <f>VLOOKUP(CONCATENATE(A1634,B1634,F1634),admin2_old!A:K,9,FALSE)</f>
        <v>0.13300000000000001</v>
      </c>
      <c r="I1634" t="b">
        <f>IF(ISNA(H1634),VLOOKUP(CONCATENATE(A1634,F1634),admin2_old!B:J,3,FALSE))</f>
        <v>0</v>
      </c>
    </row>
    <row r="1635" spans="1:9" x14ac:dyDescent="0.35">
      <c r="A1635" t="s">
        <v>70</v>
      </c>
      <c r="B1635" s="3" t="s">
        <v>133</v>
      </c>
      <c r="C1635" t="s">
        <v>83</v>
      </c>
      <c r="D1635" t="s">
        <v>83</v>
      </c>
      <c r="E1635" t="s">
        <v>315</v>
      </c>
      <c r="F1635" t="s">
        <v>247</v>
      </c>
      <c r="G1635">
        <v>0.159</v>
      </c>
      <c r="H1635" s="2" t="e">
        <f>VLOOKUP(CONCATENATE(A1635,B1635,F1635),admin2_old!A:K,9,FALSE)</f>
        <v>#N/A</v>
      </c>
      <c r="I1635" s="4" t="str">
        <f>IF(ISNA(H1635),VLOOKUP(CONCATENATE(A1635,F1635),admin2_old!B:J,3,FALSE))</f>
        <v>acces_repas</v>
      </c>
    </row>
    <row r="1636" spans="1:9" hidden="1" x14ac:dyDescent="0.35">
      <c r="A1636" t="s">
        <v>64</v>
      </c>
      <c r="B1636" t="s">
        <v>151</v>
      </c>
      <c r="C1636" t="s">
        <v>83</v>
      </c>
      <c r="D1636" t="s">
        <v>83</v>
      </c>
      <c r="E1636" t="s">
        <v>315</v>
      </c>
      <c r="F1636" t="s">
        <v>238</v>
      </c>
      <c r="G1636">
        <v>0.14099999999999999</v>
      </c>
      <c r="H1636" s="2">
        <f>VLOOKUP(CONCATENATE(A1636,B1636,F1636),admin2_old!A:K,9,FALSE)</f>
        <v>0.16400000000000001</v>
      </c>
      <c r="I1636" t="b">
        <f>IF(ISNA(H1636),VLOOKUP(CONCATENATE(A1636,F1636),admin2_old!B:J,3,FALSE))</f>
        <v>0</v>
      </c>
    </row>
    <row r="1637" spans="1:9" hidden="1" x14ac:dyDescent="0.35">
      <c r="A1637" t="s">
        <v>64</v>
      </c>
      <c r="B1637" t="s">
        <v>151</v>
      </c>
      <c r="C1637" t="s">
        <v>83</v>
      </c>
      <c r="D1637" t="s">
        <v>83</v>
      </c>
      <c r="E1637" t="s">
        <v>315</v>
      </c>
      <c r="F1637" t="s">
        <v>240</v>
      </c>
      <c r="G1637">
        <v>0.155</v>
      </c>
      <c r="H1637" s="2">
        <f>VLOOKUP(CONCATENATE(A1637,B1637,F1637),admin2_old!A:K,9,FALSE)</f>
        <v>0.152</v>
      </c>
      <c r="I1637" t="b">
        <f>IF(ISNA(H1637),VLOOKUP(CONCATENATE(A1637,F1637),admin2_old!B:J,3,FALSE))</f>
        <v>0</v>
      </c>
    </row>
    <row r="1638" spans="1:9" hidden="1" x14ac:dyDescent="0.35">
      <c r="A1638" t="s">
        <v>64</v>
      </c>
      <c r="B1638" t="s">
        <v>151</v>
      </c>
      <c r="C1638" t="s">
        <v>83</v>
      </c>
      <c r="D1638" t="s">
        <v>83</v>
      </c>
      <c r="E1638" t="s">
        <v>315</v>
      </c>
      <c r="F1638" t="s">
        <v>213</v>
      </c>
      <c r="G1638">
        <v>0.14599999999999999</v>
      </c>
      <c r="H1638" s="2">
        <f>VLOOKUP(CONCATENATE(A1638,B1638,F1638),admin2_old!A:K,9,FALSE)</f>
        <v>0.14699999999999999</v>
      </c>
      <c r="I1638" t="b">
        <f>IF(ISNA(H1638),VLOOKUP(CONCATENATE(A1638,F1638),admin2_old!B:J,3,FALSE))</f>
        <v>0</v>
      </c>
    </row>
    <row r="1639" spans="1:9" hidden="1" x14ac:dyDescent="0.35">
      <c r="A1639" t="s">
        <v>64</v>
      </c>
      <c r="B1639" t="s">
        <v>141</v>
      </c>
      <c r="C1639" t="s">
        <v>83</v>
      </c>
      <c r="D1639" t="s">
        <v>83</v>
      </c>
      <c r="E1639" t="s">
        <v>315</v>
      </c>
      <c r="F1639" t="s">
        <v>226</v>
      </c>
      <c r="G1639">
        <v>0.126</v>
      </c>
      <c r="H1639" s="2">
        <f>VLOOKUP(CONCATENATE(A1639,B1639,F1639),admin2_old!A:K,9,FALSE)</f>
        <v>0.123</v>
      </c>
      <c r="I1639" t="b">
        <f>IF(ISNA(H1639),VLOOKUP(CONCATENATE(A1639,F1639),admin2_old!B:J,3,FALSE))</f>
        <v>0</v>
      </c>
    </row>
    <row r="1640" spans="1:9" hidden="1" x14ac:dyDescent="0.35">
      <c r="A1640" t="s">
        <v>64</v>
      </c>
      <c r="B1640" t="s">
        <v>163</v>
      </c>
      <c r="C1640" t="s">
        <v>83</v>
      </c>
      <c r="D1640" t="s">
        <v>83</v>
      </c>
      <c r="E1640" t="s">
        <v>315</v>
      </c>
      <c r="F1640" t="s">
        <v>244</v>
      </c>
      <c r="G1640">
        <v>0.129</v>
      </c>
      <c r="H1640" s="2">
        <f>VLOOKUP(CONCATENATE(A1640,B1640,F1640),admin2_old!A:K,9,FALSE)</f>
        <v>0.13400000000000001</v>
      </c>
      <c r="I1640" t="b">
        <f>IF(ISNA(H1640),VLOOKUP(CONCATENATE(A1640,F1640),admin2_old!B:J,3,FALSE))</f>
        <v>0</v>
      </c>
    </row>
    <row r="1641" spans="1:9" x14ac:dyDescent="0.35">
      <c r="A1641" t="s">
        <v>26</v>
      </c>
      <c r="B1641" s="3" t="s">
        <v>134</v>
      </c>
      <c r="C1641" t="s">
        <v>83</v>
      </c>
      <c r="D1641" t="s">
        <v>83</v>
      </c>
      <c r="E1641" t="s">
        <v>315</v>
      </c>
      <c r="F1641" t="s">
        <v>247</v>
      </c>
      <c r="G1641">
        <v>0.26700000000000002</v>
      </c>
      <c r="H1641" s="2" t="e">
        <f>VLOOKUP(CONCATENATE(A1641,B1641,F1641),admin2_old!A:K,9,FALSE)</f>
        <v>#N/A</v>
      </c>
      <c r="I1641" s="4" t="str">
        <f>IF(ISNA(H1641),VLOOKUP(CONCATENATE(A1641,F1641),admin2_old!B:J,3,FALSE))</f>
        <v>wash</v>
      </c>
    </row>
    <row r="1642" spans="1:9" hidden="1" x14ac:dyDescent="0.35">
      <c r="A1642" t="s">
        <v>64</v>
      </c>
      <c r="B1642" t="s">
        <v>151</v>
      </c>
      <c r="C1642" t="s">
        <v>83</v>
      </c>
      <c r="D1642" t="s">
        <v>83</v>
      </c>
      <c r="E1642" t="s">
        <v>315</v>
      </c>
      <c r="F1642" t="s">
        <v>248</v>
      </c>
      <c r="G1642">
        <v>8.1199999999999994E-2</v>
      </c>
      <c r="H1642" s="2">
        <f>VLOOKUP(CONCATENATE(A1642,B1642,F1642),admin2_old!A:K,9,FALSE)</f>
        <v>9.2100000000000001E-2</v>
      </c>
      <c r="I1642" t="b">
        <f>IF(ISNA(H1642),VLOOKUP(CONCATENATE(A1642,F1642),admin2_old!B:J,3,FALSE))</f>
        <v>0</v>
      </c>
    </row>
    <row r="1643" spans="1:9" hidden="1" x14ac:dyDescent="0.35">
      <c r="A1643" t="s">
        <v>64</v>
      </c>
      <c r="B1643" t="s">
        <v>141</v>
      </c>
      <c r="C1643" t="s">
        <v>83</v>
      </c>
      <c r="D1643" t="s">
        <v>83</v>
      </c>
      <c r="E1643" t="s">
        <v>315</v>
      </c>
      <c r="F1643" t="s">
        <v>252</v>
      </c>
      <c r="G1643">
        <v>0.17</v>
      </c>
      <c r="H1643" s="2">
        <f>VLOOKUP(CONCATENATE(A1643,B1643,F1643),admin2_old!A:K,9,FALSE)</f>
        <v>0.16400000000000001</v>
      </c>
      <c r="I1643" t="b">
        <f>IF(ISNA(H1643),VLOOKUP(CONCATENATE(A1643,F1643),admin2_old!B:J,3,FALSE))</f>
        <v>0</v>
      </c>
    </row>
    <row r="1644" spans="1:9" x14ac:dyDescent="0.35">
      <c r="A1644" t="s">
        <v>50</v>
      </c>
      <c r="B1644" s="3" t="s">
        <v>18</v>
      </c>
      <c r="C1644" t="s">
        <v>83</v>
      </c>
      <c r="D1644" t="s">
        <v>83</v>
      </c>
      <c r="E1644" t="s">
        <v>315</v>
      </c>
      <c r="F1644" t="s">
        <v>247</v>
      </c>
      <c r="G1644">
        <v>0.26500000000000001</v>
      </c>
      <c r="H1644" s="2" t="e">
        <f>VLOOKUP(CONCATENATE(A1644,B1644,F1644),admin2_old!A:K,9,FALSE)</f>
        <v>#N/A</v>
      </c>
      <c r="I1644" s="4" t="str">
        <f>IF(ISNA(H1644),VLOOKUP(CONCATENATE(A1644,F1644),admin2_old!B:J,3,FALSE))</f>
        <v>secal</v>
      </c>
    </row>
    <row r="1645" spans="1:9" hidden="1" x14ac:dyDescent="0.35">
      <c r="A1645" t="s">
        <v>64</v>
      </c>
      <c r="B1645" t="s">
        <v>141</v>
      </c>
      <c r="C1645" t="s">
        <v>83</v>
      </c>
      <c r="D1645" t="s">
        <v>83</v>
      </c>
      <c r="E1645" t="s">
        <v>315</v>
      </c>
      <c r="F1645" t="s">
        <v>297</v>
      </c>
      <c r="G1645">
        <v>0.123</v>
      </c>
      <c r="H1645" s="2">
        <f>VLOOKUP(CONCATENATE(A1645,B1645,F1645),admin2_old!A:K,9,FALSE)</f>
        <v>0.124</v>
      </c>
      <c r="I1645" t="b">
        <f>IF(ISNA(H1645),VLOOKUP(CONCATENATE(A1645,F1645),admin2_old!B:J,3,FALSE))</f>
        <v>0</v>
      </c>
    </row>
    <row r="1646" spans="1:9" hidden="1" x14ac:dyDescent="0.35">
      <c r="A1646" t="s">
        <v>64</v>
      </c>
      <c r="B1646" t="s">
        <v>141</v>
      </c>
      <c r="C1646" t="s">
        <v>83</v>
      </c>
      <c r="D1646" t="s">
        <v>83</v>
      </c>
      <c r="E1646" t="s">
        <v>315</v>
      </c>
      <c r="F1646" t="s">
        <v>256</v>
      </c>
      <c r="G1646">
        <v>0.11600000000000001</v>
      </c>
      <c r="H1646" s="2">
        <f>VLOOKUP(CONCATENATE(A1646,B1646,F1646),admin2_old!A:K,9,FALSE)</f>
        <v>9.1899999999999996E-2</v>
      </c>
      <c r="I1646" t="b">
        <f>IF(ISNA(H1646),VLOOKUP(CONCATENATE(A1646,F1646),admin2_old!B:J,3,FALSE))</f>
        <v>0</v>
      </c>
    </row>
    <row r="1647" spans="1:9" hidden="1" x14ac:dyDescent="0.35">
      <c r="A1647" t="s">
        <v>64</v>
      </c>
      <c r="B1647" t="s">
        <v>141</v>
      </c>
      <c r="C1647" t="s">
        <v>83</v>
      </c>
      <c r="D1647" t="s">
        <v>83</v>
      </c>
      <c r="E1647" t="s">
        <v>315</v>
      </c>
      <c r="F1647" t="s">
        <v>225</v>
      </c>
      <c r="G1647">
        <v>0.14499999999999999</v>
      </c>
      <c r="H1647" s="2">
        <f>VLOOKUP(CONCATENATE(A1647,B1647,F1647),admin2_old!A:K,9,FALSE)</f>
        <v>0.13900000000000001</v>
      </c>
      <c r="I1647" t="b">
        <f>IF(ISNA(H1647),VLOOKUP(CONCATENATE(A1647,F1647),admin2_old!B:J,3,FALSE))</f>
        <v>0</v>
      </c>
    </row>
    <row r="1648" spans="1:9" hidden="1" x14ac:dyDescent="0.35">
      <c r="A1648" t="s">
        <v>64</v>
      </c>
      <c r="B1648" t="s">
        <v>151</v>
      </c>
      <c r="C1648" t="s">
        <v>83</v>
      </c>
      <c r="D1648" t="s">
        <v>83</v>
      </c>
      <c r="E1648" t="s">
        <v>315</v>
      </c>
      <c r="F1648" t="s">
        <v>224</v>
      </c>
      <c r="G1648">
        <v>9.74E-2</v>
      </c>
      <c r="H1648" s="2">
        <f>VLOOKUP(CONCATENATE(A1648,B1648,F1648),admin2_old!A:K,9,FALSE)</f>
        <v>0.13400000000000001</v>
      </c>
      <c r="I1648" t="b">
        <f>IF(ISNA(H1648),VLOOKUP(CONCATENATE(A1648,F1648),admin2_old!B:J,3,FALSE))</f>
        <v>0</v>
      </c>
    </row>
    <row r="1649" spans="1:9" hidden="1" x14ac:dyDescent="0.35">
      <c r="A1649" t="s">
        <v>64</v>
      </c>
      <c r="B1649" t="s">
        <v>141</v>
      </c>
      <c r="C1649" t="s">
        <v>83</v>
      </c>
      <c r="D1649" t="s">
        <v>83</v>
      </c>
      <c r="E1649" t="s">
        <v>315</v>
      </c>
      <c r="F1649" t="s">
        <v>298</v>
      </c>
      <c r="G1649">
        <v>0.16600000000000001</v>
      </c>
      <c r="H1649" s="2">
        <f>VLOOKUP(CONCATENATE(A1649,B1649,F1649),admin2_old!A:K,9,FALSE)</f>
        <v>0.127</v>
      </c>
      <c r="I1649" t="b">
        <f>IF(ISNA(H1649),VLOOKUP(CONCATENATE(A1649,F1649),admin2_old!B:J,3,FALSE))</f>
        <v>0</v>
      </c>
    </row>
    <row r="1650" spans="1:9" hidden="1" x14ac:dyDescent="0.35">
      <c r="A1650" t="s">
        <v>64</v>
      </c>
      <c r="B1650" t="s">
        <v>141</v>
      </c>
      <c r="C1650" t="s">
        <v>83</v>
      </c>
      <c r="D1650" t="s">
        <v>83</v>
      </c>
      <c r="E1650" t="s">
        <v>315</v>
      </c>
      <c r="F1650" t="s">
        <v>218</v>
      </c>
      <c r="G1650">
        <v>0.14599999999999999</v>
      </c>
      <c r="H1650" s="2">
        <f>VLOOKUP(CONCATENATE(A1650,B1650,F1650),admin2_old!A:K,9,FALSE)</f>
        <v>0.14000000000000001</v>
      </c>
      <c r="I1650" t="b">
        <f>IF(ISNA(H1650),VLOOKUP(CONCATENATE(A1650,F1650),admin2_old!B:J,3,FALSE))</f>
        <v>0</v>
      </c>
    </row>
    <row r="1651" spans="1:9" hidden="1" x14ac:dyDescent="0.35">
      <c r="A1651" t="s">
        <v>64</v>
      </c>
      <c r="B1651" t="s">
        <v>141</v>
      </c>
      <c r="C1651" t="s">
        <v>83</v>
      </c>
      <c r="D1651" t="s">
        <v>83</v>
      </c>
      <c r="E1651" t="s">
        <v>315</v>
      </c>
      <c r="F1651" t="s">
        <v>227</v>
      </c>
      <c r="G1651">
        <v>0.13400000000000001</v>
      </c>
      <c r="H1651" s="2">
        <f>VLOOKUP(CONCATENATE(A1651,B1651,F1651),admin2_old!A:K,9,FALSE)</f>
        <v>0.114</v>
      </c>
      <c r="I1651" t="b">
        <f>IF(ISNA(H1651),VLOOKUP(CONCATENATE(A1651,F1651),admin2_old!B:J,3,FALSE))</f>
        <v>0</v>
      </c>
    </row>
    <row r="1652" spans="1:9" x14ac:dyDescent="0.35">
      <c r="A1652" t="s">
        <v>38</v>
      </c>
      <c r="B1652" s="3" t="s">
        <v>174</v>
      </c>
      <c r="C1652" t="s">
        <v>83</v>
      </c>
      <c r="D1652" t="s">
        <v>83</v>
      </c>
      <c r="E1652" t="s">
        <v>315</v>
      </c>
      <c r="F1652" t="s">
        <v>248</v>
      </c>
      <c r="G1652">
        <v>0.17</v>
      </c>
      <c r="H1652" s="2" t="e">
        <f>VLOOKUP(CONCATENATE(A1652,B1652,F1652),admin2_old!A:K,9,FALSE)</f>
        <v>#N/A</v>
      </c>
      <c r="I1652" s="4" t="str">
        <f>IF(ISNA(H1652),VLOOKUP(CONCATENATE(A1652,F1652),admin2_old!B:J,3,FALSE))</f>
        <v>acces_impossible</v>
      </c>
    </row>
    <row r="1653" spans="1:9" hidden="1" x14ac:dyDescent="0.35">
      <c r="A1653" t="s">
        <v>66</v>
      </c>
      <c r="B1653" t="s">
        <v>142</v>
      </c>
      <c r="C1653" t="s">
        <v>83</v>
      </c>
      <c r="D1653" t="s">
        <v>83</v>
      </c>
      <c r="E1653" t="s">
        <v>315</v>
      </c>
      <c r="F1653" t="s">
        <v>232</v>
      </c>
      <c r="G1653">
        <v>0.16400000000000001</v>
      </c>
      <c r="H1653" s="2">
        <f>VLOOKUP(CONCATENATE(A1653,B1653,F1653),admin2_old!A:K,9,FALSE)</f>
        <v>0.191</v>
      </c>
      <c r="I1653" t="b">
        <f>IF(ISNA(H1653),VLOOKUP(CONCATENATE(A1653,F1653),admin2_old!B:J,3,FALSE))</f>
        <v>0</v>
      </c>
    </row>
    <row r="1654" spans="1:9" hidden="1" x14ac:dyDescent="0.35">
      <c r="A1654" t="s">
        <v>66</v>
      </c>
      <c r="B1654" t="s">
        <v>161</v>
      </c>
      <c r="C1654" t="s">
        <v>83</v>
      </c>
      <c r="D1654" t="s">
        <v>83</v>
      </c>
      <c r="E1654" t="s">
        <v>315</v>
      </c>
      <c r="F1654" t="s">
        <v>208</v>
      </c>
      <c r="G1654">
        <v>0.13400000000000001</v>
      </c>
      <c r="H1654" s="2">
        <f>VLOOKUP(CONCATENATE(A1654,B1654,F1654),admin2_old!A:K,9,FALSE)</f>
        <v>0.121</v>
      </c>
      <c r="I1654" t="b">
        <f>IF(ISNA(H1654),VLOOKUP(CONCATENATE(A1654,F1654),admin2_old!B:J,3,FALSE))</f>
        <v>0</v>
      </c>
    </row>
    <row r="1655" spans="1:9" hidden="1" x14ac:dyDescent="0.35">
      <c r="A1655" t="s">
        <v>66</v>
      </c>
      <c r="B1655" t="s">
        <v>142</v>
      </c>
      <c r="C1655" t="s">
        <v>83</v>
      </c>
      <c r="D1655" t="s">
        <v>83</v>
      </c>
      <c r="E1655" t="s">
        <v>315</v>
      </c>
      <c r="F1655" t="s">
        <v>221</v>
      </c>
      <c r="G1655">
        <v>0.13</v>
      </c>
      <c r="H1655" s="2">
        <f>VLOOKUP(CONCATENATE(A1655,B1655,F1655),admin2_old!A:K,9,FALSE)</f>
        <v>0.156</v>
      </c>
      <c r="I1655" t="b">
        <f>IF(ISNA(H1655),VLOOKUP(CONCATENATE(A1655,F1655),admin2_old!B:J,3,FALSE))</f>
        <v>0</v>
      </c>
    </row>
    <row r="1656" spans="1:9" hidden="1" x14ac:dyDescent="0.35">
      <c r="A1656" t="s">
        <v>66</v>
      </c>
      <c r="B1656" t="s">
        <v>142</v>
      </c>
      <c r="C1656" t="s">
        <v>83</v>
      </c>
      <c r="D1656" t="s">
        <v>83</v>
      </c>
      <c r="E1656" t="s">
        <v>315</v>
      </c>
      <c r="F1656" t="s">
        <v>165</v>
      </c>
      <c r="G1656">
        <v>0.16900000000000001</v>
      </c>
      <c r="H1656" s="2">
        <f>VLOOKUP(CONCATENATE(A1656,B1656,F1656),admin2_old!A:K,9,FALSE)</f>
        <v>0.16800000000000001</v>
      </c>
      <c r="I1656" t="b">
        <f>IF(ISNA(H1656),VLOOKUP(CONCATENATE(A1656,F1656),admin2_old!B:J,3,FALSE))</f>
        <v>0</v>
      </c>
    </row>
    <row r="1657" spans="1:9" x14ac:dyDescent="0.35">
      <c r="A1657" t="s">
        <v>60</v>
      </c>
      <c r="B1657" s="3" t="s">
        <v>176</v>
      </c>
      <c r="C1657" t="s">
        <v>83</v>
      </c>
      <c r="D1657" t="s">
        <v>83</v>
      </c>
      <c r="E1657" t="s">
        <v>315</v>
      </c>
      <c r="F1657" t="s">
        <v>248</v>
      </c>
      <c r="G1657">
        <v>0.16200000000000001</v>
      </c>
      <c r="H1657" s="2" t="e">
        <f>VLOOKUP(CONCATENATE(A1657,B1657,F1657),admin2_old!A:K,9,FALSE)</f>
        <v>#N/A</v>
      </c>
      <c r="I1657" s="4" t="str">
        <f>IF(ISNA(H1657),VLOOKUP(CONCATENATE(A1657,F1657),admin2_old!B:J,3,FALSE))</f>
        <v>acces_dangereux</v>
      </c>
    </row>
    <row r="1658" spans="1:9" hidden="1" x14ac:dyDescent="0.35">
      <c r="A1658" t="s">
        <v>66</v>
      </c>
      <c r="B1658" t="s">
        <v>189</v>
      </c>
      <c r="C1658" t="s">
        <v>83</v>
      </c>
      <c r="D1658" t="s">
        <v>83</v>
      </c>
      <c r="E1658" t="s">
        <v>315</v>
      </c>
      <c r="F1658" t="s">
        <v>212</v>
      </c>
      <c r="G1658">
        <v>0.13100000000000001</v>
      </c>
      <c r="H1658" s="2">
        <f>VLOOKUP(CONCATENATE(A1658,B1658,F1658),admin2_old!A:K,9,FALSE)</f>
        <v>9.8500000000000004E-2</v>
      </c>
      <c r="I1658" t="b">
        <f>IF(ISNA(H1658),VLOOKUP(CONCATENATE(A1658,F1658),admin2_old!B:J,3,FALSE))</f>
        <v>0</v>
      </c>
    </row>
    <row r="1659" spans="1:9" x14ac:dyDescent="0.35">
      <c r="A1659" t="s">
        <v>24</v>
      </c>
      <c r="B1659" s="3" t="s">
        <v>144</v>
      </c>
      <c r="C1659" t="s">
        <v>83</v>
      </c>
      <c r="D1659" t="s">
        <v>83</v>
      </c>
      <c r="E1659" t="s">
        <v>315</v>
      </c>
      <c r="F1659" t="s">
        <v>248</v>
      </c>
      <c r="G1659">
        <v>0.28100000000000003</v>
      </c>
      <c r="H1659" s="2" t="e">
        <f>VLOOKUP(CONCATENATE(A1659,B1659,F1659),admin2_old!A:K,9,FALSE)</f>
        <v>#N/A</v>
      </c>
      <c r="I1659" s="4" t="str">
        <f>IF(ISNA(H1659),VLOOKUP(CONCATENATE(A1659,F1659),admin2_old!B:J,3,FALSE))</f>
        <v>cash_fournitures</v>
      </c>
    </row>
    <row r="1660" spans="1:9" hidden="1" x14ac:dyDescent="0.35">
      <c r="A1660" t="s">
        <v>66</v>
      </c>
      <c r="B1660" t="s">
        <v>152</v>
      </c>
      <c r="C1660" t="s">
        <v>83</v>
      </c>
      <c r="D1660" t="s">
        <v>83</v>
      </c>
      <c r="E1660" t="s">
        <v>315</v>
      </c>
      <c r="F1660" t="s">
        <v>223</v>
      </c>
      <c r="G1660">
        <v>0.13800000000000001</v>
      </c>
      <c r="H1660" s="2">
        <f>VLOOKUP(CONCATENATE(A1660,B1660,F1660),admin2_old!A:K,9,FALSE)</f>
        <v>0.14000000000000001</v>
      </c>
      <c r="I1660" t="b">
        <f>IF(ISNA(H1660),VLOOKUP(CONCATENATE(A1660,F1660),admin2_old!B:J,3,FALSE))</f>
        <v>0</v>
      </c>
    </row>
    <row r="1661" spans="1:9" hidden="1" x14ac:dyDescent="0.35">
      <c r="A1661" t="s">
        <v>66</v>
      </c>
      <c r="B1661" t="s">
        <v>142</v>
      </c>
      <c r="C1661" t="s">
        <v>83</v>
      </c>
      <c r="D1661" t="s">
        <v>83</v>
      </c>
      <c r="E1661" t="s">
        <v>315</v>
      </c>
      <c r="F1661" t="s">
        <v>228</v>
      </c>
      <c r="G1661">
        <v>0.14099999999999999</v>
      </c>
      <c r="H1661" s="2">
        <f>VLOOKUP(CONCATENATE(A1661,B1661,F1661),admin2_old!A:K,9,FALSE)</f>
        <v>0.16500000000000001</v>
      </c>
      <c r="I1661" t="b">
        <f>IF(ISNA(H1661),VLOOKUP(CONCATENATE(A1661,F1661),admin2_old!B:J,3,FALSE))</f>
        <v>0</v>
      </c>
    </row>
    <row r="1662" spans="1:9" x14ac:dyDescent="0.35">
      <c r="A1662" t="s">
        <v>48</v>
      </c>
      <c r="B1662" s="3" t="s">
        <v>181</v>
      </c>
      <c r="C1662" t="s">
        <v>83</v>
      </c>
      <c r="D1662" t="s">
        <v>83</v>
      </c>
      <c r="E1662" t="s">
        <v>315</v>
      </c>
      <c r="F1662" t="s">
        <v>248</v>
      </c>
      <c r="G1662">
        <v>0.22800000000000001</v>
      </c>
      <c r="H1662" s="2" t="e">
        <f>VLOOKUP(CONCATENATE(A1662,B1662,F1662),admin2_old!A:K,9,FALSE)</f>
        <v>#N/A</v>
      </c>
      <c r="I1662" s="4" t="str">
        <f>IF(ISNA(H1662),VLOOKUP(CONCATENATE(A1662,F1662),admin2_old!B:J,3,FALSE))</f>
        <v>prov_fournitures</v>
      </c>
    </row>
    <row r="1663" spans="1:9" x14ac:dyDescent="0.35">
      <c r="A1663" t="s">
        <v>70</v>
      </c>
      <c r="B1663" s="3" t="s">
        <v>193</v>
      </c>
      <c r="C1663" t="s">
        <v>83</v>
      </c>
      <c r="D1663" t="s">
        <v>83</v>
      </c>
      <c r="E1663" t="s">
        <v>315</v>
      </c>
      <c r="F1663" t="s">
        <v>248</v>
      </c>
      <c r="G1663">
        <v>0.16700000000000001</v>
      </c>
      <c r="H1663" s="2" t="e">
        <f>VLOOKUP(CONCATENATE(A1663,B1663,F1663),admin2_old!A:K,9,FALSE)</f>
        <v>#N/A</v>
      </c>
      <c r="I1663" s="4" t="str">
        <f>IF(ISNA(H1663),VLOOKUP(CONCATENATE(A1663,F1663),admin2_old!B:J,3,FALSE))</f>
        <v>cash_frais</v>
      </c>
    </row>
    <row r="1664" spans="1:9" hidden="1" x14ac:dyDescent="0.35">
      <c r="A1664" t="s">
        <v>66</v>
      </c>
      <c r="B1664" t="s">
        <v>142</v>
      </c>
      <c r="C1664" t="s">
        <v>83</v>
      </c>
      <c r="D1664" t="s">
        <v>83</v>
      </c>
      <c r="E1664" t="s">
        <v>315</v>
      </c>
      <c r="F1664" t="s">
        <v>210</v>
      </c>
      <c r="G1664">
        <v>0.14699999999999999</v>
      </c>
      <c r="H1664" s="2">
        <f>VLOOKUP(CONCATENATE(A1664,B1664,F1664),admin2_old!A:K,9,FALSE)</f>
        <v>0.13800000000000001</v>
      </c>
      <c r="I1664" t="b">
        <f>IF(ISNA(H1664),VLOOKUP(CONCATENATE(A1664,F1664),admin2_old!B:J,3,FALSE))</f>
        <v>0</v>
      </c>
    </row>
    <row r="1665" spans="1:9" hidden="1" x14ac:dyDescent="0.35">
      <c r="A1665" t="s">
        <v>66</v>
      </c>
      <c r="B1665" t="s">
        <v>152</v>
      </c>
      <c r="C1665" t="s">
        <v>83</v>
      </c>
      <c r="D1665" t="s">
        <v>83</v>
      </c>
      <c r="E1665" t="s">
        <v>315</v>
      </c>
      <c r="F1665" t="s">
        <v>215</v>
      </c>
      <c r="G1665">
        <v>0.11799999999999999</v>
      </c>
      <c r="H1665" s="2">
        <f>VLOOKUP(CONCATENATE(A1665,B1665,F1665),admin2_old!A:K,9,FALSE)</f>
        <v>0.106</v>
      </c>
      <c r="I1665" t="b">
        <f>IF(ISNA(H1665),VLOOKUP(CONCATENATE(A1665,F1665),admin2_old!B:J,3,FALSE))</f>
        <v>0</v>
      </c>
    </row>
    <row r="1666" spans="1:9" hidden="1" x14ac:dyDescent="0.35">
      <c r="A1666" t="s">
        <v>66</v>
      </c>
      <c r="B1666" t="s">
        <v>152</v>
      </c>
      <c r="C1666" t="s">
        <v>83</v>
      </c>
      <c r="D1666" t="s">
        <v>83</v>
      </c>
      <c r="E1666" t="s">
        <v>315</v>
      </c>
      <c r="F1666" t="s">
        <v>294</v>
      </c>
      <c r="G1666">
        <v>0.23200000000000001</v>
      </c>
      <c r="H1666" s="2">
        <f>VLOOKUP(CONCATENATE(A1666,B1666,F1666),admin2_old!A:K,9,FALSE)</f>
        <v>0.19900000000000001</v>
      </c>
      <c r="I1666" t="b">
        <f>IF(ISNA(H1666),VLOOKUP(CONCATENATE(A1666,F1666),admin2_old!B:J,3,FALSE))</f>
        <v>0</v>
      </c>
    </row>
    <row r="1667" spans="1:9" x14ac:dyDescent="0.35">
      <c r="A1667" t="s">
        <v>46</v>
      </c>
      <c r="B1667" s="3" t="s">
        <v>180</v>
      </c>
      <c r="C1667" t="s">
        <v>83</v>
      </c>
      <c r="D1667" t="s">
        <v>83</v>
      </c>
      <c r="E1667" t="s">
        <v>315</v>
      </c>
      <c r="F1667" t="s">
        <v>248</v>
      </c>
      <c r="G1667">
        <v>0.156</v>
      </c>
      <c r="H1667" s="2" t="e">
        <f>VLOOKUP(CONCATENATE(A1667,B1667,F1667),admin2_old!A:K,9,FALSE)</f>
        <v>#N/A</v>
      </c>
      <c r="I1667" s="4" t="str">
        <f>IF(ISNA(H1667),VLOOKUP(CONCATENATE(A1667,F1667),admin2_old!B:J,3,FALSE))</f>
        <v>provision_nfi_essentiels</v>
      </c>
    </row>
    <row r="1668" spans="1:9" hidden="1" x14ac:dyDescent="0.35">
      <c r="A1668" t="s">
        <v>66</v>
      </c>
      <c r="B1668" t="s">
        <v>152</v>
      </c>
      <c r="C1668" t="s">
        <v>83</v>
      </c>
      <c r="D1668" t="s">
        <v>83</v>
      </c>
      <c r="E1668" t="s">
        <v>315</v>
      </c>
      <c r="F1668" t="s">
        <v>255</v>
      </c>
      <c r="G1668">
        <v>0.124</v>
      </c>
      <c r="H1668" s="2">
        <f>VLOOKUP(CONCATENATE(A1668,B1668,F1668),admin2_old!A:K,9,FALSE)</f>
        <v>0.13600000000000001</v>
      </c>
      <c r="I1668" t="b">
        <f>IF(ISNA(H1668),VLOOKUP(CONCATENATE(A1668,F1668),admin2_old!B:J,3,FALSE))</f>
        <v>0</v>
      </c>
    </row>
    <row r="1669" spans="1:9" hidden="1" x14ac:dyDescent="0.35">
      <c r="A1669" t="s">
        <v>66</v>
      </c>
      <c r="B1669" t="s">
        <v>152</v>
      </c>
      <c r="C1669" t="s">
        <v>83</v>
      </c>
      <c r="D1669" t="s">
        <v>83</v>
      </c>
      <c r="E1669" t="s">
        <v>315</v>
      </c>
      <c r="F1669" t="s">
        <v>242</v>
      </c>
      <c r="G1669">
        <v>8.7800000000000003E-2</v>
      </c>
      <c r="H1669" s="2">
        <f>VLOOKUP(CONCATENATE(A1669,B1669,F1669),admin2_old!A:K,9,FALSE)</f>
        <v>7.5700000000000003E-2</v>
      </c>
      <c r="I1669" t="b">
        <f>IF(ISNA(H1669),VLOOKUP(CONCATENATE(A1669,F1669),admin2_old!B:J,3,FALSE))</f>
        <v>0</v>
      </c>
    </row>
    <row r="1670" spans="1:9" x14ac:dyDescent="0.35">
      <c r="A1670" t="s">
        <v>74</v>
      </c>
      <c r="B1670" s="3" t="s">
        <v>156</v>
      </c>
      <c r="C1670" t="s">
        <v>83</v>
      </c>
      <c r="D1670" t="s">
        <v>83</v>
      </c>
      <c r="E1670" t="s">
        <v>315</v>
      </c>
      <c r="F1670" t="s">
        <v>248</v>
      </c>
      <c r="G1670">
        <v>0.126</v>
      </c>
      <c r="H1670" s="2" t="e">
        <f>VLOOKUP(CONCATENATE(A1670,B1670,F1670),admin2_old!A:K,9,FALSE)</f>
        <v>#N/A</v>
      </c>
      <c r="I1670" s="4" t="str">
        <f>IF(ISNA(H1670),VLOOKUP(CONCATENATE(A1670,F1670),admin2_old!B:J,3,FALSE))</f>
        <v>prov_nourrit</v>
      </c>
    </row>
    <row r="1671" spans="1:9" hidden="1" x14ac:dyDescent="0.35">
      <c r="A1671" t="s">
        <v>66</v>
      </c>
      <c r="B1671" t="s">
        <v>142</v>
      </c>
      <c r="C1671" t="s">
        <v>83</v>
      </c>
      <c r="D1671" t="s">
        <v>83</v>
      </c>
      <c r="E1671" t="s">
        <v>315</v>
      </c>
      <c r="F1671" t="s">
        <v>250</v>
      </c>
      <c r="G1671">
        <v>0.16300000000000001</v>
      </c>
      <c r="H1671" s="2">
        <f>VLOOKUP(CONCATENATE(A1671,B1671,F1671),admin2_old!A:K,9,FALSE)</f>
        <v>0.17100000000000001</v>
      </c>
      <c r="I1671" t="b">
        <f>IF(ISNA(H1671),VLOOKUP(CONCATENATE(A1671,F1671),admin2_old!B:J,3,FALSE))</f>
        <v>0</v>
      </c>
    </row>
    <row r="1672" spans="1:9" hidden="1" x14ac:dyDescent="0.35">
      <c r="A1672" t="s">
        <v>66</v>
      </c>
      <c r="B1672" t="s">
        <v>152</v>
      </c>
      <c r="C1672" t="s">
        <v>83</v>
      </c>
      <c r="D1672" t="s">
        <v>83</v>
      </c>
      <c r="E1672" t="s">
        <v>315</v>
      </c>
      <c r="F1672" t="s">
        <v>220</v>
      </c>
      <c r="G1672">
        <v>0.121</v>
      </c>
      <c r="H1672" s="2">
        <f>VLOOKUP(CONCATENATE(A1672,B1672,F1672),admin2_old!A:K,9,FALSE)</f>
        <v>0.106</v>
      </c>
      <c r="I1672" t="b">
        <f>IF(ISNA(H1672),VLOOKUP(CONCATENATE(A1672,F1672),admin2_old!B:J,3,FALSE))</f>
        <v>0</v>
      </c>
    </row>
    <row r="1673" spans="1:9" hidden="1" x14ac:dyDescent="0.35">
      <c r="A1673" t="s">
        <v>66</v>
      </c>
      <c r="B1673" t="s">
        <v>189</v>
      </c>
      <c r="C1673" t="s">
        <v>83</v>
      </c>
      <c r="D1673" t="s">
        <v>83</v>
      </c>
      <c r="E1673" t="s">
        <v>315</v>
      </c>
      <c r="F1673" t="s">
        <v>241</v>
      </c>
      <c r="G1673">
        <v>0.14099999999999999</v>
      </c>
      <c r="H1673" s="2">
        <f>VLOOKUP(CONCATENATE(A1673,B1673,F1673),admin2_old!A:K,9,FALSE)</f>
        <v>0.14399999999999999</v>
      </c>
      <c r="I1673" t="b">
        <f>IF(ISNA(H1673),VLOOKUP(CONCATENATE(A1673,F1673),admin2_old!B:J,3,FALSE))</f>
        <v>0</v>
      </c>
    </row>
    <row r="1674" spans="1:9" hidden="1" x14ac:dyDescent="0.35">
      <c r="A1674" t="s">
        <v>66</v>
      </c>
      <c r="B1674" t="s">
        <v>142</v>
      </c>
      <c r="C1674" t="s">
        <v>83</v>
      </c>
      <c r="D1674" t="s">
        <v>83</v>
      </c>
      <c r="E1674" t="s">
        <v>315</v>
      </c>
      <c r="F1674" t="s">
        <v>262</v>
      </c>
      <c r="G1674">
        <v>0.13</v>
      </c>
      <c r="H1674" s="2">
        <f>VLOOKUP(CONCATENATE(A1674,B1674,F1674),admin2_old!A:K,9,FALSE)</f>
        <v>0.13200000000000001</v>
      </c>
      <c r="I1674" t="b">
        <f>IF(ISNA(H1674),VLOOKUP(CONCATENATE(A1674,F1674),admin2_old!B:J,3,FALSE))</f>
        <v>0</v>
      </c>
    </row>
    <row r="1675" spans="1:9" x14ac:dyDescent="0.35">
      <c r="A1675" t="s">
        <v>38</v>
      </c>
      <c r="B1675" s="3" t="s">
        <v>139</v>
      </c>
      <c r="C1675" t="s">
        <v>83</v>
      </c>
      <c r="D1675" t="s">
        <v>83</v>
      </c>
      <c r="E1675" t="s">
        <v>315</v>
      </c>
      <c r="F1675" t="s">
        <v>249</v>
      </c>
      <c r="G1675">
        <v>0.11</v>
      </c>
      <c r="H1675" s="2" t="e">
        <f>VLOOKUP(CONCATENATE(A1675,B1675,F1675),admin2_old!A:K,9,FALSE)</f>
        <v>#N/A</v>
      </c>
      <c r="I1675" s="4" t="str">
        <f>IF(ISNA(H1675),VLOOKUP(CONCATENATE(A1675,F1675),admin2_old!B:J,3,FALSE))</f>
        <v>logistique</v>
      </c>
    </row>
    <row r="1676" spans="1:9" hidden="1" x14ac:dyDescent="0.35">
      <c r="A1676" t="s">
        <v>66</v>
      </c>
      <c r="B1676" t="s">
        <v>142</v>
      </c>
      <c r="C1676" t="s">
        <v>83</v>
      </c>
      <c r="D1676" t="s">
        <v>83</v>
      </c>
      <c r="E1676" t="s">
        <v>315</v>
      </c>
      <c r="F1676" t="s">
        <v>209</v>
      </c>
      <c r="G1676">
        <v>0.17699999999999999</v>
      </c>
      <c r="H1676" s="2">
        <f>VLOOKUP(CONCATENATE(A1676,B1676,F1676),admin2_old!A:K,9,FALSE)</f>
        <v>0.154</v>
      </c>
      <c r="I1676" t="b">
        <f>IF(ISNA(H1676),VLOOKUP(CONCATENATE(A1676,F1676),admin2_old!B:J,3,FALSE))</f>
        <v>0</v>
      </c>
    </row>
    <row r="1677" spans="1:9" x14ac:dyDescent="0.35">
      <c r="A1677" t="s">
        <v>70</v>
      </c>
      <c r="B1677" s="3" t="s">
        <v>192</v>
      </c>
      <c r="C1677" t="s">
        <v>83</v>
      </c>
      <c r="D1677" t="s">
        <v>83</v>
      </c>
      <c r="E1677" t="s">
        <v>315</v>
      </c>
      <c r="F1677" t="s">
        <v>249</v>
      </c>
      <c r="G1677">
        <v>0.13500000000000001</v>
      </c>
      <c r="H1677" s="2" t="e">
        <f>VLOOKUP(CONCATENATE(A1677,B1677,F1677),admin2_old!A:K,9,FALSE)</f>
        <v>#N/A</v>
      </c>
      <c r="I1677" s="4" t="str">
        <f>IF(ISNA(H1677),VLOOKUP(CONCATENATE(A1677,F1677),admin2_old!B:J,3,FALSE))</f>
        <v>prov_livres</v>
      </c>
    </row>
    <row r="1678" spans="1:9" hidden="1" x14ac:dyDescent="0.35">
      <c r="A1678" t="s">
        <v>66</v>
      </c>
      <c r="B1678" t="s">
        <v>203</v>
      </c>
      <c r="C1678" t="s">
        <v>83</v>
      </c>
      <c r="D1678" t="s">
        <v>83</v>
      </c>
      <c r="E1678" t="s">
        <v>315</v>
      </c>
      <c r="F1678" t="s">
        <v>257</v>
      </c>
      <c r="G1678">
        <v>0.16700000000000001</v>
      </c>
      <c r="H1678" s="2">
        <f>VLOOKUP(CONCATENATE(A1678,B1678,F1678),admin2_old!A:K,9,FALSE)</f>
        <v>0.112</v>
      </c>
      <c r="I1678" t="b">
        <f>IF(ISNA(H1678),VLOOKUP(CONCATENATE(A1678,F1678),admin2_old!B:J,3,FALSE))</f>
        <v>0</v>
      </c>
    </row>
    <row r="1679" spans="1:9" hidden="1" x14ac:dyDescent="0.35">
      <c r="A1679" t="s">
        <v>66</v>
      </c>
      <c r="B1679" t="s">
        <v>161</v>
      </c>
      <c r="C1679" t="s">
        <v>83</v>
      </c>
      <c r="D1679" t="s">
        <v>83</v>
      </c>
      <c r="E1679" t="s">
        <v>315</v>
      </c>
      <c r="F1679" t="s">
        <v>243</v>
      </c>
      <c r="G1679">
        <v>0.105</v>
      </c>
      <c r="H1679" s="2">
        <f>VLOOKUP(CONCATENATE(A1679,B1679,F1679),admin2_old!A:K,9,FALSE)</f>
        <v>8.5599999999999996E-2</v>
      </c>
      <c r="I1679" t="b">
        <f>IF(ISNA(H1679),VLOOKUP(CONCATENATE(A1679,F1679),admin2_old!B:J,3,FALSE))</f>
        <v>0</v>
      </c>
    </row>
    <row r="1680" spans="1:9" x14ac:dyDescent="0.35">
      <c r="A1680" t="s">
        <v>22</v>
      </c>
      <c r="B1680" s="3" t="s">
        <v>160</v>
      </c>
      <c r="C1680" t="s">
        <v>83</v>
      </c>
      <c r="D1680" t="s">
        <v>83</v>
      </c>
      <c r="E1680" t="s">
        <v>315</v>
      </c>
      <c r="F1680" t="s">
        <v>249</v>
      </c>
      <c r="G1680">
        <v>0.24399999999999999</v>
      </c>
      <c r="H1680" s="2" t="e">
        <f>VLOOKUP(CONCATENATE(A1680,B1680,F1680),admin2_old!A:K,9,FALSE)</f>
        <v>#N/A</v>
      </c>
      <c r="I1680" s="4" t="str">
        <f>IF(ISNA(H1680),VLOOKUP(CONCATENATE(A1680,F1680),admin2_old!B:J,3,FALSE))</f>
        <v>provision_materiel</v>
      </c>
    </row>
    <row r="1681" spans="1:9" hidden="1" x14ac:dyDescent="0.35">
      <c r="A1681" t="s">
        <v>66</v>
      </c>
      <c r="B1681" t="s">
        <v>189</v>
      </c>
      <c r="C1681" t="s">
        <v>83</v>
      </c>
      <c r="D1681" t="s">
        <v>83</v>
      </c>
      <c r="E1681" t="s">
        <v>315</v>
      </c>
      <c r="F1681" t="s">
        <v>258</v>
      </c>
      <c r="G1681">
        <v>0.114</v>
      </c>
      <c r="H1681" s="2">
        <f>VLOOKUP(CONCATENATE(A1681,B1681,F1681),admin2_old!A:K,9,FALSE)</f>
        <v>0.11600000000000001</v>
      </c>
      <c r="I1681" t="b">
        <f>IF(ISNA(H1681),VLOOKUP(CONCATENATE(A1681,F1681),admin2_old!B:J,3,FALSE))</f>
        <v>0</v>
      </c>
    </row>
    <row r="1682" spans="1:9" hidden="1" x14ac:dyDescent="0.35">
      <c r="A1682" t="s">
        <v>66</v>
      </c>
      <c r="B1682" t="s">
        <v>142</v>
      </c>
      <c r="C1682" t="s">
        <v>83</v>
      </c>
      <c r="D1682" t="s">
        <v>83</v>
      </c>
      <c r="E1682" t="s">
        <v>315</v>
      </c>
      <c r="F1682" t="s">
        <v>239</v>
      </c>
      <c r="G1682">
        <v>0.16500000000000001</v>
      </c>
      <c r="H1682" s="2">
        <f>VLOOKUP(CONCATENATE(A1682,B1682,F1682),admin2_old!A:K,9,FALSE)</f>
        <v>0.107</v>
      </c>
      <c r="I1682" t="b">
        <f>IF(ISNA(H1682),VLOOKUP(CONCATENATE(A1682,F1682),admin2_old!B:J,3,FALSE))</f>
        <v>0</v>
      </c>
    </row>
    <row r="1683" spans="1:9" hidden="1" x14ac:dyDescent="0.35">
      <c r="A1683" t="s">
        <v>66</v>
      </c>
      <c r="B1683" t="s">
        <v>142</v>
      </c>
      <c r="C1683" t="s">
        <v>83</v>
      </c>
      <c r="D1683" t="s">
        <v>83</v>
      </c>
      <c r="E1683" t="s">
        <v>315</v>
      </c>
      <c r="F1683" t="s">
        <v>295</v>
      </c>
      <c r="G1683">
        <v>0.109</v>
      </c>
      <c r="H1683" s="2">
        <f>VLOOKUP(CONCATENATE(A1683,B1683,F1683),admin2_old!A:K,9,FALSE)</f>
        <v>0.105</v>
      </c>
      <c r="I1683" t="b">
        <f>IF(ISNA(H1683),VLOOKUP(CONCATENATE(A1683,F1683),admin2_old!B:J,3,FALSE))</f>
        <v>0</v>
      </c>
    </row>
    <row r="1684" spans="1:9" x14ac:dyDescent="0.35">
      <c r="A1684" t="s">
        <v>46</v>
      </c>
      <c r="B1684" s="3" t="s">
        <v>173</v>
      </c>
      <c r="C1684" t="s">
        <v>83</v>
      </c>
      <c r="D1684" t="s">
        <v>83</v>
      </c>
      <c r="E1684" t="s">
        <v>315</v>
      </c>
      <c r="F1684" t="s">
        <v>249</v>
      </c>
      <c r="G1684">
        <v>0.16</v>
      </c>
      <c r="H1684" s="2" t="e">
        <f>VLOOKUP(CONCATENATE(A1684,B1684,F1684),admin2_old!A:K,9,FALSE)</f>
        <v>#N/A</v>
      </c>
      <c r="I1684" s="4" t="str">
        <f>IF(ISNA(H1684),VLOOKUP(CONCATENATE(A1684,F1684),admin2_old!B:J,3,FALSE))</f>
        <v>argent_materiel</v>
      </c>
    </row>
    <row r="1685" spans="1:9" x14ac:dyDescent="0.35">
      <c r="A1685" t="s">
        <v>68</v>
      </c>
      <c r="B1685" s="3" t="s">
        <v>180</v>
      </c>
      <c r="C1685" t="s">
        <v>83</v>
      </c>
      <c r="D1685" t="s">
        <v>83</v>
      </c>
      <c r="E1685" t="s">
        <v>315</v>
      </c>
      <c r="F1685" t="s">
        <v>249</v>
      </c>
      <c r="G1685">
        <v>0.154</v>
      </c>
      <c r="H1685" s="2" t="e">
        <f>VLOOKUP(CONCATENATE(A1685,B1685,F1685),admin2_old!A:K,9,FALSE)</f>
        <v>#N/A</v>
      </c>
      <c r="I1685" s="4" t="str">
        <f>IF(ISNA(H1685),VLOOKUP(CONCATENATE(A1685,F1685),admin2_old!B:J,3,FALSE))</f>
        <v>provision_abri</v>
      </c>
    </row>
    <row r="1686" spans="1:9" x14ac:dyDescent="0.35">
      <c r="A1686" t="s">
        <v>26</v>
      </c>
      <c r="B1686" s="3" t="s">
        <v>18</v>
      </c>
      <c r="C1686" t="s">
        <v>83</v>
      </c>
      <c r="D1686" t="s">
        <v>83</v>
      </c>
      <c r="E1686" t="s">
        <v>315</v>
      </c>
      <c r="F1686" t="s">
        <v>249</v>
      </c>
      <c r="G1686">
        <v>0.25800000000000001</v>
      </c>
      <c r="H1686" s="2" t="e">
        <f>VLOOKUP(CONCATENATE(A1686,B1686,F1686),admin2_old!A:K,9,FALSE)</f>
        <v>#N/A</v>
      </c>
      <c r="I1686" s="4" t="str">
        <f>IF(ISNA(H1686),VLOOKUP(CONCATENATE(A1686,F1686),admin2_old!B:J,3,FALSE))</f>
        <v>sante</v>
      </c>
    </row>
    <row r="1687" spans="1:9" hidden="1" x14ac:dyDescent="0.35">
      <c r="A1687" t="s">
        <v>66</v>
      </c>
      <c r="B1687" t="s">
        <v>142</v>
      </c>
      <c r="C1687" t="s">
        <v>83</v>
      </c>
      <c r="D1687" t="s">
        <v>83</v>
      </c>
      <c r="E1687" t="s">
        <v>315</v>
      </c>
      <c r="F1687" t="s">
        <v>259</v>
      </c>
      <c r="G1687">
        <v>0.13300000000000001</v>
      </c>
      <c r="H1687" s="2">
        <f>VLOOKUP(CONCATENATE(A1687,B1687,F1687),admin2_old!A:K,9,FALSE)</f>
        <v>0.16600000000000001</v>
      </c>
      <c r="I1687" t="b">
        <f>IF(ISNA(H1687),VLOOKUP(CONCATENATE(A1687,F1687),admin2_old!B:J,3,FALSE))</f>
        <v>0</v>
      </c>
    </row>
    <row r="1688" spans="1:9" x14ac:dyDescent="0.35">
      <c r="A1688" t="s">
        <v>50</v>
      </c>
      <c r="B1688" s="3" t="s">
        <v>155</v>
      </c>
      <c r="C1688" t="s">
        <v>83</v>
      </c>
      <c r="D1688" t="s">
        <v>83</v>
      </c>
      <c r="E1688" t="s">
        <v>315</v>
      </c>
      <c r="F1688" t="s">
        <v>249</v>
      </c>
      <c r="G1688">
        <v>0.25</v>
      </c>
      <c r="H1688" s="2" t="e">
        <f>VLOOKUP(CONCATENATE(A1688,B1688,F1688),admin2_old!A:K,9,FALSE)</f>
        <v>#N/A</v>
      </c>
      <c r="I1688" s="4" t="str">
        <f>IF(ISNA(H1688),VLOOKUP(CONCATENATE(A1688,F1688),admin2_old!B:J,3,FALSE))</f>
        <v>wash</v>
      </c>
    </row>
    <row r="1689" spans="1:9" hidden="1" x14ac:dyDescent="0.35">
      <c r="A1689" t="s">
        <v>66</v>
      </c>
      <c r="B1689" t="s">
        <v>152</v>
      </c>
      <c r="C1689" t="s">
        <v>83</v>
      </c>
      <c r="D1689" t="s">
        <v>83</v>
      </c>
      <c r="E1689" t="s">
        <v>315</v>
      </c>
      <c r="F1689" t="s">
        <v>247</v>
      </c>
      <c r="G1689">
        <v>0.16700000000000001</v>
      </c>
      <c r="H1689" s="2">
        <f>VLOOKUP(CONCATENATE(A1689,B1689,F1689),admin2_old!A:K,9,FALSE)</f>
        <v>0.152</v>
      </c>
      <c r="I1689" t="b">
        <f>IF(ISNA(H1689),VLOOKUP(CONCATENATE(A1689,F1689),admin2_old!B:J,3,FALSE))</f>
        <v>0</v>
      </c>
    </row>
    <row r="1690" spans="1:9" hidden="1" x14ac:dyDescent="0.35">
      <c r="A1690" t="s">
        <v>66</v>
      </c>
      <c r="B1690" t="s">
        <v>152</v>
      </c>
      <c r="C1690" t="s">
        <v>83</v>
      </c>
      <c r="D1690" t="s">
        <v>83</v>
      </c>
      <c r="E1690" t="s">
        <v>315</v>
      </c>
      <c r="F1690" t="s">
        <v>234</v>
      </c>
      <c r="G1690">
        <v>0.13900000000000001</v>
      </c>
      <c r="H1690" s="2">
        <f>VLOOKUP(CONCATENATE(A1690,B1690,F1690),admin2_old!A:K,9,FALSE)</f>
        <v>0.13400000000000001</v>
      </c>
      <c r="I1690" t="b">
        <f>IF(ISNA(H1690),VLOOKUP(CONCATENATE(A1690,F1690),admin2_old!B:J,3,FALSE))</f>
        <v>0</v>
      </c>
    </row>
    <row r="1691" spans="1:9" x14ac:dyDescent="0.35">
      <c r="A1691" t="s">
        <v>76</v>
      </c>
      <c r="B1691" s="3" t="s">
        <v>196</v>
      </c>
      <c r="C1691" t="s">
        <v>83</v>
      </c>
      <c r="D1691" t="s">
        <v>83</v>
      </c>
      <c r="E1691" t="s">
        <v>315</v>
      </c>
      <c r="F1691" t="s">
        <v>249</v>
      </c>
      <c r="G1691">
        <v>0.14199999999999999</v>
      </c>
      <c r="H1691" s="2" t="e">
        <f>VLOOKUP(CONCATENATE(A1691,B1691,F1691),admin2_old!A:K,9,FALSE)</f>
        <v>#N/A</v>
      </c>
      <c r="I1691" s="4" t="str">
        <f>IF(ISNA(H1691),VLOOKUP(CONCATENATE(A1691,F1691),admin2_old!B:J,3,FALSE))</f>
        <v>acces_staff_cs</v>
      </c>
    </row>
    <row r="1692" spans="1:9" hidden="1" x14ac:dyDescent="0.35">
      <c r="A1692" t="s">
        <v>66</v>
      </c>
      <c r="B1692" t="s">
        <v>142</v>
      </c>
      <c r="C1692" t="s">
        <v>83</v>
      </c>
      <c r="D1692" t="s">
        <v>83</v>
      </c>
      <c r="E1692" t="s">
        <v>315</v>
      </c>
      <c r="F1692" t="s">
        <v>222</v>
      </c>
      <c r="G1692">
        <v>0.16</v>
      </c>
      <c r="H1692" s="2">
        <f>VLOOKUP(CONCATENATE(A1692,B1692,F1692),admin2_old!A:K,9,FALSE)</f>
        <v>0.16600000000000001</v>
      </c>
      <c r="I1692" t="b">
        <f>IF(ISNA(H1692),VLOOKUP(CONCATENATE(A1692,F1692),admin2_old!B:J,3,FALSE))</f>
        <v>0</v>
      </c>
    </row>
    <row r="1693" spans="1:9" x14ac:dyDescent="0.35">
      <c r="A1693" t="s">
        <v>52</v>
      </c>
      <c r="B1693" s="3" t="s">
        <v>156</v>
      </c>
      <c r="C1693" t="s">
        <v>83</v>
      </c>
      <c r="D1693" t="s">
        <v>83</v>
      </c>
      <c r="E1693" t="s">
        <v>315</v>
      </c>
      <c r="F1693" t="s">
        <v>249</v>
      </c>
      <c r="G1693">
        <v>0.19700000000000001</v>
      </c>
      <c r="H1693" s="2" t="e">
        <f>VLOOKUP(CONCATENATE(A1693,B1693,F1693),admin2_old!A:K,9,FALSE)</f>
        <v>#N/A</v>
      </c>
      <c r="I1693" s="4" t="str">
        <f>IF(ISNA(H1693),VLOOKUP(CONCATENATE(A1693,F1693),admin2_old!B:J,3,FALSE))</f>
        <v>cash_intrant_agri</v>
      </c>
    </row>
    <row r="1694" spans="1:9" x14ac:dyDescent="0.35">
      <c r="A1694" t="s">
        <v>74</v>
      </c>
      <c r="B1694" s="3" t="s">
        <v>145</v>
      </c>
      <c r="C1694" t="s">
        <v>83</v>
      </c>
      <c r="D1694" t="s">
        <v>83</v>
      </c>
      <c r="E1694" t="s">
        <v>315</v>
      </c>
      <c r="F1694" t="s">
        <v>249</v>
      </c>
      <c r="G1694">
        <v>0.16900000000000001</v>
      </c>
      <c r="H1694" s="2" t="e">
        <f>VLOOKUP(CONCATENATE(A1694,B1694,F1694),admin2_old!A:K,9,FALSE)</f>
        <v>#N/A</v>
      </c>
      <c r="I1694" s="4" t="str">
        <f>IF(ISNA(H1694),VLOOKUP(CONCATENATE(A1694,F1694),admin2_old!B:J,3,FALSE))</f>
        <v>cash_nfi</v>
      </c>
    </row>
    <row r="1695" spans="1:9" hidden="1" x14ac:dyDescent="0.35">
      <c r="A1695" t="s">
        <v>66</v>
      </c>
      <c r="B1695" t="s">
        <v>142</v>
      </c>
      <c r="C1695" t="s">
        <v>83</v>
      </c>
      <c r="D1695" t="s">
        <v>83</v>
      </c>
      <c r="E1695" t="s">
        <v>315</v>
      </c>
      <c r="F1695" t="s">
        <v>249</v>
      </c>
      <c r="G1695">
        <v>0.161</v>
      </c>
      <c r="H1695" s="2">
        <f>VLOOKUP(CONCATENATE(A1695,B1695,F1695),admin2_old!A:K,9,FALSE)</f>
        <v>0.156</v>
      </c>
      <c r="I1695" t="b">
        <f>IF(ISNA(H1695),VLOOKUP(CONCATENATE(A1695,F1695),admin2_old!B:J,3,FALSE))</f>
        <v>0</v>
      </c>
    </row>
    <row r="1696" spans="1:9" x14ac:dyDescent="0.35">
      <c r="A1696" t="s">
        <v>33</v>
      </c>
      <c r="B1696" s="3" t="s">
        <v>147</v>
      </c>
      <c r="C1696" t="s">
        <v>83</v>
      </c>
      <c r="D1696" t="s">
        <v>83</v>
      </c>
      <c r="E1696" t="s">
        <v>315</v>
      </c>
      <c r="F1696" t="s">
        <v>249</v>
      </c>
      <c r="G1696">
        <v>0.23899999999999999</v>
      </c>
      <c r="H1696" s="2" t="e">
        <f>VLOOKUP(CONCATENATE(A1696,B1696,F1696),admin2_old!A:K,9,FALSE)</f>
        <v>#N/A</v>
      </c>
      <c r="I1696" s="4" t="str">
        <f>IF(ISNA(H1696),VLOOKUP(CONCATENATE(A1696,F1696),admin2_old!B:J,3,FALSE))</f>
        <v>quantite_insuff</v>
      </c>
    </row>
    <row r="1697" spans="1:9" x14ac:dyDescent="0.35">
      <c r="A1697" t="s">
        <v>56</v>
      </c>
      <c r="B1697" s="3" t="s">
        <v>137</v>
      </c>
      <c r="C1697" t="s">
        <v>83</v>
      </c>
      <c r="D1697" t="s">
        <v>83</v>
      </c>
      <c r="E1697" t="s">
        <v>315</v>
      </c>
      <c r="F1697" t="s">
        <v>249</v>
      </c>
      <c r="G1697">
        <v>0.23400000000000001</v>
      </c>
      <c r="H1697" s="2" t="e">
        <f>VLOOKUP(CONCATENATE(A1697,B1697,F1697),admin2_old!A:K,9,FALSE)</f>
        <v>#N/A</v>
      </c>
      <c r="I1697" s="4" t="str">
        <f>IF(ISNA(H1697),VLOOKUP(CONCATENATE(A1697,F1697),admin2_old!B:J,3,FALSE))</f>
        <v>hygiene_insuff</v>
      </c>
    </row>
    <row r="1698" spans="1:9" x14ac:dyDescent="0.35">
      <c r="A1698" t="s">
        <v>58</v>
      </c>
      <c r="B1698" s="3" t="s">
        <v>159</v>
      </c>
      <c r="C1698" t="s">
        <v>83</v>
      </c>
      <c r="D1698" t="s">
        <v>83</v>
      </c>
      <c r="E1698" t="s">
        <v>315</v>
      </c>
      <c r="F1698" t="s">
        <v>249</v>
      </c>
      <c r="G1698">
        <v>0.24299999999999999</v>
      </c>
      <c r="H1698" s="2" t="e">
        <f>VLOOKUP(CONCATENATE(A1698,B1698,F1698),admin2_old!A:K,9,FALSE)</f>
        <v>#N/A</v>
      </c>
      <c r="I1698" s="4" t="str">
        <f>IF(ISNA(H1698),VLOOKUP(CONCATENATE(A1698,F1698),admin2_old!B:J,3,FALSE))</f>
        <v>sanitaire</v>
      </c>
    </row>
    <row r="1699" spans="1:9" x14ac:dyDescent="0.35">
      <c r="A1699" t="s">
        <v>80</v>
      </c>
      <c r="B1699" s="3" t="s">
        <v>148</v>
      </c>
      <c r="C1699" t="s">
        <v>83</v>
      </c>
      <c r="D1699" t="s">
        <v>83</v>
      </c>
      <c r="E1699" t="s">
        <v>315</v>
      </c>
      <c r="F1699" t="s">
        <v>249</v>
      </c>
      <c r="G1699">
        <v>0.23300000000000001</v>
      </c>
      <c r="H1699" s="2" t="e">
        <f>VLOOKUP(CONCATENATE(A1699,B1699,F1699),admin2_old!A:K,9,FALSE)</f>
        <v>#N/A</v>
      </c>
      <c r="I1699" s="4" t="str">
        <f>IF(ISNA(H1699),VLOOKUP(CONCATENATE(A1699,F1699),admin2_old!B:J,3,FALSE))</f>
        <v>environment</v>
      </c>
    </row>
    <row r="1700" spans="1:9" x14ac:dyDescent="0.35">
      <c r="A1700" t="s">
        <v>38</v>
      </c>
      <c r="B1700" s="3" t="s">
        <v>149</v>
      </c>
      <c r="C1700" t="s">
        <v>83</v>
      </c>
      <c r="D1700" t="s">
        <v>83</v>
      </c>
      <c r="E1700" t="s">
        <v>315</v>
      </c>
      <c r="F1700" t="s">
        <v>250</v>
      </c>
      <c r="G1700">
        <v>0.17</v>
      </c>
      <c r="H1700" s="2" t="e">
        <f>VLOOKUP(CONCATENATE(A1700,B1700,F1700),admin2_old!A:K,9,FALSE)</f>
        <v>#N/A</v>
      </c>
      <c r="I1700" s="4" t="str">
        <f>IF(ISNA(H1700),VLOOKUP(CONCATENATE(A1700,F1700),admin2_old!B:J,3,FALSE))</f>
        <v>autre</v>
      </c>
    </row>
    <row r="1701" spans="1:9" x14ac:dyDescent="0.35">
      <c r="A1701" t="s">
        <v>60</v>
      </c>
      <c r="B1701" s="3" t="s">
        <v>139</v>
      </c>
      <c r="C1701" t="s">
        <v>83</v>
      </c>
      <c r="D1701" t="s">
        <v>83</v>
      </c>
      <c r="E1701" t="s">
        <v>315</v>
      </c>
      <c r="F1701" t="s">
        <v>250</v>
      </c>
      <c r="G1701">
        <v>0.14099999999999999</v>
      </c>
      <c r="H1701" s="2" t="e">
        <f>VLOOKUP(CONCATENATE(A1701,B1701,F1701),admin2_old!A:K,9,FALSE)</f>
        <v>#N/A</v>
      </c>
      <c r="I1701" s="4" t="str">
        <f>IF(ISNA(H1701),VLOOKUP(CONCATENATE(A1701,F1701),admin2_old!B:J,3,FALSE))</f>
        <v>logistique</v>
      </c>
    </row>
    <row r="1702" spans="1:9" x14ac:dyDescent="0.35">
      <c r="A1702" t="s">
        <v>46</v>
      </c>
      <c r="B1702" s="3" t="s">
        <v>143</v>
      </c>
      <c r="C1702" t="s">
        <v>83</v>
      </c>
      <c r="D1702" t="s">
        <v>83</v>
      </c>
      <c r="E1702" t="s">
        <v>315</v>
      </c>
      <c r="F1702" t="s">
        <v>250</v>
      </c>
      <c r="G1702">
        <v>0.183</v>
      </c>
      <c r="H1702" s="2" t="e">
        <f>VLOOKUP(CONCATENATE(A1702,B1702,F1702),admin2_old!A:K,9,FALSE)</f>
        <v>#N/A</v>
      </c>
      <c r="I1702" s="4" t="str">
        <f>IF(ISNA(H1702),VLOOKUP(CONCATENATE(A1702,F1702),admin2_old!B:J,3,FALSE))</f>
        <v>argent_materiel</v>
      </c>
    </row>
    <row r="1703" spans="1:9" hidden="1" x14ac:dyDescent="0.35">
      <c r="A1703" t="s">
        <v>66</v>
      </c>
      <c r="B1703" t="s">
        <v>161</v>
      </c>
      <c r="C1703" t="s">
        <v>83</v>
      </c>
      <c r="D1703" t="s">
        <v>83</v>
      </c>
      <c r="E1703" t="s">
        <v>315</v>
      </c>
      <c r="F1703" t="s">
        <v>240</v>
      </c>
      <c r="G1703">
        <v>0.13500000000000001</v>
      </c>
      <c r="H1703" s="2">
        <f>VLOOKUP(CONCATENATE(A1703,B1703,F1703),admin2_old!A:K,9,FALSE)</f>
        <v>0.112</v>
      </c>
      <c r="I1703" t="b">
        <f>IF(ISNA(H1703),VLOOKUP(CONCATENATE(A1703,F1703),admin2_old!B:J,3,FALSE))</f>
        <v>0</v>
      </c>
    </row>
    <row r="1704" spans="1:9" hidden="1" x14ac:dyDescent="0.35">
      <c r="A1704" t="s">
        <v>66</v>
      </c>
      <c r="B1704" t="s">
        <v>142</v>
      </c>
      <c r="C1704" t="s">
        <v>83</v>
      </c>
      <c r="D1704" t="s">
        <v>83</v>
      </c>
      <c r="E1704" t="s">
        <v>315</v>
      </c>
      <c r="F1704" t="s">
        <v>213</v>
      </c>
      <c r="G1704">
        <v>0.183</v>
      </c>
      <c r="H1704" s="2">
        <f>VLOOKUP(CONCATENATE(A1704,B1704,F1704),admin2_old!A:K,9,FALSE)</f>
        <v>0.19800000000000001</v>
      </c>
      <c r="I1704" t="b">
        <f>IF(ISNA(H1704),VLOOKUP(CONCATENATE(A1704,F1704),admin2_old!B:J,3,FALSE))</f>
        <v>0</v>
      </c>
    </row>
    <row r="1705" spans="1:9" x14ac:dyDescent="0.35">
      <c r="A1705" t="s">
        <v>68</v>
      </c>
      <c r="B1705" s="3" t="s">
        <v>160</v>
      </c>
      <c r="C1705" t="s">
        <v>83</v>
      </c>
      <c r="D1705" t="s">
        <v>83</v>
      </c>
      <c r="E1705" t="s">
        <v>315</v>
      </c>
      <c r="F1705" t="s">
        <v>250</v>
      </c>
      <c r="G1705">
        <v>0.158</v>
      </c>
      <c r="H1705" s="2" t="e">
        <f>VLOOKUP(CONCATENATE(A1705,B1705,F1705),admin2_old!A:K,9,FALSE)</f>
        <v>#N/A</v>
      </c>
      <c r="I1705" s="4" t="str">
        <f>IF(ISNA(H1705),VLOOKUP(CONCATENATE(A1705,F1705),admin2_old!B:J,3,FALSE))</f>
        <v>provision_nfi_essentiels</v>
      </c>
    </row>
    <row r="1706" spans="1:9" hidden="1" x14ac:dyDescent="0.35">
      <c r="A1706" t="s">
        <v>66</v>
      </c>
      <c r="B1706" t="s">
        <v>189</v>
      </c>
      <c r="C1706" t="s">
        <v>83</v>
      </c>
      <c r="D1706" t="s">
        <v>83</v>
      </c>
      <c r="E1706" t="s">
        <v>315</v>
      </c>
      <c r="F1706" t="s">
        <v>244</v>
      </c>
      <c r="G1706">
        <v>0.109</v>
      </c>
      <c r="H1706" s="2">
        <f>VLOOKUP(CONCATENATE(A1706,B1706,F1706),admin2_old!A:K,9,FALSE)</f>
        <v>0.128</v>
      </c>
      <c r="I1706" t="b">
        <f>IF(ISNA(H1706),VLOOKUP(CONCATENATE(A1706,F1706),admin2_old!B:J,3,FALSE))</f>
        <v>0</v>
      </c>
    </row>
    <row r="1707" spans="1:9" x14ac:dyDescent="0.35">
      <c r="A1707" t="s">
        <v>72</v>
      </c>
      <c r="B1707" s="3" t="s">
        <v>164</v>
      </c>
      <c r="C1707" t="s">
        <v>83</v>
      </c>
      <c r="D1707" t="s">
        <v>83</v>
      </c>
      <c r="E1707" t="s">
        <v>315</v>
      </c>
      <c r="F1707" t="s">
        <v>250</v>
      </c>
      <c r="G1707">
        <v>0.14899999999999999</v>
      </c>
      <c r="H1707" s="2" t="e">
        <f>VLOOKUP(CONCATENATE(A1707,B1707,F1707),admin2_old!A:K,9,FALSE)</f>
        <v>#N/A</v>
      </c>
      <c r="I1707" s="4" t="str">
        <f>IF(ISNA(H1707),VLOOKUP(CONCATENATE(A1707,F1707),admin2_old!B:J,3,FALSE))</f>
        <v>sante</v>
      </c>
    </row>
    <row r="1708" spans="1:9" hidden="1" x14ac:dyDescent="0.35">
      <c r="A1708" t="s">
        <v>66</v>
      </c>
      <c r="B1708" t="s">
        <v>142</v>
      </c>
      <c r="C1708" t="s">
        <v>83</v>
      </c>
      <c r="D1708" t="s">
        <v>83</v>
      </c>
      <c r="E1708" t="s">
        <v>315</v>
      </c>
      <c r="F1708" t="s">
        <v>248</v>
      </c>
      <c r="G1708">
        <v>0.215</v>
      </c>
      <c r="H1708" s="2">
        <f>VLOOKUP(CONCATENATE(A1708,B1708,F1708),admin2_old!A:K,9,FALSE)</f>
        <v>0.182</v>
      </c>
      <c r="I1708" t="b">
        <f>IF(ISNA(H1708),VLOOKUP(CONCATENATE(A1708,F1708),admin2_old!B:J,3,FALSE))</f>
        <v>0</v>
      </c>
    </row>
    <row r="1709" spans="1:9" hidden="1" x14ac:dyDescent="0.35">
      <c r="A1709" t="s">
        <v>66</v>
      </c>
      <c r="B1709" t="s">
        <v>142</v>
      </c>
      <c r="C1709" t="s">
        <v>83</v>
      </c>
      <c r="D1709" t="s">
        <v>83</v>
      </c>
      <c r="E1709" t="s">
        <v>315</v>
      </c>
      <c r="F1709" t="s">
        <v>252</v>
      </c>
      <c r="G1709">
        <v>0.122</v>
      </c>
      <c r="H1709" s="2">
        <f>VLOOKUP(CONCATENATE(A1709,B1709,F1709),admin2_old!A:K,9,FALSE)</f>
        <v>0.11</v>
      </c>
      <c r="I1709" t="b">
        <f>IF(ISNA(H1709),VLOOKUP(CONCATENATE(A1709,F1709),admin2_old!B:J,3,FALSE))</f>
        <v>0</v>
      </c>
    </row>
    <row r="1710" spans="1:9" hidden="1" x14ac:dyDescent="0.35">
      <c r="A1710" t="s">
        <v>66</v>
      </c>
      <c r="B1710" t="s">
        <v>152</v>
      </c>
      <c r="C1710" t="s">
        <v>83</v>
      </c>
      <c r="D1710" t="s">
        <v>83</v>
      </c>
      <c r="E1710" t="s">
        <v>315</v>
      </c>
      <c r="F1710" t="s">
        <v>296</v>
      </c>
      <c r="G1710">
        <v>0.158</v>
      </c>
      <c r="H1710" s="2">
        <f>VLOOKUP(CONCATENATE(A1710,B1710,F1710),admin2_old!A:K,9,FALSE)</f>
        <v>0.14399999999999999</v>
      </c>
      <c r="I1710" t="b">
        <f>IF(ISNA(H1710),VLOOKUP(CONCATENATE(A1710,F1710),admin2_old!B:J,3,FALSE))</f>
        <v>0</v>
      </c>
    </row>
    <row r="1711" spans="1:9" x14ac:dyDescent="0.35">
      <c r="A1711" t="s">
        <v>30</v>
      </c>
      <c r="B1711" s="3" t="s">
        <v>157</v>
      </c>
      <c r="C1711" t="s">
        <v>83</v>
      </c>
      <c r="D1711" t="s">
        <v>83</v>
      </c>
      <c r="E1711" t="s">
        <v>315</v>
      </c>
      <c r="F1711" t="s">
        <v>250</v>
      </c>
      <c r="G1711">
        <v>0.20100000000000001</v>
      </c>
      <c r="H1711" s="2" t="e">
        <f>VLOOKUP(CONCATENATE(A1711,B1711,F1711),admin2_old!A:K,9,FALSE)</f>
        <v>#N/A</v>
      </c>
      <c r="I1711" s="4" t="str">
        <f>IF(ISNA(H1711),VLOOKUP(CONCATENATE(A1711,F1711),admin2_old!B:J,3,FALSE))</f>
        <v>prov_medicament</v>
      </c>
    </row>
    <row r="1712" spans="1:9" x14ac:dyDescent="0.35">
      <c r="A1712" t="s">
        <v>54</v>
      </c>
      <c r="B1712" s="3" t="s">
        <v>146</v>
      </c>
      <c r="C1712" t="s">
        <v>83</v>
      </c>
      <c r="D1712" t="s">
        <v>83</v>
      </c>
      <c r="E1712" t="s">
        <v>315</v>
      </c>
      <c r="F1712" t="s">
        <v>250</v>
      </c>
      <c r="G1712">
        <v>0.186</v>
      </c>
      <c r="H1712" s="2" t="e">
        <f>VLOOKUP(CONCATENATE(A1712,B1712,F1712),admin2_old!A:K,9,FALSE)</f>
        <v>#N/A</v>
      </c>
      <c r="I1712" s="4" t="str">
        <f>IF(ISNA(H1712),VLOOKUP(CONCATENATE(A1712,F1712),admin2_old!B:J,3,FALSE))</f>
        <v>acces_staff_cs</v>
      </c>
    </row>
    <row r="1713" spans="1:9" x14ac:dyDescent="0.35">
      <c r="A1713" t="s">
        <v>76</v>
      </c>
      <c r="B1713" s="3" t="s">
        <v>136</v>
      </c>
      <c r="C1713" t="s">
        <v>83</v>
      </c>
      <c r="D1713" t="s">
        <v>83</v>
      </c>
      <c r="E1713" t="s">
        <v>315</v>
      </c>
      <c r="F1713" t="s">
        <v>250</v>
      </c>
      <c r="G1713">
        <v>0.184</v>
      </c>
      <c r="H1713" s="2" t="e">
        <f>VLOOKUP(CONCATENATE(A1713,B1713,F1713),admin2_old!A:K,9,FALSE)</f>
        <v>#N/A</v>
      </c>
      <c r="I1713" s="4" t="str">
        <f>IF(ISNA(H1713),VLOOKUP(CONCATENATE(A1713,F1713),admin2_old!B:J,3,FALSE))</f>
        <v>cash_frais_med</v>
      </c>
    </row>
    <row r="1714" spans="1:9" hidden="1" x14ac:dyDescent="0.35">
      <c r="A1714" t="s">
        <v>66</v>
      </c>
      <c r="B1714" t="s">
        <v>142</v>
      </c>
      <c r="C1714" t="s">
        <v>83</v>
      </c>
      <c r="D1714" t="s">
        <v>83</v>
      </c>
      <c r="E1714" t="s">
        <v>315</v>
      </c>
      <c r="F1714" t="s">
        <v>224</v>
      </c>
      <c r="G1714">
        <v>0.13200000000000001</v>
      </c>
      <c r="H1714" s="2">
        <f>VLOOKUP(CONCATENATE(A1714,B1714,F1714),admin2_old!A:K,9,FALSE)</f>
        <v>0.14499999999999999</v>
      </c>
      <c r="I1714" t="b">
        <f>IF(ISNA(H1714),VLOOKUP(CONCATENATE(A1714,F1714),admin2_old!B:J,3,FALSE))</f>
        <v>0</v>
      </c>
    </row>
    <row r="1715" spans="1:9" x14ac:dyDescent="0.35">
      <c r="A1715" t="s">
        <v>28</v>
      </c>
      <c r="B1715" s="3" t="s">
        <v>135</v>
      </c>
      <c r="C1715" t="s">
        <v>83</v>
      </c>
      <c r="D1715" t="s">
        <v>83</v>
      </c>
      <c r="E1715" t="s">
        <v>315</v>
      </c>
      <c r="F1715" t="s">
        <v>250</v>
      </c>
      <c r="G1715">
        <v>0.27900000000000003</v>
      </c>
      <c r="H1715" s="2" t="e">
        <f>VLOOKUP(CONCATENATE(A1715,B1715,F1715),admin2_old!A:K,9,FALSE)</f>
        <v>#N/A</v>
      </c>
      <c r="I1715" s="4" t="str">
        <f>IF(ISNA(H1715),VLOOKUP(CONCATENATE(A1715,F1715),admin2_old!B:J,3,FALSE))</f>
        <v>cash_intrant_agri</v>
      </c>
    </row>
    <row r="1716" spans="1:9" hidden="1" x14ac:dyDescent="0.35">
      <c r="A1716" t="s">
        <v>66</v>
      </c>
      <c r="B1716" t="s">
        <v>152</v>
      </c>
      <c r="C1716" t="s">
        <v>83</v>
      </c>
      <c r="D1716" t="s">
        <v>83</v>
      </c>
      <c r="E1716" t="s">
        <v>315</v>
      </c>
      <c r="F1716" t="s">
        <v>218</v>
      </c>
      <c r="G1716">
        <v>0.13</v>
      </c>
      <c r="H1716" s="2">
        <f>VLOOKUP(CONCATENATE(A1716,B1716,F1716),admin2_old!A:K,9,FALSE)</f>
        <v>0.127</v>
      </c>
      <c r="I1716" t="b">
        <f>IF(ISNA(H1716),VLOOKUP(CONCATENATE(A1716,F1716),admin2_old!B:J,3,FALSE))</f>
        <v>0</v>
      </c>
    </row>
    <row r="1717" spans="1:9" hidden="1" x14ac:dyDescent="0.35">
      <c r="A1717" t="s">
        <v>66</v>
      </c>
      <c r="B1717" t="s">
        <v>142</v>
      </c>
      <c r="C1717" t="s">
        <v>83</v>
      </c>
      <c r="D1717" t="s">
        <v>83</v>
      </c>
      <c r="E1717" t="s">
        <v>315</v>
      </c>
      <c r="F1717" t="s">
        <v>227</v>
      </c>
      <c r="G1717">
        <v>0.17699999999999999</v>
      </c>
      <c r="H1717" s="2">
        <f>VLOOKUP(CONCATENATE(A1717,B1717,F1717),admin2_old!A:K,9,FALSE)</f>
        <v>0.18</v>
      </c>
      <c r="I1717" t="b">
        <f>IF(ISNA(H1717),VLOOKUP(CONCATENATE(A1717,F1717),admin2_old!B:J,3,FALSE))</f>
        <v>0</v>
      </c>
    </row>
    <row r="1718" spans="1:9" x14ac:dyDescent="0.35">
      <c r="A1718" t="s">
        <v>52</v>
      </c>
      <c r="B1718" s="3" t="s">
        <v>145</v>
      </c>
      <c r="C1718" t="s">
        <v>83</v>
      </c>
      <c r="D1718" t="s">
        <v>83</v>
      </c>
      <c r="E1718" t="s">
        <v>315</v>
      </c>
      <c r="F1718" t="s">
        <v>250</v>
      </c>
      <c r="G1718">
        <v>0.27900000000000003</v>
      </c>
      <c r="H1718" s="2" t="e">
        <f>VLOOKUP(CONCATENATE(A1718,B1718,F1718),admin2_old!A:K,9,FALSE)</f>
        <v>#N/A</v>
      </c>
      <c r="I1718" s="4" t="str">
        <f>IF(ISNA(H1718),VLOOKUP(CONCATENATE(A1718,F1718),admin2_old!B:J,3,FALSE))</f>
        <v>cash_nourrit</v>
      </c>
    </row>
    <row r="1719" spans="1:9" x14ac:dyDescent="0.35">
      <c r="A1719" t="s">
        <v>36</v>
      </c>
      <c r="B1719" s="3" t="s">
        <v>148</v>
      </c>
      <c r="C1719" t="s">
        <v>83</v>
      </c>
      <c r="D1719" t="s">
        <v>83</v>
      </c>
      <c r="E1719" t="s">
        <v>315</v>
      </c>
      <c r="F1719" t="s">
        <v>250</v>
      </c>
      <c r="G1719">
        <v>0.30099999999999999</v>
      </c>
      <c r="H1719" s="2" t="e">
        <f>VLOOKUP(CONCATENATE(A1719,B1719,F1719),admin2_old!A:K,9,FALSE)</f>
        <v>#N/A</v>
      </c>
      <c r="I1719" s="4" t="str">
        <f>IF(ISNA(H1719),VLOOKUP(CONCATENATE(A1719,F1719),admin2_old!B:J,3,FALSE))</f>
        <v>eau</v>
      </c>
    </row>
    <row r="1720" spans="1:9" x14ac:dyDescent="0.35">
      <c r="A1720" t="s">
        <v>58</v>
      </c>
      <c r="B1720" s="3" t="s">
        <v>138</v>
      </c>
      <c r="C1720" t="s">
        <v>83</v>
      </c>
      <c r="D1720" t="s">
        <v>83</v>
      </c>
      <c r="E1720" t="s">
        <v>315</v>
      </c>
      <c r="F1720" t="s">
        <v>250</v>
      </c>
      <c r="G1720">
        <v>0.29499999999999998</v>
      </c>
      <c r="H1720" s="2" t="e">
        <f>VLOOKUP(CONCATENATE(A1720,B1720,F1720),admin2_old!A:K,9,FALSE)</f>
        <v>#N/A</v>
      </c>
      <c r="I1720" s="4" t="str">
        <f>IF(ISNA(H1720),VLOOKUP(CONCATENATE(A1720,F1720),admin2_old!B:J,3,FALSE))</f>
        <v>sanitaire</v>
      </c>
    </row>
    <row r="1721" spans="1:9" x14ac:dyDescent="0.35">
      <c r="A1721" t="s">
        <v>38</v>
      </c>
      <c r="B1721" s="3" t="s">
        <v>201</v>
      </c>
      <c r="C1721" t="s">
        <v>83</v>
      </c>
      <c r="D1721" t="s">
        <v>83</v>
      </c>
      <c r="E1721" t="s">
        <v>315</v>
      </c>
      <c r="F1721" t="s">
        <v>251</v>
      </c>
      <c r="G1721">
        <v>0.16600000000000001</v>
      </c>
      <c r="H1721" s="2" t="e">
        <f>VLOOKUP(CONCATENATE(A1721,B1721,F1721),admin2_old!A:K,9,FALSE)</f>
        <v>#N/A</v>
      </c>
      <c r="I1721" s="4" t="str">
        <f>IF(ISNA(H1721),VLOOKUP(CONCATENATE(A1721,F1721),admin2_old!B:J,3,FALSE))</f>
        <v>logistique</v>
      </c>
    </row>
    <row r="1722" spans="1:9" x14ac:dyDescent="0.35">
      <c r="A1722" t="s">
        <v>60</v>
      </c>
      <c r="B1722" s="3" t="s">
        <v>149</v>
      </c>
      <c r="C1722" t="s">
        <v>83</v>
      </c>
      <c r="D1722" t="s">
        <v>83</v>
      </c>
      <c r="E1722" t="s">
        <v>315</v>
      </c>
      <c r="F1722" t="s">
        <v>251</v>
      </c>
      <c r="G1722">
        <v>0.12</v>
      </c>
      <c r="H1722" s="2" t="e">
        <f>VLOOKUP(CONCATENATE(A1722,B1722,F1722),admin2_old!A:K,9,FALSE)</f>
        <v>#N/A</v>
      </c>
      <c r="I1722" s="4" t="str">
        <f>IF(ISNA(H1722),VLOOKUP(CONCATENATE(A1722,F1722),admin2_old!B:J,3,FALSE))</f>
        <v>manque_interet</v>
      </c>
    </row>
    <row r="1723" spans="1:9" hidden="1" x14ac:dyDescent="0.35">
      <c r="A1723" t="s">
        <v>68</v>
      </c>
      <c r="B1723" t="s">
        <v>153</v>
      </c>
      <c r="C1723" t="s">
        <v>83</v>
      </c>
      <c r="D1723" t="s">
        <v>83</v>
      </c>
      <c r="E1723" t="s">
        <v>315</v>
      </c>
      <c r="F1723" t="s">
        <v>251</v>
      </c>
      <c r="G1723">
        <v>0.156</v>
      </c>
      <c r="H1723" s="2">
        <f>VLOOKUP(CONCATENATE(A1723,B1723,F1723),admin2_old!A:K,9,FALSE)</f>
        <v>0.16200000000000001</v>
      </c>
      <c r="I1723" t="b">
        <f>IF(ISNA(H1723),VLOOKUP(CONCATENATE(A1723,F1723),admin2_old!B:J,3,FALSE))</f>
        <v>0</v>
      </c>
    </row>
    <row r="1724" spans="1:9" hidden="1" x14ac:dyDescent="0.35">
      <c r="A1724" t="s">
        <v>68</v>
      </c>
      <c r="B1724" t="s">
        <v>160</v>
      </c>
      <c r="C1724" t="s">
        <v>83</v>
      </c>
      <c r="D1724" t="s">
        <v>83</v>
      </c>
      <c r="E1724" t="s">
        <v>315</v>
      </c>
      <c r="F1724" t="s">
        <v>212</v>
      </c>
      <c r="G1724">
        <v>0.154</v>
      </c>
      <c r="H1724" s="2">
        <f>VLOOKUP(CONCATENATE(A1724,B1724,F1724),admin2_old!A:K,9,FALSE)</f>
        <v>0.154</v>
      </c>
      <c r="I1724" t="b">
        <f>IF(ISNA(H1724),VLOOKUP(CONCATENATE(A1724,F1724),admin2_old!B:J,3,FALSE))</f>
        <v>0</v>
      </c>
    </row>
    <row r="1725" spans="1:9" x14ac:dyDescent="0.35">
      <c r="A1725" t="s">
        <v>48</v>
      </c>
      <c r="B1725" s="3" t="s">
        <v>192</v>
      </c>
      <c r="C1725" t="s">
        <v>83</v>
      </c>
      <c r="D1725" t="s">
        <v>83</v>
      </c>
      <c r="E1725" t="s">
        <v>315</v>
      </c>
      <c r="F1725" t="s">
        <v>251</v>
      </c>
      <c r="G1725">
        <v>0.248</v>
      </c>
      <c r="H1725" s="2" t="e">
        <f>VLOOKUP(CONCATENATE(A1725,B1725,F1725),admin2_old!A:K,9,FALSE)</f>
        <v>#N/A</v>
      </c>
      <c r="I1725" s="4" t="str">
        <f>IF(ISNA(H1725),VLOOKUP(CONCATENATE(A1725,F1725),admin2_old!B:J,3,FALSE))</f>
        <v>prov_livres</v>
      </c>
    </row>
    <row r="1726" spans="1:9" x14ac:dyDescent="0.35">
      <c r="A1726" t="s">
        <v>70</v>
      </c>
      <c r="B1726" s="3" t="s">
        <v>205</v>
      </c>
      <c r="C1726" t="s">
        <v>83</v>
      </c>
      <c r="D1726" t="s">
        <v>83</v>
      </c>
      <c r="E1726" t="s">
        <v>315</v>
      </c>
      <c r="F1726" t="s">
        <v>251</v>
      </c>
      <c r="G1726">
        <v>0.219</v>
      </c>
      <c r="H1726" s="2" t="e">
        <f>VLOOKUP(CONCATENATE(A1726,B1726,F1726),admin2_old!A:K,9,FALSE)</f>
        <v>#N/A</v>
      </c>
      <c r="I1726" s="4" t="str">
        <f>IF(ISNA(H1726),VLOOKUP(CONCATENATE(A1726,F1726),admin2_old!B:J,3,FALSE))</f>
        <v>cash_fournitures</v>
      </c>
    </row>
    <row r="1727" spans="1:9" hidden="1" x14ac:dyDescent="0.35">
      <c r="A1727" t="s">
        <v>68</v>
      </c>
      <c r="B1727" t="s">
        <v>143</v>
      </c>
      <c r="C1727" t="s">
        <v>83</v>
      </c>
      <c r="D1727" t="s">
        <v>83</v>
      </c>
      <c r="E1727" t="s">
        <v>315</v>
      </c>
      <c r="F1727" t="s">
        <v>228</v>
      </c>
      <c r="G1727">
        <v>0.108</v>
      </c>
      <c r="H1727" s="2">
        <f>VLOOKUP(CONCATENATE(A1727,B1727,F1727),admin2_old!A:K,9,FALSE)</f>
        <v>0.14599999999999999</v>
      </c>
      <c r="I1727" t="b">
        <f>IF(ISNA(H1727),VLOOKUP(CONCATENATE(A1727,F1727),admin2_old!B:J,3,FALSE))</f>
        <v>0</v>
      </c>
    </row>
    <row r="1728" spans="1:9" hidden="1" x14ac:dyDescent="0.35">
      <c r="A1728" t="s">
        <v>68</v>
      </c>
      <c r="B1728" t="s">
        <v>190</v>
      </c>
      <c r="C1728" t="s">
        <v>83</v>
      </c>
      <c r="D1728" t="s">
        <v>83</v>
      </c>
      <c r="E1728" t="s">
        <v>315</v>
      </c>
      <c r="F1728" t="s">
        <v>293</v>
      </c>
      <c r="G1728">
        <v>0.13900000000000001</v>
      </c>
      <c r="H1728" s="2">
        <f>VLOOKUP(CONCATENATE(A1728,B1728,F1728),admin2_old!A:K,9,FALSE)</f>
        <v>0.14099999999999999</v>
      </c>
      <c r="I1728" t="b">
        <f>IF(ISNA(H1728),VLOOKUP(CONCATENATE(A1728,F1728),admin2_old!B:J,3,FALSE))</f>
        <v>0</v>
      </c>
    </row>
    <row r="1729" spans="1:9" x14ac:dyDescent="0.35">
      <c r="A1729" t="s">
        <v>30</v>
      </c>
      <c r="B1729" s="3" t="s">
        <v>157</v>
      </c>
      <c r="C1729" t="s">
        <v>83</v>
      </c>
      <c r="D1729" t="s">
        <v>83</v>
      </c>
      <c r="E1729" t="s">
        <v>315</v>
      </c>
      <c r="F1729" t="s">
        <v>251</v>
      </c>
      <c r="G1729">
        <v>0.215</v>
      </c>
      <c r="H1729" s="2" t="e">
        <f>VLOOKUP(CONCATENATE(A1729,B1729,F1729),admin2_old!A:K,9,FALSE)</f>
        <v>#N/A</v>
      </c>
      <c r="I1729" s="4" t="str">
        <f>IF(ISNA(H1729),VLOOKUP(CONCATENATE(A1729,F1729),admin2_old!B:J,3,FALSE))</f>
        <v>prov_medicament</v>
      </c>
    </row>
    <row r="1730" spans="1:9" x14ac:dyDescent="0.35">
      <c r="A1730" t="s">
        <v>54</v>
      </c>
      <c r="B1730" s="3" t="s">
        <v>146</v>
      </c>
      <c r="C1730" t="s">
        <v>83</v>
      </c>
      <c r="D1730" t="s">
        <v>83</v>
      </c>
      <c r="E1730" t="s">
        <v>315</v>
      </c>
      <c r="F1730" t="s">
        <v>251</v>
      </c>
      <c r="G1730">
        <v>0.214</v>
      </c>
      <c r="H1730" s="2" t="e">
        <f>VLOOKUP(CONCATENATE(A1730,B1730,F1730),admin2_old!A:K,9,FALSE)</f>
        <v>#N/A</v>
      </c>
      <c r="I1730" s="4" t="str">
        <f>IF(ISNA(H1730),VLOOKUP(CONCATENATE(A1730,F1730),admin2_old!B:J,3,FALSE))</f>
        <v>acces_staff_cs</v>
      </c>
    </row>
    <row r="1731" spans="1:9" x14ac:dyDescent="0.35">
      <c r="A1731" t="s">
        <v>76</v>
      </c>
      <c r="B1731" s="3" t="s">
        <v>183</v>
      </c>
      <c r="C1731" t="s">
        <v>83</v>
      </c>
      <c r="D1731" t="s">
        <v>83</v>
      </c>
      <c r="E1731" t="s">
        <v>315</v>
      </c>
      <c r="F1731" t="s">
        <v>251</v>
      </c>
      <c r="G1731">
        <v>0.193</v>
      </c>
      <c r="H1731" s="2" t="e">
        <f>VLOOKUP(CONCATENATE(A1731,B1731,F1731),admin2_old!A:K,9,FALSE)</f>
        <v>#N/A</v>
      </c>
      <c r="I1731" s="4" t="str">
        <f>IF(ISNA(H1731),VLOOKUP(CONCATENATE(A1731,F1731),admin2_old!B:J,3,FALSE))</f>
        <v>prov_cs_proximite</v>
      </c>
    </row>
    <row r="1732" spans="1:9" x14ac:dyDescent="0.35">
      <c r="A1732" t="s">
        <v>52</v>
      </c>
      <c r="B1732" s="3" t="s">
        <v>156</v>
      </c>
      <c r="C1732" t="s">
        <v>83</v>
      </c>
      <c r="D1732" t="s">
        <v>83</v>
      </c>
      <c r="E1732" t="s">
        <v>315</v>
      </c>
      <c r="F1732" t="s">
        <v>251</v>
      </c>
      <c r="G1732">
        <v>0.17699999999999999</v>
      </c>
      <c r="H1732" s="2" t="e">
        <f>VLOOKUP(CONCATENATE(A1732,B1732,F1732),admin2_old!A:K,9,FALSE)</f>
        <v>#N/A</v>
      </c>
      <c r="I1732" s="4" t="str">
        <f>IF(ISNA(H1732),VLOOKUP(CONCATENATE(A1732,F1732),admin2_old!B:J,3,FALSE))</f>
        <v>prov_intrant_agri</v>
      </c>
    </row>
    <row r="1733" spans="1:9" x14ac:dyDescent="0.35">
      <c r="A1733" t="s">
        <v>74</v>
      </c>
      <c r="B1733" s="3" t="s">
        <v>135</v>
      </c>
      <c r="C1733" t="s">
        <v>83</v>
      </c>
      <c r="D1733" t="s">
        <v>83</v>
      </c>
      <c r="E1733" t="s">
        <v>315</v>
      </c>
      <c r="F1733" t="s">
        <v>251</v>
      </c>
      <c r="G1733">
        <v>0.16600000000000001</v>
      </c>
      <c r="H1733" s="2" t="e">
        <f>VLOOKUP(CONCATENATE(A1733,B1733,F1733),admin2_old!A:K,9,FALSE)</f>
        <v>#N/A</v>
      </c>
      <c r="I1733" s="4" t="str">
        <f>IF(ISNA(H1733),VLOOKUP(CONCATENATE(A1733,F1733),admin2_old!B:J,3,FALSE))</f>
        <v>cash_nfi</v>
      </c>
    </row>
    <row r="1734" spans="1:9" hidden="1" x14ac:dyDescent="0.35">
      <c r="A1734" t="s">
        <v>68</v>
      </c>
      <c r="B1734" t="s">
        <v>160</v>
      </c>
      <c r="C1734" t="s">
        <v>83</v>
      </c>
      <c r="D1734" t="s">
        <v>83</v>
      </c>
      <c r="E1734" t="s">
        <v>315</v>
      </c>
      <c r="F1734" t="s">
        <v>255</v>
      </c>
      <c r="G1734">
        <v>0.157</v>
      </c>
      <c r="H1734" s="2">
        <f>VLOOKUP(CONCATENATE(A1734,B1734,F1734),admin2_old!A:K,9,FALSE)</f>
        <v>0.16300000000000001</v>
      </c>
      <c r="I1734" t="b">
        <f>IF(ISNA(H1734),VLOOKUP(CONCATENATE(A1734,F1734),admin2_old!B:J,3,FALSE))</f>
        <v>0</v>
      </c>
    </row>
    <row r="1735" spans="1:9" hidden="1" x14ac:dyDescent="0.35">
      <c r="A1735" t="s">
        <v>68</v>
      </c>
      <c r="B1735" t="s">
        <v>153</v>
      </c>
      <c r="C1735" t="s">
        <v>83</v>
      </c>
      <c r="D1735" t="s">
        <v>83</v>
      </c>
      <c r="E1735" t="s">
        <v>315</v>
      </c>
      <c r="F1735" t="s">
        <v>242</v>
      </c>
      <c r="G1735">
        <v>0.13200000000000001</v>
      </c>
      <c r="H1735" s="2">
        <f>VLOOKUP(CONCATENATE(A1735,B1735,F1735),admin2_old!A:K,9,FALSE)</f>
        <v>0.13</v>
      </c>
      <c r="I1735" t="b">
        <f>IF(ISNA(H1735),VLOOKUP(CONCATENATE(A1735,F1735),admin2_old!B:J,3,FALSE))</f>
        <v>0</v>
      </c>
    </row>
    <row r="1736" spans="1:9" hidden="1" x14ac:dyDescent="0.35">
      <c r="A1736" t="s">
        <v>68</v>
      </c>
      <c r="B1736" t="s">
        <v>153</v>
      </c>
      <c r="C1736" t="s">
        <v>83</v>
      </c>
      <c r="D1736" t="s">
        <v>83</v>
      </c>
      <c r="E1736" t="s">
        <v>315</v>
      </c>
      <c r="F1736" t="s">
        <v>219</v>
      </c>
      <c r="G1736">
        <v>0.14099999999999999</v>
      </c>
      <c r="H1736" s="2">
        <f>VLOOKUP(CONCATENATE(A1736,B1736,F1736),admin2_old!A:K,9,FALSE)</f>
        <v>0.151</v>
      </c>
      <c r="I1736" t="b">
        <f>IF(ISNA(H1736),VLOOKUP(CONCATENATE(A1736,F1736),admin2_old!B:J,3,FALSE))</f>
        <v>0</v>
      </c>
    </row>
    <row r="1737" spans="1:9" x14ac:dyDescent="0.35">
      <c r="A1737" t="s">
        <v>56</v>
      </c>
      <c r="B1737" s="3" t="s">
        <v>147</v>
      </c>
      <c r="C1737" t="s">
        <v>83</v>
      </c>
      <c r="D1737" t="s">
        <v>83</v>
      </c>
      <c r="E1737" t="s">
        <v>315</v>
      </c>
      <c r="F1737" t="s">
        <v>251</v>
      </c>
      <c r="G1737">
        <v>0.217</v>
      </c>
      <c r="H1737" s="2" t="e">
        <f>VLOOKUP(CONCATENATE(A1737,B1737,F1737),admin2_old!A:K,9,FALSE)</f>
        <v>#N/A</v>
      </c>
      <c r="I1737" s="4" t="str">
        <f>IF(ISNA(H1737),VLOOKUP(CONCATENATE(A1737,F1737),admin2_old!B:J,3,FALSE))</f>
        <v>qualite_insuff</v>
      </c>
    </row>
    <row r="1738" spans="1:9" x14ac:dyDescent="0.35">
      <c r="A1738" t="s">
        <v>78</v>
      </c>
      <c r="B1738" s="3" t="s">
        <v>161</v>
      </c>
      <c r="C1738" t="s">
        <v>83</v>
      </c>
      <c r="D1738" t="s">
        <v>83</v>
      </c>
      <c r="E1738" t="s">
        <v>315</v>
      </c>
      <c r="F1738" t="s">
        <v>251</v>
      </c>
      <c r="G1738">
        <v>0.19</v>
      </c>
      <c r="H1738" s="2" t="e">
        <f>VLOOKUP(CONCATENATE(A1738,B1738,F1738),admin2_old!A:K,9,FALSE)</f>
        <v>#N/A</v>
      </c>
      <c r="I1738" s="4" t="str">
        <f>IF(ISNA(H1738),VLOOKUP(CONCATENATE(A1738,F1738),admin2_old!B:J,3,FALSE))</f>
        <v>hygiene_insuff</v>
      </c>
    </row>
    <row r="1739" spans="1:9" x14ac:dyDescent="0.35">
      <c r="A1739" t="s">
        <v>40</v>
      </c>
      <c r="B1739" s="3" t="s">
        <v>150</v>
      </c>
      <c r="C1739" t="s">
        <v>83</v>
      </c>
      <c r="D1739" t="s">
        <v>83</v>
      </c>
      <c r="E1739" t="s">
        <v>315</v>
      </c>
      <c r="F1739" t="s">
        <v>251</v>
      </c>
      <c r="G1739">
        <v>0.19400000000000001</v>
      </c>
      <c r="H1739" s="2" t="e">
        <f>VLOOKUP(CONCATENATE(A1739,B1739,F1739),admin2_old!A:K,9,FALSE)</f>
        <v>#N/A</v>
      </c>
      <c r="I1739" s="4" t="str">
        <f>IF(ISNA(H1739),VLOOKUP(CONCATENATE(A1739,F1739),admin2_old!B:J,3,FALSE))</f>
        <v>cash_recipient_eau</v>
      </c>
    </row>
    <row r="1740" spans="1:9" x14ac:dyDescent="0.35">
      <c r="A1740" t="s">
        <v>62</v>
      </c>
      <c r="B1740" s="3" t="s">
        <v>129</v>
      </c>
      <c r="C1740" t="s">
        <v>83</v>
      </c>
      <c r="D1740" t="s">
        <v>83</v>
      </c>
      <c r="E1740" t="s">
        <v>315</v>
      </c>
      <c r="F1740" t="s">
        <v>251</v>
      </c>
      <c r="G1740">
        <v>0.13700000000000001</v>
      </c>
      <c r="H1740" s="2" t="e">
        <f>VLOOKUP(CONCATENATE(A1740,B1740,F1740),admin2_old!A:K,9,FALSE)</f>
        <v>#N/A</v>
      </c>
      <c r="I1740" s="4" t="str">
        <f>IF(ISNA(H1740),VLOOKUP(CONCATENATE(A1740,F1740),admin2_old!B:J,3,FALSE))</f>
        <v>cash_hygiene</v>
      </c>
    </row>
    <row r="1741" spans="1:9" x14ac:dyDescent="0.35">
      <c r="A1741" t="s">
        <v>66</v>
      </c>
      <c r="B1741" s="3" t="s">
        <v>142</v>
      </c>
      <c r="C1741" t="s">
        <v>83</v>
      </c>
      <c r="D1741" t="s">
        <v>83</v>
      </c>
      <c r="E1741" t="s">
        <v>315</v>
      </c>
      <c r="F1741" t="s">
        <v>251</v>
      </c>
      <c r="G1741">
        <v>0.128</v>
      </c>
      <c r="H1741" s="2" t="e">
        <f>VLOOKUP(CONCATENATE(A1741,B1741,F1741),admin2_old!A:K,9,FALSE)</f>
        <v>#N/A</v>
      </c>
      <c r="I1741" s="4" t="str">
        <f>IF(ISNA(H1741),VLOOKUP(CONCATENATE(A1741,F1741),admin2_old!B:J,3,FALSE))</f>
        <v>qualite_eau</v>
      </c>
    </row>
    <row r="1742" spans="1:9" hidden="1" x14ac:dyDescent="0.35">
      <c r="A1742" t="s">
        <v>68</v>
      </c>
      <c r="B1742" t="s">
        <v>173</v>
      </c>
      <c r="C1742" t="s">
        <v>83</v>
      </c>
      <c r="D1742" t="s">
        <v>83</v>
      </c>
      <c r="E1742" t="s">
        <v>315</v>
      </c>
      <c r="F1742" t="s">
        <v>209</v>
      </c>
      <c r="G1742">
        <v>0.16900000000000001</v>
      </c>
      <c r="H1742" s="2">
        <f>VLOOKUP(CONCATENATE(A1742,B1742,F1742),admin2_old!A:K,9,FALSE)</f>
        <v>0.13</v>
      </c>
      <c r="I1742" t="b">
        <f>IF(ISNA(H1742),VLOOKUP(CONCATENATE(A1742,F1742),admin2_old!B:J,3,FALSE))</f>
        <v>0</v>
      </c>
    </row>
    <row r="1743" spans="1:9" hidden="1" x14ac:dyDescent="0.35">
      <c r="A1743" t="s">
        <v>68</v>
      </c>
      <c r="B1743" t="s">
        <v>160</v>
      </c>
      <c r="C1743" t="s">
        <v>83</v>
      </c>
      <c r="D1743" t="s">
        <v>83</v>
      </c>
      <c r="E1743" t="s">
        <v>315</v>
      </c>
      <c r="F1743" t="s">
        <v>207</v>
      </c>
      <c r="G1743">
        <v>0.14399999999999999</v>
      </c>
      <c r="H1743" s="2">
        <f>VLOOKUP(CONCATENATE(A1743,B1743,F1743),admin2_old!A:K,9,FALSE)</f>
        <v>0.14599999999999999</v>
      </c>
      <c r="I1743" t="b">
        <f>IF(ISNA(H1743),VLOOKUP(CONCATENATE(A1743,F1743),admin2_old!B:J,3,FALSE))</f>
        <v>0</v>
      </c>
    </row>
    <row r="1744" spans="1:9" hidden="1" x14ac:dyDescent="0.35">
      <c r="A1744" t="s">
        <v>68</v>
      </c>
      <c r="B1744" t="s">
        <v>179</v>
      </c>
      <c r="C1744" t="s">
        <v>83</v>
      </c>
      <c r="D1744" t="s">
        <v>83</v>
      </c>
      <c r="E1744" t="s">
        <v>315</v>
      </c>
      <c r="F1744" t="s">
        <v>257</v>
      </c>
      <c r="G1744">
        <v>0.16500000000000001</v>
      </c>
      <c r="H1744" s="2">
        <f>VLOOKUP(CONCATENATE(A1744,B1744,F1744),admin2_old!A:K,9,FALSE)</f>
        <v>0.14299999999999999</v>
      </c>
      <c r="I1744" t="b">
        <f>IF(ISNA(H1744),VLOOKUP(CONCATENATE(A1744,F1744),admin2_old!B:J,3,FALSE))</f>
        <v>0</v>
      </c>
    </row>
    <row r="1745" spans="1:9" x14ac:dyDescent="0.35">
      <c r="A1745" t="s">
        <v>60</v>
      </c>
      <c r="B1745" s="3" t="s">
        <v>161</v>
      </c>
      <c r="C1745" t="s">
        <v>83</v>
      </c>
      <c r="D1745" t="s">
        <v>83</v>
      </c>
      <c r="E1745" t="s">
        <v>315</v>
      </c>
      <c r="F1745" t="s">
        <v>252</v>
      </c>
      <c r="G1745">
        <v>0.121</v>
      </c>
      <c r="H1745" s="2" t="e">
        <f>VLOOKUP(CONCATENATE(A1745,B1745,F1745),admin2_old!A:K,9,FALSE)</f>
        <v>#N/A</v>
      </c>
      <c r="I1745" s="4" t="str">
        <f>IF(ISNA(H1745),VLOOKUP(CONCATENATE(A1745,F1745),admin2_old!B:J,3,FALSE))</f>
        <v>autre</v>
      </c>
    </row>
    <row r="1746" spans="1:9" hidden="1" x14ac:dyDescent="0.35">
      <c r="A1746" t="s">
        <v>68</v>
      </c>
      <c r="B1746" t="s">
        <v>153</v>
      </c>
      <c r="C1746" t="s">
        <v>83</v>
      </c>
      <c r="D1746" t="s">
        <v>83</v>
      </c>
      <c r="E1746" t="s">
        <v>315</v>
      </c>
      <c r="F1746" t="s">
        <v>245</v>
      </c>
      <c r="G1746">
        <v>0.126</v>
      </c>
      <c r="H1746" s="2">
        <f>VLOOKUP(CONCATENATE(A1746,B1746,F1746),admin2_old!A:K,9,FALSE)</f>
        <v>0.13</v>
      </c>
      <c r="I1746" t="b">
        <f>IF(ISNA(H1746),VLOOKUP(CONCATENATE(A1746,F1746),admin2_old!B:J,3,FALSE))</f>
        <v>0</v>
      </c>
    </row>
    <row r="1747" spans="1:9" x14ac:dyDescent="0.35">
      <c r="A1747" t="s">
        <v>48</v>
      </c>
      <c r="B1747" s="3" t="s">
        <v>181</v>
      </c>
      <c r="C1747" t="s">
        <v>83</v>
      </c>
      <c r="D1747" t="s">
        <v>83</v>
      </c>
      <c r="E1747" t="s">
        <v>315</v>
      </c>
      <c r="F1747" t="s">
        <v>252</v>
      </c>
      <c r="G1747">
        <v>0.13200000000000001</v>
      </c>
      <c r="H1747" s="2" t="e">
        <f>VLOOKUP(CONCATENATE(A1747,B1747,F1747),admin2_old!A:K,9,FALSE)</f>
        <v>#N/A</v>
      </c>
      <c r="I1747" s="4" t="str">
        <f>IF(ISNA(H1747),VLOOKUP(CONCATENATE(A1747,F1747),admin2_old!B:J,3,FALSE))</f>
        <v>cash_fournitures</v>
      </c>
    </row>
    <row r="1748" spans="1:9" x14ac:dyDescent="0.35">
      <c r="A1748" t="s">
        <v>70</v>
      </c>
      <c r="B1748" s="3" t="s">
        <v>133</v>
      </c>
      <c r="C1748" t="s">
        <v>83</v>
      </c>
      <c r="D1748" t="s">
        <v>83</v>
      </c>
      <c r="E1748" t="s">
        <v>315</v>
      </c>
      <c r="F1748" t="s">
        <v>252</v>
      </c>
      <c r="G1748">
        <v>0.112</v>
      </c>
      <c r="H1748" s="2" t="e">
        <f>VLOOKUP(CONCATENATE(A1748,B1748,F1748),admin2_old!A:K,9,FALSE)</f>
        <v>#N/A</v>
      </c>
      <c r="I1748" s="4" t="str">
        <f>IF(ISNA(H1748),VLOOKUP(CONCATENATE(A1748,F1748),admin2_old!B:J,3,FALSE))</f>
        <v>prov_livres</v>
      </c>
    </row>
    <row r="1749" spans="1:9" hidden="1" x14ac:dyDescent="0.35">
      <c r="A1749" t="s">
        <v>68</v>
      </c>
      <c r="B1749" t="s">
        <v>180</v>
      </c>
      <c r="C1749" t="s">
        <v>83</v>
      </c>
      <c r="D1749" t="s">
        <v>83</v>
      </c>
      <c r="E1749" t="s">
        <v>315</v>
      </c>
      <c r="F1749" t="s">
        <v>295</v>
      </c>
      <c r="G1749">
        <v>0.161</v>
      </c>
      <c r="H1749" s="2">
        <f>VLOOKUP(CONCATENATE(A1749,B1749,F1749),admin2_old!A:K,9,FALSE)</f>
        <v>0.14199999999999999</v>
      </c>
      <c r="I1749" t="b">
        <f>IF(ISNA(H1749),VLOOKUP(CONCATENATE(A1749,F1749),admin2_old!B:J,3,FALSE))</f>
        <v>0</v>
      </c>
    </row>
    <row r="1750" spans="1:9" hidden="1" x14ac:dyDescent="0.35">
      <c r="A1750" t="s">
        <v>68</v>
      </c>
      <c r="B1750" t="s">
        <v>153</v>
      </c>
      <c r="C1750" t="s">
        <v>83</v>
      </c>
      <c r="D1750" t="s">
        <v>83</v>
      </c>
      <c r="E1750" t="s">
        <v>315</v>
      </c>
      <c r="F1750" t="s">
        <v>236</v>
      </c>
      <c r="G1750">
        <v>0.20599999999999999</v>
      </c>
      <c r="H1750" s="2">
        <f>VLOOKUP(CONCATENATE(A1750,B1750,F1750),admin2_old!A:K,9,FALSE)</f>
        <v>0.14099999999999999</v>
      </c>
      <c r="I1750" t="b">
        <f>IF(ISNA(H1750),VLOOKUP(CONCATENATE(A1750,F1750),admin2_old!B:J,3,FALSE))</f>
        <v>0</v>
      </c>
    </row>
    <row r="1751" spans="1:9" x14ac:dyDescent="0.35">
      <c r="A1751" t="s">
        <v>68</v>
      </c>
      <c r="B1751" s="3" t="s">
        <v>132</v>
      </c>
      <c r="C1751" t="s">
        <v>83</v>
      </c>
      <c r="D1751" t="s">
        <v>83</v>
      </c>
      <c r="E1751" t="s">
        <v>315</v>
      </c>
      <c r="F1751" t="s">
        <v>252</v>
      </c>
      <c r="G1751">
        <v>0.129</v>
      </c>
      <c r="H1751" s="2" t="e">
        <f>VLOOKUP(CONCATENATE(A1751,B1751,F1751),admin2_old!A:K,9,FALSE)</f>
        <v>#N/A</v>
      </c>
      <c r="I1751" s="4" t="str">
        <f>IF(ISNA(H1751),VLOOKUP(CONCATENATE(A1751,F1751),admin2_old!B:J,3,FALSE))</f>
        <v>provision_materiel</v>
      </c>
    </row>
    <row r="1752" spans="1:9" x14ac:dyDescent="0.35">
      <c r="A1752" t="s">
        <v>50</v>
      </c>
      <c r="B1752" s="3" t="s">
        <v>134</v>
      </c>
      <c r="C1752" t="s">
        <v>83</v>
      </c>
      <c r="D1752" t="s">
        <v>83</v>
      </c>
      <c r="E1752" t="s">
        <v>315</v>
      </c>
      <c r="F1752" t="s">
        <v>252</v>
      </c>
      <c r="G1752">
        <v>0.251</v>
      </c>
      <c r="H1752" s="2" t="e">
        <f>VLOOKUP(CONCATENATE(A1752,B1752,F1752),admin2_old!A:K,9,FALSE)</f>
        <v>#N/A</v>
      </c>
      <c r="I1752" s="4" t="str">
        <f>IF(ISNA(H1752),VLOOKUP(CONCATENATE(A1752,F1752),admin2_old!B:J,3,FALSE))</f>
        <v>wash</v>
      </c>
    </row>
    <row r="1753" spans="1:9" x14ac:dyDescent="0.35">
      <c r="A1753" t="s">
        <v>72</v>
      </c>
      <c r="B1753" s="3" t="s">
        <v>18</v>
      </c>
      <c r="C1753" t="s">
        <v>83</v>
      </c>
      <c r="D1753" t="s">
        <v>83</v>
      </c>
      <c r="E1753" t="s">
        <v>315</v>
      </c>
      <c r="F1753" t="s">
        <v>252</v>
      </c>
      <c r="G1753">
        <v>0.249</v>
      </c>
      <c r="H1753" s="2" t="e">
        <f>VLOOKUP(CONCATENATE(A1753,B1753,F1753),admin2_old!A:K,9,FALSE)</f>
        <v>#N/A</v>
      </c>
      <c r="I1753" s="4" t="str">
        <f>IF(ISNA(H1753),VLOOKUP(CONCATENATE(A1753,F1753),admin2_old!B:J,3,FALSE))</f>
        <v>secal</v>
      </c>
    </row>
    <row r="1754" spans="1:9" hidden="1" x14ac:dyDescent="0.35">
      <c r="A1754" t="s">
        <v>68</v>
      </c>
      <c r="B1754" t="s">
        <v>153</v>
      </c>
      <c r="C1754" t="s">
        <v>83</v>
      </c>
      <c r="D1754" t="s">
        <v>83</v>
      </c>
      <c r="E1754" t="s">
        <v>315</v>
      </c>
      <c r="F1754" t="s">
        <v>237</v>
      </c>
      <c r="G1754">
        <v>0.16500000000000001</v>
      </c>
      <c r="H1754" s="2">
        <f>VLOOKUP(CONCATENATE(A1754,B1754,F1754),admin2_old!A:K,9,FALSE)</f>
        <v>0.17299999999999999</v>
      </c>
      <c r="I1754" t="b">
        <f>IF(ISNA(H1754),VLOOKUP(CONCATENATE(A1754,F1754),admin2_old!B:J,3,FALSE))</f>
        <v>0</v>
      </c>
    </row>
    <row r="1755" spans="1:9" hidden="1" x14ac:dyDescent="0.35">
      <c r="A1755" t="s">
        <v>68</v>
      </c>
      <c r="B1755" t="s">
        <v>190</v>
      </c>
      <c r="C1755" t="s">
        <v>83</v>
      </c>
      <c r="D1755" t="s">
        <v>83</v>
      </c>
      <c r="E1755" t="s">
        <v>315</v>
      </c>
      <c r="F1755" t="s">
        <v>247</v>
      </c>
      <c r="G1755">
        <v>0.16</v>
      </c>
      <c r="H1755" s="2">
        <f>VLOOKUP(CONCATENATE(A1755,B1755,F1755),admin2_old!A:K,9,FALSE)</f>
        <v>0.151</v>
      </c>
      <c r="I1755" t="b">
        <f>IF(ISNA(H1755),VLOOKUP(CONCATENATE(A1755,F1755),admin2_old!B:J,3,FALSE))</f>
        <v>0</v>
      </c>
    </row>
    <row r="1756" spans="1:9" hidden="1" x14ac:dyDescent="0.35">
      <c r="A1756" t="s">
        <v>68</v>
      </c>
      <c r="B1756" t="s">
        <v>180</v>
      </c>
      <c r="C1756" t="s">
        <v>83</v>
      </c>
      <c r="D1756" t="s">
        <v>83</v>
      </c>
      <c r="E1756" t="s">
        <v>315</v>
      </c>
      <c r="F1756" t="s">
        <v>234</v>
      </c>
      <c r="G1756">
        <v>0.126</v>
      </c>
      <c r="H1756" s="2">
        <f>VLOOKUP(CONCATENATE(A1756,B1756,F1756),admin2_old!A:K,9,FALSE)</f>
        <v>0.13500000000000001</v>
      </c>
      <c r="I1756" t="b">
        <f>IF(ISNA(H1756),VLOOKUP(CONCATENATE(A1756,F1756),admin2_old!B:J,3,FALSE))</f>
        <v>0</v>
      </c>
    </row>
    <row r="1757" spans="1:9" hidden="1" x14ac:dyDescent="0.35">
      <c r="A1757" t="s">
        <v>68</v>
      </c>
      <c r="B1757" t="s">
        <v>180</v>
      </c>
      <c r="C1757" t="s">
        <v>83</v>
      </c>
      <c r="D1757" t="s">
        <v>83</v>
      </c>
      <c r="E1757" t="s">
        <v>315</v>
      </c>
      <c r="F1757" t="s">
        <v>211</v>
      </c>
      <c r="G1757">
        <v>0.14000000000000001</v>
      </c>
      <c r="H1757" s="2">
        <f>VLOOKUP(CONCATENATE(A1757,B1757,F1757),admin2_old!A:K,9,FALSE)</f>
        <v>0.14099999999999999</v>
      </c>
      <c r="I1757" t="b">
        <f>IF(ISNA(H1757),VLOOKUP(CONCATENATE(A1757,F1757),admin2_old!B:J,3,FALSE))</f>
        <v>0</v>
      </c>
    </row>
    <row r="1758" spans="1:9" x14ac:dyDescent="0.35">
      <c r="A1758" t="s">
        <v>30</v>
      </c>
      <c r="B1758" s="3" t="s">
        <v>146</v>
      </c>
      <c r="C1758" t="s">
        <v>83</v>
      </c>
      <c r="D1758" t="s">
        <v>83</v>
      </c>
      <c r="E1758" t="s">
        <v>315</v>
      </c>
      <c r="F1758" t="s">
        <v>252</v>
      </c>
      <c r="G1758">
        <v>0.17</v>
      </c>
      <c r="H1758" s="2" t="e">
        <f>VLOOKUP(CONCATENATE(A1758,B1758,F1758),admin2_old!A:K,9,FALSE)</f>
        <v>#N/A</v>
      </c>
      <c r="I1758" s="4" t="str">
        <f>IF(ISNA(H1758),VLOOKUP(CONCATENATE(A1758,F1758),admin2_old!B:J,3,FALSE))</f>
        <v>prov_medicament</v>
      </c>
    </row>
    <row r="1759" spans="1:9" hidden="1" x14ac:dyDescent="0.35">
      <c r="A1759" t="s">
        <v>68</v>
      </c>
      <c r="B1759" t="s">
        <v>132</v>
      </c>
      <c r="C1759" t="s">
        <v>83</v>
      </c>
      <c r="D1759" t="s">
        <v>83</v>
      </c>
      <c r="E1759" t="s">
        <v>315</v>
      </c>
      <c r="F1759" t="s">
        <v>214</v>
      </c>
      <c r="G1759">
        <v>0.17399999999999999</v>
      </c>
      <c r="H1759" s="2">
        <f>VLOOKUP(CONCATENATE(A1759,B1759,F1759),admin2_old!A:K,9,FALSE)</f>
        <v>0.158</v>
      </c>
      <c r="I1759" t="b">
        <f>IF(ISNA(H1759),VLOOKUP(CONCATENATE(A1759,F1759),admin2_old!B:J,3,FALSE))</f>
        <v>0</v>
      </c>
    </row>
    <row r="1760" spans="1:9" x14ac:dyDescent="0.35">
      <c r="A1760" t="s">
        <v>54</v>
      </c>
      <c r="B1760" s="3" t="s">
        <v>136</v>
      </c>
      <c r="C1760" t="s">
        <v>83</v>
      </c>
      <c r="D1760" t="s">
        <v>83</v>
      </c>
      <c r="E1760" t="s">
        <v>315</v>
      </c>
      <c r="F1760" t="s">
        <v>252</v>
      </c>
      <c r="G1760">
        <v>0.16400000000000001</v>
      </c>
      <c r="H1760" s="2" t="e">
        <f>VLOOKUP(CONCATENATE(A1760,B1760,F1760),admin2_old!A:K,9,FALSE)</f>
        <v>#N/A</v>
      </c>
      <c r="I1760" s="4" t="str">
        <f>IF(ISNA(H1760),VLOOKUP(CONCATENATE(A1760,F1760),admin2_old!B:J,3,FALSE))</f>
        <v>cash_frais_med</v>
      </c>
    </row>
    <row r="1761" spans="1:9" x14ac:dyDescent="0.35">
      <c r="A1761" t="s">
        <v>80</v>
      </c>
      <c r="B1761" s="3" t="s">
        <v>199</v>
      </c>
      <c r="C1761" t="s">
        <v>83</v>
      </c>
      <c r="D1761" t="s">
        <v>83</v>
      </c>
      <c r="E1761" t="s">
        <v>315</v>
      </c>
      <c r="F1761" t="s">
        <v>252</v>
      </c>
      <c r="G1761">
        <v>0.17399999999999999</v>
      </c>
      <c r="H1761" s="2" t="e">
        <f>VLOOKUP(CONCATENATE(A1761,B1761,F1761),admin2_old!A:K,9,FALSE)</f>
        <v>#N/A</v>
      </c>
      <c r="I1761" s="4" t="str">
        <f>IF(ISNA(H1761),VLOOKUP(CONCATENATE(A1761,F1761),admin2_old!B:J,3,FALSE))</f>
        <v>environment</v>
      </c>
    </row>
    <row r="1762" spans="1:9" x14ac:dyDescent="0.35">
      <c r="A1762" t="s">
        <v>38</v>
      </c>
      <c r="B1762" s="3" t="s">
        <v>139</v>
      </c>
      <c r="C1762" t="s">
        <v>83</v>
      </c>
      <c r="D1762" t="s">
        <v>83</v>
      </c>
      <c r="E1762" t="s">
        <v>315</v>
      </c>
      <c r="F1762" t="s">
        <v>294</v>
      </c>
      <c r="G1762">
        <v>0.13900000000000001</v>
      </c>
      <c r="H1762" s="2" t="e">
        <f>VLOOKUP(CONCATENATE(A1762,B1762,F1762),admin2_old!A:K,9,FALSE)</f>
        <v>#N/A</v>
      </c>
      <c r="I1762" s="4" t="str">
        <f>IF(ISNA(H1762),VLOOKUP(CONCATENATE(A1762,F1762),admin2_old!B:J,3,FALSE))</f>
        <v>logistique</v>
      </c>
    </row>
    <row r="1763" spans="1:9" hidden="1" x14ac:dyDescent="0.35">
      <c r="A1763" t="s">
        <v>68</v>
      </c>
      <c r="B1763" t="s">
        <v>160</v>
      </c>
      <c r="C1763" t="s">
        <v>83</v>
      </c>
      <c r="D1763" t="s">
        <v>83</v>
      </c>
      <c r="E1763" t="s">
        <v>315</v>
      </c>
      <c r="F1763" t="s">
        <v>265</v>
      </c>
      <c r="G1763">
        <v>0.16800000000000001</v>
      </c>
      <c r="H1763" s="2">
        <f>VLOOKUP(CONCATENATE(A1763,B1763,F1763),admin2_old!A:K,9,FALSE)</f>
        <v>0.16900000000000001</v>
      </c>
      <c r="I1763" t="b">
        <f>IF(ISNA(H1763),VLOOKUP(CONCATENATE(A1763,F1763),admin2_old!B:J,3,FALSE))</f>
        <v>0</v>
      </c>
    </row>
    <row r="1764" spans="1:9" x14ac:dyDescent="0.35">
      <c r="A1764" t="s">
        <v>60</v>
      </c>
      <c r="B1764" s="3" t="s">
        <v>149</v>
      </c>
      <c r="C1764" t="s">
        <v>83</v>
      </c>
      <c r="D1764" t="s">
        <v>83</v>
      </c>
      <c r="E1764" t="s">
        <v>315</v>
      </c>
      <c r="F1764" t="s">
        <v>294</v>
      </c>
      <c r="G1764">
        <v>0.13300000000000001</v>
      </c>
      <c r="H1764" s="2" t="e">
        <f>VLOOKUP(CONCATENATE(A1764,B1764,F1764),admin2_old!A:K,9,FALSE)</f>
        <v>#N/A</v>
      </c>
      <c r="I1764" s="4" t="str">
        <f>IF(ISNA(H1764),VLOOKUP(CONCATENATE(A1764,F1764),admin2_old!B:J,3,FALSE))</f>
        <v>acces_dangereux</v>
      </c>
    </row>
    <row r="1765" spans="1:9" hidden="1" x14ac:dyDescent="0.35">
      <c r="A1765" t="s">
        <v>68</v>
      </c>
      <c r="B1765" t="s">
        <v>132</v>
      </c>
      <c r="C1765" t="s">
        <v>83</v>
      </c>
      <c r="D1765" t="s">
        <v>83</v>
      </c>
      <c r="E1765" t="s">
        <v>315</v>
      </c>
      <c r="F1765" t="s">
        <v>263</v>
      </c>
      <c r="G1765">
        <v>0.193</v>
      </c>
      <c r="H1765" s="2">
        <f>VLOOKUP(CONCATENATE(A1765,B1765,F1765),admin2_old!A:K,9,FALSE)</f>
        <v>0.185</v>
      </c>
      <c r="I1765" t="b">
        <f>IF(ISNA(H1765),VLOOKUP(CONCATENATE(A1765,F1765),admin2_old!B:J,3,FALSE))</f>
        <v>0</v>
      </c>
    </row>
    <row r="1766" spans="1:9" hidden="1" x14ac:dyDescent="0.35">
      <c r="A1766" t="s">
        <v>68</v>
      </c>
      <c r="B1766" t="s">
        <v>190</v>
      </c>
      <c r="C1766" t="s">
        <v>83</v>
      </c>
      <c r="D1766" t="s">
        <v>83</v>
      </c>
      <c r="E1766" t="s">
        <v>315</v>
      </c>
      <c r="F1766" t="s">
        <v>229</v>
      </c>
      <c r="G1766">
        <v>0.112</v>
      </c>
      <c r="H1766" s="2">
        <f>VLOOKUP(CONCATENATE(A1766,B1766,F1766),admin2_old!A:K,9,FALSE)</f>
        <v>0.123</v>
      </c>
      <c r="I1766" t="b">
        <f>IF(ISNA(H1766),VLOOKUP(CONCATENATE(A1766,F1766),admin2_old!B:J,3,FALSE))</f>
        <v>0</v>
      </c>
    </row>
    <row r="1767" spans="1:9" x14ac:dyDescent="0.35">
      <c r="A1767" t="s">
        <v>24</v>
      </c>
      <c r="B1767" s="3" t="s">
        <v>154</v>
      </c>
      <c r="C1767" t="s">
        <v>83</v>
      </c>
      <c r="D1767" t="s">
        <v>83</v>
      </c>
      <c r="E1767" t="s">
        <v>315</v>
      </c>
      <c r="F1767" t="s">
        <v>294</v>
      </c>
      <c r="G1767">
        <v>0.39500000000000002</v>
      </c>
      <c r="H1767" s="2" t="e">
        <f>VLOOKUP(CONCATENATE(A1767,B1767,F1767),admin2_old!A:K,9,FALSE)</f>
        <v>#N/A</v>
      </c>
      <c r="I1767" s="4" t="str">
        <f>IF(ISNA(H1767),VLOOKUP(CONCATENATE(A1767,F1767),admin2_old!B:J,3,FALSE))</f>
        <v>cash_frais</v>
      </c>
    </row>
    <row r="1768" spans="1:9" hidden="1" x14ac:dyDescent="0.35">
      <c r="A1768" t="s">
        <v>68</v>
      </c>
      <c r="B1768" t="s">
        <v>143</v>
      </c>
      <c r="C1768" t="s">
        <v>83</v>
      </c>
      <c r="D1768" t="s">
        <v>83</v>
      </c>
      <c r="E1768" t="s">
        <v>315</v>
      </c>
      <c r="F1768" t="s">
        <v>238</v>
      </c>
      <c r="G1768">
        <v>0.153</v>
      </c>
      <c r="H1768" s="2">
        <f>VLOOKUP(CONCATENATE(A1768,B1768,F1768),admin2_old!A:K,9,FALSE)</f>
        <v>0.156</v>
      </c>
      <c r="I1768" t="b">
        <f>IF(ISNA(H1768),VLOOKUP(CONCATENATE(A1768,F1768),admin2_old!B:J,3,FALSE))</f>
        <v>0</v>
      </c>
    </row>
    <row r="1769" spans="1:9" hidden="1" x14ac:dyDescent="0.35">
      <c r="A1769" t="s">
        <v>68</v>
      </c>
      <c r="B1769" t="s">
        <v>143</v>
      </c>
      <c r="C1769" t="s">
        <v>83</v>
      </c>
      <c r="D1769" t="s">
        <v>83</v>
      </c>
      <c r="E1769" t="s">
        <v>315</v>
      </c>
      <c r="F1769" t="s">
        <v>240</v>
      </c>
      <c r="G1769">
        <v>0.17699999999999999</v>
      </c>
      <c r="H1769" s="2">
        <f>VLOOKUP(CONCATENATE(A1769,B1769,F1769),admin2_old!A:K,9,FALSE)</f>
        <v>0.17699999999999999</v>
      </c>
      <c r="I1769" t="b">
        <f>IF(ISNA(H1769),VLOOKUP(CONCATENATE(A1769,F1769),admin2_old!B:J,3,FALSE))</f>
        <v>0</v>
      </c>
    </row>
    <row r="1770" spans="1:9" hidden="1" x14ac:dyDescent="0.35">
      <c r="A1770" t="s">
        <v>68</v>
      </c>
      <c r="B1770" t="s">
        <v>153</v>
      </c>
      <c r="C1770" t="s">
        <v>83</v>
      </c>
      <c r="D1770" t="s">
        <v>83</v>
      </c>
      <c r="E1770" t="s">
        <v>315</v>
      </c>
      <c r="F1770" t="s">
        <v>213</v>
      </c>
      <c r="G1770">
        <v>0.184</v>
      </c>
      <c r="H1770" s="2">
        <f>VLOOKUP(CONCATENATE(A1770,B1770,F1770),admin2_old!A:K,9,FALSE)</f>
        <v>0.17299999999999999</v>
      </c>
      <c r="I1770" t="b">
        <f>IF(ISNA(H1770),VLOOKUP(CONCATENATE(A1770,F1770),admin2_old!B:J,3,FALSE))</f>
        <v>0</v>
      </c>
    </row>
    <row r="1771" spans="1:9" hidden="1" x14ac:dyDescent="0.35">
      <c r="A1771" t="s">
        <v>68</v>
      </c>
      <c r="B1771" t="s">
        <v>132</v>
      </c>
      <c r="C1771" t="s">
        <v>83</v>
      </c>
      <c r="D1771" t="s">
        <v>83</v>
      </c>
      <c r="E1771" t="s">
        <v>315</v>
      </c>
      <c r="F1771" t="s">
        <v>226</v>
      </c>
      <c r="G1771">
        <v>0.186</v>
      </c>
      <c r="H1771" s="2">
        <f>VLOOKUP(CONCATENATE(A1771,B1771,F1771),admin2_old!A:K,9,FALSE)</f>
        <v>0.193</v>
      </c>
      <c r="I1771" t="b">
        <f>IF(ISNA(H1771),VLOOKUP(CONCATENATE(A1771,F1771),admin2_old!B:J,3,FALSE))</f>
        <v>0</v>
      </c>
    </row>
    <row r="1772" spans="1:9" hidden="1" x14ac:dyDescent="0.35">
      <c r="A1772" t="s">
        <v>68</v>
      </c>
      <c r="B1772" t="s">
        <v>132</v>
      </c>
      <c r="C1772" t="s">
        <v>83</v>
      </c>
      <c r="D1772" t="s">
        <v>83</v>
      </c>
      <c r="E1772" t="s">
        <v>315</v>
      </c>
      <c r="F1772" t="s">
        <v>244</v>
      </c>
      <c r="G1772">
        <v>0.158</v>
      </c>
      <c r="H1772" s="2">
        <f>VLOOKUP(CONCATENATE(A1772,B1772,F1772),admin2_old!A:K,9,FALSE)</f>
        <v>0.14899999999999999</v>
      </c>
      <c r="I1772" t="b">
        <f>IF(ISNA(H1772),VLOOKUP(CONCATENATE(A1772,F1772),admin2_old!B:J,3,FALSE))</f>
        <v>0</v>
      </c>
    </row>
    <row r="1773" spans="1:9" hidden="1" x14ac:dyDescent="0.35">
      <c r="A1773" t="s">
        <v>68</v>
      </c>
      <c r="B1773" t="s">
        <v>132</v>
      </c>
      <c r="C1773" t="s">
        <v>83</v>
      </c>
      <c r="D1773" t="s">
        <v>83</v>
      </c>
      <c r="E1773" t="s">
        <v>315</v>
      </c>
      <c r="F1773" t="s">
        <v>261</v>
      </c>
      <c r="G1773">
        <v>0.16700000000000001</v>
      </c>
      <c r="H1773" s="2">
        <f>VLOOKUP(CONCATENATE(A1773,B1773,F1773),admin2_old!A:K,9,FALSE)</f>
        <v>0.158</v>
      </c>
      <c r="I1773" t="b">
        <f>IF(ISNA(H1773),VLOOKUP(CONCATENATE(A1773,F1773),admin2_old!B:J,3,FALSE))</f>
        <v>0</v>
      </c>
    </row>
    <row r="1774" spans="1:9" hidden="1" x14ac:dyDescent="0.35">
      <c r="A1774" t="s">
        <v>68</v>
      </c>
      <c r="B1774" t="s">
        <v>173</v>
      </c>
      <c r="C1774" t="s">
        <v>83</v>
      </c>
      <c r="D1774" t="s">
        <v>83</v>
      </c>
      <c r="E1774" t="s">
        <v>315</v>
      </c>
      <c r="F1774" t="s">
        <v>248</v>
      </c>
      <c r="G1774">
        <v>0.15</v>
      </c>
      <c r="H1774" s="2">
        <f>VLOOKUP(CONCATENATE(A1774,B1774,F1774),admin2_old!A:K,9,FALSE)</f>
        <v>0.13300000000000001</v>
      </c>
      <c r="I1774" t="b">
        <f>IF(ISNA(H1774),VLOOKUP(CONCATENATE(A1774,F1774),admin2_old!B:J,3,FALSE))</f>
        <v>0</v>
      </c>
    </row>
    <row r="1775" spans="1:9" x14ac:dyDescent="0.35">
      <c r="A1775" t="s">
        <v>48</v>
      </c>
      <c r="B1775" s="3" t="s">
        <v>133</v>
      </c>
      <c r="C1775" t="s">
        <v>83</v>
      </c>
      <c r="D1775" t="s">
        <v>83</v>
      </c>
      <c r="E1775" t="s">
        <v>315</v>
      </c>
      <c r="F1775" t="s">
        <v>294</v>
      </c>
      <c r="G1775">
        <v>0.23400000000000001</v>
      </c>
      <c r="H1775" s="2" t="e">
        <f>VLOOKUP(CONCATENATE(A1775,B1775,F1775),admin2_old!A:K,9,FALSE)</f>
        <v>#N/A</v>
      </c>
      <c r="I1775" s="4" t="str">
        <f>IF(ISNA(H1775),VLOOKUP(CONCATENATE(A1775,F1775),admin2_old!B:J,3,FALSE))</f>
        <v>cash_fournitures</v>
      </c>
    </row>
    <row r="1776" spans="1:9" x14ac:dyDescent="0.35">
      <c r="A1776" t="s">
        <v>70</v>
      </c>
      <c r="B1776" s="3" t="s">
        <v>191</v>
      </c>
      <c r="C1776" t="s">
        <v>83</v>
      </c>
      <c r="D1776" t="s">
        <v>83</v>
      </c>
      <c r="E1776" t="s">
        <v>315</v>
      </c>
      <c r="F1776" t="s">
        <v>294</v>
      </c>
      <c r="G1776">
        <v>0.111</v>
      </c>
      <c r="H1776" s="2" t="e">
        <f>VLOOKUP(CONCATENATE(A1776,B1776,F1776),admin2_old!A:K,9,FALSE)</f>
        <v>#N/A</v>
      </c>
      <c r="I1776" s="4" t="str">
        <f>IF(ISNA(H1776),VLOOKUP(CONCATENATE(A1776,F1776),admin2_old!B:J,3,FALSE))</f>
        <v>prov_fournitures</v>
      </c>
    </row>
    <row r="1777" spans="1:9" hidden="1" x14ac:dyDescent="0.35">
      <c r="A1777" t="s">
        <v>68</v>
      </c>
      <c r="B1777" t="s">
        <v>132</v>
      </c>
      <c r="C1777" t="s">
        <v>83</v>
      </c>
      <c r="D1777" t="s">
        <v>83</v>
      </c>
      <c r="E1777" t="s">
        <v>315</v>
      </c>
      <c r="F1777" t="s">
        <v>297</v>
      </c>
      <c r="G1777">
        <v>0.17399999999999999</v>
      </c>
      <c r="H1777" s="2">
        <f>VLOOKUP(CONCATENATE(A1777,B1777,F1777),admin2_old!A:K,9,FALSE)</f>
        <v>0.19500000000000001</v>
      </c>
      <c r="I1777" t="b">
        <f>IF(ISNA(H1777),VLOOKUP(CONCATENATE(A1777,F1777),admin2_old!B:J,3,FALSE))</f>
        <v>0</v>
      </c>
    </row>
    <row r="1778" spans="1:9" x14ac:dyDescent="0.35">
      <c r="A1778" t="s">
        <v>46</v>
      </c>
      <c r="B1778" s="3" t="s">
        <v>143</v>
      </c>
      <c r="C1778" t="s">
        <v>83</v>
      </c>
      <c r="D1778" t="s">
        <v>83</v>
      </c>
      <c r="E1778" t="s">
        <v>315</v>
      </c>
      <c r="F1778" t="s">
        <v>294</v>
      </c>
      <c r="G1778">
        <v>0.20200000000000001</v>
      </c>
      <c r="H1778" s="2" t="e">
        <f>VLOOKUP(CONCATENATE(A1778,B1778,F1778),admin2_old!A:K,9,FALSE)</f>
        <v>#N/A</v>
      </c>
      <c r="I1778" s="4" t="str">
        <f>IF(ISNA(H1778),VLOOKUP(CONCATENATE(A1778,F1778),admin2_old!B:J,3,FALSE))</f>
        <v>argent_materiel</v>
      </c>
    </row>
    <row r="1779" spans="1:9" x14ac:dyDescent="0.35">
      <c r="A1779" t="s">
        <v>68</v>
      </c>
      <c r="B1779" s="3" t="s">
        <v>160</v>
      </c>
      <c r="C1779" t="s">
        <v>83</v>
      </c>
      <c r="D1779" t="s">
        <v>83</v>
      </c>
      <c r="E1779" t="s">
        <v>315</v>
      </c>
      <c r="F1779" t="s">
        <v>294</v>
      </c>
      <c r="G1779">
        <v>0.17599999999999999</v>
      </c>
      <c r="H1779" s="2" t="e">
        <f>VLOOKUP(CONCATENATE(A1779,B1779,F1779),admin2_old!A:K,9,FALSE)</f>
        <v>#N/A</v>
      </c>
      <c r="I1779" s="4" t="str">
        <f>IF(ISNA(H1779),VLOOKUP(CONCATENATE(A1779,F1779),admin2_old!B:J,3,FALSE))</f>
        <v>provision_nfi_essentiels</v>
      </c>
    </row>
    <row r="1780" spans="1:9" hidden="1" x14ac:dyDescent="0.35">
      <c r="A1780" t="s">
        <v>68</v>
      </c>
      <c r="B1780" t="s">
        <v>132</v>
      </c>
      <c r="C1780" t="s">
        <v>83</v>
      </c>
      <c r="D1780" t="s">
        <v>83</v>
      </c>
      <c r="E1780" t="s">
        <v>315</v>
      </c>
      <c r="F1780" t="s">
        <v>224</v>
      </c>
      <c r="G1780">
        <v>0.151</v>
      </c>
      <c r="H1780" s="2">
        <f>VLOOKUP(CONCATENATE(A1780,B1780,F1780),admin2_old!A:K,9,FALSE)</f>
        <v>0.157</v>
      </c>
      <c r="I1780" t="b">
        <f>IF(ISNA(H1780),VLOOKUP(CONCATENATE(A1780,F1780),admin2_old!B:J,3,FALSE))</f>
        <v>0</v>
      </c>
    </row>
    <row r="1781" spans="1:9" x14ac:dyDescent="0.35">
      <c r="A1781" t="s">
        <v>58</v>
      </c>
      <c r="B1781" s="3" t="s">
        <v>148</v>
      </c>
      <c r="C1781" t="s">
        <v>83</v>
      </c>
      <c r="D1781" t="s">
        <v>83</v>
      </c>
      <c r="E1781" t="s">
        <v>315</v>
      </c>
      <c r="F1781" t="s">
        <v>294</v>
      </c>
      <c r="G1781">
        <v>0.22</v>
      </c>
      <c r="H1781" s="2" t="e">
        <f>VLOOKUP(CONCATENATE(A1781,B1781,F1781),admin2_old!A:K,9,FALSE)</f>
        <v>#N/A</v>
      </c>
      <c r="I1781" s="4" t="str">
        <f>IF(ISNA(H1781),VLOOKUP(CONCATENATE(A1781,F1781),admin2_old!B:J,3,FALSE))</f>
        <v>hygiene</v>
      </c>
    </row>
    <row r="1782" spans="1:9" hidden="1" x14ac:dyDescent="0.35">
      <c r="A1782" t="s">
        <v>68</v>
      </c>
      <c r="B1782" t="s">
        <v>153</v>
      </c>
      <c r="C1782" t="s">
        <v>83</v>
      </c>
      <c r="D1782" t="s">
        <v>83</v>
      </c>
      <c r="E1782" t="s">
        <v>315</v>
      </c>
      <c r="F1782" t="s">
        <v>218</v>
      </c>
      <c r="G1782">
        <v>0.17699999999999999</v>
      </c>
      <c r="H1782" s="2">
        <f>VLOOKUP(CONCATENATE(A1782,B1782,F1782),admin2_old!A:K,9,FALSE)</f>
        <v>0.185</v>
      </c>
      <c r="I1782" t="b">
        <f>IF(ISNA(H1782),VLOOKUP(CONCATENATE(A1782,F1782),admin2_old!B:J,3,FALSE))</f>
        <v>0</v>
      </c>
    </row>
    <row r="1783" spans="1:9" x14ac:dyDescent="0.35">
      <c r="A1783" t="s">
        <v>80</v>
      </c>
      <c r="B1783" s="3" t="s">
        <v>199</v>
      </c>
      <c r="C1783" t="s">
        <v>83</v>
      </c>
      <c r="D1783" t="s">
        <v>83</v>
      </c>
      <c r="E1783" t="s">
        <v>315</v>
      </c>
      <c r="F1783" t="s">
        <v>294</v>
      </c>
      <c r="G1783">
        <v>0.219</v>
      </c>
      <c r="H1783" s="2" t="e">
        <f>VLOOKUP(CONCATENATE(A1783,B1783,F1783),admin2_old!A:K,9,FALSE)</f>
        <v>#N/A</v>
      </c>
      <c r="I1783" s="4" t="str">
        <f>IF(ISNA(H1783),VLOOKUP(CONCATENATE(A1783,F1783),admin2_old!B:J,3,FALSE))</f>
        <v>environment</v>
      </c>
    </row>
    <row r="1784" spans="1:9" hidden="1" x14ac:dyDescent="0.35">
      <c r="A1784" t="s">
        <v>70</v>
      </c>
      <c r="B1784" t="s">
        <v>144</v>
      </c>
      <c r="C1784" t="s">
        <v>83</v>
      </c>
      <c r="D1784" t="s">
        <v>83</v>
      </c>
      <c r="E1784" t="s">
        <v>315</v>
      </c>
      <c r="F1784" t="s">
        <v>253</v>
      </c>
      <c r="G1784">
        <v>0.13100000000000001</v>
      </c>
      <c r="H1784" s="2">
        <f>VLOOKUP(CONCATENATE(A1784,B1784,F1784),admin2_old!A:K,9,FALSE)</f>
        <v>0.113</v>
      </c>
      <c r="I1784" t="b">
        <f>IF(ISNA(H1784),VLOOKUP(CONCATENATE(A1784,F1784),admin2_old!B:J,3,FALSE))</f>
        <v>0</v>
      </c>
    </row>
    <row r="1785" spans="1:9" x14ac:dyDescent="0.35">
      <c r="A1785" t="s">
        <v>20</v>
      </c>
      <c r="B1785" s="3" t="s">
        <v>142</v>
      </c>
      <c r="C1785" t="s">
        <v>83</v>
      </c>
      <c r="D1785" t="s">
        <v>83</v>
      </c>
      <c r="E1785" t="s">
        <v>315</v>
      </c>
      <c r="F1785" t="s">
        <v>294</v>
      </c>
      <c r="G1785">
        <v>0.28199999999999997</v>
      </c>
      <c r="H1785" s="2" t="e">
        <f>VLOOKUP(CONCATENATE(A1785,B1785,F1785),admin2_old!A:K,9,FALSE)</f>
        <v>#N/A</v>
      </c>
      <c r="I1785" s="4" t="str">
        <f>IF(ISNA(H1785),VLOOKUP(CONCATENATE(A1785,F1785),admin2_old!B:J,3,FALSE))</f>
        <v>manque_recip</v>
      </c>
    </row>
    <row r="1786" spans="1:9" x14ac:dyDescent="0.35">
      <c r="A1786" t="s">
        <v>44</v>
      </c>
      <c r="B1786" s="3" t="s">
        <v>131</v>
      </c>
      <c r="C1786" t="s">
        <v>83</v>
      </c>
      <c r="D1786" t="s">
        <v>83</v>
      </c>
      <c r="E1786" t="s">
        <v>315</v>
      </c>
      <c r="F1786" t="s">
        <v>294</v>
      </c>
      <c r="G1786">
        <v>0.25800000000000001</v>
      </c>
      <c r="H1786" s="2" t="e">
        <f>VLOOKUP(CONCATENATE(A1786,B1786,F1786),admin2_old!A:K,9,FALSE)</f>
        <v>#N/A</v>
      </c>
      <c r="I1786" s="4" t="str">
        <f>IF(ISNA(H1786),VLOOKUP(CONCATENATE(A1786,F1786),admin2_old!B:J,3,FALSE))</f>
        <v>distance</v>
      </c>
    </row>
    <row r="1787" spans="1:9" x14ac:dyDescent="0.35">
      <c r="A1787" t="s">
        <v>48</v>
      </c>
      <c r="B1787" s="3" t="s">
        <v>193</v>
      </c>
      <c r="C1787" t="s">
        <v>83</v>
      </c>
      <c r="D1787" t="s">
        <v>83</v>
      </c>
      <c r="E1787" t="s">
        <v>315</v>
      </c>
      <c r="F1787" t="s">
        <v>295</v>
      </c>
      <c r="G1787">
        <v>0.16300000000000001</v>
      </c>
      <c r="H1787" s="2" t="e">
        <f>VLOOKUP(CONCATENATE(A1787,B1787,F1787),admin2_old!A:K,9,FALSE)</f>
        <v>#N/A</v>
      </c>
      <c r="I1787" s="4" t="str">
        <f>IF(ISNA(H1787),VLOOKUP(CONCATENATE(A1787,F1787),admin2_old!B:J,3,FALSE))</f>
        <v>cash_frais</v>
      </c>
    </row>
    <row r="1788" spans="1:9" hidden="1" x14ac:dyDescent="0.35">
      <c r="A1788" t="s">
        <v>70</v>
      </c>
      <c r="B1788" t="s">
        <v>144</v>
      </c>
      <c r="C1788" t="s">
        <v>83</v>
      </c>
      <c r="D1788" t="s">
        <v>83</v>
      </c>
      <c r="E1788" t="s">
        <v>315</v>
      </c>
      <c r="F1788" t="s">
        <v>165</v>
      </c>
      <c r="G1788">
        <v>0.17699999999999999</v>
      </c>
      <c r="H1788" s="2">
        <f>VLOOKUP(CONCATENATE(A1788,B1788,F1788),admin2_old!A:K,9,FALSE)</f>
        <v>0.17100000000000001</v>
      </c>
      <c r="I1788" t="b">
        <f>IF(ISNA(H1788),VLOOKUP(CONCATENATE(A1788,F1788),admin2_old!B:J,3,FALSE))</f>
        <v>0</v>
      </c>
    </row>
    <row r="1789" spans="1:9" x14ac:dyDescent="0.35">
      <c r="A1789" t="s">
        <v>24</v>
      </c>
      <c r="B1789" s="3" t="s">
        <v>154</v>
      </c>
      <c r="C1789" t="s">
        <v>83</v>
      </c>
      <c r="D1789" t="s">
        <v>83</v>
      </c>
      <c r="E1789" t="s">
        <v>315</v>
      </c>
      <c r="F1789" t="s">
        <v>253</v>
      </c>
      <c r="G1789">
        <v>0.254</v>
      </c>
      <c r="H1789" s="2" t="e">
        <f>VLOOKUP(CONCATENATE(A1789,B1789,F1789),admin2_old!A:K,9,FALSE)</f>
        <v>#N/A</v>
      </c>
      <c r="I1789" s="4" t="str">
        <f>IF(ISNA(H1789),VLOOKUP(CONCATENATE(A1789,F1789),admin2_old!B:J,3,FALSE))</f>
        <v>cash_frais</v>
      </c>
    </row>
    <row r="1790" spans="1:9" hidden="1" x14ac:dyDescent="0.35">
      <c r="A1790" t="s">
        <v>70</v>
      </c>
      <c r="B1790" t="s">
        <v>144</v>
      </c>
      <c r="C1790" t="s">
        <v>83</v>
      </c>
      <c r="D1790" t="s">
        <v>83</v>
      </c>
      <c r="E1790" t="s">
        <v>315</v>
      </c>
      <c r="F1790" t="s">
        <v>212</v>
      </c>
      <c r="G1790">
        <v>0.128</v>
      </c>
      <c r="H1790" s="2">
        <f>VLOOKUP(CONCATENATE(A1790,B1790,F1790),admin2_old!A:K,9,FALSE)</f>
        <v>0.17</v>
      </c>
      <c r="I1790" t="b">
        <f>IF(ISNA(H1790),VLOOKUP(CONCATENATE(A1790,F1790),admin2_old!B:J,3,FALSE))</f>
        <v>0</v>
      </c>
    </row>
    <row r="1791" spans="1:9" hidden="1" x14ac:dyDescent="0.35">
      <c r="A1791" t="s">
        <v>70</v>
      </c>
      <c r="B1791" t="s">
        <v>154</v>
      </c>
      <c r="C1791" t="s">
        <v>83</v>
      </c>
      <c r="D1791" t="s">
        <v>83</v>
      </c>
      <c r="E1791" t="s">
        <v>315</v>
      </c>
      <c r="F1791" t="s">
        <v>231</v>
      </c>
      <c r="G1791">
        <v>0.14299999999999999</v>
      </c>
      <c r="H1791" s="2">
        <f>VLOOKUP(CONCATENATE(A1791,B1791,F1791),admin2_old!A:K,9,FALSE)</f>
        <v>0.16800000000000001</v>
      </c>
      <c r="I1791" t="b">
        <f>IF(ISNA(H1791),VLOOKUP(CONCATENATE(A1791,F1791),admin2_old!B:J,3,FALSE))</f>
        <v>0</v>
      </c>
    </row>
    <row r="1792" spans="1:9" hidden="1" x14ac:dyDescent="0.35">
      <c r="A1792" t="s">
        <v>70</v>
      </c>
      <c r="B1792" t="s">
        <v>154</v>
      </c>
      <c r="C1792" t="s">
        <v>83</v>
      </c>
      <c r="D1792" t="s">
        <v>83</v>
      </c>
      <c r="E1792" t="s">
        <v>315</v>
      </c>
      <c r="F1792" t="s">
        <v>223</v>
      </c>
      <c r="G1792">
        <v>0.126</v>
      </c>
      <c r="H1792" s="2">
        <f>VLOOKUP(CONCATENATE(A1792,B1792,F1792),admin2_old!A:K,9,FALSE)</f>
        <v>0.14099999999999999</v>
      </c>
      <c r="I1792" t="b">
        <f>IF(ISNA(H1792),VLOOKUP(CONCATENATE(A1792,F1792),admin2_old!B:J,3,FALSE))</f>
        <v>0</v>
      </c>
    </row>
    <row r="1793" spans="1:9" hidden="1" x14ac:dyDescent="0.35">
      <c r="A1793" t="s">
        <v>70</v>
      </c>
      <c r="B1793" t="s">
        <v>192</v>
      </c>
      <c r="C1793" t="s">
        <v>83</v>
      </c>
      <c r="D1793" t="s">
        <v>83</v>
      </c>
      <c r="E1793" t="s">
        <v>315</v>
      </c>
      <c r="F1793" t="s">
        <v>228</v>
      </c>
      <c r="G1793">
        <v>0.13700000000000001</v>
      </c>
      <c r="H1793" s="2">
        <f>VLOOKUP(CONCATENATE(A1793,B1793,F1793),admin2_old!A:K,9,FALSE)</f>
        <v>0.13200000000000001</v>
      </c>
      <c r="I1793" t="b">
        <f>IF(ISNA(H1793),VLOOKUP(CONCATENATE(A1793,F1793),admin2_old!B:J,3,FALSE))</f>
        <v>0</v>
      </c>
    </row>
    <row r="1794" spans="1:9" x14ac:dyDescent="0.35">
      <c r="A1794" t="s">
        <v>48</v>
      </c>
      <c r="B1794" s="3" t="s">
        <v>133</v>
      </c>
      <c r="C1794" t="s">
        <v>83</v>
      </c>
      <c r="D1794" t="s">
        <v>83</v>
      </c>
      <c r="E1794" t="s">
        <v>315</v>
      </c>
      <c r="F1794" t="s">
        <v>253</v>
      </c>
      <c r="G1794">
        <v>0.23799999999999999</v>
      </c>
      <c r="H1794" s="2" t="e">
        <f>VLOOKUP(CONCATENATE(A1794,B1794,F1794),admin2_old!A:K,9,FALSE)</f>
        <v>#N/A</v>
      </c>
      <c r="I1794" s="4" t="str">
        <f>IF(ISNA(H1794),VLOOKUP(CONCATENATE(A1794,F1794),admin2_old!B:J,3,FALSE))</f>
        <v>cash_fournitures</v>
      </c>
    </row>
    <row r="1795" spans="1:9" x14ac:dyDescent="0.35">
      <c r="A1795" t="s">
        <v>64</v>
      </c>
      <c r="B1795" s="3" t="s">
        <v>187</v>
      </c>
      <c r="C1795" t="s">
        <v>83</v>
      </c>
      <c r="D1795" t="s">
        <v>83</v>
      </c>
      <c r="E1795" t="s">
        <v>315</v>
      </c>
      <c r="F1795" t="s">
        <v>253</v>
      </c>
      <c r="G1795">
        <v>0.14399999999999999</v>
      </c>
      <c r="H1795" s="2" t="e">
        <f>VLOOKUP(CONCATENATE(A1795,B1795,F1795),admin2_old!A:K,9,FALSE)</f>
        <v>#N/A</v>
      </c>
      <c r="I1795" s="4" t="str">
        <f>IF(ISNA(H1795),VLOOKUP(CONCATENATE(A1795,F1795),admin2_old!B:J,3,FALSE))</f>
        <v>jtt_agric</v>
      </c>
    </row>
    <row r="1796" spans="1:9" hidden="1" x14ac:dyDescent="0.35">
      <c r="A1796" t="s">
        <v>70</v>
      </c>
      <c r="B1796" t="s">
        <v>133</v>
      </c>
      <c r="C1796" t="s">
        <v>83</v>
      </c>
      <c r="D1796" t="s">
        <v>83</v>
      </c>
      <c r="E1796" t="s">
        <v>315</v>
      </c>
      <c r="F1796" t="s">
        <v>210</v>
      </c>
      <c r="G1796">
        <v>0.154</v>
      </c>
      <c r="H1796" s="2">
        <f>VLOOKUP(CONCATENATE(A1796,B1796,F1796),admin2_old!A:K,9,FALSE)</f>
        <v>0.155</v>
      </c>
      <c r="I1796" t="b">
        <f>IF(ISNA(H1796),VLOOKUP(CONCATENATE(A1796,F1796),admin2_old!B:J,3,FALSE))</f>
        <v>0</v>
      </c>
    </row>
    <row r="1797" spans="1:9" x14ac:dyDescent="0.35">
      <c r="A1797" t="s">
        <v>46</v>
      </c>
      <c r="B1797" s="3" t="s">
        <v>160</v>
      </c>
      <c r="C1797" t="s">
        <v>83</v>
      </c>
      <c r="D1797" t="s">
        <v>83</v>
      </c>
      <c r="E1797" t="s">
        <v>315</v>
      </c>
      <c r="F1797" t="s">
        <v>253</v>
      </c>
      <c r="G1797">
        <v>0.17699999999999999</v>
      </c>
      <c r="H1797" s="2" t="e">
        <f>VLOOKUP(CONCATENATE(A1797,B1797,F1797),admin2_old!A:K,9,FALSE)</f>
        <v>#N/A</v>
      </c>
      <c r="I1797" s="4" t="str">
        <f>IF(ISNA(H1797),VLOOKUP(CONCATENATE(A1797,F1797),admin2_old!B:J,3,FALSE))</f>
        <v>provision_nfi_essentiels</v>
      </c>
    </row>
    <row r="1798" spans="1:9" x14ac:dyDescent="0.35">
      <c r="A1798" t="s">
        <v>68</v>
      </c>
      <c r="B1798" s="3" t="s">
        <v>173</v>
      </c>
      <c r="C1798" t="s">
        <v>83</v>
      </c>
      <c r="D1798" t="s">
        <v>83</v>
      </c>
      <c r="E1798" t="s">
        <v>315</v>
      </c>
      <c r="F1798" t="s">
        <v>253</v>
      </c>
      <c r="G1798">
        <v>0.13600000000000001</v>
      </c>
      <c r="H1798" s="2" t="e">
        <f>VLOOKUP(CONCATENATE(A1798,B1798,F1798),admin2_old!A:K,9,FALSE)</f>
        <v>#N/A</v>
      </c>
      <c r="I1798" s="4" t="str">
        <f>IF(ISNA(H1798),VLOOKUP(CONCATENATE(A1798,F1798),admin2_old!B:J,3,FALSE))</f>
        <v>aide_reparation_abris</v>
      </c>
    </row>
    <row r="1799" spans="1:9" x14ac:dyDescent="0.35">
      <c r="A1799" t="s">
        <v>54</v>
      </c>
      <c r="B1799" s="3" t="s">
        <v>196</v>
      </c>
      <c r="C1799" t="s">
        <v>83</v>
      </c>
      <c r="D1799" t="s">
        <v>83</v>
      </c>
      <c r="E1799" t="s">
        <v>315</v>
      </c>
      <c r="F1799" t="s">
        <v>253</v>
      </c>
      <c r="G1799">
        <v>0.17399999999999999</v>
      </c>
      <c r="H1799" s="2" t="e">
        <f>VLOOKUP(CONCATENATE(A1799,B1799,F1799),admin2_old!A:K,9,FALSE)</f>
        <v>#N/A</v>
      </c>
      <c r="I1799" s="4" t="str">
        <f>IF(ISNA(H1799),VLOOKUP(CONCATENATE(A1799,F1799),admin2_old!B:J,3,FALSE))</f>
        <v>acces_staff_cs</v>
      </c>
    </row>
    <row r="1800" spans="1:9" x14ac:dyDescent="0.35">
      <c r="A1800" t="s">
        <v>76</v>
      </c>
      <c r="B1800" s="3" t="s">
        <v>157</v>
      </c>
      <c r="C1800" t="s">
        <v>83</v>
      </c>
      <c r="D1800" t="s">
        <v>83</v>
      </c>
      <c r="E1800" t="s">
        <v>315</v>
      </c>
      <c r="F1800" t="s">
        <v>253</v>
      </c>
      <c r="G1800">
        <v>0.151</v>
      </c>
      <c r="H1800" s="2" t="e">
        <f>VLOOKUP(CONCATENATE(A1800,B1800,F1800),admin2_old!A:K,9,FALSE)</f>
        <v>#N/A</v>
      </c>
      <c r="I1800" s="4" t="str">
        <f>IF(ISNA(H1800),VLOOKUP(CONCATENATE(A1800,F1800),admin2_old!B:J,3,FALSE))</f>
        <v>acces_transport</v>
      </c>
    </row>
    <row r="1801" spans="1:9" x14ac:dyDescent="0.35">
      <c r="A1801" t="s">
        <v>28</v>
      </c>
      <c r="B1801" s="3" t="s">
        <v>135</v>
      </c>
      <c r="C1801" t="s">
        <v>83</v>
      </c>
      <c r="D1801" t="s">
        <v>83</v>
      </c>
      <c r="E1801" t="s">
        <v>315</v>
      </c>
      <c r="F1801" t="s">
        <v>253</v>
      </c>
      <c r="G1801">
        <v>0.218</v>
      </c>
      <c r="H1801" s="2" t="e">
        <f>VLOOKUP(CONCATENATE(A1801,B1801,F1801),admin2_old!A:K,9,FALSE)</f>
        <v>#N/A</v>
      </c>
      <c r="I1801" s="4" t="str">
        <f>IF(ISNA(H1801),VLOOKUP(CONCATENATE(A1801,F1801),admin2_old!B:J,3,FALSE))</f>
        <v>cash_intrant_agri</v>
      </c>
    </row>
    <row r="1802" spans="1:9" hidden="1" x14ac:dyDescent="0.35">
      <c r="A1802" t="s">
        <v>70</v>
      </c>
      <c r="B1802" t="s">
        <v>144</v>
      </c>
      <c r="C1802" t="s">
        <v>83</v>
      </c>
      <c r="D1802" t="s">
        <v>83</v>
      </c>
      <c r="E1802" t="s">
        <v>315</v>
      </c>
      <c r="F1802" t="s">
        <v>219</v>
      </c>
      <c r="G1802">
        <v>0.13</v>
      </c>
      <c r="H1802" s="2">
        <f>VLOOKUP(CONCATENATE(A1802,B1802,F1802),admin2_old!A:K,9,FALSE)</f>
        <v>0.11899999999999999</v>
      </c>
      <c r="I1802" t="b">
        <f>IF(ISNA(H1802),VLOOKUP(CONCATENATE(A1802,F1802),admin2_old!B:J,3,FALSE))</f>
        <v>0</v>
      </c>
    </row>
    <row r="1803" spans="1:9" hidden="1" x14ac:dyDescent="0.35">
      <c r="A1803" t="s">
        <v>70</v>
      </c>
      <c r="B1803" t="s">
        <v>192</v>
      </c>
      <c r="C1803" t="s">
        <v>83</v>
      </c>
      <c r="D1803" t="s">
        <v>83</v>
      </c>
      <c r="E1803" t="s">
        <v>315</v>
      </c>
      <c r="F1803" t="s">
        <v>250</v>
      </c>
      <c r="G1803">
        <v>0.14399999999999999</v>
      </c>
      <c r="H1803" s="2">
        <f>VLOOKUP(CONCATENATE(A1803,B1803,F1803),admin2_old!A:K,9,FALSE)</f>
        <v>0.14299999999999999</v>
      </c>
      <c r="I1803" t="b">
        <f>IF(ISNA(H1803),VLOOKUP(CONCATENATE(A1803,F1803),admin2_old!B:J,3,FALSE))</f>
        <v>0</v>
      </c>
    </row>
    <row r="1804" spans="1:9" x14ac:dyDescent="0.35">
      <c r="A1804" t="s">
        <v>52</v>
      </c>
      <c r="B1804" s="3" t="s">
        <v>145</v>
      </c>
      <c r="C1804" t="s">
        <v>83</v>
      </c>
      <c r="D1804" t="s">
        <v>83</v>
      </c>
      <c r="E1804" t="s">
        <v>315</v>
      </c>
      <c r="F1804" t="s">
        <v>253</v>
      </c>
      <c r="G1804">
        <v>0.217</v>
      </c>
      <c r="H1804" s="2" t="e">
        <f>VLOOKUP(CONCATENATE(A1804,B1804,F1804),admin2_old!A:K,9,FALSE)</f>
        <v>#N/A</v>
      </c>
      <c r="I1804" s="4" t="str">
        <f>IF(ISNA(H1804),VLOOKUP(CONCATENATE(A1804,F1804),admin2_old!B:J,3,FALSE))</f>
        <v>cash_nourrit</v>
      </c>
    </row>
    <row r="1805" spans="1:9" x14ac:dyDescent="0.35">
      <c r="A1805" t="s">
        <v>56</v>
      </c>
      <c r="B1805" s="3" t="s">
        <v>184</v>
      </c>
      <c r="C1805" t="s">
        <v>83</v>
      </c>
      <c r="D1805" t="s">
        <v>83</v>
      </c>
      <c r="E1805" t="s">
        <v>315</v>
      </c>
      <c r="F1805" t="s">
        <v>253</v>
      </c>
      <c r="G1805">
        <v>0.17599999999999999</v>
      </c>
      <c r="H1805" s="2" t="e">
        <f>VLOOKUP(CONCATENATE(A1805,B1805,F1805),admin2_old!A:K,9,FALSE)</f>
        <v>#N/A</v>
      </c>
      <c r="I1805" s="4" t="str">
        <f>IF(ISNA(H1805),VLOOKUP(CONCATENATE(A1805,F1805),admin2_old!B:J,3,FALSE))</f>
        <v>hygiene_insuff</v>
      </c>
    </row>
    <row r="1806" spans="1:9" x14ac:dyDescent="0.35">
      <c r="A1806" t="s">
        <v>78</v>
      </c>
      <c r="B1806" s="3" t="s">
        <v>147</v>
      </c>
      <c r="C1806" t="s">
        <v>83</v>
      </c>
      <c r="D1806" t="s">
        <v>83</v>
      </c>
      <c r="E1806" t="s">
        <v>315</v>
      </c>
      <c r="F1806" t="s">
        <v>253</v>
      </c>
      <c r="G1806">
        <v>0.159</v>
      </c>
      <c r="H1806" s="2" t="e">
        <f>VLOOKUP(CONCATENATE(A1806,B1806,F1806),admin2_old!A:K,9,FALSE)</f>
        <v>#N/A</v>
      </c>
      <c r="I1806" s="4" t="str">
        <f>IF(ISNA(H1806),VLOOKUP(CONCATENATE(A1806,F1806),admin2_old!B:J,3,FALSE))</f>
        <v>qualite_insuff</v>
      </c>
    </row>
    <row r="1807" spans="1:9" x14ac:dyDescent="0.35">
      <c r="A1807" t="s">
        <v>58</v>
      </c>
      <c r="B1807" s="3" t="s">
        <v>199</v>
      </c>
      <c r="C1807" t="s">
        <v>83</v>
      </c>
      <c r="D1807" t="s">
        <v>83</v>
      </c>
      <c r="E1807" t="s">
        <v>315</v>
      </c>
      <c r="F1807" t="s">
        <v>253</v>
      </c>
      <c r="G1807">
        <v>0.22600000000000001</v>
      </c>
      <c r="H1807" s="2" t="e">
        <f>VLOOKUP(CONCATENATE(A1807,B1807,F1807),admin2_old!A:K,9,FALSE)</f>
        <v>#N/A</v>
      </c>
      <c r="I1807" s="4" t="str">
        <f>IF(ISNA(H1807),VLOOKUP(CONCATENATE(A1807,F1807),admin2_old!B:J,3,FALSE))</f>
        <v>sanitaire</v>
      </c>
    </row>
    <row r="1808" spans="1:9" x14ac:dyDescent="0.35">
      <c r="A1808" t="s">
        <v>40</v>
      </c>
      <c r="B1808" s="3" t="s">
        <v>150</v>
      </c>
      <c r="C1808" t="s">
        <v>83</v>
      </c>
      <c r="D1808" t="s">
        <v>83</v>
      </c>
      <c r="E1808" t="s">
        <v>315</v>
      </c>
      <c r="F1808" t="s">
        <v>253</v>
      </c>
      <c r="G1808">
        <v>0.20300000000000001</v>
      </c>
      <c r="H1808" s="2" t="e">
        <f>VLOOKUP(CONCATENATE(A1808,B1808,F1808),admin2_old!A:K,9,FALSE)</f>
        <v>#N/A</v>
      </c>
      <c r="I1808" s="4" t="str">
        <f>IF(ISNA(H1808),VLOOKUP(CONCATENATE(A1808,F1808),admin2_old!B:J,3,FALSE))</f>
        <v>cash_infra</v>
      </c>
    </row>
    <row r="1809" spans="1:9" x14ac:dyDescent="0.35">
      <c r="A1809" t="s">
        <v>62</v>
      </c>
      <c r="B1809" s="3" t="s">
        <v>140</v>
      </c>
      <c r="C1809" t="s">
        <v>83</v>
      </c>
      <c r="D1809" t="s">
        <v>83</v>
      </c>
      <c r="E1809" t="s">
        <v>315</v>
      </c>
      <c r="F1809" t="s">
        <v>253</v>
      </c>
      <c r="G1809">
        <v>0.14799999999999999</v>
      </c>
      <c r="H1809" s="2" t="e">
        <f>VLOOKUP(CONCATENATE(A1809,B1809,F1809),admin2_old!A:K,9,FALSE)</f>
        <v>#N/A</v>
      </c>
      <c r="I1809" s="4" t="str">
        <f>IF(ISNA(H1809),VLOOKUP(CONCATENATE(A1809,F1809),admin2_old!B:J,3,FALSE))</f>
        <v>cash_hygiene</v>
      </c>
    </row>
    <row r="1810" spans="1:9" hidden="1" x14ac:dyDescent="0.35">
      <c r="A1810" t="s">
        <v>70</v>
      </c>
      <c r="B1810" t="s">
        <v>144</v>
      </c>
      <c r="C1810" t="s">
        <v>83</v>
      </c>
      <c r="D1810" t="s">
        <v>83</v>
      </c>
      <c r="E1810" t="s">
        <v>315</v>
      </c>
      <c r="F1810" t="s">
        <v>257</v>
      </c>
      <c r="G1810">
        <v>0.16</v>
      </c>
      <c r="H1810" s="2">
        <f>VLOOKUP(CONCATENATE(A1810,B1810,F1810),admin2_old!A:K,9,FALSE)</f>
        <v>0.152</v>
      </c>
      <c r="I1810" t="b">
        <f>IF(ISNA(H1810),VLOOKUP(CONCATENATE(A1810,F1810),admin2_old!B:J,3,FALSE))</f>
        <v>0</v>
      </c>
    </row>
    <row r="1811" spans="1:9" x14ac:dyDescent="0.35">
      <c r="A1811" t="s">
        <v>20</v>
      </c>
      <c r="B1811" s="3" t="s">
        <v>178</v>
      </c>
      <c r="C1811" t="s">
        <v>83</v>
      </c>
      <c r="D1811" t="s">
        <v>83</v>
      </c>
      <c r="E1811" t="s">
        <v>315</v>
      </c>
      <c r="F1811" t="s">
        <v>253</v>
      </c>
      <c r="G1811">
        <v>0.27400000000000002</v>
      </c>
      <c r="H1811" s="2" t="e">
        <f>VLOOKUP(CONCATENATE(A1811,B1811,F1811),admin2_old!A:K,9,FALSE)</f>
        <v>#N/A</v>
      </c>
      <c r="I1811" s="4" t="str">
        <f>IF(ISNA(H1811),VLOOKUP(CONCATENATE(A1811,F1811),admin2_old!B:J,3,FALSE))</f>
        <v>distance</v>
      </c>
    </row>
    <row r="1812" spans="1:9" x14ac:dyDescent="0.35">
      <c r="A1812" t="s">
        <v>44</v>
      </c>
      <c r="B1812" s="3" t="s">
        <v>142</v>
      </c>
      <c r="C1812" t="s">
        <v>83</v>
      </c>
      <c r="D1812" t="s">
        <v>83</v>
      </c>
      <c r="E1812" t="s">
        <v>315</v>
      </c>
      <c r="F1812" t="s">
        <v>253</v>
      </c>
      <c r="G1812">
        <v>0.22</v>
      </c>
      <c r="H1812" s="2" t="e">
        <f>VLOOKUP(CONCATENATE(A1812,B1812,F1812),admin2_old!A:K,9,FALSE)</f>
        <v>#N/A</v>
      </c>
      <c r="I1812" s="4" t="str">
        <f>IF(ISNA(H1812),VLOOKUP(CONCATENATE(A1812,F1812),admin2_old!B:J,3,FALSE))</f>
        <v>route_non_access</v>
      </c>
    </row>
    <row r="1813" spans="1:9" hidden="1" x14ac:dyDescent="0.35">
      <c r="A1813" t="s">
        <v>70</v>
      </c>
      <c r="B1813" t="s">
        <v>144</v>
      </c>
      <c r="C1813" t="s">
        <v>83</v>
      </c>
      <c r="D1813" t="s">
        <v>83</v>
      </c>
      <c r="E1813" t="s">
        <v>315</v>
      </c>
      <c r="F1813" t="s">
        <v>258</v>
      </c>
      <c r="G1813">
        <v>0.106</v>
      </c>
      <c r="H1813" s="2">
        <f>VLOOKUP(CONCATENATE(A1813,B1813,F1813),admin2_old!A:K,9,FALSE)</f>
        <v>0.14399999999999999</v>
      </c>
      <c r="I1813" t="b">
        <f>IF(ISNA(H1813),VLOOKUP(CONCATENATE(A1813,F1813),admin2_old!B:J,3,FALSE))</f>
        <v>0</v>
      </c>
    </row>
    <row r="1814" spans="1:9" hidden="1" x14ac:dyDescent="0.35">
      <c r="A1814" t="s">
        <v>70</v>
      </c>
      <c r="B1814" t="s">
        <v>144</v>
      </c>
      <c r="C1814" t="s">
        <v>83</v>
      </c>
      <c r="D1814" t="s">
        <v>83</v>
      </c>
      <c r="E1814" t="s">
        <v>315</v>
      </c>
      <c r="F1814" t="s">
        <v>239</v>
      </c>
      <c r="G1814">
        <v>0.13600000000000001</v>
      </c>
      <c r="H1814" s="2">
        <f>VLOOKUP(CONCATENATE(A1814,B1814,F1814),admin2_old!A:K,9,FALSE)</f>
        <v>0.14599999999999999</v>
      </c>
      <c r="I1814" t="b">
        <f>IF(ISNA(H1814),VLOOKUP(CONCATENATE(A1814,F1814),admin2_old!B:J,3,FALSE))</f>
        <v>0</v>
      </c>
    </row>
    <row r="1815" spans="1:9" hidden="1" x14ac:dyDescent="0.35">
      <c r="A1815" t="s">
        <v>70</v>
      </c>
      <c r="B1815" t="s">
        <v>144</v>
      </c>
      <c r="C1815" t="s">
        <v>83</v>
      </c>
      <c r="D1815" t="s">
        <v>83</v>
      </c>
      <c r="E1815" t="s">
        <v>315</v>
      </c>
      <c r="F1815" t="s">
        <v>295</v>
      </c>
      <c r="G1815">
        <v>0.124</v>
      </c>
      <c r="H1815" s="2">
        <f>VLOOKUP(CONCATENATE(A1815,B1815,F1815),admin2_old!A:K,9,FALSE)</f>
        <v>0.13100000000000001</v>
      </c>
      <c r="I1815" t="b">
        <f>IF(ISNA(H1815),VLOOKUP(CONCATENATE(A1815,F1815),admin2_old!B:J,3,FALSE))</f>
        <v>0</v>
      </c>
    </row>
    <row r="1816" spans="1:9" hidden="1" x14ac:dyDescent="0.35">
      <c r="A1816" t="s">
        <v>70</v>
      </c>
      <c r="B1816" t="s">
        <v>154</v>
      </c>
      <c r="C1816" t="s">
        <v>83</v>
      </c>
      <c r="D1816" t="s">
        <v>83</v>
      </c>
      <c r="E1816" t="s">
        <v>315</v>
      </c>
      <c r="F1816" t="s">
        <v>236</v>
      </c>
      <c r="G1816">
        <v>0.17399999999999999</v>
      </c>
      <c r="H1816" s="2">
        <f>VLOOKUP(CONCATENATE(A1816,B1816,F1816),admin2_old!A:K,9,FALSE)</f>
        <v>0.14699999999999999</v>
      </c>
      <c r="I1816" t="b">
        <f>IF(ISNA(H1816),VLOOKUP(CONCATENATE(A1816,F1816),admin2_old!B:J,3,FALSE))</f>
        <v>0</v>
      </c>
    </row>
    <row r="1817" spans="1:9" x14ac:dyDescent="0.35">
      <c r="A1817" t="s">
        <v>66</v>
      </c>
      <c r="B1817" s="3" t="s">
        <v>152</v>
      </c>
      <c r="C1817" t="s">
        <v>83</v>
      </c>
      <c r="D1817" t="s">
        <v>83</v>
      </c>
      <c r="E1817" t="s">
        <v>315</v>
      </c>
      <c r="F1817" t="s">
        <v>253</v>
      </c>
      <c r="G1817">
        <v>0.151</v>
      </c>
      <c r="H1817" s="2" t="e">
        <f>VLOOKUP(CONCATENATE(A1817,B1817,F1817),admin2_old!A:K,9,FALSE)</f>
        <v>#N/A</v>
      </c>
      <c r="I1817" s="4" t="str">
        <f>IF(ISNA(H1817),VLOOKUP(CONCATENATE(A1817,F1817),admin2_old!B:J,3,FALSE))</f>
        <v>route_dangereux</v>
      </c>
    </row>
    <row r="1818" spans="1:9" hidden="1" x14ac:dyDescent="0.35">
      <c r="A1818" t="s">
        <v>70</v>
      </c>
      <c r="B1818" t="s">
        <v>266</v>
      </c>
      <c r="C1818" t="s">
        <v>83</v>
      </c>
      <c r="D1818" t="s">
        <v>83</v>
      </c>
      <c r="E1818" t="s">
        <v>315</v>
      </c>
      <c r="F1818" t="s">
        <v>230</v>
      </c>
      <c r="G1818">
        <v>0.13400000000000001</v>
      </c>
      <c r="H1818" s="2">
        <f>VLOOKUP(CONCATENATE(A1818,B1818,F1818),admin2_old!A:K,9,FALSE)</f>
        <v>0.14000000000000001</v>
      </c>
      <c r="I1818" t="b">
        <f>IF(ISNA(H1818),VLOOKUP(CONCATENATE(A1818,F1818),admin2_old!B:J,3,FALSE))</f>
        <v>0</v>
      </c>
    </row>
    <row r="1819" spans="1:9" x14ac:dyDescent="0.35">
      <c r="A1819" t="s">
        <v>70</v>
      </c>
      <c r="B1819" s="3" t="s">
        <v>193</v>
      </c>
      <c r="C1819" t="s">
        <v>83</v>
      </c>
      <c r="D1819" t="s">
        <v>83</v>
      </c>
      <c r="E1819" t="s">
        <v>315</v>
      </c>
      <c r="F1819" t="s">
        <v>254</v>
      </c>
      <c r="G1819">
        <v>0.123</v>
      </c>
      <c r="H1819" s="2" t="e">
        <f>VLOOKUP(CONCATENATE(A1819,B1819,F1819),admin2_old!A:K,9,FALSE)</f>
        <v>#N/A</v>
      </c>
      <c r="I1819" s="4" t="str">
        <f>IF(ISNA(H1819),VLOOKUP(CONCATENATE(A1819,F1819),admin2_old!B:J,3,FALSE))</f>
        <v>cash_frais</v>
      </c>
    </row>
    <row r="1820" spans="1:9" hidden="1" x14ac:dyDescent="0.35">
      <c r="A1820" t="s">
        <v>70</v>
      </c>
      <c r="B1820" t="s">
        <v>193</v>
      </c>
      <c r="C1820" t="s">
        <v>83</v>
      </c>
      <c r="D1820" t="s">
        <v>83</v>
      </c>
      <c r="E1820" t="s">
        <v>315</v>
      </c>
      <c r="F1820" t="s">
        <v>237</v>
      </c>
      <c r="G1820">
        <v>0.16900000000000001</v>
      </c>
      <c r="H1820" s="2">
        <f>VLOOKUP(CONCATENATE(A1820,B1820,F1820),admin2_old!A:K,9,FALSE)</f>
        <v>0.16400000000000001</v>
      </c>
      <c r="I1820" t="b">
        <f>IF(ISNA(H1820),VLOOKUP(CONCATENATE(A1820,F1820),admin2_old!B:J,3,FALSE))</f>
        <v>0</v>
      </c>
    </row>
    <row r="1821" spans="1:9" x14ac:dyDescent="0.35">
      <c r="A1821" t="s">
        <v>68</v>
      </c>
      <c r="B1821" s="3" t="s">
        <v>180</v>
      </c>
      <c r="C1821" t="s">
        <v>83</v>
      </c>
      <c r="D1821" t="s">
        <v>83</v>
      </c>
      <c r="E1821" t="s">
        <v>315</v>
      </c>
      <c r="F1821" t="s">
        <v>254</v>
      </c>
      <c r="G1821">
        <v>0.13600000000000001</v>
      </c>
      <c r="H1821" s="2" t="e">
        <f>VLOOKUP(CONCATENATE(A1821,B1821,F1821),admin2_old!A:K,9,FALSE)</f>
        <v>#N/A</v>
      </c>
      <c r="I1821" s="4" t="str">
        <f>IF(ISNA(H1821),VLOOKUP(CONCATENATE(A1821,F1821),admin2_old!B:J,3,FALSE))</f>
        <v>argent_nfi_essentiels</v>
      </c>
    </row>
    <row r="1822" spans="1:9" hidden="1" x14ac:dyDescent="0.35">
      <c r="A1822" t="s">
        <v>70</v>
      </c>
      <c r="B1822" t="s">
        <v>154</v>
      </c>
      <c r="C1822" t="s">
        <v>83</v>
      </c>
      <c r="D1822" t="s">
        <v>83</v>
      </c>
      <c r="E1822" t="s">
        <v>315</v>
      </c>
      <c r="F1822" t="s">
        <v>234</v>
      </c>
      <c r="G1822">
        <v>0.17799999999999999</v>
      </c>
      <c r="H1822" s="2">
        <f>VLOOKUP(CONCATENATE(A1822,B1822,F1822),admin2_old!A:K,9,FALSE)</f>
        <v>0.20599999999999999</v>
      </c>
      <c r="I1822" t="b">
        <f>IF(ISNA(H1822),VLOOKUP(CONCATENATE(A1822,F1822),admin2_old!B:J,3,FALSE))</f>
        <v>0</v>
      </c>
    </row>
    <row r="1823" spans="1:9" hidden="1" x14ac:dyDescent="0.35">
      <c r="A1823" t="s">
        <v>70</v>
      </c>
      <c r="B1823" t="s">
        <v>139</v>
      </c>
      <c r="C1823" t="s">
        <v>83</v>
      </c>
      <c r="D1823" t="s">
        <v>83</v>
      </c>
      <c r="E1823" t="s">
        <v>315</v>
      </c>
      <c r="F1823" t="s">
        <v>211</v>
      </c>
      <c r="G1823">
        <v>0.157</v>
      </c>
      <c r="H1823" s="2">
        <f>VLOOKUP(CONCATENATE(A1823,B1823,F1823),admin2_old!A:K,9,FALSE)</f>
        <v>0.156</v>
      </c>
      <c r="I1823" t="b">
        <f>IF(ISNA(H1823),VLOOKUP(CONCATENATE(A1823,F1823),admin2_old!B:J,3,FALSE))</f>
        <v>0</v>
      </c>
    </row>
    <row r="1824" spans="1:9" hidden="1" x14ac:dyDescent="0.35">
      <c r="A1824" t="s">
        <v>70</v>
      </c>
      <c r="B1824" t="s">
        <v>181</v>
      </c>
      <c r="C1824" t="s">
        <v>83</v>
      </c>
      <c r="D1824" t="s">
        <v>83</v>
      </c>
      <c r="E1824" t="s">
        <v>315</v>
      </c>
      <c r="F1824" t="s">
        <v>222</v>
      </c>
      <c r="G1824">
        <v>0.152</v>
      </c>
      <c r="H1824" s="2">
        <f>VLOOKUP(CONCATENATE(A1824,B1824,F1824),admin2_old!A:K,9,FALSE)</f>
        <v>0.14399999999999999</v>
      </c>
      <c r="I1824" t="b">
        <f>IF(ISNA(H1824),VLOOKUP(CONCATENATE(A1824,F1824),admin2_old!B:J,3,FALSE))</f>
        <v>0</v>
      </c>
    </row>
    <row r="1825" spans="1:9" x14ac:dyDescent="0.35">
      <c r="A1825" t="s">
        <v>30</v>
      </c>
      <c r="B1825" s="3" t="s">
        <v>136</v>
      </c>
      <c r="C1825" t="s">
        <v>83</v>
      </c>
      <c r="D1825" t="s">
        <v>83</v>
      </c>
      <c r="E1825" t="s">
        <v>315</v>
      </c>
      <c r="F1825" t="s">
        <v>254</v>
      </c>
      <c r="G1825">
        <v>0.184</v>
      </c>
      <c r="H1825" s="2" t="e">
        <f>VLOOKUP(CONCATENATE(A1825,B1825,F1825),admin2_old!A:K,9,FALSE)</f>
        <v>#N/A</v>
      </c>
      <c r="I1825" s="4" t="str">
        <f>IF(ISNA(H1825),VLOOKUP(CONCATENATE(A1825,F1825),admin2_old!B:J,3,FALSE))</f>
        <v>cash_frais_med</v>
      </c>
    </row>
    <row r="1826" spans="1:9" hidden="1" x14ac:dyDescent="0.35">
      <c r="A1826" t="s">
        <v>70</v>
      </c>
      <c r="B1826" t="s">
        <v>154</v>
      </c>
      <c r="C1826" t="s">
        <v>83</v>
      </c>
      <c r="D1826" t="s">
        <v>83</v>
      </c>
      <c r="E1826" t="s">
        <v>315</v>
      </c>
      <c r="F1826" t="s">
        <v>216</v>
      </c>
      <c r="G1826">
        <v>0.13400000000000001</v>
      </c>
      <c r="H1826" s="2">
        <f>VLOOKUP(CONCATENATE(A1826,B1826,F1826),admin2_old!A:K,9,FALSE)</f>
        <v>0.14499999999999999</v>
      </c>
      <c r="I1826" t="b">
        <f>IF(ISNA(H1826),VLOOKUP(CONCATENATE(A1826,F1826),admin2_old!B:J,3,FALSE))</f>
        <v>0</v>
      </c>
    </row>
    <row r="1827" spans="1:9" x14ac:dyDescent="0.35">
      <c r="A1827" t="s">
        <v>54</v>
      </c>
      <c r="B1827" s="3" t="s">
        <v>146</v>
      </c>
      <c r="C1827" t="s">
        <v>83</v>
      </c>
      <c r="D1827" t="s">
        <v>83</v>
      </c>
      <c r="E1827" t="s">
        <v>315</v>
      </c>
      <c r="F1827" t="s">
        <v>254</v>
      </c>
      <c r="G1827">
        <v>0.17599999999999999</v>
      </c>
      <c r="H1827" s="2" t="e">
        <f>VLOOKUP(CONCATENATE(A1827,B1827,F1827),admin2_old!A:K,9,FALSE)</f>
        <v>#N/A</v>
      </c>
      <c r="I1827" s="4" t="str">
        <f>IF(ISNA(H1827),VLOOKUP(CONCATENATE(A1827,F1827),admin2_old!B:J,3,FALSE))</f>
        <v>acces_staff_cs</v>
      </c>
    </row>
    <row r="1828" spans="1:9" hidden="1" x14ac:dyDescent="0.35">
      <c r="A1828" t="s">
        <v>70</v>
      </c>
      <c r="B1828" t="s">
        <v>193</v>
      </c>
      <c r="C1828" t="s">
        <v>83</v>
      </c>
      <c r="D1828" t="s">
        <v>83</v>
      </c>
      <c r="E1828" t="s">
        <v>315</v>
      </c>
      <c r="F1828" t="s">
        <v>264</v>
      </c>
      <c r="G1828">
        <v>0.128</v>
      </c>
      <c r="H1828" s="2">
        <f>VLOOKUP(CONCATENATE(A1828,B1828,F1828),admin2_old!A:K,9,FALSE)</f>
        <v>0.13500000000000001</v>
      </c>
      <c r="I1828" t="b">
        <f>IF(ISNA(H1828),VLOOKUP(CONCATENATE(A1828,F1828),admin2_old!B:J,3,FALSE))</f>
        <v>0</v>
      </c>
    </row>
    <row r="1829" spans="1:9" x14ac:dyDescent="0.35">
      <c r="A1829" t="s">
        <v>76</v>
      </c>
      <c r="B1829" s="3" t="s">
        <v>157</v>
      </c>
      <c r="C1829" t="s">
        <v>83</v>
      </c>
      <c r="D1829" t="s">
        <v>83</v>
      </c>
      <c r="E1829" t="s">
        <v>315</v>
      </c>
      <c r="F1829" t="s">
        <v>254</v>
      </c>
      <c r="G1829">
        <v>0.16400000000000001</v>
      </c>
      <c r="H1829" s="2" t="e">
        <f>VLOOKUP(CONCATENATE(A1829,B1829,F1829),admin2_old!A:K,9,FALSE)</f>
        <v>#N/A</v>
      </c>
      <c r="I1829" s="4" t="str">
        <f>IF(ISNA(H1829),VLOOKUP(CONCATENATE(A1829,F1829),admin2_old!B:J,3,FALSE))</f>
        <v>prov_medicament</v>
      </c>
    </row>
    <row r="1830" spans="1:9" hidden="1" x14ac:dyDescent="0.35">
      <c r="A1830" t="s">
        <v>70</v>
      </c>
      <c r="B1830" t="s">
        <v>154</v>
      </c>
      <c r="C1830" t="s">
        <v>83</v>
      </c>
      <c r="D1830" t="s">
        <v>83</v>
      </c>
      <c r="E1830" t="s">
        <v>315</v>
      </c>
      <c r="F1830" t="s">
        <v>217</v>
      </c>
      <c r="G1830">
        <v>0.14099999999999999</v>
      </c>
      <c r="H1830" s="2">
        <f>VLOOKUP(CONCATENATE(A1830,B1830,F1830),admin2_old!A:K,9,FALSE)</f>
        <v>0.158</v>
      </c>
      <c r="I1830" t="b">
        <f>IF(ISNA(H1830),VLOOKUP(CONCATENATE(A1830,F1830),admin2_old!B:J,3,FALSE))</f>
        <v>0</v>
      </c>
    </row>
    <row r="1831" spans="1:9" x14ac:dyDescent="0.35">
      <c r="A1831" t="s">
        <v>66</v>
      </c>
      <c r="B1831" s="3" t="s">
        <v>189</v>
      </c>
      <c r="C1831" t="s">
        <v>83</v>
      </c>
      <c r="D1831" t="s">
        <v>83</v>
      </c>
      <c r="E1831" t="s">
        <v>315</v>
      </c>
      <c r="F1831" t="s">
        <v>254</v>
      </c>
      <c r="G1831">
        <v>0.13700000000000001</v>
      </c>
      <c r="H1831" s="2" t="e">
        <f>VLOOKUP(CONCATENATE(A1831,B1831,F1831),admin2_old!A:K,9,FALSE)</f>
        <v>#N/A</v>
      </c>
      <c r="I1831" s="4" t="str">
        <f>IF(ISNA(H1831),VLOOKUP(CONCATENATE(A1831,F1831),admin2_old!B:J,3,FALSE))</f>
        <v>aucune</v>
      </c>
    </row>
    <row r="1832" spans="1:9" hidden="1" x14ac:dyDescent="0.35">
      <c r="A1832" t="s">
        <v>70</v>
      </c>
      <c r="B1832" t="s">
        <v>133</v>
      </c>
      <c r="C1832" t="s">
        <v>83</v>
      </c>
      <c r="D1832" t="s">
        <v>83</v>
      </c>
      <c r="E1832" t="s">
        <v>315</v>
      </c>
      <c r="F1832" t="s">
        <v>229</v>
      </c>
      <c r="G1832">
        <v>0.16900000000000001</v>
      </c>
      <c r="H1832" s="2">
        <f>VLOOKUP(CONCATENATE(A1832,B1832,F1832),admin2_old!A:K,9,FALSE)</f>
        <v>0.161</v>
      </c>
      <c r="I1832" t="b">
        <f>IF(ISNA(H1832),VLOOKUP(CONCATENATE(A1832,F1832),admin2_old!B:J,3,FALSE))</f>
        <v>0</v>
      </c>
    </row>
    <row r="1833" spans="1:9" x14ac:dyDescent="0.35">
      <c r="A1833" t="s">
        <v>38</v>
      </c>
      <c r="B1833" s="3" t="s">
        <v>149</v>
      </c>
      <c r="C1833" t="s">
        <v>83</v>
      </c>
      <c r="D1833" t="s">
        <v>83</v>
      </c>
      <c r="E1833" t="s">
        <v>315</v>
      </c>
      <c r="F1833" t="s">
        <v>255</v>
      </c>
      <c r="G1833">
        <v>0.16800000000000001</v>
      </c>
      <c r="H1833" s="2" t="e">
        <f>VLOOKUP(CONCATENATE(A1833,B1833,F1833),admin2_old!A:K,9,FALSE)</f>
        <v>#N/A</v>
      </c>
      <c r="I1833" s="4" t="str">
        <f>IF(ISNA(H1833),VLOOKUP(CONCATENATE(A1833,F1833),admin2_old!B:J,3,FALSE))</f>
        <v>acces_dangereux</v>
      </c>
    </row>
    <row r="1834" spans="1:9" hidden="1" x14ac:dyDescent="0.35">
      <c r="A1834" t="s">
        <v>70</v>
      </c>
      <c r="B1834" t="s">
        <v>154</v>
      </c>
      <c r="C1834" t="s">
        <v>83</v>
      </c>
      <c r="D1834" t="s">
        <v>83</v>
      </c>
      <c r="E1834" t="s">
        <v>315</v>
      </c>
      <c r="F1834" t="s">
        <v>238</v>
      </c>
      <c r="G1834">
        <v>0.16</v>
      </c>
      <c r="H1834" s="2">
        <f>VLOOKUP(CONCATENATE(A1834,B1834,F1834),admin2_old!A:K,9,FALSE)</f>
        <v>0.16</v>
      </c>
      <c r="I1834" t="b">
        <f>IF(ISNA(H1834),VLOOKUP(CONCATENATE(A1834,F1834),admin2_old!B:J,3,FALSE))</f>
        <v>0</v>
      </c>
    </row>
    <row r="1835" spans="1:9" hidden="1" x14ac:dyDescent="0.35">
      <c r="A1835" t="s">
        <v>70</v>
      </c>
      <c r="B1835" t="s">
        <v>144</v>
      </c>
      <c r="C1835" t="s">
        <v>83</v>
      </c>
      <c r="D1835" t="s">
        <v>83</v>
      </c>
      <c r="E1835" t="s">
        <v>315</v>
      </c>
      <c r="F1835" t="s">
        <v>240</v>
      </c>
      <c r="G1835">
        <v>0.17799999999999999</v>
      </c>
      <c r="H1835" s="2">
        <f>VLOOKUP(CONCATENATE(A1835,B1835,F1835),admin2_old!A:K,9,FALSE)</f>
        <v>0.191</v>
      </c>
      <c r="I1835" t="b">
        <f>IF(ISNA(H1835),VLOOKUP(CONCATENATE(A1835,F1835),admin2_old!B:J,3,FALSE))</f>
        <v>0</v>
      </c>
    </row>
    <row r="1836" spans="1:9" hidden="1" x14ac:dyDescent="0.35">
      <c r="A1836" t="s">
        <v>70</v>
      </c>
      <c r="B1836" t="s">
        <v>144</v>
      </c>
      <c r="C1836" t="s">
        <v>83</v>
      </c>
      <c r="D1836" t="s">
        <v>83</v>
      </c>
      <c r="E1836" t="s">
        <v>315</v>
      </c>
      <c r="F1836" t="s">
        <v>213</v>
      </c>
      <c r="G1836">
        <v>0.21299999999999999</v>
      </c>
      <c r="H1836" s="2">
        <f>VLOOKUP(CONCATENATE(A1836,B1836,F1836),admin2_old!A:K,9,FALSE)</f>
        <v>0.19700000000000001</v>
      </c>
      <c r="I1836" t="b">
        <f>IF(ISNA(H1836),VLOOKUP(CONCATENATE(A1836,F1836),admin2_old!B:J,3,FALSE))</f>
        <v>0</v>
      </c>
    </row>
    <row r="1837" spans="1:9" hidden="1" x14ac:dyDescent="0.35">
      <c r="A1837" t="s">
        <v>70</v>
      </c>
      <c r="B1837" t="s">
        <v>144</v>
      </c>
      <c r="C1837" t="s">
        <v>83</v>
      </c>
      <c r="D1837" t="s">
        <v>83</v>
      </c>
      <c r="E1837" t="s">
        <v>315</v>
      </c>
      <c r="F1837" t="s">
        <v>226</v>
      </c>
      <c r="G1837">
        <v>0.14099999999999999</v>
      </c>
      <c r="H1837" s="2">
        <f>VLOOKUP(CONCATENATE(A1837,B1837,F1837),admin2_old!A:K,9,FALSE)</f>
        <v>0.16700000000000001</v>
      </c>
      <c r="I1837" t="b">
        <f>IF(ISNA(H1837),VLOOKUP(CONCATENATE(A1837,F1837),admin2_old!B:J,3,FALSE))</f>
        <v>0</v>
      </c>
    </row>
    <row r="1838" spans="1:9" x14ac:dyDescent="0.35">
      <c r="A1838" t="s">
        <v>60</v>
      </c>
      <c r="B1838" s="3" t="s">
        <v>174</v>
      </c>
      <c r="C1838" t="s">
        <v>83</v>
      </c>
      <c r="D1838" t="s">
        <v>83</v>
      </c>
      <c r="E1838" t="s">
        <v>315</v>
      </c>
      <c r="F1838" t="s">
        <v>255</v>
      </c>
      <c r="G1838">
        <v>0.153</v>
      </c>
      <c r="H1838" s="2" t="e">
        <f>VLOOKUP(CONCATENATE(A1838,B1838,F1838),admin2_old!A:K,9,FALSE)</f>
        <v>#N/A</v>
      </c>
      <c r="I1838" s="4" t="str">
        <f>IF(ISNA(H1838),VLOOKUP(CONCATENATE(A1838,F1838),admin2_old!B:J,3,FALSE))</f>
        <v>logistique</v>
      </c>
    </row>
    <row r="1839" spans="1:9" hidden="1" x14ac:dyDescent="0.35">
      <c r="A1839" t="s">
        <v>70</v>
      </c>
      <c r="B1839" t="s">
        <v>139</v>
      </c>
      <c r="C1839" t="s">
        <v>83</v>
      </c>
      <c r="D1839" t="s">
        <v>83</v>
      </c>
      <c r="E1839" t="s">
        <v>315</v>
      </c>
      <c r="F1839" t="s">
        <v>261</v>
      </c>
      <c r="G1839">
        <v>0.158</v>
      </c>
      <c r="H1839" s="2">
        <f>VLOOKUP(CONCATENATE(A1839,B1839,F1839),admin2_old!A:K,9,FALSE)</f>
        <v>0.13</v>
      </c>
      <c r="I1839" t="b">
        <f>IF(ISNA(H1839),VLOOKUP(CONCATENATE(A1839,F1839),admin2_old!B:J,3,FALSE))</f>
        <v>0</v>
      </c>
    </row>
    <row r="1840" spans="1:9" x14ac:dyDescent="0.35">
      <c r="A1840" t="s">
        <v>70</v>
      </c>
      <c r="B1840" s="3" t="s">
        <v>266</v>
      </c>
      <c r="C1840" t="s">
        <v>83</v>
      </c>
      <c r="D1840" t="s">
        <v>83</v>
      </c>
      <c r="E1840" t="s">
        <v>315</v>
      </c>
      <c r="F1840" t="s">
        <v>255</v>
      </c>
      <c r="G1840">
        <v>0.151</v>
      </c>
      <c r="H1840" s="2" t="e">
        <f>VLOOKUP(CONCATENATE(A1840,B1840,F1840),admin2_old!A:K,9,FALSE)</f>
        <v>#N/A</v>
      </c>
      <c r="I1840" s="4" t="str">
        <f>IF(ISNA(H1840),VLOOKUP(CONCATENATE(A1840,F1840),admin2_old!B:J,3,FALSE))</f>
        <v>cash_fournitures</v>
      </c>
    </row>
    <row r="1841" spans="1:9" x14ac:dyDescent="0.35">
      <c r="A1841" t="s">
        <v>52</v>
      </c>
      <c r="B1841" s="3" t="s">
        <v>182</v>
      </c>
      <c r="C1841" t="s">
        <v>83</v>
      </c>
      <c r="D1841" t="s">
        <v>83</v>
      </c>
      <c r="E1841" t="s">
        <v>315</v>
      </c>
      <c r="F1841" t="s">
        <v>255</v>
      </c>
      <c r="G1841">
        <v>0.17</v>
      </c>
      <c r="H1841" s="2" t="e">
        <f>VLOOKUP(CONCATENATE(A1841,B1841,F1841),admin2_old!A:K,9,FALSE)</f>
        <v>#N/A</v>
      </c>
      <c r="I1841" s="4" t="str">
        <f>IF(ISNA(H1841),VLOOKUP(CONCATENATE(A1841,F1841),admin2_old!B:J,3,FALSE))</f>
        <v>cash_nourrit</v>
      </c>
    </row>
    <row r="1842" spans="1:9" hidden="1" x14ac:dyDescent="0.35">
      <c r="A1842" t="s">
        <v>70</v>
      </c>
      <c r="B1842" t="s">
        <v>192</v>
      </c>
      <c r="C1842" t="s">
        <v>83</v>
      </c>
      <c r="D1842" t="s">
        <v>83</v>
      </c>
      <c r="E1842" t="s">
        <v>315</v>
      </c>
      <c r="F1842" t="s">
        <v>296</v>
      </c>
      <c r="G1842">
        <v>0.16700000000000001</v>
      </c>
      <c r="H1842" s="2">
        <f>VLOOKUP(CONCATENATE(A1842,B1842,F1842),admin2_old!A:K,9,FALSE)</f>
        <v>0.111</v>
      </c>
      <c r="I1842" t="b">
        <f>IF(ISNA(H1842),VLOOKUP(CONCATENATE(A1842,F1842),admin2_old!B:J,3,FALSE))</f>
        <v>0</v>
      </c>
    </row>
    <row r="1843" spans="1:9" x14ac:dyDescent="0.35">
      <c r="A1843" t="s">
        <v>74</v>
      </c>
      <c r="B1843" s="3" t="s">
        <v>156</v>
      </c>
      <c r="C1843" t="s">
        <v>83</v>
      </c>
      <c r="D1843" t="s">
        <v>83</v>
      </c>
      <c r="E1843" t="s">
        <v>315</v>
      </c>
      <c r="F1843" t="s">
        <v>255</v>
      </c>
      <c r="G1843">
        <v>0.152</v>
      </c>
      <c r="H1843" s="2" t="e">
        <f>VLOOKUP(CONCATENATE(A1843,B1843,F1843),admin2_old!A:K,9,FALSE)</f>
        <v>#N/A</v>
      </c>
      <c r="I1843" s="4" t="str">
        <f>IF(ISNA(H1843),VLOOKUP(CONCATENATE(A1843,F1843),admin2_old!B:J,3,FALSE))</f>
        <v>prov_nourrit</v>
      </c>
    </row>
    <row r="1844" spans="1:9" x14ac:dyDescent="0.35">
      <c r="A1844" t="s">
        <v>56</v>
      </c>
      <c r="B1844" s="3" t="s">
        <v>158</v>
      </c>
      <c r="C1844" t="s">
        <v>83</v>
      </c>
      <c r="D1844" t="s">
        <v>83</v>
      </c>
      <c r="E1844" t="s">
        <v>315</v>
      </c>
      <c r="F1844" t="s">
        <v>255</v>
      </c>
      <c r="G1844">
        <v>0.215</v>
      </c>
      <c r="H1844" s="2" t="e">
        <f>VLOOKUP(CONCATENATE(A1844,B1844,F1844),admin2_old!A:K,9,FALSE)</f>
        <v>#N/A</v>
      </c>
      <c r="I1844" s="4" t="str">
        <f>IF(ISNA(H1844),VLOOKUP(CONCATENATE(A1844,F1844),admin2_old!B:J,3,FALSE))</f>
        <v>hygiene_insuff</v>
      </c>
    </row>
    <row r="1845" spans="1:9" x14ac:dyDescent="0.35">
      <c r="A1845" t="s">
        <v>78</v>
      </c>
      <c r="B1845" s="3" t="s">
        <v>147</v>
      </c>
      <c r="C1845" t="s">
        <v>83</v>
      </c>
      <c r="D1845" t="s">
        <v>83</v>
      </c>
      <c r="E1845" t="s">
        <v>315</v>
      </c>
      <c r="F1845" t="s">
        <v>255</v>
      </c>
      <c r="G1845">
        <v>0.20100000000000001</v>
      </c>
      <c r="H1845" s="2" t="e">
        <f>VLOOKUP(CONCATENATE(A1845,B1845,F1845),admin2_old!A:K,9,FALSE)</f>
        <v>#N/A</v>
      </c>
      <c r="I1845" s="4" t="str">
        <f>IF(ISNA(H1845),VLOOKUP(CONCATENATE(A1845,F1845),admin2_old!B:J,3,FALSE))</f>
        <v>qualite_insuff</v>
      </c>
    </row>
    <row r="1846" spans="1:9" x14ac:dyDescent="0.35">
      <c r="A1846" t="s">
        <v>58</v>
      </c>
      <c r="B1846" s="3" t="s">
        <v>199</v>
      </c>
      <c r="C1846" t="s">
        <v>83</v>
      </c>
      <c r="D1846" t="s">
        <v>83</v>
      </c>
      <c r="E1846" t="s">
        <v>315</v>
      </c>
      <c r="F1846" t="s">
        <v>255</v>
      </c>
      <c r="G1846">
        <v>0.22600000000000001</v>
      </c>
      <c r="H1846" s="2" t="e">
        <f>VLOOKUP(CONCATENATE(A1846,B1846,F1846),admin2_old!A:K,9,FALSE)</f>
        <v>#N/A</v>
      </c>
      <c r="I1846" s="4" t="str">
        <f>IF(ISNA(H1846),VLOOKUP(CONCATENATE(A1846,F1846),admin2_old!B:J,3,FALSE))</f>
        <v>sanitaire</v>
      </c>
    </row>
    <row r="1847" spans="1:9" x14ac:dyDescent="0.35">
      <c r="A1847" t="s">
        <v>80</v>
      </c>
      <c r="B1847" s="3" t="s">
        <v>148</v>
      </c>
      <c r="C1847" t="s">
        <v>83</v>
      </c>
      <c r="D1847" t="s">
        <v>83</v>
      </c>
      <c r="E1847" t="s">
        <v>315</v>
      </c>
      <c r="F1847" t="s">
        <v>255</v>
      </c>
      <c r="G1847">
        <v>0.21299999999999999</v>
      </c>
      <c r="H1847" s="2" t="e">
        <f>VLOOKUP(CONCATENATE(A1847,B1847,F1847),admin2_old!A:K,9,FALSE)</f>
        <v>#N/A</v>
      </c>
      <c r="I1847" s="4" t="str">
        <f>IF(ISNA(H1847),VLOOKUP(CONCATENATE(A1847,F1847),admin2_old!B:J,3,FALSE))</f>
        <v>hygiene</v>
      </c>
    </row>
    <row r="1848" spans="1:9" hidden="1" x14ac:dyDescent="0.35">
      <c r="A1848" t="s">
        <v>70</v>
      </c>
      <c r="B1848" t="s">
        <v>192</v>
      </c>
      <c r="C1848" t="s">
        <v>83</v>
      </c>
      <c r="D1848" t="s">
        <v>83</v>
      </c>
      <c r="E1848" t="s">
        <v>315</v>
      </c>
      <c r="F1848" t="s">
        <v>218</v>
      </c>
      <c r="G1848">
        <v>0.20699999999999999</v>
      </c>
      <c r="H1848" s="2">
        <f>VLOOKUP(CONCATENATE(A1848,B1848,F1848),admin2_old!A:K,9,FALSE)</f>
        <v>0.17699999999999999</v>
      </c>
      <c r="I1848" t="b">
        <f>IF(ISNA(H1848),VLOOKUP(CONCATENATE(A1848,F1848),admin2_old!B:J,3,FALSE))</f>
        <v>0</v>
      </c>
    </row>
    <row r="1849" spans="1:9" x14ac:dyDescent="0.35">
      <c r="A1849" t="s">
        <v>9</v>
      </c>
      <c r="B1849" s="3" t="s">
        <v>128</v>
      </c>
      <c r="C1849" t="s">
        <v>83</v>
      </c>
      <c r="D1849" t="s">
        <v>83</v>
      </c>
      <c r="E1849" t="s">
        <v>315</v>
      </c>
      <c r="F1849" t="s">
        <v>256</v>
      </c>
      <c r="G1849">
        <v>0.185</v>
      </c>
      <c r="H1849" s="2" t="e">
        <f>VLOOKUP(CONCATENATE(A1849,B1849,F1849),admin2_old!A:K,9,FALSE)</f>
        <v>#N/A</v>
      </c>
      <c r="I1849" s="4" t="str">
        <f>IF(ISNA(H1849),VLOOKUP(CONCATENATE(A1849,F1849),admin2_old!B:J,3,FALSE))</f>
        <v>autre</v>
      </c>
    </row>
    <row r="1850" spans="1:9" hidden="1" x14ac:dyDescent="0.35">
      <c r="A1850" t="s">
        <v>72</v>
      </c>
      <c r="B1850" t="s">
        <v>155</v>
      </c>
      <c r="C1850" t="s">
        <v>83</v>
      </c>
      <c r="D1850" t="s">
        <v>83</v>
      </c>
      <c r="E1850" t="s">
        <v>315</v>
      </c>
      <c r="F1850" t="s">
        <v>253</v>
      </c>
      <c r="G1850">
        <v>0.20599999999999999</v>
      </c>
      <c r="H1850" s="2">
        <f>VLOOKUP(CONCATENATE(A1850,B1850,F1850),admin2_old!A:K,9,FALSE)</f>
        <v>0.19700000000000001</v>
      </c>
      <c r="I1850" t="b">
        <f>IF(ISNA(H1850),VLOOKUP(CONCATENATE(A1850,F1850),admin2_old!B:J,3,FALSE))</f>
        <v>0</v>
      </c>
    </row>
    <row r="1851" spans="1:9" hidden="1" x14ac:dyDescent="0.35">
      <c r="A1851" t="s">
        <v>72</v>
      </c>
      <c r="B1851" t="s">
        <v>134</v>
      </c>
      <c r="C1851" t="s">
        <v>83</v>
      </c>
      <c r="D1851" t="s">
        <v>83</v>
      </c>
      <c r="E1851" t="s">
        <v>315</v>
      </c>
      <c r="F1851" t="s">
        <v>232</v>
      </c>
      <c r="G1851">
        <v>0.155</v>
      </c>
      <c r="H1851" s="2">
        <f>VLOOKUP(CONCATENATE(A1851,B1851,F1851),admin2_old!A:K,9,FALSE)</f>
        <v>0.24199999999999999</v>
      </c>
      <c r="I1851" t="b">
        <f>IF(ISNA(H1851),VLOOKUP(CONCATENATE(A1851,F1851),admin2_old!B:J,3,FALSE))</f>
        <v>0</v>
      </c>
    </row>
    <row r="1852" spans="1:9" hidden="1" x14ac:dyDescent="0.35">
      <c r="A1852" t="s">
        <v>72</v>
      </c>
      <c r="B1852" t="s">
        <v>155</v>
      </c>
      <c r="C1852" t="s">
        <v>83</v>
      </c>
      <c r="D1852" t="s">
        <v>83</v>
      </c>
      <c r="E1852" t="s">
        <v>315</v>
      </c>
      <c r="F1852" t="s">
        <v>208</v>
      </c>
      <c r="G1852">
        <v>0.184</v>
      </c>
      <c r="H1852" s="2">
        <f>VLOOKUP(CONCATENATE(A1852,B1852,F1852),admin2_old!A:K,9,FALSE)</f>
        <v>0.16500000000000001</v>
      </c>
      <c r="I1852" t="b">
        <f>IF(ISNA(H1852),VLOOKUP(CONCATENATE(A1852,F1852),admin2_old!B:J,3,FALSE))</f>
        <v>0</v>
      </c>
    </row>
    <row r="1853" spans="1:9" hidden="1" x14ac:dyDescent="0.35">
      <c r="A1853" t="s">
        <v>72</v>
      </c>
      <c r="B1853" t="s">
        <v>18</v>
      </c>
      <c r="C1853" t="s">
        <v>83</v>
      </c>
      <c r="D1853" t="s">
        <v>83</v>
      </c>
      <c r="E1853" t="s">
        <v>315</v>
      </c>
      <c r="F1853" t="s">
        <v>221</v>
      </c>
      <c r="G1853">
        <v>0.17499999999999999</v>
      </c>
      <c r="H1853" s="2">
        <f>VLOOKUP(CONCATENATE(A1853,B1853,F1853),admin2_old!A:K,9,FALSE)</f>
        <v>0.17499999999999999</v>
      </c>
      <c r="I1853" t="b">
        <f>IF(ISNA(H1853),VLOOKUP(CONCATENATE(A1853,F1853),admin2_old!B:J,3,FALSE))</f>
        <v>0</v>
      </c>
    </row>
    <row r="1854" spans="1:9" hidden="1" x14ac:dyDescent="0.35">
      <c r="A1854" t="s">
        <v>72</v>
      </c>
      <c r="B1854" t="s">
        <v>134</v>
      </c>
      <c r="C1854" t="s">
        <v>83</v>
      </c>
      <c r="D1854" t="s">
        <v>83</v>
      </c>
      <c r="E1854" t="s">
        <v>315</v>
      </c>
      <c r="F1854" t="s">
        <v>165</v>
      </c>
      <c r="G1854">
        <v>0.21</v>
      </c>
      <c r="H1854" s="2">
        <f>VLOOKUP(CONCATENATE(A1854,B1854,F1854),admin2_old!A:K,9,FALSE)</f>
        <v>0.22800000000000001</v>
      </c>
      <c r="I1854" t="b">
        <f>IF(ISNA(H1854),VLOOKUP(CONCATENATE(A1854,F1854),admin2_old!B:J,3,FALSE))</f>
        <v>0</v>
      </c>
    </row>
    <row r="1855" spans="1:9" hidden="1" x14ac:dyDescent="0.35">
      <c r="A1855" t="s">
        <v>72</v>
      </c>
      <c r="B1855" t="s">
        <v>18</v>
      </c>
      <c r="C1855" t="s">
        <v>83</v>
      </c>
      <c r="D1855" t="s">
        <v>83</v>
      </c>
      <c r="E1855" t="s">
        <v>315</v>
      </c>
      <c r="F1855" t="s">
        <v>251</v>
      </c>
      <c r="G1855">
        <v>0.16700000000000001</v>
      </c>
      <c r="H1855" s="2">
        <f>VLOOKUP(CONCATENATE(A1855,B1855,F1855),admin2_old!A:K,9,FALSE)</f>
        <v>0.20899999999999999</v>
      </c>
      <c r="I1855" t="b">
        <f>IF(ISNA(H1855),VLOOKUP(CONCATENATE(A1855,F1855),admin2_old!B:J,3,FALSE))</f>
        <v>0</v>
      </c>
    </row>
    <row r="1856" spans="1:9" x14ac:dyDescent="0.35">
      <c r="A1856" t="s">
        <v>38</v>
      </c>
      <c r="B1856" s="3" t="s">
        <v>139</v>
      </c>
      <c r="C1856" t="s">
        <v>83</v>
      </c>
      <c r="D1856" t="s">
        <v>83</v>
      </c>
      <c r="E1856" t="s">
        <v>315</v>
      </c>
      <c r="F1856" t="s">
        <v>256</v>
      </c>
      <c r="G1856">
        <v>0.16800000000000001</v>
      </c>
      <c r="H1856" s="2" t="e">
        <f>VLOOKUP(CONCATENATE(A1856,B1856,F1856),admin2_old!A:K,9,FALSE)</f>
        <v>#N/A</v>
      </c>
      <c r="I1856" s="4" t="str">
        <f>IF(ISNA(H1856),VLOOKUP(CONCATENATE(A1856,F1856),admin2_old!B:J,3,FALSE))</f>
        <v>aucune</v>
      </c>
    </row>
    <row r="1857" spans="1:9" x14ac:dyDescent="0.35">
      <c r="A1857" t="s">
        <v>60</v>
      </c>
      <c r="B1857" s="3" t="s">
        <v>161</v>
      </c>
      <c r="C1857" t="s">
        <v>83</v>
      </c>
      <c r="D1857" t="s">
        <v>83</v>
      </c>
      <c r="E1857" t="s">
        <v>315</v>
      </c>
      <c r="F1857" t="s">
        <v>256</v>
      </c>
      <c r="G1857">
        <v>0.13500000000000001</v>
      </c>
      <c r="H1857" s="2" t="e">
        <f>VLOOKUP(CONCATENATE(A1857,B1857,F1857),admin2_old!A:K,9,FALSE)</f>
        <v>#N/A</v>
      </c>
      <c r="I1857" s="4" t="str">
        <f>IF(ISNA(H1857),VLOOKUP(CONCATENATE(A1857,F1857),admin2_old!B:J,3,FALSE))</f>
        <v>financier</v>
      </c>
    </row>
    <row r="1858" spans="1:9" hidden="1" x14ac:dyDescent="0.35">
      <c r="A1858" t="s">
        <v>72</v>
      </c>
      <c r="B1858" t="s">
        <v>155</v>
      </c>
      <c r="C1858" t="s">
        <v>83</v>
      </c>
      <c r="D1858" t="s">
        <v>83</v>
      </c>
      <c r="E1858" t="s">
        <v>315</v>
      </c>
      <c r="F1858" t="s">
        <v>223</v>
      </c>
      <c r="G1858">
        <v>0.18</v>
      </c>
      <c r="H1858" s="2">
        <f>VLOOKUP(CONCATENATE(A1858,B1858,F1858),admin2_old!A:K,9,FALSE)</f>
        <v>0.18099999999999999</v>
      </c>
      <c r="I1858" t="b">
        <f>IF(ISNA(H1858),VLOOKUP(CONCATENATE(A1858,F1858),admin2_old!B:J,3,FALSE))</f>
        <v>0</v>
      </c>
    </row>
    <row r="1859" spans="1:9" x14ac:dyDescent="0.35">
      <c r="A1859" t="s">
        <v>70</v>
      </c>
      <c r="B1859" s="3" t="s">
        <v>191</v>
      </c>
      <c r="C1859" t="s">
        <v>83</v>
      </c>
      <c r="D1859" t="s">
        <v>83</v>
      </c>
      <c r="E1859" t="s">
        <v>315</v>
      </c>
      <c r="F1859" t="s">
        <v>256</v>
      </c>
      <c r="G1859">
        <v>0.12</v>
      </c>
      <c r="H1859" s="2" t="e">
        <f>VLOOKUP(CONCATENATE(A1859,B1859,F1859),admin2_old!A:K,9,FALSE)</f>
        <v>#N/A</v>
      </c>
      <c r="I1859" s="4" t="str">
        <f>IF(ISNA(H1859),VLOOKUP(CONCATENATE(A1859,F1859),admin2_old!B:J,3,FALSE))</f>
        <v>prov_fournitures</v>
      </c>
    </row>
    <row r="1860" spans="1:9" hidden="1" x14ac:dyDescent="0.35">
      <c r="A1860" t="s">
        <v>72</v>
      </c>
      <c r="B1860" t="s">
        <v>164</v>
      </c>
      <c r="C1860" t="s">
        <v>83</v>
      </c>
      <c r="D1860" t="s">
        <v>83</v>
      </c>
      <c r="E1860" t="s">
        <v>315</v>
      </c>
      <c r="F1860" t="s">
        <v>293</v>
      </c>
      <c r="G1860">
        <v>0.17100000000000001</v>
      </c>
      <c r="H1860" s="2">
        <f>VLOOKUP(CONCATENATE(A1860,B1860,F1860),admin2_old!A:K,9,FALSE)</f>
        <v>0.17799999999999999</v>
      </c>
      <c r="I1860" t="b">
        <f>IF(ISNA(H1860),VLOOKUP(CONCATENATE(A1860,F1860),admin2_old!B:J,3,FALSE))</f>
        <v>0</v>
      </c>
    </row>
    <row r="1861" spans="1:9" x14ac:dyDescent="0.35">
      <c r="A1861" t="s">
        <v>68</v>
      </c>
      <c r="B1861" s="3" t="s">
        <v>180</v>
      </c>
      <c r="C1861" t="s">
        <v>83</v>
      </c>
      <c r="D1861" t="s">
        <v>83</v>
      </c>
      <c r="E1861" t="s">
        <v>315</v>
      </c>
      <c r="F1861" t="s">
        <v>256</v>
      </c>
      <c r="G1861">
        <v>0.2</v>
      </c>
      <c r="H1861" s="2" t="e">
        <f>VLOOKUP(CONCATENATE(A1861,B1861,F1861),admin2_old!A:K,9,FALSE)</f>
        <v>#N/A</v>
      </c>
      <c r="I1861" s="4" t="str">
        <f>IF(ISNA(H1861),VLOOKUP(CONCATENATE(A1861,F1861),admin2_old!B:J,3,FALSE))</f>
        <v>provision_abri</v>
      </c>
    </row>
    <row r="1862" spans="1:9" x14ac:dyDescent="0.35">
      <c r="A1862" t="s">
        <v>30</v>
      </c>
      <c r="B1862" s="3" t="s">
        <v>183</v>
      </c>
      <c r="C1862" t="s">
        <v>83</v>
      </c>
      <c r="D1862" t="s">
        <v>83</v>
      </c>
      <c r="E1862" t="s">
        <v>315</v>
      </c>
      <c r="F1862" t="s">
        <v>256</v>
      </c>
      <c r="G1862">
        <v>0.192</v>
      </c>
      <c r="H1862" s="2" t="e">
        <f>VLOOKUP(CONCATENATE(A1862,B1862,F1862),admin2_old!A:K,9,FALSE)</f>
        <v>#N/A</v>
      </c>
      <c r="I1862" s="4" t="str">
        <f>IF(ISNA(H1862),VLOOKUP(CONCATENATE(A1862,F1862),admin2_old!B:J,3,FALSE))</f>
        <v>cash_frais_med</v>
      </c>
    </row>
    <row r="1863" spans="1:9" hidden="1" x14ac:dyDescent="0.35">
      <c r="A1863" t="s">
        <v>72</v>
      </c>
      <c r="B1863" t="s">
        <v>155</v>
      </c>
      <c r="C1863" t="s">
        <v>83</v>
      </c>
      <c r="D1863" t="s">
        <v>83</v>
      </c>
      <c r="E1863" t="s">
        <v>315</v>
      </c>
      <c r="F1863" t="s">
        <v>215</v>
      </c>
      <c r="G1863">
        <v>0.20799999999999999</v>
      </c>
      <c r="H1863" s="2">
        <f>VLOOKUP(CONCATENATE(A1863,B1863,F1863),admin2_old!A:K,9,FALSE)</f>
        <v>0.2</v>
      </c>
      <c r="I1863" t="b">
        <f>IF(ISNA(H1863),VLOOKUP(CONCATENATE(A1863,F1863),admin2_old!B:J,3,FALSE))</f>
        <v>0</v>
      </c>
    </row>
    <row r="1864" spans="1:9" hidden="1" x14ac:dyDescent="0.35">
      <c r="A1864" t="s">
        <v>72</v>
      </c>
      <c r="B1864" t="s">
        <v>155</v>
      </c>
      <c r="C1864" t="s">
        <v>83</v>
      </c>
      <c r="D1864" t="s">
        <v>83</v>
      </c>
      <c r="E1864" t="s">
        <v>315</v>
      </c>
      <c r="F1864" t="s">
        <v>294</v>
      </c>
      <c r="G1864">
        <v>0.22600000000000001</v>
      </c>
      <c r="H1864" s="2">
        <f>VLOOKUP(CONCATENATE(A1864,B1864,F1864),admin2_old!A:K,9,FALSE)</f>
        <v>0.217</v>
      </c>
      <c r="I1864" t="b">
        <f>IF(ISNA(H1864),VLOOKUP(CONCATENATE(A1864,F1864),admin2_old!B:J,3,FALSE))</f>
        <v>0</v>
      </c>
    </row>
    <row r="1865" spans="1:9" hidden="1" x14ac:dyDescent="0.35">
      <c r="A1865" t="s">
        <v>72</v>
      </c>
      <c r="B1865" t="s">
        <v>18</v>
      </c>
      <c r="C1865" t="s">
        <v>83</v>
      </c>
      <c r="D1865" t="s">
        <v>83</v>
      </c>
      <c r="E1865" t="s">
        <v>315</v>
      </c>
      <c r="F1865" t="s">
        <v>260</v>
      </c>
      <c r="G1865">
        <v>0.15</v>
      </c>
      <c r="H1865" s="2">
        <f>VLOOKUP(CONCATENATE(A1865,B1865,F1865),admin2_old!A:K,9,FALSE)</f>
        <v>0.17699999999999999</v>
      </c>
      <c r="I1865" t="b">
        <f>IF(ISNA(H1865),VLOOKUP(CONCATENATE(A1865,F1865),admin2_old!B:J,3,FALSE))</f>
        <v>0</v>
      </c>
    </row>
    <row r="1866" spans="1:9" hidden="1" x14ac:dyDescent="0.35">
      <c r="A1866" t="s">
        <v>72</v>
      </c>
      <c r="B1866" t="s">
        <v>155</v>
      </c>
      <c r="C1866" t="s">
        <v>83</v>
      </c>
      <c r="D1866" t="s">
        <v>83</v>
      </c>
      <c r="E1866" t="s">
        <v>315</v>
      </c>
      <c r="F1866" t="s">
        <v>255</v>
      </c>
      <c r="G1866">
        <v>0.16200000000000001</v>
      </c>
      <c r="H1866" s="2">
        <f>VLOOKUP(CONCATENATE(A1866,B1866,F1866),admin2_old!A:K,9,FALSE)</f>
        <v>0.17499999999999999</v>
      </c>
      <c r="I1866" t="b">
        <f>IF(ISNA(H1866),VLOOKUP(CONCATENATE(A1866,F1866),admin2_old!B:J,3,FALSE))</f>
        <v>0</v>
      </c>
    </row>
    <row r="1867" spans="1:9" hidden="1" x14ac:dyDescent="0.35">
      <c r="A1867" t="s">
        <v>72</v>
      </c>
      <c r="B1867" t="s">
        <v>155</v>
      </c>
      <c r="C1867" t="s">
        <v>83</v>
      </c>
      <c r="D1867" t="s">
        <v>83</v>
      </c>
      <c r="E1867" t="s">
        <v>315</v>
      </c>
      <c r="F1867" t="s">
        <v>242</v>
      </c>
      <c r="G1867">
        <v>0.17899999999999999</v>
      </c>
      <c r="H1867" s="2">
        <f>VLOOKUP(CONCATENATE(A1867,B1867,F1867),admin2_old!A:K,9,FALSE)</f>
        <v>0.19700000000000001</v>
      </c>
      <c r="I1867" t="b">
        <f>IF(ISNA(H1867),VLOOKUP(CONCATENATE(A1867,F1867),admin2_old!B:J,3,FALSE))</f>
        <v>0</v>
      </c>
    </row>
    <row r="1868" spans="1:9" x14ac:dyDescent="0.35">
      <c r="A1868" t="s">
        <v>76</v>
      </c>
      <c r="B1868" s="3" t="s">
        <v>146</v>
      </c>
      <c r="C1868" t="s">
        <v>83</v>
      </c>
      <c r="D1868" t="s">
        <v>83</v>
      </c>
      <c r="E1868" t="s">
        <v>315</v>
      </c>
      <c r="F1868" t="s">
        <v>256</v>
      </c>
      <c r="G1868">
        <v>0.17499999999999999</v>
      </c>
      <c r="H1868" s="2" t="e">
        <f>VLOOKUP(CONCATENATE(A1868,B1868,F1868),admin2_old!A:K,9,FALSE)</f>
        <v>#N/A</v>
      </c>
      <c r="I1868" s="4" t="str">
        <f>IF(ISNA(H1868),VLOOKUP(CONCATENATE(A1868,F1868),admin2_old!B:J,3,FALSE))</f>
        <v>acces_transport</v>
      </c>
    </row>
    <row r="1869" spans="1:9" x14ac:dyDescent="0.35">
      <c r="A1869" t="s">
        <v>52</v>
      </c>
      <c r="B1869" s="3" t="s">
        <v>145</v>
      </c>
      <c r="C1869" t="s">
        <v>83</v>
      </c>
      <c r="D1869" t="s">
        <v>83</v>
      </c>
      <c r="E1869" t="s">
        <v>315</v>
      </c>
      <c r="F1869" t="s">
        <v>256</v>
      </c>
      <c r="G1869">
        <v>0.192</v>
      </c>
      <c r="H1869" s="2" t="e">
        <f>VLOOKUP(CONCATENATE(A1869,B1869,F1869),admin2_old!A:K,9,FALSE)</f>
        <v>#N/A</v>
      </c>
      <c r="I1869" s="4" t="str">
        <f>IF(ISNA(H1869),VLOOKUP(CONCATENATE(A1869,F1869),admin2_old!B:J,3,FALSE))</f>
        <v>cash_nfi</v>
      </c>
    </row>
    <row r="1870" spans="1:9" hidden="1" x14ac:dyDescent="0.35">
      <c r="A1870" t="s">
        <v>72</v>
      </c>
      <c r="B1870" t="s">
        <v>18</v>
      </c>
      <c r="C1870" t="s">
        <v>83</v>
      </c>
      <c r="D1870" t="s">
        <v>83</v>
      </c>
      <c r="E1870" t="s">
        <v>315</v>
      </c>
      <c r="F1870" t="s">
        <v>220</v>
      </c>
      <c r="G1870">
        <v>0.20899999999999999</v>
      </c>
      <c r="H1870" s="2">
        <f>VLOOKUP(CONCATENATE(A1870,B1870,F1870),admin2_old!A:K,9,FALSE)</f>
        <v>0.191</v>
      </c>
      <c r="I1870" t="b">
        <f>IF(ISNA(H1870),VLOOKUP(CONCATENATE(A1870,F1870),admin2_old!B:J,3,FALSE))</f>
        <v>0</v>
      </c>
    </row>
    <row r="1871" spans="1:9" x14ac:dyDescent="0.35">
      <c r="A1871" t="s">
        <v>74</v>
      </c>
      <c r="B1871" s="3" t="s">
        <v>182</v>
      </c>
      <c r="C1871" t="s">
        <v>83</v>
      </c>
      <c r="D1871" t="s">
        <v>83</v>
      </c>
      <c r="E1871" t="s">
        <v>315</v>
      </c>
      <c r="F1871" t="s">
        <v>256</v>
      </c>
      <c r="G1871">
        <v>0.17599999999999999</v>
      </c>
      <c r="H1871" s="2" t="e">
        <f>VLOOKUP(CONCATENATE(A1871,B1871,F1871),admin2_old!A:K,9,FALSE)</f>
        <v>#N/A</v>
      </c>
      <c r="I1871" s="4" t="str">
        <f>IF(ISNA(H1871),VLOOKUP(CONCATENATE(A1871,F1871),admin2_old!B:J,3,FALSE))</f>
        <v>cash_intrant_agri</v>
      </c>
    </row>
    <row r="1872" spans="1:9" x14ac:dyDescent="0.35">
      <c r="A1872" t="s">
        <v>66</v>
      </c>
      <c r="B1872" s="3" t="s">
        <v>204</v>
      </c>
      <c r="C1872" t="s">
        <v>83</v>
      </c>
      <c r="D1872" t="s">
        <v>83</v>
      </c>
      <c r="E1872" t="s">
        <v>315</v>
      </c>
      <c r="F1872" t="s">
        <v>256</v>
      </c>
      <c r="G1872">
        <v>0.11899999999999999</v>
      </c>
      <c r="H1872" s="2" t="e">
        <f>VLOOKUP(CONCATENATE(A1872,B1872,F1872),admin2_old!A:K,9,FALSE)</f>
        <v>#N/A</v>
      </c>
      <c r="I1872" s="4" t="str">
        <f>IF(ISNA(H1872),VLOOKUP(CONCATENATE(A1872,F1872),admin2_old!B:J,3,FALSE))</f>
        <v>attente_longue</v>
      </c>
    </row>
    <row r="1873" spans="1:9" hidden="1" x14ac:dyDescent="0.35">
      <c r="A1873" t="s">
        <v>72</v>
      </c>
      <c r="B1873" t="s">
        <v>155</v>
      </c>
      <c r="C1873" t="s">
        <v>83</v>
      </c>
      <c r="D1873" t="s">
        <v>83</v>
      </c>
      <c r="E1873" t="s">
        <v>315</v>
      </c>
      <c r="F1873" t="s">
        <v>254</v>
      </c>
      <c r="G1873">
        <v>0.192</v>
      </c>
      <c r="H1873" s="2">
        <f>VLOOKUP(CONCATENATE(A1873,B1873,F1873),admin2_old!A:K,9,FALSE)</f>
        <v>0.193</v>
      </c>
      <c r="I1873" t="b">
        <f>IF(ISNA(H1873),VLOOKUP(CONCATENATE(A1873,F1873),admin2_old!B:J,3,FALSE))</f>
        <v>0</v>
      </c>
    </row>
    <row r="1874" spans="1:9" hidden="1" x14ac:dyDescent="0.35">
      <c r="A1874" t="s">
        <v>72</v>
      </c>
      <c r="B1874" t="s">
        <v>155</v>
      </c>
      <c r="C1874" t="s">
        <v>83</v>
      </c>
      <c r="D1874" t="s">
        <v>83</v>
      </c>
      <c r="E1874" t="s">
        <v>315</v>
      </c>
      <c r="F1874" t="s">
        <v>209</v>
      </c>
      <c r="G1874">
        <v>0.192</v>
      </c>
      <c r="H1874" s="2">
        <f>VLOOKUP(CONCATENATE(A1874,B1874,F1874),admin2_old!A:K,9,FALSE)</f>
        <v>0.17399999999999999</v>
      </c>
      <c r="I1874" t="b">
        <f>IF(ISNA(H1874),VLOOKUP(CONCATENATE(A1874,F1874),admin2_old!B:J,3,FALSE))</f>
        <v>0</v>
      </c>
    </row>
    <row r="1875" spans="1:9" hidden="1" x14ac:dyDescent="0.35">
      <c r="A1875" t="s">
        <v>72</v>
      </c>
      <c r="B1875" t="s">
        <v>18</v>
      </c>
      <c r="C1875" t="s">
        <v>83</v>
      </c>
      <c r="D1875" t="s">
        <v>83</v>
      </c>
      <c r="E1875" t="s">
        <v>315</v>
      </c>
      <c r="F1875" t="s">
        <v>207</v>
      </c>
      <c r="G1875">
        <v>0.16700000000000001</v>
      </c>
      <c r="H1875" s="2">
        <f>VLOOKUP(CONCATENATE(A1875,B1875,F1875),admin2_old!A:K,9,FALSE)</f>
        <v>0.17499999999999999</v>
      </c>
      <c r="I1875" t="b">
        <f>IF(ISNA(H1875),VLOOKUP(CONCATENATE(A1875,F1875),admin2_old!B:J,3,FALSE))</f>
        <v>0</v>
      </c>
    </row>
    <row r="1876" spans="1:9" hidden="1" x14ac:dyDescent="0.35">
      <c r="A1876" t="s">
        <v>72</v>
      </c>
      <c r="B1876" t="s">
        <v>18</v>
      </c>
      <c r="C1876" t="s">
        <v>83</v>
      </c>
      <c r="D1876" t="s">
        <v>83</v>
      </c>
      <c r="E1876" t="s">
        <v>315</v>
      </c>
      <c r="F1876" t="s">
        <v>257</v>
      </c>
      <c r="G1876">
        <v>0.20599999999999999</v>
      </c>
      <c r="H1876" s="2">
        <f>VLOOKUP(CONCATENATE(A1876,B1876,F1876),admin2_old!A:K,9,FALSE)</f>
        <v>0.21099999999999999</v>
      </c>
      <c r="I1876" t="b">
        <f>IF(ISNA(H1876),VLOOKUP(CONCATENATE(A1876,F1876),admin2_old!B:J,3,FALSE))</f>
        <v>0</v>
      </c>
    </row>
    <row r="1877" spans="1:9" x14ac:dyDescent="0.35">
      <c r="A1877" t="s">
        <v>16</v>
      </c>
      <c r="B1877" s="3" t="s">
        <v>141</v>
      </c>
      <c r="C1877" t="s">
        <v>83</v>
      </c>
      <c r="D1877" t="s">
        <v>83</v>
      </c>
      <c r="E1877" t="s">
        <v>315</v>
      </c>
      <c r="F1877" t="s">
        <v>257</v>
      </c>
      <c r="G1877">
        <v>0.25600000000000001</v>
      </c>
      <c r="H1877" s="2" t="e">
        <f>VLOOKUP(CONCATENATE(A1877,B1877,F1877),admin2_old!A:K,9,FALSE)</f>
        <v>#N/A</v>
      </c>
      <c r="I1877" s="4" t="str">
        <f>IF(ISNA(H1877),VLOOKUP(CONCATENATE(A1877,F1877),admin2_old!B:J,3,FALSE))</f>
        <v>agric</v>
      </c>
    </row>
    <row r="1878" spans="1:9" x14ac:dyDescent="0.35">
      <c r="A1878" t="s">
        <v>42</v>
      </c>
      <c r="B1878" s="3" t="s">
        <v>130</v>
      </c>
      <c r="C1878" t="s">
        <v>83</v>
      </c>
      <c r="D1878" t="s">
        <v>83</v>
      </c>
      <c r="E1878" t="s">
        <v>315</v>
      </c>
      <c r="F1878" t="s">
        <v>257</v>
      </c>
      <c r="G1878">
        <v>0.218</v>
      </c>
      <c r="H1878" s="2" t="e">
        <f>VLOOKUP(CONCATENATE(A1878,B1878,F1878),admin2_old!A:K,9,FALSE)</f>
        <v>#N/A</v>
      </c>
      <c r="I1878" s="4" t="str">
        <f>IF(ISNA(H1878),VLOOKUP(CONCATENATE(A1878,F1878),admin2_old!B:J,3,FALSE))</f>
        <v>petit_commerce</v>
      </c>
    </row>
    <row r="1879" spans="1:9" hidden="1" x14ac:dyDescent="0.35">
      <c r="A1879" t="s">
        <v>72</v>
      </c>
      <c r="B1879" t="s">
        <v>155</v>
      </c>
      <c r="C1879" t="s">
        <v>83</v>
      </c>
      <c r="D1879" t="s">
        <v>83</v>
      </c>
      <c r="E1879" t="s">
        <v>315</v>
      </c>
      <c r="F1879" t="s">
        <v>258</v>
      </c>
      <c r="G1879">
        <v>0.21099999999999999</v>
      </c>
      <c r="H1879" s="2">
        <f>VLOOKUP(CONCATENATE(A1879,B1879,F1879),admin2_old!A:K,9,FALSE)</f>
        <v>0.19400000000000001</v>
      </c>
      <c r="I1879" t="b">
        <f>IF(ISNA(H1879),VLOOKUP(CONCATENATE(A1879,F1879),admin2_old!B:J,3,FALSE))</f>
        <v>0</v>
      </c>
    </row>
    <row r="1880" spans="1:9" x14ac:dyDescent="0.35">
      <c r="A1880" t="s">
        <v>54</v>
      </c>
      <c r="B1880" s="3" t="s">
        <v>198</v>
      </c>
      <c r="C1880" t="s">
        <v>83</v>
      </c>
      <c r="D1880" t="s">
        <v>83</v>
      </c>
      <c r="E1880" t="s">
        <v>315</v>
      </c>
      <c r="F1880" t="s">
        <v>257</v>
      </c>
      <c r="G1880">
        <v>0.155</v>
      </c>
      <c r="H1880" s="2" t="e">
        <f>VLOOKUP(CONCATENATE(A1880,B1880,F1880),admin2_old!A:K,9,FALSE)</f>
        <v>#N/A</v>
      </c>
      <c r="I1880" s="4" t="str">
        <f>IF(ISNA(H1880),VLOOKUP(CONCATENATE(A1880,F1880),admin2_old!B:J,3,FALSE))</f>
        <v>cash_frais_med</v>
      </c>
    </row>
    <row r="1881" spans="1:9" hidden="1" x14ac:dyDescent="0.35">
      <c r="A1881" t="s">
        <v>72</v>
      </c>
      <c r="B1881" t="s">
        <v>155</v>
      </c>
      <c r="C1881" t="s">
        <v>83</v>
      </c>
      <c r="D1881" t="s">
        <v>83</v>
      </c>
      <c r="E1881" t="s">
        <v>315</v>
      </c>
      <c r="F1881" t="s">
        <v>295</v>
      </c>
      <c r="G1881">
        <v>0.251</v>
      </c>
      <c r="H1881" s="2">
        <f>VLOOKUP(CONCATENATE(A1881,B1881,F1881),admin2_old!A:K,9,FALSE)</f>
        <v>0.252</v>
      </c>
      <c r="I1881" t="b">
        <f>IF(ISNA(H1881),VLOOKUP(CONCATENATE(A1881,F1881),admin2_old!B:J,3,FALSE))</f>
        <v>0</v>
      </c>
    </row>
    <row r="1882" spans="1:9" hidden="1" x14ac:dyDescent="0.35">
      <c r="A1882" t="s">
        <v>72</v>
      </c>
      <c r="B1882" t="s">
        <v>18</v>
      </c>
      <c r="C1882" t="s">
        <v>83</v>
      </c>
      <c r="D1882" t="s">
        <v>83</v>
      </c>
      <c r="E1882" t="s">
        <v>315</v>
      </c>
      <c r="F1882" t="s">
        <v>236</v>
      </c>
      <c r="G1882">
        <v>0.223</v>
      </c>
      <c r="H1882" s="2">
        <f>VLOOKUP(CONCATENATE(A1882,B1882,F1882),admin2_old!A:K,9,FALSE)</f>
        <v>0.21299999999999999</v>
      </c>
      <c r="I1882" t="b">
        <f>IF(ISNA(H1882),VLOOKUP(CONCATENATE(A1882,F1882),admin2_old!B:J,3,FALSE))</f>
        <v>0</v>
      </c>
    </row>
    <row r="1883" spans="1:9" hidden="1" x14ac:dyDescent="0.35">
      <c r="A1883" t="s">
        <v>72</v>
      </c>
      <c r="B1883" t="s">
        <v>155</v>
      </c>
      <c r="C1883" t="s">
        <v>83</v>
      </c>
      <c r="D1883" t="s">
        <v>83</v>
      </c>
      <c r="E1883" t="s">
        <v>315</v>
      </c>
      <c r="F1883" t="s">
        <v>233</v>
      </c>
      <c r="G1883">
        <v>0.184</v>
      </c>
      <c r="H1883" s="2">
        <f>VLOOKUP(CONCATENATE(A1883,B1883,F1883),admin2_old!A:K,9,FALSE)</f>
        <v>0.20200000000000001</v>
      </c>
      <c r="I1883" t="b">
        <f>IF(ISNA(H1883),VLOOKUP(CONCATENATE(A1883,F1883),admin2_old!B:J,3,FALSE))</f>
        <v>0</v>
      </c>
    </row>
    <row r="1884" spans="1:9" x14ac:dyDescent="0.35">
      <c r="A1884" t="s">
        <v>28</v>
      </c>
      <c r="B1884" s="3" t="s">
        <v>182</v>
      </c>
      <c r="C1884" t="s">
        <v>83</v>
      </c>
      <c r="D1884" t="s">
        <v>83</v>
      </c>
      <c r="E1884" t="s">
        <v>315</v>
      </c>
      <c r="F1884" t="s">
        <v>257</v>
      </c>
      <c r="G1884">
        <v>0.17399999999999999</v>
      </c>
      <c r="H1884" s="2" t="e">
        <f>VLOOKUP(CONCATENATE(A1884,B1884,F1884),admin2_old!A:K,9,FALSE)</f>
        <v>#N/A</v>
      </c>
      <c r="I1884" s="4" t="str">
        <f>IF(ISNA(H1884),VLOOKUP(CONCATENATE(A1884,F1884),admin2_old!B:J,3,FALSE))</f>
        <v>cash_intrant_agri</v>
      </c>
    </row>
    <row r="1885" spans="1:9" hidden="1" x14ac:dyDescent="0.35">
      <c r="A1885" t="s">
        <v>72</v>
      </c>
      <c r="B1885" t="s">
        <v>155</v>
      </c>
      <c r="C1885" t="s">
        <v>83</v>
      </c>
      <c r="D1885" t="s">
        <v>83</v>
      </c>
      <c r="E1885" t="s">
        <v>315</v>
      </c>
      <c r="F1885" t="s">
        <v>259</v>
      </c>
      <c r="G1885">
        <v>0.157</v>
      </c>
      <c r="H1885" s="2">
        <f>VLOOKUP(CONCATENATE(A1885,B1885,F1885),admin2_old!A:K,9,FALSE)</f>
        <v>0.156</v>
      </c>
      <c r="I1885" t="b">
        <f>IF(ISNA(H1885),VLOOKUP(CONCATENATE(A1885,F1885),admin2_old!B:J,3,FALSE))</f>
        <v>0</v>
      </c>
    </row>
    <row r="1886" spans="1:9" hidden="1" x14ac:dyDescent="0.35">
      <c r="A1886" t="s">
        <v>72</v>
      </c>
      <c r="B1886" t="s">
        <v>155</v>
      </c>
      <c r="C1886" t="s">
        <v>83</v>
      </c>
      <c r="D1886" t="s">
        <v>83</v>
      </c>
      <c r="E1886" t="s">
        <v>315</v>
      </c>
      <c r="F1886" t="s">
        <v>237</v>
      </c>
      <c r="G1886">
        <v>0.187</v>
      </c>
      <c r="H1886" s="2">
        <f>VLOOKUP(CONCATENATE(A1886,B1886,F1886),admin2_old!A:K,9,FALSE)</f>
        <v>0.188</v>
      </c>
      <c r="I1886" t="b">
        <f>IF(ISNA(H1886),VLOOKUP(CONCATENATE(A1886,F1886),admin2_old!B:J,3,FALSE))</f>
        <v>0</v>
      </c>
    </row>
    <row r="1887" spans="1:9" hidden="1" x14ac:dyDescent="0.35">
      <c r="A1887" t="s">
        <v>72</v>
      </c>
      <c r="B1887" t="s">
        <v>155</v>
      </c>
      <c r="C1887" t="s">
        <v>83</v>
      </c>
      <c r="D1887" t="s">
        <v>83</v>
      </c>
      <c r="E1887" t="s">
        <v>315</v>
      </c>
      <c r="F1887" t="s">
        <v>247</v>
      </c>
      <c r="G1887">
        <v>0.20799999999999999</v>
      </c>
      <c r="H1887" s="2">
        <f>VLOOKUP(CONCATENATE(A1887,B1887,F1887),admin2_old!A:K,9,FALSE)</f>
        <v>0.20399999999999999</v>
      </c>
      <c r="I1887" t="b">
        <f>IF(ISNA(H1887),VLOOKUP(CONCATENATE(A1887,F1887),admin2_old!B:J,3,FALSE))</f>
        <v>0</v>
      </c>
    </row>
    <row r="1888" spans="1:9" x14ac:dyDescent="0.35">
      <c r="A1888" t="s">
        <v>52</v>
      </c>
      <c r="B1888" s="3" t="s">
        <v>145</v>
      </c>
      <c r="C1888" t="s">
        <v>83</v>
      </c>
      <c r="D1888" t="s">
        <v>83</v>
      </c>
      <c r="E1888" t="s">
        <v>315</v>
      </c>
      <c r="F1888" t="s">
        <v>257</v>
      </c>
      <c r="G1888">
        <v>0.17299999999999999</v>
      </c>
      <c r="H1888" s="2" t="e">
        <f>VLOOKUP(CONCATENATE(A1888,B1888,F1888),admin2_old!A:K,9,FALSE)</f>
        <v>#N/A</v>
      </c>
      <c r="I1888" s="4" t="str">
        <f>IF(ISNA(H1888),VLOOKUP(CONCATENATE(A1888,F1888),admin2_old!B:J,3,FALSE))</f>
        <v>cash_nourrit</v>
      </c>
    </row>
    <row r="1889" spans="1:9" x14ac:dyDescent="0.35">
      <c r="A1889" t="s">
        <v>74</v>
      </c>
      <c r="B1889" s="3" t="s">
        <v>135</v>
      </c>
      <c r="C1889" t="s">
        <v>83</v>
      </c>
      <c r="D1889" t="s">
        <v>83</v>
      </c>
      <c r="E1889" t="s">
        <v>315</v>
      </c>
      <c r="F1889" t="s">
        <v>257</v>
      </c>
      <c r="G1889">
        <v>0.14899999999999999</v>
      </c>
      <c r="H1889" s="2" t="e">
        <f>VLOOKUP(CONCATENATE(A1889,B1889,F1889),admin2_old!A:K,9,FALSE)</f>
        <v>#N/A</v>
      </c>
      <c r="I1889" s="4" t="str">
        <f>IF(ISNA(H1889),VLOOKUP(CONCATENATE(A1889,F1889),admin2_old!B:J,3,FALSE))</f>
        <v>prov_nourrit</v>
      </c>
    </row>
    <row r="1890" spans="1:9" hidden="1" x14ac:dyDescent="0.35">
      <c r="A1890" t="s">
        <v>72</v>
      </c>
      <c r="B1890" t="s">
        <v>134</v>
      </c>
      <c r="C1890" t="s">
        <v>83</v>
      </c>
      <c r="D1890" t="s">
        <v>83</v>
      </c>
      <c r="E1890" t="s">
        <v>315</v>
      </c>
      <c r="F1890" t="s">
        <v>222</v>
      </c>
      <c r="G1890">
        <v>0.216</v>
      </c>
      <c r="H1890" s="2">
        <f>VLOOKUP(CONCATENATE(A1890,B1890,F1890),admin2_old!A:K,9,FALSE)</f>
        <v>0.21199999999999999</v>
      </c>
      <c r="I1890" t="b">
        <f>IF(ISNA(H1890),VLOOKUP(CONCATENATE(A1890,F1890),admin2_old!B:J,3,FALSE))</f>
        <v>0</v>
      </c>
    </row>
    <row r="1891" spans="1:9" hidden="1" x14ac:dyDescent="0.35">
      <c r="A1891" t="s">
        <v>72</v>
      </c>
      <c r="B1891" t="s">
        <v>155</v>
      </c>
      <c r="C1891" t="s">
        <v>83</v>
      </c>
      <c r="D1891" t="s">
        <v>83</v>
      </c>
      <c r="E1891" t="s">
        <v>315</v>
      </c>
      <c r="F1891" t="s">
        <v>214</v>
      </c>
      <c r="G1891">
        <v>0.215</v>
      </c>
      <c r="H1891" s="2">
        <f>VLOOKUP(CONCATENATE(A1891,B1891,F1891),admin2_old!A:K,9,FALSE)</f>
        <v>0.22500000000000001</v>
      </c>
      <c r="I1891" t="b">
        <f>IF(ISNA(H1891),VLOOKUP(CONCATENATE(A1891,F1891),admin2_old!B:J,3,FALSE))</f>
        <v>0</v>
      </c>
    </row>
    <row r="1892" spans="1:9" hidden="1" x14ac:dyDescent="0.35">
      <c r="A1892" t="s">
        <v>72</v>
      </c>
      <c r="B1892" t="s">
        <v>164</v>
      </c>
      <c r="C1892" t="s">
        <v>83</v>
      </c>
      <c r="D1892" t="s">
        <v>83</v>
      </c>
      <c r="E1892" t="s">
        <v>315</v>
      </c>
      <c r="F1892" t="s">
        <v>216</v>
      </c>
      <c r="G1892">
        <v>0.14899999999999999</v>
      </c>
      <c r="H1892" s="2">
        <f>VLOOKUP(CONCATENATE(A1892,B1892,F1892),admin2_old!A:K,9,FALSE)</f>
        <v>0.159</v>
      </c>
      <c r="I1892" t="b">
        <f>IF(ISNA(H1892),VLOOKUP(CONCATENATE(A1892,F1892),admin2_old!B:J,3,FALSE))</f>
        <v>0</v>
      </c>
    </row>
    <row r="1893" spans="1:9" hidden="1" x14ac:dyDescent="0.35">
      <c r="A1893" t="s">
        <v>72</v>
      </c>
      <c r="B1893" t="s">
        <v>134</v>
      </c>
      <c r="C1893" t="s">
        <v>83</v>
      </c>
      <c r="D1893" t="s">
        <v>83</v>
      </c>
      <c r="E1893" t="s">
        <v>315</v>
      </c>
      <c r="F1893" t="s">
        <v>249</v>
      </c>
      <c r="G1893">
        <v>0.20699999999999999</v>
      </c>
      <c r="H1893" s="2">
        <f>VLOOKUP(CONCATENATE(A1893,B1893,F1893),admin2_old!A:K,9,FALSE)</f>
        <v>0.22500000000000001</v>
      </c>
      <c r="I1893" t="b">
        <f>IF(ISNA(H1893),VLOOKUP(CONCATENATE(A1893,F1893),admin2_old!B:J,3,FALSE))</f>
        <v>0</v>
      </c>
    </row>
    <row r="1894" spans="1:9" hidden="1" x14ac:dyDescent="0.35">
      <c r="A1894" t="s">
        <v>72</v>
      </c>
      <c r="B1894" t="s">
        <v>155</v>
      </c>
      <c r="C1894" t="s">
        <v>83</v>
      </c>
      <c r="D1894" t="s">
        <v>83</v>
      </c>
      <c r="E1894" t="s">
        <v>315</v>
      </c>
      <c r="F1894" t="s">
        <v>264</v>
      </c>
      <c r="G1894">
        <v>0.21299999999999999</v>
      </c>
      <c r="H1894" s="2">
        <f>VLOOKUP(CONCATENATE(A1894,B1894,F1894),admin2_old!A:K,9,FALSE)</f>
        <v>0.21</v>
      </c>
      <c r="I1894" t="b">
        <f>IF(ISNA(H1894),VLOOKUP(CONCATENATE(A1894,F1894),admin2_old!B:J,3,FALSE))</f>
        <v>0</v>
      </c>
    </row>
    <row r="1895" spans="1:9" x14ac:dyDescent="0.35">
      <c r="A1895" t="s">
        <v>78</v>
      </c>
      <c r="B1895" s="3" t="s">
        <v>158</v>
      </c>
      <c r="C1895" t="s">
        <v>83</v>
      </c>
      <c r="D1895" t="s">
        <v>83</v>
      </c>
      <c r="E1895" t="s">
        <v>315</v>
      </c>
      <c r="F1895" t="s">
        <v>257</v>
      </c>
      <c r="G1895">
        <v>0.16900000000000001</v>
      </c>
      <c r="H1895" s="2" t="e">
        <f>VLOOKUP(CONCATENATE(A1895,B1895,F1895),admin2_old!A:K,9,FALSE)</f>
        <v>#N/A</v>
      </c>
      <c r="I1895" s="4" t="str">
        <f>IF(ISNA(H1895),VLOOKUP(CONCATENATE(A1895,F1895),admin2_old!B:J,3,FALSE))</f>
        <v>mixte</v>
      </c>
    </row>
    <row r="1896" spans="1:9" x14ac:dyDescent="0.35">
      <c r="A1896" t="s">
        <v>80</v>
      </c>
      <c r="B1896" s="3" t="s">
        <v>148</v>
      </c>
      <c r="C1896" t="s">
        <v>83</v>
      </c>
      <c r="D1896" t="s">
        <v>83</v>
      </c>
      <c r="E1896" t="s">
        <v>315</v>
      </c>
      <c r="F1896" t="s">
        <v>257</v>
      </c>
      <c r="G1896">
        <v>0.193</v>
      </c>
      <c r="H1896" s="2" t="e">
        <f>VLOOKUP(CONCATENATE(A1896,B1896,F1896),admin2_old!A:K,9,FALSE)</f>
        <v>#N/A</v>
      </c>
      <c r="I1896" s="4" t="str">
        <f>IF(ISNA(H1896),VLOOKUP(CONCATENATE(A1896,F1896),admin2_old!B:J,3,FALSE))</f>
        <v>environment</v>
      </c>
    </row>
    <row r="1897" spans="1:9" hidden="1" x14ac:dyDescent="0.35">
      <c r="A1897" t="s">
        <v>72</v>
      </c>
      <c r="B1897" t="s">
        <v>134</v>
      </c>
      <c r="C1897" t="s">
        <v>83</v>
      </c>
      <c r="D1897" t="s">
        <v>83</v>
      </c>
      <c r="E1897" t="s">
        <v>315</v>
      </c>
      <c r="F1897" t="s">
        <v>263</v>
      </c>
      <c r="G1897">
        <v>0.19900000000000001</v>
      </c>
      <c r="H1897" s="2">
        <f>VLOOKUP(CONCATENATE(A1897,B1897,F1897),admin2_old!A:K,9,FALSE)</f>
        <v>0.19800000000000001</v>
      </c>
      <c r="I1897" t="b">
        <f>IF(ISNA(H1897),VLOOKUP(CONCATENATE(A1897,F1897),admin2_old!B:J,3,FALSE))</f>
        <v>0</v>
      </c>
    </row>
    <row r="1898" spans="1:9" hidden="1" x14ac:dyDescent="0.35">
      <c r="A1898" t="s">
        <v>72</v>
      </c>
      <c r="B1898" t="s">
        <v>18</v>
      </c>
      <c r="C1898" t="s">
        <v>83</v>
      </c>
      <c r="D1898" t="s">
        <v>83</v>
      </c>
      <c r="E1898" t="s">
        <v>315</v>
      </c>
      <c r="F1898" t="s">
        <v>229</v>
      </c>
      <c r="G1898">
        <v>0.20100000000000001</v>
      </c>
      <c r="H1898" s="2">
        <f>VLOOKUP(CONCATENATE(A1898,B1898,F1898),admin2_old!A:K,9,FALSE)</f>
        <v>0.21199999999999999</v>
      </c>
      <c r="I1898" t="b">
        <f>IF(ISNA(H1898),VLOOKUP(CONCATENATE(A1898,F1898),admin2_old!B:J,3,FALSE))</f>
        <v>0</v>
      </c>
    </row>
    <row r="1899" spans="1:9" x14ac:dyDescent="0.35">
      <c r="A1899" t="s">
        <v>12</v>
      </c>
      <c r="B1899" s="3" t="s">
        <v>172</v>
      </c>
      <c r="C1899" t="s">
        <v>83</v>
      </c>
      <c r="D1899" t="s">
        <v>83</v>
      </c>
      <c r="E1899" t="s">
        <v>315</v>
      </c>
      <c r="F1899" t="s">
        <v>257</v>
      </c>
      <c r="G1899">
        <v>0.187</v>
      </c>
      <c r="H1899" s="2" t="e">
        <f>VLOOKUP(CONCATENATE(A1899,B1899,F1899),admin2_old!A:K,9,FALSE)</f>
        <v>#N/A</v>
      </c>
      <c r="I1899" s="4" t="str">
        <f>IF(ISNA(H1899),VLOOKUP(CONCATENATE(A1899,F1899),admin2_old!B:J,3,FALSE))</f>
        <v>cash_infra</v>
      </c>
    </row>
    <row r="1900" spans="1:9" hidden="1" x14ac:dyDescent="0.35">
      <c r="A1900" t="s">
        <v>72</v>
      </c>
      <c r="B1900" t="s">
        <v>155</v>
      </c>
      <c r="C1900" t="s">
        <v>83</v>
      </c>
      <c r="D1900" t="s">
        <v>83</v>
      </c>
      <c r="E1900" t="s">
        <v>315</v>
      </c>
      <c r="F1900" t="s">
        <v>238</v>
      </c>
      <c r="G1900">
        <v>0.23400000000000001</v>
      </c>
      <c r="H1900" s="2">
        <f>VLOOKUP(CONCATENATE(A1900,B1900,F1900),admin2_old!A:K,9,FALSE)</f>
        <v>0.19900000000000001</v>
      </c>
      <c r="I1900" t="b">
        <f>IF(ISNA(H1900),VLOOKUP(CONCATENATE(A1900,F1900),admin2_old!B:J,3,FALSE))</f>
        <v>0</v>
      </c>
    </row>
    <row r="1901" spans="1:9" hidden="1" x14ac:dyDescent="0.35">
      <c r="A1901" t="s">
        <v>72</v>
      </c>
      <c r="B1901" t="s">
        <v>18</v>
      </c>
      <c r="C1901" t="s">
        <v>83</v>
      </c>
      <c r="D1901" t="s">
        <v>83</v>
      </c>
      <c r="E1901" t="s">
        <v>315</v>
      </c>
      <c r="F1901" t="s">
        <v>240</v>
      </c>
      <c r="G1901">
        <v>0.17100000000000001</v>
      </c>
      <c r="H1901" s="2">
        <f>VLOOKUP(CONCATENATE(A1901,B1901,F1901),admin2_old!A:K,9,FALSE)</f>
        <v>0.18099999999999999</v>
      </c>
      <c r="I1901" t="b">
        <f>IF(ISNA(H1901),VLOOKUP(CONCATENATE(A1901,F1901),admin2_old!B:J,3,FALSE))</f>
        <v>0</v>
      </c>
    </row>
    <row r="1902" spans="1:9" hidden="1" x14ac:dyDescent="0.35">
      <c r="A1902" t="s">
        <v>72</v>
      </c>
      <c r="B1902" t="s">
        <v>134</v>
      </c>
      <c r="C1902" t="s">
        <v>83</v>
      </c>
      <c r="D1902" t="s">
        <v>83</v>
      </c>
      <c r="E1902" t="s">
        <v>315</v>
      </c>
      <c r="F1902" t="s">
        <v>213</v>
      </c>
      <c r="G1902">
        <v>0.224</v>
      </c>
      <c r="H1902" s="2">
        <f>VLOOKUP(CONCATENATE(A1902,B1902,F1902),admin2_old!A:K,9,FALSE)</f>
        <v>0.218</v>
      </c>
      <c r="I1902" t="b">
        <f>IF(ISNA(H1902),VLOOKUP(CONCATENATE(A1902,F1902),admin2_old!B:J,3,FALSE))</f>
        <v>0</v>
      </c>
    </row>
    <row r="1903" spans="1:9" hidden="1" x14ac:dyDescent="0.35">
      <c r="A1903" t="s">
        <v>72</v>
      </c>
      <c r="B1903" t="s">
        <v>18</v>
      </c>
      <c r="C1903" t="s">
        <v>83</v>
      </c>
      <c r="D1903" t="s">
        <v>83</v>
      </c>
      <c r="E1903" t="s">
        <v>315</v>
      </c>
      <c r="F1903" t="s">
        <v>226</v>
      </c>
      <c r="G1903">
        <v>0.19</v>
      </c>
      <c r="H1903" s="2">
        <f>VLOOKUP(CONCATENATE(A1903,B1903,F1903),admin2_old!A:K,9,FALSE)</f>
        <v>0.183</v>
      </c>
      <c r="I1903" t="b">
        <f>IF(ISNA(H1903),VLOOKUP(CONCATENATE(A1903,F1903),admin2_old!B:J,3,FALSE))</f>
        <v>0</v>
      </c>
    </row>
    <row r="1904" spans="1:9" hidden="1" x14ac:dyDescent="0.35">
      <c r="A1904" t="s">
        <v>72</v>
      </c>
      <c r="B1904" t="s">
        <v>18</v>
      </c>
      <c r="C1904" t="s">
        <v>83</v>
      </c>
      <c r="D1904" t="s">
        <v>83</v>
      </c>
      <c r="E1904" t="s">
        <v>315</v>
      </c>
      <c r="F1904" t="s">
        <v>244</v>
      </c>
      <c r="G1904">
        <v>0.215</v>
      </c>
      <c r="H1904" s="2">
        <f>VLOOKUP(CONCATENATE(A1904,B1904,F1904),admin2_old!A:K,9,FALSE)</f>
        <v>0.21299999999999999</v>
      </c>
      <c r="I1904" t="b">
        <f>IF(ISNA(H1904),VLOOKUP(CONCATENATE(A1904,F1904),admin2_old!B:J,3,FALSE))</f>
        <v>0</v>
      </c>
    </row>
    <row r="1905" spans="1:9" x14ac:dyDescent="0.35">
      <c r="A1905" t="s">
        <v>62</v>
      </c>
      <c r="B1905" s="3" t="s">
        <v>140</v>
      </c>
      <c r="C1905" t="s">
        <v>83</v>
      </c>
      <c r="D1905" t="s">
        <v>83</v>
      </c>
      <c r="E1905" t="s">
        <v>315</v>
      </c>
      <c r="F1905" t="s">
        <v>257</v>
      </c>
      <c r="G1905">
        <v>0.14799999999999999</v>
      </c>
      <c r="H1905" s="2" t="e">
        <f>VLOOKUP(CONCATENATE(A1905,B1905,F1905),admin2_old!A:K,9,FALSE)</f>
        <v>#N/A</v>
      </c>
      <c r="I1905" s="4" t="str">
        <f>IF(ISNA(H1905),VLOOKUP(CONCATENATE(A1905,F1905),admin2_old!B:J,3,FALSE))</f>
        <v>prov_infra_eau</v>
      </c>
    </row>
    <row r="1906" spans="1:9" hidden="1" x14ac:dyDescent="0.35">
      <c r="A1906" t="s">
        <v>72</v>
      </c>
      <c r="B1906" t="s">
        <v>18</v>
      </c>
      <c r="C1906" t="s">
        <v>83</v>
      </c>
      <c r="D1906" t="s">
        <v>83</v>
      </c>
      <c r="E1906" t="s">
        <v>315</v>
      </c>
      <c r="F1906" t="s">
        <v>248</v>
      </c>
      <c r="G1906">
        <v>0.221</v>
      </c>
      <c r="H1906" s="2">
        <f>VLOOKUP(CONCATENATE(A1906,B1906,F1906),admin2_old!A:K,9,FALSE)</f>
        <v>0.192</v>
      </c>
      <c r="I1906" t="b">
        <f>IF(ISNA(H1906),VLOOKUP(CONCATENATE(A1906,F1906),admin2_old!B:J,3,FALSE))</f>
        <v>0</v>
      </c>
    </row>
    <row r="1907" spans="1:9" x14ac:dyDescent="0.35">
      <c r="A1907" t="s">
        <v>38</v>
      </c>
      <c r="B1907" s="3" t="s">
        <v>149</v>
      </c>
      <c r="C1907" t="s">
        <v>83</v>
      </c>
      <c r="D1907" t="s">
        <v>83</v>
      </c>
      <c r="E1907" t="s">
        <v>315</v>
      </c>
      <c r="F1907" t="s">
        <v>258</v>
      </c>
      <c r="G1907">
        <v>0.17399999999999999</v>
      </c>
      <c r="H1907" s="2" t="e">
        <f>VLOOKUP(CONCATENATE(A1907,B1907,F1907),admin2_old!A:K,9,FALSE)</f>
        <v>#N/A</v>
      </c>
      <c r="I1907" s="4" t="str">
        <f>IF(ISNA(H1907),VLOOKUP(CONCATENATE(A1907,F1907),admin2_old!B:J,3,FALSE))</f>
        <v>aucune</v>
      </c>
    </row>
    <row r="1908" spans="1:9" hidden="1" x14ac:dyDescent="0.35">
      <c r="A1908" t="s">
        <v>72</v>
      </c>
      <c r="B1908" t="s">
        <v>155</v>
      </c>
      <c r="C1908" t="s">
        <v>83</v>
      </c>
      <c r="D1908" t="s">
        <v>83</v>
      </c>
      <c r="E1908" t="s">
        <v>315</v>
      </c>
      <c r="F1908" t="s">
        <v>296</v>
      </c>
      <c r="G1908">
        <v>0.21199999999999999</v>
      </c>
      <c r="H1908" s="2">
        <f>VLOOKUP(CONCATENATE(A1908,B1908,F1908),admin2_old!A:K,9,FALSE)</f>
        <v>0.20599999999999999</v>
      </c>
      <c r="I1908" t="b">
        <f>IF(ISNA(H1908),VLOOKUP(CONCATENATE(A1908,F1908),admin2_old!B:J,3,FALSE))</f>
        <v>0</v>
      </c>
    </row>
    <row r="1909" spans="1:9" x14ac:dyDescent="0.35">
      <c r="A1909" t="s">
        <v>60</v>
      </c>
      <c r="B1909" s="3" t="s">
        <v>161</v>
      </c>
      <c r="C1909" t="s">
        <v>83</v>
      </c>
      <c r="D1909" t="s">
        <v>83</v>
      </c>
      <c r="E1909" t="s">
        <v>315</v>
      </c>
      <c r="F1909" t="s">
        <v>258</v>
      </c>
      <c r="G1909">
        <v>9.9099999999999994E-2</v>
      </c>
      <c r="H1909" s="2" t="e">
        <f>VLOOKUP(CONCATENATE(A1909,B1909,F1909),admin2_old!A:K,9,FALSE)</f>
        <v>#N/A</v>
      </c>
      <c r="I1909" s="4" t="str">
        <f>IF(ISNA(H1909),VLOOKUP(CONCATENATE(A1909,F1909),admin2_old!B:J,3,FALSE))</f>
        <v>logistique</v>
      </c>
    </row>
    <row r="1910" spans="1:9" hidden="1" x14ac:dyDescent="0.35">
      <c r="A1910" t="s">
        <v>72</v>
      </c>
      <c r="B1910" t="s">
        <v>18</v>
      </c>
      <c r="C1910" t="s">
        <v>83</v>
      </c>
      <c r="D1910" t="s">
        <v>83</v>
      </c>
      <c r="E1910" t="s">
        <v>315</v>
      </c>
      <c r="F1910" t="s">
        <v>256</v>
      </c>
      <c r="G1910">
        <v>0.185</v>
      </c>
      <c r="H1910" s="2">
        <f>VLOOKUP(CONCATENATE(A1910,B1910,F1910),admin2_old!A:K,9,FALSE)</f>
        <v>0.20100000000000001</v>
      </c>
      <c r="I1910" t="b">
        <f>IF(ISNA(H1910),VLOOKUP(CONCATENATE(A1910,F1910),admin2_old!B:J,3,FALSE))</f>
        <v>0</v>
      </c>
    </row>
    <row r="1911" spans="1:9" hidden="1" x14ac:dyDescent="0.35">
      <c r="A1911" t="s">
        <v>72</v>
      </c>
      <c r="B1911" t="s">
        <v>18</v>
      </c>
      <c r="C1911" t="s">
        <v>83</v>
      </c>
      <c r="D1911" t="s">
        <v>83</v>
      </c>
      <c r="E1911" t="s">
        <v>315</v>
      </c>
      <c r="F1911" t="s">
        <v>225</v>
      </c>
      <c r="G1911">
        <v>0.18099999999999999</v>
      </c>
      <c r="H1911" s="2">
        <f>VLOOKUP(CONCATENATE(A1911,B1911,F1911),admin2_old!A:K,9,FALSE)</f>
        <v>0.17100000000000001</v>
      </c>
      <c r="I1911" t="b">
        <f>IF(ISNA(H1911),VLOOKUP(CONCATENATE(A1911,F1911),admin2_old!B:J,3,FALSE))</f>
        <v>0</v>
      </c>
    </row>
    <row r="1912" spans="1:9" x14ac:dyDescent="0.35">
      <c r="A1912" t="s">
        <v>24</v>
      </c>
      <c r="B1912" s="3" t="s">
        <v>154</v>
      </c>
      <c r="C1912" t="s">
        <v>83</v>
      </c>
      <c r="D1912" t="s">
        <v>83</v>
      </c>
      <c r="E1912" t="s">
        <v>315</v>
      </c>
      <c r="F1912" t="s">
        <v>258</v>
      </c>
      <c r="G1912">
        <v>0.251</v>
      </c>
      <c r="H1912" s="2" t="e">
        <f>VLOOKUP(CONCATENATE(A1912,B1912,F1912),admin2_old!A:K,9,FALSE)</f>
        <v>#N/A</v>
      </c>
      <c r="I1912" s="4" t="str">
        <f>IF(ISNA(H1912),VLOOKUP(CONCATENATE(A1912,F1912),admin2_old!B:J,3,FALSE))</f>
        <v>cash_frais</v>
      </c>
    </row>
    <row r="1913" spans="1:9" hidden="1" x14ac:dyDescent="0.35">
      <c r="A1913" t="s">
        <v>72</v>
      </c>
      <c r="B1913" t="s">
        <v>155</v>
      </c>
      <c r="C1913" t="s">
        <v>83</v>
      </c>
      <c r="D1913" t="s">
        <v>83</v>
      </c>
      <c r="E1913" t="s">
        <v>315</v>
      </c>
      <c r="F1913" t="s">
        <v>298</v>
      </c>
      <c r="G1913">
        <v>0.22700000000000001</v>
      </c>
      <c r="H1913" s="2">
        <f>VLOOKUP(CONCATENATE(A1913,B1913,F1913),admin2_old!A:K,9,FALSE)</f>
        <v>0.192</v>
      </c>
      <c r="I1913" t="b">
        <f>IF(ISNA(H1913),VLOOKUP(CONCATENATE(A1913,F1913),admin2_old!B:J,3,FALSE))</f>
        <v>0</v>
      </c>
    </row>
    <row r="1914" spans="1:9" hidden="1" x14ac:dyDescent="0.35">
      <c r="A1914" t="s">
        <v>72</v>
      </c>
      <c r="B1914" t="s">
        <v>155</v>
      </c>
      <c r="C1914" t="s">
        <v>83</v>
      </c>
      <c r="D1914" t="s">
        <v>83</v>
      </c>
      <c r="E1914" t="s">
        <v>315</v>
      </c>
      <c r="F1914" t="s">
        <v>218</v>
      </c>
      <c r="G1914">
        <v>0.191</v>
      </c>
      <c r="H1914" s="2">
        <f>VLOOKUP(CONCATENATE(A1914,B1914,F1914),admin2_old!A:K,9,FALSE)</f>
        <v>0.191</v>
      </c>
      <c r="I1914" t="b">
        <f>IF(ISNA(H1914),VLOOKUP(CONCATENATE(A1914,F1914),admin2_old!B:J,3,FALSE))</f>
        <v>0</v>
      </c>
    </row>
    <row r="1915" spans="1:9" hidden="1" x14ac:dyDescent="0.35">
      <c r="A1915" t="s">
        <v>72</v>
      </c>
      <c r="B1915" t="s">
        <v>134</v>
      </c>
      <c r="C1915" t="s">
        <v>83</v>
      </c>
      <c r="D1915" t="s">
        <v>83</v>
      </c>
      <c r="E1915" t="s">
        <v>315</v>
      </c>
      <c r="F1915" t="s">
        <v>227</v>
      </c>
      <c r="G1915">
        <v>0.17499999999999999</v>
      </c>
      <c r="H1915" s="2">
        <f>VLOOKUP(CONCATENATE(A1915,B1915,F1915),admin2_old!A:K,9,FALSE)</f>
        <v>0.17499999999999999</v>
      </c>
      <c r="I1915" t="b">
        <f>IF(ISNA(H1915),VLOOKUP(CONCATENATE(A1915,F1915),admin2_old!B:J,3,FALSE))</f>
        <v>0</v>
      </c>
    </row>
    <row r="1916" spans="1:9" hidden="1" x14ac:dyDescent="0.35">
      <c r="A1916" t="s">
        <v>74</v>
      </c>
      <c r="B1916" t="s">
        <v>156</v>
      </c>
      <c r="C1916" t="s">
        <v>83</v>
      </c>
      <c r="D1916" t="s">
        <v>83</v>
      </c>
      <c r="E1916" t="s">
        <v>315</v>
      </c>
      <c r="F1916" t="s">
        <v>253</v>
      </c>
      <c r="G1916">
        <v>0.159</v>
      </c>
      <c r="H1916" s="2">
        <f>VLOOKUP(CONCATENATE(A1916,B1916,F1916),admin2_old!A:K,9,FALSE)</f>
        <v>0.16</v>
      </c>
      <c r="I1916" t="b">
        <f>IF(ISNA(H1916),VLOOKUP(CONCATENATE(A1916,F1916),admin2_old!B:J,3,FALSE))</f>
        <v>0</v>
      </c>
    </row>
    <row r="1917" spans="1:9" x14ac:dyDescent="0.35">
      <c r="A1917" t="s">
        <v>48</v>
      </c>
      <c r="B1917" s="3" t="s">
        <v>133</v>
      </c>
      <c r="C1917" t="s">
        <v>83</v>
      </c>
      <c r="D1917" t="s">
        <v>83</v>
      </c>
      <c r="E1917" t="s">
        <v>315</v>
      </c>
      <c r="F1917" t="s">
        <v>258</v>
      </c>
      <c r="G1917">
        <v>0.182</v>
      </c>
      <c r="H1917" s="2" t="e">
        <f>VLOOKUP(CONCATENATE(A1917,B1917,F1917),admin2_old!A:K,9,FALSE)</f>
        <v>#N/A</v>
      </c>
      <c r="I1917" s="4" t="str">
        <f>IF(ISNA(H1917),VLOOKUP(CONCATENATE(A1917,F1917),admin2_old!B:J,3,FALSE))</f>
        <v>cash_fournitures</v>
      </c>
    </row>
    <row r="1918" spans="1:9" x14ac:dyDescent="0.35">
      <c r="A1918" t="s">
        <v>22</v>
      </c>
      <c r="B1918" s="3" t="s">
        <v>180</v>
      </c>
      <c r="C1918" t="s">
        <v>83</v>
      </c>
      <c r="D1918" t="s">
        <v>83</v>
      </c>
      <c r="E1918" t="s">
        <v>315</v>
      </c>
      <c r="F1918" t="s">
        <v>258</v>
      </c>
      <c r="G1918">
        <v>0.20899999999999999</v>
      </c>
      <c r="H1918" s="2" t="e">
        <f>VLOOKUP(CONCATENATE(A1918,B1918,F1918),admin2_old!A:K,9,FALSE)</f>
        <v>#N/A</v>
      </c>
      <c r="I1918" s="4" t="str">
        <f>IF(ISNA(H1918),VLOOKUP(CONCATENATE(A1918,F1918),admin2_old!B:J,3,FALSE))</f>
        <v>argent_materiel</v>
      </c>
    </row>
    <row r="1919" spans="1:9" hidden="1" x14ac:dyDescent="0.35">
      <c r="A1919" t="s">
        <v>74</v>
      </c>
      <c r="B1919" t="s">
        <v>194</v>
      </c>
      <c r="C1919" t="s">
        <v>83</v>
      </c>
      <c r="D1919" t="s">
        <v>83</v>
      </c>
      <c r="E1919" t="s">
        <v>315</v>
      </c>
      <c r="F1919" t="s">
        <v>221</v>
      </c>
      <c r="G1919">
        <v>0.152</v>
      </c>
      <c r="H1919" s="2">
        <f>VLOOKUP(CONCATENATE(A1919,B1919,F1919),admin2_old!A:K,9,FALSE)</f>
        <v>0.14899999999999999</v>
      </c>
      <c r="I1919" t="b">
        <f>IF(ISNA(H1919),VLOOKUP(CONCATENATE(A1919,F1919),admin2_old!B:J,3,FALSE))</f>
        <v>0</v>
      </c>
    </row>
    <row r="1920" spans="1:9" hidden="1" x14ac:dyDescent="0.35">
      <c r="A1920" t="s">
        <v>74</v>
      </c>
      <c r="B1920" t="s">
        <v>156</v>
      </c>
      <c r="C1920" t="s">
        <v>83</v>
      </c>
      <c r="D1920" t="s">
        <v>83</v>
      </c>
      <c r="E1920" t="s">
        <v>315</v>
      </c>
      <c r="F1920" t="s">
        <v>165</v>
      </c>
      <c r="G1920">
        <v>0.185</v>
      </c>
      <c r="H1920" s="2">
        <f>VLOOKUP(CONCATENATE(A1920,B1920,F1920),admin2_old!A:K,9,FALSE)</f>
        <v>0.182</v>
      </c>
      <c r="I1920" t="b">
        <f>IF(ISNA(H1920),VLOOKUP(CONCATENATE(A1920,F1920),admin2_old!B:J,3,FALSE))</f>
        <v>0</v>
      </c>
    </row>
    <row r="1921" spans="1:9" x14ac:dyDescent="0.35">
      <c r="A1921" t="s">
        <v>46</v>
      </c>
      <c r="B1921" s="3" t="s">
        <v>143</v>
      </c>
      <c r="C1921" t="s">
        <v>83</v>
      </c>
      <c r="D1921" t="s">
        <v>83</v>
      </c>
      <c r="E1921" t="s">
        <v>315</v>
      </c>
      <c r="F1921" t="s">
        <v>258</v>
      </c>
      <c r="G1921">
        <v>0.153</v>
      </c>
      <c r="H1921" s="2" t="e">
        <f>VLOOKUP(CONCATENATE(A1921,B1921,F1921),admin2_old!A:K,9,FALSE)</f>
        <v>#N/A</v>
      </c>
      <c r="I1921" s="4" t="str">
        <f>IF(ISNA(H1921),VLOOKUP(CONCATENATE(A1921,F1921),admin2_old!B:J,3,FALSE))</f>
        <v>argent_nfi_essentiels</v>
      </c>
    </row>
    <row r="1922" spans="1:9" hidden="1" x14ac:dyDescent="0.35">
      <c r="A1922" t="s">
        <v>74</v>
      </c>
      <c r="B1922" t="s">
        <v>145</v>
      </c>
      <c r="C1922" t="s">
        <v>83</v>
      </c>
      <c r="D1922" t="s">
        <v>83</v>
      </c>
      <c r="E1922" t="s">
        <v>315</v>
      </c>
      <c r="F1922" t="s">
        <v>212</v>
      </c>
      <c r="G1922">
        <v>0.191</v>
      </c>
      <c r="H1922" s="2">
        <f>VLOOKUP(CONCATENATE(A1922,B1922,F1922),admin2_old!A:K,9,FALSE)</f>
        <v>0.159</v>
      </c>
      <c r="I1922" t="b">
        <f>IF(ISNA(H1922),VLOOKUP(CONCATENATE(A1922,F1922),admin2_old!B:J,3,FALSE))</f>
        <v>0</v>
      </c>
    </row>
    <row r="1923" spans="1:9" x14ac:dyDescent="0.35">
      <c r="A1923" t="s">
        <v>68</v>
      </c>
      <c r="B1923" s="3" t="s">
        <v>132</v>
      </c>
      <c r="C1923" t="s">
        <v>83</v>
      </c>
      <c r="D1923" t="s">
        <v>83</v>
      </c>
      <c r="E1923" t="s">
        <v>315</v>
      </c>
      <c r="F1923" t="s">
        <v>258</v>
      </c>
      <c r="G1923">
        <v>0.14299999999999999</v>
      </c>
      <c r="H1923" s="2" t="e">
        <f>VLOOKUP(CONCATENATE(A1923,B1923,F1923),admin2_old!A:K,9,FALSE)</f>
        <v>#N/A</v>
      </c>
      <c r="I1923" s="4" t="str">
        <f>IF(ISNA(H1923),VLOOKUP(CONCATENATE(A1923,F1923),admin2_old!B:J,3,FALSE))</f>
        <v>provision_nfi_essentiels</v>
      </c>
    </row>
    <row r="1924" spans="1:9" hidden="1" x14ac:dyDescent="0.35">
      <c r="A1924" t="s">
        <v>74</v>
      </c>
      <c r="B1924" t="s">
        <v>156</v>
      </c>
      <c r="C1924" t="s">
        <v>83</v>
      </c>
      <c r="D1924" t="s">
        <v>83</v>
      </c>
      <c r="E1924" t="s">
        <v>315</v>
      </c>
      <c r="F1924" t="s">
        <v>223</v>
      </c>
      <c r="G1924">
        <v>0.17</v>
      </c>
      <c r="H1924" s="2">
        <f>VLOOKUP(CONCATENATE(A1924,B1924,F1924),admin2_old!A:K,9,FALSE)</f>
        <v>0.14099999999999999</v>
      </c>
      <c r="I1924" t="b">
        <f>IF(ISNA(H1924),VLOOKUP(CONCATENATE(A1924,F1924),admin2_old!B:J,3,FALSE))</f>
        <v>0</v>
      </c>
    </row>
    <row r="1925" spans="1:9" hidden="1" x14ac:dyDescent="0.35">
      <c r="A1925" t="s">
        <v>74</v>
      </c>
      <c r="B1925" t="s">
        <v>145</v>
      </c>
      <c r="C1925" t="s">
        <v>83</v>
      </c>
      <c r="D1925" t="s">
        <v>83</v>
      </c>
      <c r="E1925" t="s">
        <v>315</v>
      </c>
      <c r="F1925" t="s">
        <v>228</v>
      </c>
      <c r="G1925">
        <v>0.191</v>
      </c>
      <c r="H1925" s="2">
        <f>VLOOKUP(CONCATENATE(A1925,B1925,F1925),admin2_old!A:K,9,FALSE)</f>
        <v>0.20399999999999999</v>
      </c>
      <c r="I1925" t="b">
        <f>IF(ISNA(H1925),VLOOKUP(CONCATENATE(A1925,F1925),admin2_old!B:J,3,FALSE))</f>
        <v>0</v>
      </c>
    </row>
    <row r="1926" spans="1:9" hidden="1" x14ac:dyDescent="0.35">
      <c r="A1926" t="s">
        <v>74</v>
      </c>
      <c r="B1926" t="s">
        <v>156</v>
      </c>
      <c r="C1926" t="s">
        <v>83</v>
      </c>
      <c r="D1926" t="s">
        <v>83</v>
      </c>
      <c r="E1926" t="s">
        <v>315</v>
      </c>
      <c r="F1926" t="s">
        <v>293</v>
      </c>
      <c r="G1926">
        <v>0.14599999999999999</v>
      </c>
      <c r="H1926" s="2">
        <f>VLOOKUP(CONCATENATE(A1926,B1926,F1926),admin2_old!A:K,9,FALSE)</f>
        <v>0.155</v>
      </c>
      <c r="I1926" t="b">
        <f>IF(ISNA(H1926),VLOOKUP(CONCATENATE(A1926,F1926),admin2_old!B:J,3,FALSE))</f>
        <v>0</v>
      </c>
    </row>
    <row r="1927" spans="1:9" x14ac:dyDescent="0.35">
      <c r="A1927" t="s">
        <v>80</v>
      </c>
      <c r="B1927" s="3" t="s">
        <v>199</v>
      </c>
      <c r="C1927" t="s">
        <v>83</v>
      </c>
      <c r="D1927" t="s">
        <v>83</v>
      </c>
      <c r="E1927" t="s">
        <v>315</v>
      </c>
      <c r="F1927" t="s">
        <v>258</v>
      </c>
      <c r="G1927">
        <v>0.19800000000000001</v>
      </c>
      <c r="H1927" s="2" t="e">
        <f>VLOOKUP(CONCATENATE(A1927,B1927,F1927),admin2_old!A:K,9,FALSE)</f>
        <v>#N/A</v>
      </c>
      <c r="I1927" s="4" t="str">
        <f>IF(ISNA(H1927),VLOOKUP(CONCATENATE(A1927,F1927),admin2_old!B:J,3,FALSE))</f>
        <v>sanitaire</v>
      </c>
    </row>
    <row r="1928" spans="1:9" x14ac:dyDescent="0.35">
      <c r="A1928" t="s">
        <v>60</v>
      </c>
      <c r="B1928" s="3" t="s">
        <v>201</v>
      </c>
      <c r="C1928" t="s">
        <v>83</v>
      </c>
      <c r="D1928" t="s">
        <v>83</v>
      </c>
      <c r="E1928" t="s">
        <v>315</v>
      </c>
      <c r="F1928" t="s">
        <v>259</v>
      </c>
      <c r="G1928">
        <v>0.156</v>
      </c>
      <c r="H1928" s="2" t="e">
        <f>VLOOKUP(CONCATENATE(A1928,B1928,F1928),admin2_old!A:K,9,FALSE)</f>
        <v>#N/A</v>
      </c>
      <c r="I1928" s="4" t="str">
        <f>IF(ISNA(H1928),VLOOKUP(CONCATENATE(A1928,F1928),admin2_old!B:J,3,FALSE))</f>
        <v>acces_dangereux</v>
      </c>
    </row>
    <row r="1929" spans="1:9" hidden="1" x14ac:dyDescent="0.35">
      <c r="A1929" t="s">
        <v>74</v>
      </c>
      <c r="B1929" t="s">
        <v>145</v>
      </c>
      <c r="C1929" t="s">
        <v>83</v>
      </c>
      <c r="D1929" t="s">
        <v>83</v>
      </c>
      <c r="E1929" t="s">
        <v>315</v>
      </c>
      <c r="F1929" t="s">
        <v>215</v>
      </c>
      <c r="G1929">
        <v>0.16500000000000001</v>
      </c>
      <c r="H1929" s="2">
        <f>VLOOKUP(CONCATENATE(A1929,B1929,F1929),admin2_old!A:K,9,FALSE)</f>
        <v>0.185</v>
      </c>
      <c r="I1929" t="b">
        <f>IF(ISNA(H1929),VLOOKUP(CONCATENATE(A1929,F1929),admin2_old!B:J,3,FALSE))</f>
        <v>0</v>
      </c>
    </row>
    <row r="1930" spans="1:9" hidden="1" x14ac:dyDescent="0.35">
      <c r="A1930" t="s">
        <v>74</v>
      </c>
      <c r="B1930" t="s">
        <v>156</v>
      </c>
      <c r="C1930" t="s">
        <v>83</v>
      </c>
      <c r="D1930" t="s">
        <v>83</v>
      </c>
      <c r="E1930" t="s">
        <v>315</v>
      </c>
      <c r="F1930" t="s">
        <v>294</v>
      </c>
      <c r="G1930">
        <v>0.151</v>
      </c>
      <c r="H1930" s="2">
        <f>VLOOKUP(CONCATENATE(A1930,B1930,F1930),admin2_old!A:K,9,FALSE)</f>
        <v>0.16600000000000001</v>
      </c>
      <c r="I1930" t="b">
        <f>IF(ISNA(H1930),VLOOKUP(CONCATENATE(A1930,F1930),admin2_old!B:J,3,FALSE))</f>
        <v>0</v>
      </c>
    </row>
    <row r="1931" spans="1:9" hidden="1" x14ac:dyDescent="0.35">
      <c r="A1931" t="s">
        <v>74</v>
      </c>
      <c r="B1931" t="s">
        <v>156</v>
      </c>
      <c r="C1931" t="s">
        <v>83</v>
      </c>
      <c r="D1931" t="s">
        <v>83</v>
      </c>
      <c r="E1931" t="s">
        <v>315</v>
      </c>
      <c r="F1931" t="s">
        <v>260</v>
      </c>
      <c r="G1931">
        <v>0.17499999999999999</v>
      </c>
      <c r="H1931" s="2">
        <f>VLOOKUP(CONCATENATE(A1931,B1931,F1931),admin2_old!A:K,9,FALSE)</f>
        <v>0.17699999999999999</v>
      </c>
      <c r="I1931" t="b">
        <f>IF(ISNA(H1931),VLOOKUP(CONCATENATE(A1931,F1931),admin2_old!B:J,3,FALSE))</f>
        <v>0</v>
      </c>
    </row>
    <row r="1932" spans="1:9" x14ac:dyDescent="0.35">
      <c r="A1932" t="s">
        <v>70</v>
      </c>
      <c r="B1932" s="3" t="s">
        <v>193</v>
      </c>
      <c r="C1932" t="s">
        <v>83</v>
      </c>
      <c r="D1932" t="s">
        <v>83</v>
      </c>
      <c r="E1932" t="s">
        <v>315</v>
      </c>
      <c r="F1932" t="s">
        <v>259</v>
      </c>
      <c r="G1932">
        <v>9.5200000000000007E-2</v>
      </c>
      <c r="H1932" s="2" t="e">
        <f>VLOOKUP(CONCATENATE(A1932,B1932,F1932),admin2_old!A:K,9,FALSE)</f>
        <v>#N/A</v>
      </c>
      <c r="I1932" s="4" t="str">
        <f>IF(ISNA(H1932),VLOOKUP(CONCATENATE(A1932,F1932),admin2_old!B:J,3,FALSE))</f>
        <v>cash_frais</v>
      </c>
    </row>
    <row r="1933" spans="1:9" x14ac:dyDescent="0.35">
      <c r="A1933" t="s">
        <v>42</v>
      </c>
      <c r="B1933" s="3" t="s">
        <v>163</v>
      </c>
      <c r="C1933" t="s">
        <v>83</v>
      </c>
      <c r="D1933" t="s">
        <v>83</v>
      </c>
      <c r="E1933" t="s">
        <v>315</v>
      </c>
      <c r="F1933" t="s">
        <v>259</v>
      </c>
      <c r="G1933">
        <v>0.151</v>
      </c>
      <c r="H1933" s="2" t="e">
        <f>VLOOKUP(CONCATENATE(A1933,B1933,F1933),admin2_old!A:K,9,FALSE)</f>
        <v>#N/A</v>
      </c>
      <c r="I1933" s="4" t="str">
        <f>IF(ISNA(H1933),VLOOKUP(CONCATENATE(A1933,F1933),admin2_old!B:J,3,FALSE))</f>
        <v>petit_commerce</v>
      </c>
    </row>
    <row r="1934" spans="1:9" hidden="1" x14ac:dyDescent="0.35">
      <c r="A1934" t="s">
        <v>74</v>
      </c>
      <c r="B1934" t="s">
        <v>156</v>
      </c>
      <c r="C1934" t="s">
        <v>83</v>
      </c>
      <c r="D1934" t="s">
        <v>83</v>
      </c>
      <c r="E1934" t="s">
        <v>315</v>
      </c>
      <c r="F1934" t="s">
        <v>219</v>
      </c>
      <c r="G1934">
        <v>0.12</v>
      </c>
      <c r="H1934" s="2">
        <f>VLOOKUP(CONCATENATE(A1934,B1934,F1934),admin2_old!A:K,9,FALSE)</f>
        <v>0.14799999999999999</v>
      </c>
      <c r="I1934" t="b">
        <f>IF(ISNA(H1934),VLOOKUP(CONCATENATE(A1934,F1934),admin2_old!B:J,3,FALSE))</f>
        <v>0</v>
      </c>
    </row>
    <row r="1935" spans="1:9" hidden="1" x14ac:dyDescent="0.35">
      <c r="A1935" t="s">
        <v>74</v>
      </c>
      <c r="B1935" t="s">
        <v>156</v>
      </c>
      <c r="C1935" t="s">
        <v>83</v>
      </c>
      <c r="D1935" t="s">
        <v>83</v>
      </c>
      <c r="E1935" t="s">
        <v>315</v>
      </c>
      <c r="F1935" t="s">
        <v>250</v>
      </c>
      <c r="G1935">
        <v>0.2</v>
      </c>
      <c r="H1935" s="2">
        <f>VLOOKUP(CONCATENATE(A1935,B1935,F1935),admin2_old!A:K,9,FALSE)</f>
        <v>0.186</v>
      </c>
      <c r="I1935" t="b">
        <f>IF(ISNA(H1935),VLOOKUP(CONCATENATE(A1935,F1935),admin2_old!B:J,3,FALSE))</f>
        <v>0</v>
      </c>
    </row>
    <row r="1936" spans="1:9" hidden="1" x14ac:dyDescent="0.35">
      <c r="A1936" t="s">
        <v>74</v>
      </c>
      <c r="B1936" t="s">
        <v>182</v>
      </c>
      <c r="C1936" t="s">
        <v>83</v>
      </c>
      <c r="D1936" t="s">
        <v>83</v>
      </c>
      <c r="E1936" t="s">
        <v>315</v>
      </c>
      <c r="F1936" t="s">
        <v>220</v>
      </c>
      <c r="G1936">
        <v>0.154</v>
      </c>
      <c r="H1936" s="2">
        <f>VLOOKUP(CONCATENATE(A1936,B1936,F1936),admin2_old!A:K,9,FALSE)</f>
        <v>0.156</v>
      </c>
      <c r="I1936" t="b">
        <f>IF(ISNA(H1936),VLOOKUP(CONCATENATE(A1936,F1936),admin2_old!B:J,3,FALSE))</f>
        <v>0</v>
      </c>
    </row>
    <row r="1937" spans="1:9" x14ac:dyDescent="0.35">
      <c r="A1937" t="s">
        <v>64</v>
      </c>
      <c r="B1937" s="3" t="s">
        <v>141</v>
      </c>
      <c r="C1937" t="s">
        <v>83</v>
      </c>
      <c r="D1937" t="s">
        <v>83</v>
      </c>
      <c r="E1937" t="s">
        <v>315</v>
      </c>
      <c r="F1937" t="s">
        <v>259</v>
      </c>
      <c r="G1937">
        <v>0.14899999999999999</v>
      </c>
      <c r="H1937" s="2" t="e">
        <f>VLOOKUP(CONCATENATE(A1937,B1937,F1937),admin2_old!A:K,9,FALSE)</f>
        <v>#N/A</v>
      </c>
      <c r="I1937" s="4" t="str">
        <f>IF(ISNA(H1937),VLOOKUP(CONCATENATE(A1937,F1937),admin2_old!B:J,3,FALSE))</f>
        <v>jtt_agric</v>
      </c>
    </row>
    <row r="1938" spans="1:9" hidden="1" x14ac:dyDescent="0.35">
      <c r="A1938" t="s">
        <v>74</v>
      </c>
      <c r="B1938" t="s">
        <v>195</v>
      </c>
      <c r="C1938" t="s">
        <v>83</v>
      </c>
      <c r="D1938" t="s">
        <v>83</v>
      </c>
      <c r="E1938" t="s">
        <v>315</v>
      </c>
      <c r="F1938" t="s">
        <v>262</v>
      </c>
      <c r="G1938">
        <v>0.13500000000000001</v>
      </c>
      <c r="H1938" s="2">
        <f>VLOOKUP(CONCATENATE(A1938,B1938,F1938),admin2_old!A:K,9,FALSE)</f>
        <v>0.13700000000000001</v>
      </c>
      <c r="I1938" t="b">
        <f>IF(ISNA(H1938),VLOOKUP(CONCATENATE(A1938,F1938),admin2_old!B:J,3,FALSE))</f>
        <v>0</v>
      </c>
    </row>
    <row r="1939" spans="1:9" hidden="1" x14ac:dyDescent="0.35">
      <c r="A1939" t="s">
        <v>74</v>
      </c>
      <c r="B1939" t="s">
        <v>156</v>
      </c>
      <c r="C1939" t="s">
        <v>83</v>
      </c>
      <c r="D1939" t="s">
        <v>83</v>
      </c>
      <c r="E1939" t="s">
        <v>315</v>
      </c>
      <c r="F1939" t="s">
        <v>254</v>
      </c>
      <c r="G1939">
        <v>0.16700000000000001</v>
      </c>
      <c r="H1939" s="2">
        <f>VLOOKUP(CONCATENATE(A1939,B1939,F1939),admin2_old!A:K,9,FALSE)</f>
        <v>0.16200000000000001</v>
      </c>
      <c r="I1939" t="b">
        <f>IF(ISNA(H1939),VLOOKUP(CONCATENATE(A1939,F1939),admin2_old!B:J,3,FALSE))</f>
        <v>0</v>
      </c>
    </row>
    <row r="1940" spans="1:9" hidden="1" x14ac:dyDescent="0.35">
      <c r="A1940" t="s">
        <v>74</v>
      </c>
      <c r="B1940" t="s">
        <v>195</v>
      </c>
      <c r="C1940" t="s">
        <v>83</v>
      </c>
      <c r="D1940" t="s">
        <v>83</v>
      </c>
      <c r="E1940" t="s">
        <v>315</v>
      </c>
      <c r="F1940" t="s">
        <v>209</v>
      </c>
      <c r="G1940">
        <v>0.19</v>
      </c>
      <c r="H1940" s="2">
        <f>VLOOKUP(CONCATENATE(A1940,B1940,F1940),admin2_old!A:K,9,FALSE)</f>
        <v>0.2</v>
      </c>
      <c r="I1940" t="b">
        <f>IF(ISNA(H1940),VLOOKUP(CONCATENATE(A1940,F1940),admin2_old!B:J,3,FALSE))</f>
        <v>0</v>
      </c>
    </row>
    <row r="1941" spans="1:9" hidden="1" x14ac:dyDescent="0.35">
      <c r="A1941" t="s">
        <v>74</v>
      </c>
      <c r="B1941" t="s">
        <v>182</v>
      </c>
      <c r="C1941" t="s">
        <v>83</v>
      </c>
      <c r="D1941" t="s">
        <v>83</v>
      </c>
      <c r="E1941" t="s">
        <v>315</v>
      </c>
      <c r="F1941" t="s">
        <v>207</v>
      </c>
      <c r="G1941">
        <v>0.17799999999999999</v>
      </c>
      <c r="H1941" s="2">
        <f>VLOOKUP(CONCATENATE(A1941,B1941,F1941),admin2_old!A:K,9,FALSE)</f>
        <v>0.18</v>
      </c>
      <c r="I1941" t="b">
        <f>IF(ISNA(H1941),VLOOKUP(CONCATENATE(A1941,F1941),admin2_old!B:J,3,FALSE))</f>
        <v>0</v>
      </c>
    </row>
    <row r="1942" spans="1:9" x14ac:dyDescent="0.35">
      <c r="A1942" t="s">
        <v>46</v>
      </c>
      <c r="B1942" s="3" t="s">
        <v>160</v>
      </c>
      <c r="C1942" t="s">
        <v>83</v>
      </c>
      <c r="D1942" t="s">
        <v>83</v>
      </c>
      <c r="E1942" t="s">
        <v>315</v>
      </c>
      <c r="F1942" t="s">
        <v>259</v>
      </c>
      <c r="G1942">
        <v>0.16300000000000001</v>
      </c>
      <c r="H1942" s="2" t="e">
        <f>VLOOKUP(CONCATENATE(A1942,B1942,F1942),admin2_old!A:K,9,FALSE)</f>
        <v>#N/A</v>
      </c>
      <c r="I1942" s="4" t="str">
        <f>IF(ISNA(H1942),VLOOKUP(CONCATENATE(A1942,F1942),admin2_old!B:J,3,FALSE))</f>
        <v>provision_nfi_essentiels</v>
      </c>
    </row>
    <row r="1943" spans="1:9" x14ac:dyDescent="0.35">
      <c r="A1943" t="s">
        <v>68</v>
      </c>
      <c r="B1943" s="3" t="s">
        <v>143</v>
      </c>
      <c r="C1943" t="s">
        <v>83</v>
      </c>
      <c r="D1943" t="s">
        <v>83</v>
      </c>
      <c r="E1943" t="s">
        <v>315</v>
      </c>
      <c r="F1943" t="s">
        <v>259</v>
      </c>
      <c r="G1943">
        <v>0.158</v>
      </c>
      <c r="H1943" s="2" t="e">
        <f>VLOOKUP(CONCATENATE(A1943,B1943,F1943),admin2_old!A:K,9,FALSE)</f>
        <v>#N/A</v>
      </c>
      <c r="I1943" s="4" t="str">
        <f>IF(ISNA(H1943),VLOOKUP(CONCATENATE(A1943,F1943),admin2_old!B:J,3,FALSE))</f>
        <v>argent_nfi_essentiels</v>
      </c>
    </row>
    <row r="1944" spans="1:9" x14ac:dyDescent="0.35">
      <c r="A1944" t="s">
        <v>54</v>
      </c>
      <c r="B1944" s="3" t="s">
        <v>157</v>
      </c>
      <c r="C1944" t="s">
        <v>83</v>
      </c>
      <c r="D1944" t="s">
        <v>83</v>
      </c>
      <c r="E1944" t="s">
        <v>315</v>
      </c>
      <c r="F1944" t="s">
        <v>259</v>
      </c>
      <c r="G1944">
        <v>0.14099999999999999</v>
      </c>
      <c r="H1944" s="2" t="e">
        <f>VLOOKUP(CONCATENATE(A1944,B1944,F1944),admin2_old!A:K,9,FALSE)</f>
        <v>#N/A</v>
      </c>
      <c r="I1944" s="4" t="str">
        <f>IF(ISNA(H1944),VLOOKUP(CONCATENATE(A1944,F1944),admin2_old!B:J,3,FALSE))</f>
        <v>acces_transport</v>
      </c>
    </row>
    <row r="1945" spans="1:9" hidden="1" x14ac:dyDescent="0.35">
      <c r="A1945" t="s">
        <v>74</v>
      </c>
      <c r="B1945" t="s">
        <v>194</v>
      </c>
      <c r="C1945" t="s">
        <v>83</v>
      </c>
      <c r="D1945" t="s">
        <v>83</v>
      </c>
      <c r="E1945" t="s">
        <v>315</v>
      </c>
      <c r="F1945" t="s">
        <v>258</v>
      </c>
      <c r="G1945">
        <v>0.19400000000000001</v>
      </c>
      <c r="H1945" s="2">
        <f>VLOOKUP(CONCATENATE(A1945,B1945,F1945),admin2_old!A:K,9,FALSE)</f>
        <v>0.189</v>
      </c>
      <c r="I1945" t="b">
        <f>IF(ISNA(H1945),VLOOKUP(CONCATENATE(A1945,F1945),admin2_old!B:J,3,FALSE))</f>
        <v>0</v>
      </c>
    </row>
    <row r="1946" spans="1:9" x14ac:dyDescent="0.35">
      <c r="A1946" t="s">
        <v>76</v>
      </c>
      <c r="B1946" s="3" t="s">
        <v>183</v>
      </c>
      <c r="C1946" t="s">
        <v>83</v>
      </c>
      <c r="D1946" t="s">
        <v>83</v>
      </c>
      <c r="E1946" t="s">
        <v>315</v>
      </c>
      <c r="F1946" t="s">
        <v>259</v>
      </c>
      <c r="G1946">
        <v>0.13300000000000001</v>
      </c>
      <c r="H1946" s="2" t="e">
        <f>VLOOKUP(CONCATENATE(A1946,B1946,F1946),admin2_old!A:K,9,FALSE)</f>
        <v>#N/A</v>
      </c>
      <c r="I1946" s="4" t="str">
        <f>IF(ISNA(H1946),VLOOKUP(CONCATENATE(A1946,F1946),admin2_old!B:J,3,FALSE))</f>
        <v>cash_frais_med</v>
      </c>
    </row>
    <row r="1947" spans="1:9" hidden="1" x14ac:dyDescent="0.35">
      <c r="A1947" t="s">
        <v>74</v>
      </c>
      <c r="B1947" t="s">
        <v>195</v>
      </c>
      <c r="C1947" t="s">
        <v>83</v>
      </c>
      <c r="D1947" t="s">
        <v>83</v>
      </c>
      <c r="E1947" t="s">
        <v>315</v>
      </c>
      <c r="F1947" t="s">
        <v>295</v>
      </c>
      <c r="G1947">
        <v>0.184</v>
      </c>
      <c r="H1947" s="2">
        <f>VLOOKUP(CONCATENATE(A1947,B1947,F1947),admin2_old!A:K,9,FALSE)</f>
        <v>0.16900000000000001</v>
      </c>
      <c r="I1947" t="b">
        <f>IF(ISNA(H1947),VLOOKUP(CONCATENATE(A1947,F1947),admin2_old!B:J,3,FALSE))</f>
        <v>0</v>
      </c>
    </row>
    <row r="1948" spans="1:9" hidden="1" x14ac:dyDescent="0.35">
      <c r="A1948" t="s">
        <v>74</v>
      </c>
      <c r="B1948" t="s">
        <v>195</v>
      </c>
      <c r="C1948" t="s">
        <v>83</v>
      </c>
      <c r="D1948" t="s">
        <v>83</v>
      </c>
      <c r="E1948" t="s">
        <v>315</v>
      </c>
      <c r="F1948" t="s">
        <v>236</v>
      </c>
      <c r="G1948">
        <v>0.15</v>
      </c>
      <c r="H1948" s="2">
        <f>VLOOKUP(CONCATENATE(A1948,B1948,F1948),admin2_old!A:K,9,FALSE)</f>
        <v>0.158</v>
      </c>
      <c r="I1948" t="b">
        <f>IF(ISNA(H1948),VLOOKUP(CONCATENATE(A1948,F1948),admin2_old!B:J,3,FALSE))</f>
        <v>0</v>
      </c>
    </row>
    <row r="1949" spans="1:9" x14ac:dyDescent="0.35">
      <c r="A1949" t="s">
        <v>80</v>
      </c>
      <c r="B1949" s="3" t="s">
        <v>199</v>
      </c>
      <c r="C1949" t="s">
        <v>83</v>
      </c>
      <c r="D1949" t="s">
        <v>83</v>
      </c>
      <c r="E1949" t="s">
        <v>315</v>
      </c>
      <c r="F1949" t="s">
        <v>259</v>
      </c>
      <c r="G1949">
        <v>0.184</v>
      </c>
      <c r="H1949" s="2" t="e">
        <f>VLOOKUP(CONCATENATE(A1949,B1949,F1949),admin2_old!A:K,9,FALSE)</f>
        <v>#N/A</v>
      </c>
      <c r="I1949" s="4" t="str">
        <f>IF(ISNA(H1949),VLOOKUP(CONCATENATE(A1949,F1949),admin2_old!B:J,3,FALSE))</f>
        <v>environment</v>
      </c>
    </row>
    <row r="1950" spans="1:9" x14ac:dyDescent="0.35">
      <c r="A1950" t="s">
        <v>12</v>
      </c>
      <c r="B1950" s="3" t="s">
        <v>162</v>
      </c>
      <c r="C1950" t="s">
        <v>83</v>
      </c>
      <c r="D1950" t="s">
        <v>83</v>
      </c>
      <c r="E1950" t="s">
        <v>315</v>
      </c>
      <c r="F1950" t="s">
        <v>259</v>
      </c>
      <c r="G1950">
        <v>0.20699999999999999</v>
      </c>
      <c r="H1950" s="2" t="e">
        <f>VLOOKUP(CONCATENATE(A1950,B1950,F1950),admin2_old!A:K,9,FALSE)</f>
        <v>#N/A</v>
      </c>
      <c r="I1950" s="4" t="str">
        <f>IF(ISNA(H1950),VLOOKUP(CONCATENATE(A1950,F1950),admin2_old!B:J,3,FALSE))</f>
        <v>cash_recipient_eau</v>
      </c>
    </row>
    <row r="1951" spans="1:9" hidden="1" x14ac:dyDescent="0.35">
      <c r="A1951" t="s">
        <v>74</v>
      </c>
      <c r="B1951" t="s">
        <v>182</v>
      </c>
      <c r="C1951" t="s">
        <v>83</v>
      </c>
      <c r="D1951" t="s">
        <v>83</v>
      </c>
      <c r="E1951" t="s">
        <v>315</v>
      </c>
      <c r="F1951" t="s">
        <v>259</v>
      </c>
      <c r="G1951">
        <v>0.13300000000000001</v>
      </c>
      <c r="H1951" s="2">
        <f>VLOOKUP(CONCATENATE(A1951,B1951,F1951),admin2_old!A:K,9,FALSE)</f>
        <v>0.13700000000000001</v>
      </c>
      <c r="I1951" t="b">
        <f>IF(ISNA(H1951),VLOOKUP(CONCATENATE(A1951,F1951),admin2_old!B:J,3,FALSE))</f>
        <v>0</v>
      </c>
    </row>
    <row r="1952" spans="1:9" x14ac:dyDescent="0.35">
      <c r="A1952" t="s">
        <v>40</v>
      </c>
      <c r="B1952" s="3" t="s">
        <v>129</v>
      </c>
      <c r="C1952" t="s">
        <v>83</v>
      </c>
      <c r="D1952" t="s">
        <v>83</v>
      </c>
      <c r="E1952" t="s">
        <v>315</v>
      </c>
      <c r="F1952" t="s">
        <v>259</v>
      </c>
      <c r="G1952">
        <v>0.182</v>
      </c>
      <c r="H1952" s="2" t="e">
        <f>VLOOKUP(CONCATENATE(A1952,B1952,F1952),admin2_old!A:K,9,FALSE)</f>
        <v>#N/A</v>
      </c>
      <c r="I1952" s="4" t="str">
        <f>IF(ISNA(H1952),VLOOKUP(CONCATENATE(A1952,F1952),admin2_old!B:J,3,FALSE))</f>
        <v>prov_recipient</v>
      </c>
    </row>
    <row r="1953" spans="1:9" hidden="1" x14ac:dyDescent="0.35">
      <c r="A1953" t="s">
        <v>74</v>
      </c>
      <c r="B1953" t="s">
        <v>145</v>
      </c>
      <c r="C1953" t="s">
        <v>83</v>
      </c>
      <c r="D1953" t="s">
        <v>83</v>
      </c>
      <c r="E1953" t="s">
        <v>315</v>
      </c>
      <c r="F1953" t="s">
        <v>247</v>
      </c>
      <c r="G1953">
        <v>0.154</v>
      </c>
      <c r="H1953" s="2">
        <f>VLOOKUP(CONCATENATE(A1953,B1953,F1953),admin2_old!A:K,9,FALSE)</f>
        <v>0.14799999999999999</v>
      </c>
      <c r="I1953" t="b">
        <f>IF(ISNA(H1953),VLOOKUP(CONCATENATE(A1953,F1953),admin2_old!B:J,3,FALSE))</f>
        <v>0</v>
      </c>
    </row>
    <row r="1954" spans="1:9" x14ac:dyDescent="0.35">
      <c r="A1954" t="s">
        <v>70</v>
      </c>
      <c r="B1954" s="3" t="s">
        <v>191</v>
      </c>
      <c r="C1954" t="s">
        <v>83</v>
      </c>
      <c r="D1954" t="s">
        <v>83</v>
      </c>
      <c r="E1954" t="s">
        <v>315</v>
      </c>
      <c r="F1954" t="s">
        <v>260</v>
      </c>
      <c r="G1954">
        <v>0.113</v>
      </c>
      <c r="H1954" s="2" t="e">
        <f>VLOOKUP(CONCATENATE(A1954,B1954,F1954),admin2_old!A:K,9,FALSE)</f>
        <v>#N/A</v>
      </c>
      <c r="I1954" s="4" t="str">
        <f>IF(ISNA(H1954),VLOOKUP(CONCATENATE(A1954,F1954),admin2_old!B:J,3,FALSE))</f>
        <v>prov_fournitures</v>
      </c>
    </row>
    <row r="1955" spans="1:9" x14ac:dyDescent="0.35">
      <c r="A1955" t="s">
        <v>42</v>
      </c>
      <c r="B1955" s="3" t="s">
        <v>141</v>
      </c>
      <c r="C1955" t="s">
        <v>83</v>
      </c>
      <c r="D1955" t="s">
        <v>83</v>
      </c>
      <c r="E1955" t="s">
        <v>315</v>
      </c>
      <c r="F1955" t="s">
        <v>260</v>
      </c>
      <c r="G1955">
        <v>0.191</v>
      </c>
      <c r="H1955" s="2" t="e">
        <f>VLOOKUP(CONCATENATE(A1955,B1955,F1955),admin2_old!A:K,9,FALSE)</f>
        <v>#N/A</v>
      </c>
      <c r="I1955" s="4" t="str">
        <f>IF(ISNA(H1955),VLOOKUP(CONCATENATE(A1955,F1955),admin2_old!B:J,3,FALSE))</f>
        <v>jtt_agric</v>
      </c>
    </row>
    <row r="1956" spans="1:9" x14ac:dyDescent="0.35">
      <c r="A1956" t="s">
        <v>64</v>
      </c>
      <c r="B1956" s="3" t="s">
        <v>163</v>
      </c>
      <c r="C1956" t="s">
        <v>83</v>
      </c>
      <c r="D1956" t="s">
        <v>83</v>
      </c>
      <c r="E1956" t="s">
        <v>315</v>
      </c>
      <c r="F1956" t="s">
        <v>260</v>
      </c>
      <c r="G1956">
        <v>0.183</v>
      </c>
      <c r="H1956" s="2" t="e">
        <f>VLOOKUP(CONCATENATE(A1956,B1956,F1956),admin2_old!A:K,9,FALSE)</f>
        <v>#N/A</v>
      </c>
      <c r="I1956" s="4" t="str">
        <f>IF(ISNA(H1956),VLOOKUP(CONCATENATE(A1956,F1956),admin2_old!B:J,3,FALSE))</f>
        <v>petit_commerce</v>
      </c>
    </row>
    <row r="1957" spans="1:9" hidden="1" x14ac:dyDescent="0.35">
      <c r="A1957" t="s">
        <v>74</v>
      </c>
      <c r="B1957" t="s">
        <v>194</v>
      </c>
      <c r="C1957" t="s">
        <v>83</v>
      </c>
      <c r="D1957" t="s">
        <v>83</v>
      </c>
      <c r="E1957" t="s">
        <v>315</v>
      </c>
      <c r="F1957" t="s">
        <v>214</v>
      </c>
      <c r="G1957">
        <v>0.20599999999999999</v>
      </c>
      <c r="H1957" s="2">
        <f>VLOOKUP(CONCATENATE(A1957,B1957,F1957),admin2_old!A:K,9,FALSE)</f>
        <v>0.185</v>
      </c>
      <c r="I1957" t="b">
        <f>IF(ISNA(H1957),VLOOKUP(CONCATENATE(A1957,F1957),admin2_old!B:J,3,FALSE))</f>
        <v>0</v>
      </c>
    </row>
    <row r="1958" spans="1:9" hidden="1" x14ac:dyDescent="0.35">
      <c r="A1958" t="s">
        <v>74</v>
      </c>
      <c r="B1958" t="s">
        <v>145</v>
      </c>
      <c r="C1958" t="s">
        <v>83</v>
      </c>
      <c r="D1958" t="s">
        <v>83</v>
      </c>
      <c r="E1958" t="s">
        <v>315</v>
      </c>
      <c r="F1958" t="s">
        <v>216</v>
      </c>
      <c r="G1958">
        <v>0.20200000000000001</v>
      </c>
      <c r="H1958" s="2">
        <f>VLOOKUP(CONCATENATE(A1958,B1958,F1958),admin2_old!A:K,9,FALSE)</f>
        <v>0.19800000000000001</v>
      </c>
      <c r="I1958" t="b">
        <f>IF(ISNA(H1958),VLOOKUP(CONCATENATE(A1958,F1958),admin2_old!B:J,3,FALSE))</f>
        <v>0</v>
      </c>
    </row>
    <row r="1959" spans="1:9" x14ac:dyDescent="0.35">
      <c r="A1959" t="s">
        <v>22</v>
      </c>
      <c r="B1959" s="3" t="s">
        <v>153</v>
      </c>
      <c r="C1959" t="s">
        <v>83</v>
      </c>
      <c r="D1959" t="s">
        <v>83</v>
      </c>
      <c r="E1959" t="s">
        <v>315</v>
      </c>
      <c r="F1959" t="s">
        <v>260</v>
      </c>
      <c r="G1959">
        <v>0.25800000000000001</v>
      </c>
      <c r="H1959" s="2" t="e">
        <f>VLOOKUP(CONCATENATE(A1959,B1959,F1959),admin2_old!A:K,9,FALSE)</f>
        <v>#N/A</v>
      </c>
      <c r="I1959" s="4" t="str">
        <f>IF(ISNA(H1959),VLOOKUP(CONCATENATE(A1959,F1959),admin2_old!B:J,3,FALSE))</f>
        <v>argent_materiel</v>
      </c>
    </row>
    <row r="1960" spans="1:9" hidden="1" x14ac:dyDescent="0.35">
      <c r="A1960" t="s">
        <v>74</v>
      </c>
      <c r="B1960" t="s">
        <v>156</v>
      </c>
      <c r="C1960" t="s">
        <v>83</v>
      </c>
      <c r="D1960" t="s">
        <v>83</v>
      </c>
      <c r="E1960" t="s">
        <v>315</v>
      </c>
      <c r="F1960" t="s">
        <v>264</v>
      </c>
      <c r="G1960">
        <v>0.129</v>
      </c>
      <c r="H1960" s="2">
        <f>VLOOKUP(CONCATENATE(A1960,B1960,F1960),admin2_old!A:K,9,FALSE)</f>
        <v>0.127</v>
      </c>
      <c r="I1960" t="b">
        <f>IF(ISNA(H1960),VLOOKUP(CONCATENATE(A1960,F1960),admin2_old!B:J,3,FALSE))</f>
        <v>0</v>
      </c>
    </row>
    <row r="1961" spans="1:9" x14ac:dyDescent="0.35">
      <c r="A1961" t="s">
        <v>46</v>
      </c>
      <c r="B1961" s="3" t="s">
        <v>160</v>
      </c>
      <c r="C1961" t="s">
        <v>83</v>
      </c>
      <c r="D1961" t="s">
        <v>83</v>
      </c>
      <c r="E1961" t="s">
        <v>315</v>
      </c>
      <c r="F1961" t="s">
        <v>260</v>
      </c>
      <c r="G1961">
        <v>0.20200000000000001</v>
      </c>
      <c r="H1961" s="2" t="e">
        <f>VLOOKUP(CONCATENATE(A1961,B1961,F1961),admin2_old!A:K,9,FALSE)</f>
        <v>#N/A</v>
      </c>
      <c r="I1961" s="4" t="str">
        <f>IF(ISNA(H1961),VLOOKUP(CONCATENATE(A1961,F1961),admin2_old!B:J,3,FALSE))</f>
        <v>argent_nfi_essentiels</v>
      </c>
    </row>
    <row r="1962" spans="1:9" hidden="1" x14ac:dyDescent="0.35">
      <c r="A1962" t="s">
        <v>74</v>
      </c>
      <c r="B1962" t="s">
        <v>156</v>
      </c>
      <c r="C1962" t="s">
        <v>83</v>
      </c>
      <c r="D1962" t="s">
        <v>83</v>
      </c>
      <c r="E1962" t="s">
        <v>315</v>
      </c>
      <c r="F1962" t="s">
        <v>217</v>
      </c>
      <c r="G1962">
        <v>0.20100000000000001</v>
      </c>
      <c r="H1962" s="2">
        <f>VLOOKUP(CONCATENATE(A1962,B1962,F1962),admin2_old!A:K,9,FALSE)</f>
        <v>0.151</v>
      </c>
      <c r="I1962" t="b">
        <f>IF(ISNA(H1962),VLOOKUP(CONCATENATE(A1962,F1962),admin2_old!B:J,3,FALSE))</f>
        <v>0</v>
      </c>
    </row>
    <row r="1963" spans="1:9" x14ac:dyDescent="0.35">
      <c r="A1963" t="s">
        <v>68</v>
      </c>
      <c r="B1963" s="3" t="s">
        <v>132</v>
      </c>
      <c r="C1963" t="s">
        <v>83</v>
      </c>
      <c r="D1963" t="s">
        <v>83</v>
      </c>
      <c r="E1963" t="s">
        <v>315</v>
      </c>
      <c r="F1963" t="s">
        <v>260</v>
      </c>
      <c r="G1963">
        <v>0.18099999999999999</v>
      </c>
      <c r="H1963" s="2" t="e">
        <f>VLOOKUP(CONCATENATE(A1963,B1963,F1963),admin2_old!A:K,9,FALSE)</f>
        <v>#N/A</v>
      </c>
      <c r="I1963" s="4" t="str">
        <f>IF(ISNA(H1963),VLOOKUP(CONCATENATE(A1963,F1963),admin2_old!B:J,3,FALSE))</f>
        <v>aide_securite</v>
      </c>
    </row>
    <row r="1964" spans="1:9" hidden="1" x14ac:dyDescent="0.35">
      <c r="A1964" t="s">
        <v>74</v>
      </c>
      <c r="B1964" t="s">
        <v>195</v>
      </c>
      <c r="C1964" t="s">
        <v>83</v>
      </c>
      <c r="D1964" t="s">
        <v>83</v>
      </c>
      <c r="E1964" t="s">
        <v>315</v>
      </c>
      <c r="F1964" t="s">
        <v>229</v>
      </c>
      <c r="G1964">
        <v>0.14699999999999999</v>
      </c>
      <c r="H1964" s="2">
        <f>VLOOKUP(CONCATENATE(A1964,B1964,F1964),admin2_old!A:K,9,FALSE)</f>
        <v>0.14599999999999999</v>
      </c>
      <c r="I1964" t="b">
        <f>IF(ISNA(H1964),VLOOKUP(CONCATENATE(A1964,F1964),admin2_old!B:J,3,FALSE))</f>
        <v>0</v>
      </c>
    </row>
    <row r="1965" spans="1:9" hidden="1" x14ac:dyDescent="0.35">
      <c r="A1965" t="s">
        <v>74</v>
      </c>
      <c r="B1965" t="s">
        <v>156</v>
      </c>
      <c r="C1965" t="s">
        <v>83</v>
      </c>
      <c r="D1965" t="s">
        <v>83</v>
      </c>
      <c r="E1965" t="s">
        <v>315</v>
      </c>
      <c r="F1965" t="s">
        <v>235</v>
      </c>
      <c r="G1965">
        <v>0.17599999999999999</v>
      </c>
      <c r="H1965" s="2">
        <f>VLOOKUP(CONCATENATE(A1965,B1965,F1965),admin2_old!A:K,9,FALSE)</f>
        <v>0.16300000000000001</v>
      </c>
      <c r="I1965" t="b">
        <f>IF(ISNA(H1965),VLOOKUP(CONCATENATE(A1965,F1965),admin2_old!B:J,3,FALSE))</f>
        <v>0</v>
      </c>
    </row>
    <row r="1966" spans="1:9" hidden="1" x14ac:dyDescent="0.35">
      <c r="A1966" t="s">
        <v>74</v>
      </c>
      <c r="B1966" t="s">
        <v>156</v>
      </c>
      <c r="C1966" t="s">
        <v>83</v>
      </c>
      <c r="D1966" t="s">
        <v>83</v>
      </c>
      <c r="E1966" t="s">
        <v>315</v>
      </c>
      <c r="F1966" t="s">
        <v>238</v>
      </c>
      <c r="G1966">
        <v>0.19800000000000001</v>
      </c>
      <c r="H1966" s="2">
        <f>VLOOKUP(CONCATENATE(A1966,B1966,F1966),admin2_old!A:K,9,FALSE)</f>
        <v>0.161</v>
      </c>
      <c r="I1966" t="b">
        <f>IF(ISNA(H1966),VLOOKUP(CONCATENATE(A1966,F1966),admin2_old!B:J,3,FALSE))</f>
        <v>0</v>
      </c>
    </row>
    <row r="1967" spans="1:9" hidden="1" x14ac:dyDescent="0.35">
      <c r="A1967" t="s">
        <v>74</v>
      </c>
      <c r="B1967" t="s">
        <v>156</v>
      </c>
      <c r="C1967" t="s">
        <v>83</v>
      </c>
      <c r="D1967" t="s">
        <v>83</v>
      </c>
      <c r="E1967" t="s">
        <v>315</v>
      </c>
      <c r="F1967" t="s">
        <v>240</v>
      </c>
      <c r="G1967">
        <v>0.14499999999999999</v>
      </c>
      <c r="H1967" s="2">
        <f>VLOOKUP(CONCATENATE(A1967,B1967,F1967),admin2_old!A:K,9,FALSE)</f>
        <v>0.14399999999999999</v>
      </c>
      <c r="I1967" t="b">
        <f>IF(ISNA(H1967),VLOOKUP(CONCATENATE(A1967,F1967),admin2_old!B:J,3,FALSE))</f>
        <v>0</v>
      </c>
    </row>
    <row r="1968" spans="1:9" hidden="1" x14ac:dyDescent="0.35">
      <c r="A1968" t="s">
        <v>74</v>
      </c>
      <c r="B1968" t="s">
        <v>194</v>
      </c>
      <c r="C1968" t="s">
        <v>83</v>
      </c>
      <c r="D1968" t="s">
        <v>83</v>
      </c>
      <c r="E1968" t="s">
        <v>315</v>
      </c>
      <c r="F1968" t="s">
        <v>213</v>
      </c>
      <c r="G1968">
        <v>0.151</v>
      </c>
      <c r="H1968" s="2">
        <f>VLOOKUP(CONCATENATE(A1968,B1968,F1968),admin2_old!A:K,9,FALSE)</f>
        <v>0.155</v>
      </c>
      <c r="I1968" t="b">
        <f>IF(ISNA(H1968),VLOOKUP(CONCATENATE(A1968,F1968),admin2_old!B:J,3,FALSE))</f>
        <v>0</v>
      </c>
    </row>
    <row r="1969" spans="1:9" hidden="1" x14ac:dyDescent="0.35">
      <c r="A1969" t="s">
        <v>74</v>
      </c>
      <c r="B1969" t="s">
        <v>156</v>
      </c>
      <c r="C1969" t="s">
        <v>83</v>
      </c>
      <c r="D1969" t="s">
        <v>83</v>
      </c>
      <c r="E1969" t="s">
        <v>315</v>
      </c>
      <c r="F1969" t="s">
        <v>226</v>
      </c>
      <c r="G1969">
        <v>0.14299999999999999</v>
      </c>
      <c r="H1969" s="2">
        <f>VLOOKUP(CONCATENATE(A1969,B1969,F1969),admin2_old!A:K,9,FALSE)</f>
        <v>0.14399999999999999</v>
      </c>
      <c r="I1969" t="b">
        <f>IF(ISNA(H1969),VLOOKUP(CONCATENATE(A1969,F1969),admin2_old!B:J,3,FALSE))</f>
        <v>0</v>
      </c>
    </row>
    <row r="1970" spans="1:9" hidden="1" x14ac:dyDescent="0.35">
      <c r="A1970" t="s">
        <v>74</v>
      </c>
      <c r="B1970" t="s">
        <v>145</v>
      </c>
      <c r="C1970" t="s">
        <v>83</v>
      </c>
      <c r="D1970" t="s">
        <v>83</v>
      </c>
      <c r="E1970" t="s">
        <v>315</v>
      </c>
      <c r="F1970" t="s">
        <v>244</v>
      </c>
      <c r="G1970">
        <v>0.17899999999999999</v>
      </c>
      <c r="H1970" s="2">
        <f>VLOOKUP(CONCATENATE(A1970,B1970,F1970),admin2_old!A:K,9,FALSE)</f>
        <v>0.16800000000000001</v>
      </c>
      <c r="I1970" t="b">
        <f>IF(ISNA(H1970),VLOOKUP(CONCATENATE(A1970,F1970),admin2_old!B:J,3,FALSE))</f>
        <v>0</v>
      </c>
    </row>
    <row r="1971" spans="1:9" x14ac:dyDescent="0.35">
      <c r="A1971" t="s">
        <v>54</v>
      </c>
      <c r="B1971" s="3" t="s">
        <v>136</v>
      </c>
      <c r="C1971" t="s">
        <v>83</v>
      </c>
      <c r="D1971" t="s">
        <v>83</v>
      </c>
      <c r="E1971" t="s">
        <v>315</v>
      </c>
      <c r="F1971" t="s">
        <v>260</v>
      </c>
      <c r="G1971">
        <v>0.16200000000000001</v>
      </c>
      <c r="H1971" s="2" t="e">
        <f>VLOOKUP(CONCATENATE(A1971,B1971,F1971),admin2_old!A:K,9,FALSE)</f>
        <v>#N/A</v>
      </c>
      <c r="I1971" s="4" t="str">
        <f>IF(ISNA(H1971),VLOOKUP(CONCATENATE(A1971,F1971),admin2_old!B:J,3,FALSE))</f>
        <v>acces_staff_cs</v>
      </c>
    </row>
    <row r="1972" spans="1:9" x14ac:dyDescent="0.35">
      <c r="A1972" t="s">
        <v>76</v>
      </c>
      <c r="B1972" s="3" t="s">
        <v>157</v>
      </c>
      <c r="C1972" t="s">
        <v>83</v>
      </c>
      <c r="D1972" t="s">
        <v>83</v>
      </c>
      <c r="E1972" t="s">
        <v>315</v>
      </c>
      <c r="F1972" t="s">
        <v>260</v>
      </c>
      <c r="G1972">
        <v>0.14699999999999999</v>
      </c>
      <c r="H1972" s="2" t="e">
        <f>VLOOKUP(CONCATENATE(A1972,B1972,F1972),admin2_old!A:K,9,FALSE)</f>
        <v>#N/A</v>
      </c>
      <c r="I1972" s="4" t="str">
        <f>IF(ISNA(H1972),VLOOKUP(CONCATENATE(A1972,F1972),admin2_old!B:J,3,FALSE))</f>
        <v>prov_medicament</v>
      </c>
    </row>
    <row r="1973" spans="1:9" hidden="1" x14ac:dyDescent="0.35">
      <c r="A1973" t="s">
        <v>74</v>
      </c>
      <c r="B1973" t="s">
        <v>182</v>
      </c>
      <c r="C1973" t="s">
        <v>83</v>
      </c>
      <c r="D1973" t="s">
        <v>83</v>
      </c>
      <c r="E1973" t="s">
        <v>315</v>
      </c>
      <c r="F1973" t="s">
        <v>252</v>
      </c>
      <c r="G1973">
        <v>0.14399999999999999</v>
      </c>
      <c r="H1973" s="2">
        <f>VLOOKUP(CONCATENATE(A1973,B1973,F1973),admin2_old!A:K,9,FALSE)</f>
        <v>0.13400000000000001</v>
      </c>
      <c r="I1973" t="b">
        <f>IF(ISNA(H1973),VLOOKUP(CONCATENATE(A1973,F1973),admin2_old!B:J,3,FALSE))</f>
        <v>0</v>
      </c>
    </row>
    <row r="1974" spans="1:9" hidden="1" x14ac:dyDescent="0.35">
      <c r="A1974" t="s">
        <v>74</v>
      </c>
      <c r="B1974" t="s">
        <v>156</v>
      </c>
      <c r="C1974" t="s">
        <v>83</v>
      </c>
      <c r="D1974" t="s">
        <v>83</v>
      </c>
      <c r="E1974" t="s">
        <v>315</v>
      </c>
      <c r="F1974" t="s">
        <v>296</v>
      </c>
      <c r="G1974">
        <v>0.19500000000000001</v>
      </c>
      <c r="H1974" s="2">
        <f>VLOOKUP(CONCATENATE(A1974,B1974,F1974),admin2_old!A:K,9,FALSE)</f>
        <v>0.19500000000000001</v>
      </c>
      <c r="I1974" t="b">
        <f>IF(ISNA(H1974),VLOOKUP(CONCATENATE(A1974,F1974),admin2_old!B:J,3,FALSE))</f>
        <v>0</v>
      </c>
    </row>
    <row r="1975" spans="1:9" hidden="1" x14ac:dyDescent="0.35">
      <c r="A1975" t="s">
        <v>74</v>
      </c>
      <c r="B1975" t="s">
        <v>145</v>
      </c>
      <c r="C1975" t="s">
        <v>83</v>
      </c>
      <c r="D1975" t="s">
        <v>83</v>
      </c>
      <c r="E1975" t="s">
        <v>315</v>
      </c>
      <c r="F1975" t="s">
        <v>297</v>
      </c>
      <c r="G1975">
        <v>0.191</v>
      </c>
      <c r="H1975" s="2">
        <f>VLOOKUP(CONCATENATE(A1975,B1975,F1975),admin2_old!A:K,9,FALSE)</f>
        <v>0.192</v>
      </c>
      <c r="I1975" t="b">
        <f>IF(ISNA(H1975),VLOOKUP(CONCATENATE(A1975,F1975),admin2_old!B:J,3,FALSE))</f>
        <v>0</v>
      </c>
    </row>
    <row r="1976" spans="1:9" x14ac:dyDescent="0.35">
      <c r="A1976" t="s">
        <v>56</v>
      </c>
      <c r="B1976" s="3" t="s">
        <v>184</v>
      </c>
      <c r="C1976" t="s">
        <v>83</v>
      </c>
      <c r="D1976" t="s">
        <v>83</v>
      </c>
      <c r="E1976" t="s">
        <v>315</v>
      </c>
      <c r="F1976" t="s">
        <v>260</v>
      </c>
      <c r="G1976">
        <v>0.151</v>
      </c>
      <c r="H1976" s="2" t="e">
        <f>VLOOKUP(CONCATENATE(A1976,B1976,F1976),admin2_old!A:K,9,FALSE)</f>
        <v>#N/A</v>
      </c>
      <c r="I1976" s="4" t="str">
        <f>IF(ISNA(H1976),VLOOKUP(CONCATENATE(A1976,F1976),admin2_old!B:J,3,FALSE))</f>
        <v>hygiene_insuff</v>
      </c>
    </row>
    <row r="1977" spans="1:9" hidden="1" x14ac:dyDescent="0.35">
      <c r="A1977" t="s">
        <v>74</v>
      </c>
      <c r="B1977" t="s">
        <v>145</v>
      </c>
      <c r="C1977" t="s">
        <v>83</v>
      </c>
      <c r="D1977" t="s">
        <v>83</v>
      </c>
      <c r="E1977" t="s">
        <v>315</v>
      </c>
      <c r="F1977" t="s">
        <v>225</v>
      </c>
      <c r="G1977">
        <v>0.128</v>
      </c>
      <c r="H1977" s="2">
        <f>VLOOKUP(CONCATENATE(A1977,B1977,F1977),admin2_old!A:K,9,FALSE)</f>
        <v>0.154</v>
      </c>
      <c r="I1977" t="b">
        <f>IF(ISNA(H1977),VLOOKUP(CONCATENATE(A1977,F1977),admin2_old!B:J,3,FALSE))</f>
        <v>0</v>
      </c>
    </row>
    <row r="1978" spans="1:9" hidden="1" x14ac:dyDescent="0.35">
      <c r="A1978" t="s">
        <v>74</v>
      </c>
      <c r="B1978" t="s">
        <v>145</v>
      </c>
      <c r="C1978" t="s">
        <v>83</v>
      </c>
      <c r="D1978" t="s">
        <v>83</v>
      </c>
      <c r="E1978" t="s">
        <v>315</v>
      </c>
      <c r="F1978" t="s">
        <v>224</v>
      </c>
      <c r="G1978">
        <v>0.158</v>
      </c>
      <c r="H1978" s="2">
        <f>VLOOKUP(CONCATENATE(A1978,B1978,F1978),admin2_old!A:K,9,FALSE)</f>
        <v>0.17</v>
      </c>
      <c r="I1978" t="b">
        <f>IF(ISNA(H1978),VLOOKUP(CONCATENATE(A1978,F1978),admin2_old!B:J,3,FALSE))</f>
        <v>0</v>
      </c>
    </row>
    <row r="1979" spans="1:9" hidden="1" x14ac:dyDescent="0.35">
      <c r="A1979" t="s">
        <v>74</v>
      </c>
      <c r="B1979" t="s">
        <v>156</v>
      </c>
      <c r="C1979" t="s">
        <v>83</v>
      </c>
      <c r="D1979" t="s">
        <v>83</v>
      </c>
      <c r="E1979" t="s">
        <v>315</v>
      </c>
      <c r="F1979" t="s">
        <v>298</v>
      </c>
      <c r="G1979">
        <v>0.14000000000000001</v>
      </c>
      <c r="H1979" s="2">
        <f>VLOOKUP(CONCATENATE(A1979,B1979,F1979),admin2_old!A:K,9,FALSE)</f>
        <v>0.17899999999999999</v>
      </c>
      <c r="I1979" t="b">
        <f>IF(ISNA(H1979),VLOOKUP(CONCATENATE(A1979,F1979),admin2_old!B:J,3,FALSE))</f>
        <v>0</v>
      </c>
    </row>
    <row r="1980" spans="1:9" hidden="1" x14ac:dyDescent="0.35">
      <c r="A1980" t="s">
        <v>74</v>
      </c>
      <c r="B1980" t="s">
        <v>182</v>
      </c>
      <c r="C1980" t="s">
        <v>83</v>
      </c>
      <c r="D1980" t="s">
        <v>83</v>
      </c>
      <c r="E1980" t="s">
        <v>315</v>
      </c>
      <c r="F1980" t="s">
        <v>218</v>
      </c>
      <c r="G1980">
        <v>0.16</v>
      </c>
      <c r="H1980" s="2">
        <f>VLOOKUP(CONCATENATE(A1980,B1980,F1980),admin2_old!A:K,9,FALSE)</f>
        <v>0.16200000000000001</v>
      </c>
      <c r="I1980" t="b">
        <f>IF(ISNA(H1980),VLOOKUP(CONCATENATE(A1980,F1980),admin2_old!B:J,3,FALSE))</f>
        <v>0</v>
      </c>
    </row>
    <row r="1981" spans="1:9" x14ac:dyDescent="0.35">
      <c r="A1981" t="s">
        <v>78</v>
      </c>
      <c r="B1981" s="3" t="s">
        <v>139</v>
      </c>
      <c r="C1981" t="s">
        <v>83</v>
      </c>
      <c r="D1981" t="s">
        <v>83</v>
      </c>
      <c r="E1981" t="s">
        <v>315</v>
      </c>
      <c r="F1981" t="s">
        <v>260</v>
      </c>
      <c r="G1981">
        <v>0.13500000000000001</v>
      </c>
      <c r="H1981" s="2" t="e">
        <f>VLOOKUP(CONCATENATE(A1981,B1981,F1981),admin2_old!A:K,9,FALSE)</f>
        <v>#N/A</v>
      </c>
      <c r="I1981" s="4" t="str">
        <f>IF(ISNA(H1981),VLOOKUP(CONCATENATE(A1981,F1981),admin2_old!B:J,3,FALSE))</f>
        <v>mixte</v>
      </c>
    </row>
    <row r="1982" spans="1:9" x14ac:dyDescent="0.35">
      <c r="A1982" t="s">
        <v>36</v>
      </c>
      <c r="B1982" s="3" t="s">
        <v>148</v>
      </c>
      <c r="C1982" t="s">
        <v>83</v>
      </c>
      <c r="D1982" t="s">
        <v>83</v>
      </c>
      <c r="E1982" t="s">
        <v>315</v>
      </c>
      <c r="F1982" t="s">
        <v>260</v>
      </c>
      <c r="G1982">
        <v>0.32900000000000001</v>
      </c>
      <c r="H1982" s="2" t="e">
        <f>VLOOKUP(CONCATENATE(A1982,B1982,F1982),admin2_old!A:K,9,FALSE)</f>
        <v>#N/A</v>
      </c>
      <c r="I1982" s="4" t="str">
        <f>IF(ISNA(H1982),VLOOKUP(CONCATENATE(A1982,F1982),admin2_old!B:J,3,FALSE))</f>
        <v>eau</v>
      </c>
    </row>
    <row r="1983" spans="1:9" x14ac:dyDescent="0.35">
      <c r="A1983" t="s">
        <v>58</v>
      </c>
      <c r="B1983" s="3" t="s">
        <v>138</v>
      </c>
      <c r="C1983" t="s">
        <v>83</v>
      </c>
      <c r="D1983" t="s">
        <v>83</v>
      </c>
      <c r="E1983" t="s">
        <v>315</v>
      </c>
      <c r="F1983" t="s">
        <v>260</v>
      </c>
      <c r="G1983">
        <v>0.312</v>
      </c>
      <c r="H1983" s="2" t="e">
        <f>VLOOKUP(CONCATENATE(A1983,B1983,F1983),admin2_old!A:K,9,FALSE)</f>
        <v>#N/A</v>
      </c>
      <c r="I1983" s="4" t="str">
        <f>IF(ISNA(H1983),VLOOKUP(CONCATENATE(A1983,F1983),admin2_old!B:J,3,FALSE))</f>
        <v>sanitaire</v>
      </c>
    </row>
    <row r="1984" spans="1:9" x14ac:dyDescent="0.35">
      <c r="A1984" t="s">
        <v>40</v>
      </c>
      <c r="B1984" s="3" t="s">
        <v>150</v>
      </c>
      <c r="C1984" t="s">
        <v>83</v>
      </c>
      <c r="D1984" t="s">
        <v>83</v>
      </c>
      <c r="E1984" t="s">
        <v>315</v>
      </c>
      <c r="F1984" t="s">
        <v>260</v>
      </c>
      <c r="G1984">
        <v>0.24199999999999999</v>
      </c>
      <c r="H1984" s="2" t="e">
        <f>VLOOKUP(CONCATENATE(A1984,B1984,F1984),admin2_old!A:K,9,FALSE)</f>
        <v>#N/A</v>
      </c>
      <c r="I1984" s="4" t="str">
        <f>IF(ISNA(H1984),VLOOKUP(CONCATENATE(A1984,F1984),admin2_old!B:J,3,FALSE))</f>
        <v>cash_infra</v>
      </c>
    </row>
    <row r="1985" spans="1:9" x14ac:dyDescent="0.35">
      <c r="A1985" t="s">
        <v>62</v>
      </c>
      <c r="B1985" s="3" t="s">
        <v>140</v>
      </c>
      <c r="C1985" t="s">
        <v>83</v>
      </c>
      <c r="D1985" t="s">
        <v>83</v>
      </c>
      <c r="E1985" t="s">
        <v>315</v>
      </c>
      <c r="F1985" t="s">
        <v>260</v>
      </c>
      <c r="G1985">
        <v>0.185</v>
      </c>
      <c r="H1985" s="2" t="e">
        <f>VLOOKUP(CONCATENATE(A1985,B1985,F1985),admin2_old!A:K,9,FALSE)</f>
        <v>#N/A</v>
      </c>
      <c r="I1985" s="4" t="str">
        <f>IF(ISNA(H1985),VLOOKUP(CONCATENATE(A1985,F1985),admin2_old!B:J,3,FALSE))</f>
        <v>cash_hygiene</v>
      </c>
    </row>
    <row r="1986" spans="1:9" hidden="1" x14ac:dyDescent="0.35">
      <c r="A1986" t="s">
        <v>76</v>
      </c>
      <c r="B1986" t="s">
        <v>197</v>
      </c>
      <c r="C1986" t="s">
        <v>83</v>
      </c>
      <c r="D1986" t="s">
        <v>83</v>
      </c>
      <c r="E1986" t="s">
        <v>315</v>
      </c>
      <c r="F1986" t="s">
        <v>165</v>
      </c>
      <c r="G1986">
        <v>0.153</v>
      </c>
      <c r="H1986" s="2">
        <f>VLOOKUP(CONCATENATE(A1986,B1986,F1986),admin2_old!A:K,9,FALSE)</f>
        <v>0.14399999999999999</v>
      </c>
      <c r="I1986" t="b">
        <f>IF(ISNA(H1986),VLOOKUP(CONCATENATE(A1986,F1986),admin2_old!B:J,3,FALSE))</f>
        <v>0</v>
      </c>
    </row>
    <row r="1987" spans="1:9" x14ac:dyDescent="0.35">
      <c r="A1987" t="s">
        <v>44</v>
      </c>
      <c r="B1987" s="3" t="s">
        <v>161</v>
      </c>
      <c r="C1987" t="s">
        <v>83</v>
      </c>
      <c r="D1987" t="s">
        <v>83</v>
      </c>
      <c r="E1987" t="s">
        <v>315</v>
      </c>
      <c r="F1987" t="s">
        <v>260</v>
      </c>
      <c r="G1987">
        <v>0.20799999999999999</v>
      </c>
      <c r="H1987" s="2" t="e">
        <f>VLOOKUP(CONCATENATE(A1987,B1987,F1987),admin2_old!A:K,9,FALSE)</f>
        <v>#N/A</v>
      </c>
      <c r="I1987" s="4" t="str">
        <f>IF(ISNA(H1987),VLOOKUP(CONCATENATE(A1987,F1987),admin2_old!B:J,3,FALSE))</f>
        <v>distance</v>
      </c>
    </row>
    <row r="1988" spans="1:9" hidden="1" x14ac:dyDescent="0.35">
      <c r="A1988" t="s">
        <v>76</v>
      </c>
      <c r="B1988" t="s">
        <v>157</v>
      </c>
      <c r="C1988" t="s">
        <v>83</v>
      </c>
      <c r="D1988" t="s">
        <v>83</v>
      </c>
      <c r="E1988" t="s">
        <v>315</v>
      </c>
      <c r="F1988" t="s">
        <v>212</v>
      </c>
      <c r="G1988">
        <v>0.154</v>
      </c>
      <c r="H1988" s="2">
        <f>VLOOKUP(CONCATENATE(A1988,B1988,F1988),admin2_old!A:K,9,FALSE)</f>
        <v>0.15</v>
      </c>
      <c r="I1988" t="b">
        <f>IF(ISNA(H1988),VLOOKUP(CONCATENATE(A1988,F1988),admin2_old!B:J,3,FALSE))</f>
        <v>0</v>
      </c>
    </row>
    <row r="1989" spans="1:9" hidden="1" x14ac:dyDescent="0.35">
      <c r="A1989" t="s">
        <v>76</v>
      </c>
      <c r="B1989" t="s">
        <v>183</v>
      </c>
      <c r="C1989" t="s">
        <v>83</v>
      </c>
      <c r="D1989" t="s">
        <v>83</v>
      </c>
      <c r="E1989" t="s">
        <v>315</v>
      </c>
      <c r="F1989" t="s">
        <v>231</v>
      </c>
      <c r="G1989">
        <v>0.18099999999999999</v>
      </c>
      <c r="H1989" s="2">
        <f>VLOOKUP(CONCATENATE(A1989,B1989,F1989),admin2_old!A:K,9,FALSE)</f>
        <v>0.109</v>
      </c>
      <c r="I1989" t="b">
        <f>IF(ISNA(H1989),VLOOKUP(CONCATENATE(A1989,F1989),admin2_old!B:J,3,FALSE))</f>
        <v>0</v>
      </c>
    </row>
    <row r="1990" spans="1:9" hidden="1" x14ac:dyDescent="0.35">
      <c r="A1990" t="s">
        <v>76</v>
      </c>
      <c r="B1990" t="s">
        <v>157</v>
      </c>
      <c r="C1990" t="s">
        <v>83</v>
      </c>
      <c r="D1990" t="s">
        <v>83</v>
      </c>
      <c r="E1990" t="s">
        <v>315</v>
      </c>
      <c r="F1990" t="s">
        <v>223</v>
      </c>
      <c r="G1990">
        <v>0.14399999999999999</v>
      </c>
      <c r="H1990" s="2">
        <f>VLOOKUP(CONCATENATE(A1990,B1990,F1990),admin2_old!A:K,9,FALSE)</f>
        <v>0.14000000000000001</v>
      </c>
      <c r="I1990" t="b">
        <f>IF(ISNA(H1990),VLOOKUP(CONCATENATE(A1990,F1990),admin2_old!B:J,3,FALSE))</f>
        <v>0</v>
      </c>
    </row>
    <row r="1991" spans="1:9" x14ac:dyDescent="0.35">
      <c r="A1991" t="s">
        <v>66</v>
      </c>
      <c r="B1991" s="3" t="s">
        <v>139</v>
      </c>
      <c r="C1991" t="s">
        <v>83</v>
      </c>
      <c r="D1991" t="s">
        <v>83</v>
      </c>
      <c r="E1991" t="s">
        <v>315</v>
      </c>
      <c r="F1991" t="s">
        <v>260</v>
      </c>
      <c r="G1991">
        <v>0.16800000000000001</v>
      </c>
      <c r="H1991" s="2" t="e">
        <f>VLOOKUP(CONCATENATE(A1991,B1991,F1991),admin2_old!A:K,9,FALSE)</f>
        <v>#N/A</v>
      </c>
      <c r="I1991" s="4" t="str">
        <f>IF(ISNA(H1991),VLOOKUP(CONCATENATE(A1991,F1991),admin2_old!B:J,3,FALSE))</f>
        <v>aucune</v>
      </c>
    </row>
    <row r="1992" spans="1:9" hidden="1" x14ac:dyDescent="0.35">
      <c r="A1992" t="s">
        <v>76</v>
      </c>
      <c r="B1992" t="s">
        <v>157</v>
      </c>
      <c r="C1992" t="s">
        <v>83</v>
      </c>
      <c r="D1992" t="s">
        <v>83</v>
      </c>
      <c r="E1992" t="s">
        <v>315</v>
      </c>
      <c r="F1992" t="s">
        <v>293</v>
      </c>
      <c r="G1992">
        <v>0.14000000000000001</v>
      </c>
      <c r="H1992" s="2">
        <f>VLOOKUP(CONCATENATE(A1992,B1992,F1992),admin2_old!A:K,9,FALSE)</f>
        <v>0.14299999999999999</v>
      </c>
      <c r="I1992" t="b">
        <f>IF(ISNA(H1992),VLOOKUP(CONCATENATE(A1992,F1992),admin2_old!B:J,3,FALSE))</f>
        <v>0</v>
      </c>
    </row>
    <row r="1993" spans="1:9" x14ac:dyDescent="0.35">
      <c r="A1993" t="s">
        <v>42</v>
      </c>
      <c r="B1993" s="3" t="s">
        <v>151</v>
      </c>
      <c r="C1993" t="s">
        <v>83</v>
      </c>
      <c r="D1993" t="s">
        <v>83</v>
      </c>
      <c r="E1993" t="s">
        <v>315</v>
      </c>
      <c r="F1993" t="s">
        <v>261</v>
      </c>
      <c r="G1993">
        <v>0.19600000000000001</v>
      </c>
      <c r="H1993" s="2" t="e">
        <f>VLOOKUP(CONCATENATE(A1993,B1993,F1993),admin2_old!A:K,9,FALSE)</f>
        <v>#N/A</v>
      </c>
      <c r="I1993" s="4" t="str">
        <f>IF(ISNA(H1993),VLOOKUP(CONCATENATE(A1993,F1993),admin2_old!B:J,3,FALSE))</f>
        <v>petit_commerce</v>
      </c>
    </row>
    <row r="1994" spans="1:9" x14ac:dyDescent="0.35">
      <c r="A1994" t="s">
        <v>64</v>
      </c>
      <c r="B1994" s="3" t="s">
        <v>141</v>
      </c>
      <c r="C1994" t="s">
        <v>83</v>
      </c>
      <c r="D1994" t="s">
        <v>83</v>
      </c>
      <c r="E1994" t="s">
        <v>315</v>
      </c>
      <c r="F1994" t="s">
        <v>261</v>
      </c>
      <c r="G1994">
        <v>0.154</v>
      </c>
      <c r="H1994" s="2" t="e">
        <f>VLOOKUP(CONCATENATE(A1994,B1994,F1994),admin2_old!A:K,9,FALSE)</f>
        <v>#N/A</v>
      </c>
      <c r="I1994" s="4" t="str">
        <f>IF(ISNA(H1994),VLOOKUP(CONCATENATE(A1994,F1994),admin2_old!B:J,3,FALSE))</f>
        <v>pche</v>
      </c>
    </row>
    <row r="1995" spans="1:9" hidden="1" x14ac:dyDescent="0.35">
      <c r="A1995" t="s">
        <v>76</v>
      </c>
      <c r="B1995" t="s">
        <v>136</v>
      </c>
      <c r="C1995" t="s">
        <v>83</v>
      </c>
      <c r="D1995" t="s">
        <v>83</v>
      </c>
      <c r="E1995" t="s">
        <v>315</v>
      </c>
      <c r="F1995" t="s">
        <v>215</v>
      </c>
      <c r="G1995">
        <v>0.152</v>
      </c>
      <c r="H1995" s="2">
        <f>VLOOKUP(CONCATENATE(A1995,B1995,F1995),admin2_old!A:K,9,FALSE)</f>
        <v>0.154</v>
      </c>
      <c r="I1995" t="b">
        <f>IF(ISNA(H1995),VLOOKUP(CONCATENATE(A1995,F1995),admin2_old!B:J,3,FALSE))</f>
        <v>0</v>
      </c>
    </row>
    <row r="1996" spans="1:9" hidden="1" x14ac:dyDescent="0.35">
      <c r="A1996" t="s">
        <v>76</v>
      </c>
      <c r="B1996" t="s">
        <v>183</v>
      </c>
      <c r="C1996" t="s">
        <v>83</v>
      </c>
      <c r="D1996" t="s">
        <v>83</v>
      </c>
      <c r="E1996" t="s">
        <v>315</v>
      </c>
      <c r="F1996" t="s">
        <v>294</v>
      </c>
      <c r="G1996">
        <v>0.14099999999999999</v>
      </c>
      <c r="H1996" s="2">
        <f>VLOOKUP(CONCATENATE(A1996,B1996,F1996),admin2_old!A:K,9,FALSE)</f>
        <v>0.14599999999999999</v>
      </c>
      <c r="I1996" t="b">
        <f>IF(ISNA(H1996),VLOOKUP(CONCATENATE(A1996,F1996),admin2_old!B:J,3,FALSE))</f>
        <v>0</v>
      </c>
    </row>
    <row r="1997" spans="1:9" x14ac:dyDescent="0.35">
      <c r="A1997" t="s">
        <v>50</v>
      </c>
      <c r="B1997" s="3" t="s">
        <v>134</v>
      </c>
      <c r="C1997" t="s">
        <v>83</v>
      </c>
      <c r="D1997" t="s">
        <v>83</v>
      </c>
      <c r="E1997" t="s">
        <v>315</v>
      </c>
      <c r="F1997" t="s">
        <v>261</v>
      </c>
      <c r="G1997">
        <v>0.221</v>
      </c>
      <c r="H1997" s="2" t="e">
        <f>VLOOKUP(CONCATENATE(A1997,B1997,F1997),admin2_old!A:K,9,FALSE)</f>
        <v>#N/A</v>
      </c>
      <c r="I1997" s="4" t="str">
        <f>IF(ISNA(H1997),VLOOKUP(CONCATENATE(A1997,F1997),admin2_old!B:J,3,FALSE))</f>
        <v>wash</v>
      </c>
    </row>
    <row r="1998" spans="1:9" hidden="1" x14ac:dyDescent="0.35">
      <c r="A1998" t="s">
        <v>76</v>
      </c>
      <c r="B1998" t="s">
        <v>157</v>
      </c>
      <c r="C1998" t="s">
        <v>83</v>
      </c>
      <c r="D1998" t="s">
        <v>83</v>
      </c>
      <c r="E1998" t="s">
        <v>315</v>
      </c>
      <c r="F1998" t="s">
        <v>255</v>
      </c>
      <c r="G1998">
        <v>0.121</v>
      </c>
      <c r="H1998" s="2">
        <f>VLOOKUP(CONCATENATE(A1998,B1998,F1998),admin2_old!A:K,9,FALSE)</f>
        <v>0.121</v>
      </c>
      <c r="I1998" t="b">
        <f>IF(ISNA(H1998),VLOOKUP(CONCATENATE(A1998,F1998),admin2_old!B:J,3,FALSE))</f>
        <v>0</v>
      </c>
    </row>
    <row r="1999" spans="1:9" x14ac:dyDescent="0.35">
      <c r="A1999" t="s">
        <v>72</v>
      </c>
      <c r="B1999" s="3" t="s">
        <v>18</v>
      </c>
      <c r="C1999" t="s">
        <v>83</v>
      </c>
      <c r="D1999" t="s">
        <v>83</v>
      </c>
      <c r="E1999" t="s">
        <v>315</v>
      </c>
      <c r="F1999" t="s">
        <v>261</v>
      </c>
      <c r="G1999">
        <v>0.20300000000000001</v>
      </c>
      <c r="H1999" s="2" t="e">
        <f>VLOOKUP(CONCATENATE(A1999,B1999,F1999),admin2_old!A:K,9,FALSE)</f>
        <v>#N/A</v>
      </c>
      <c r="I1999" s="4" t="str">
        <f>IF(ISNA(H1999),VLOOKUP(CONCATENATE(A1999,F1999),admin2_old!B:J,3,FALSE))</f>
        <v>secal</v>
      </c>
    </row>
    <row r="2000" spans="1:9" hidden="1" x14ac:dyDescent="0.35">
      <c r="A2000" t="s">
        <v>76</v>
      </c>
      <c r="B2000" t="s">
        <v>183</v>
      </c>
      <c r="C2000" t="s">
        <v>83</v>
      </c>
      <c r="D2000" t="s">
        <v>83</v>
      </c>
      <c r="E2000" t="s">
        <v>315</v>
      </c>
      <c r="F2000" t="s">
        <v>219</v>
      </c>
      <c r="G2000">
        <v>0.13300000000000001</v>
      </c>
      <c r="H2000" s="2">
        <f>VLOOKUP(CONCATENATE(A2000,B2000,F2000),admin2_old!A:K,9,FALSE)</f>
        <v>0.13400000000000001</v>
      </c>
      <c r="I2000" t="b">
        <f>IF(ISNA(H2000),VLOOKUP(CONCATENATE(A2000,F2000),admin2_old!B:J,3,FALSE))</f>
        <v>0</v>
      </c>
    </row>
    <row r="2001" spans="1:9" x14ac:dyDescent="0.35">
      <c r="A2001" t="s">
        <v>74</v>
      </c>
      <c r="B2001" s="3" t="s">
        <v>194</v>
      </c>
      <c r="C2001" t="s">
        <v>83</v>
      </c>
      <c r="D2001" t="s">
        <v>83</v>
      </c>
      <c r="E2001" t="s">
        <v>315</v>
      </c>
      <c r="F2001" t="s">
        <v>261</v>
      </c>
      <c r="G2001">
        <v>0.16</v>
      </c>
      <c r="H2001" s="2" t="e">
        <f>VLOOKUP(CONCATENATE(A2001,B2001,F2001),admin2_old!A:K,9,FALSE)</f>
        <v>#N/A</v>
      </c>
      <c r="I2001" s="4" t="str">
        <f>IF(ISNA(H2001),VLOOKUP(CONCATENATE(A2001,F2001),admin2_old!B:J,3,FALSE))</f>
        <v>prov_intrant_agri</v>
      </c>
    </row>
    <row r="2002" spans="1:9" hidden="1" x14ac:dyDescent="0.35">
      <c r="A2002" t="s">
        <v>76</v>
      </c>
      <c r="B2002" t="s">
        <v>157</v>
      </c>
      <c r="C2002" t="s">
        <v>83</v>
      </c>
      <c r="D2002" t="s">
        <v>83</v>
      </c>
      <c r="E2002" t="s">
        <v>315</v>
      </c>
      <c r="F2002" t="s">
        <v>220</v>
      </c>
      <c r="G2002">
        <v>0.11899999999999999</v>
      </c>
      <c r="H2002" s="2">
        <f>VLOOKUP(CONCATENATE(A2002,B2002,F2002),admin2_old!A:K,9,FALSE)</f>
        <v>0.13200000000000001</v>
      </c>
      <c r="I2002" t="b">
        <f>IF(ISNA(H2002),VLOOKUP(CONCATENATE(A2002,F2002),admin2_old!B:J,3,FALSE))</f>
        <v>0</v>
      </c>
    </row>
    <row r="2003" spans="1:9" x14ac:dyDescent="0.35">
      <c r="A2003" t="s">
        <v>33</v>
      </c>
      <c r="B2003" s="3" t="s">
        <v>137</v>
      </c>
      <c r="C2003" t="s">
        <v>83</v>
      </c>
      <c r="D2003" t="s">
        <v>83</v>
      </c>
      <c r="E2003" t="s">
        <v>315</v>
      </c>
      <c r="F2003" t="s">
        <v>261</v>
      </c>
      <c r="G2003">
        <v>0.23499999999999999</v>
      </c>
      <c r="H2003" s="2" t="e">
        <f>VLOOKUP(CONCATENATE(A2003,B2003,F2003),admin2_old!A:K,9,FALSE)</f>
        <v>#N/A</v>
      </c>
      <c r="I2003" s="4" t="str">
        <f>IF(ISNA(H2003),VLOOKUP(CONCATENATE(A2003,F2003),admin2_old!B:J,3,FALSE))</f>
        <v>mixte</v>
      </c>
    </row>
    <row r="2004" spans="1:9" x14ac:dyDescent="0.35">
      <c r="A2004" t="s">
        <v>56</v>
      </c>
      <c r="B2004" s="3" t="s">
        <v>184</v>
      </c>
      <c r="C2004" t="s">
        <v>83</v>
      </c>
      <c r="D2004" t="s">
        <v>83</v>
      </c>
      <c r="E2004" t="s">
        <v>315</v>
      </c>
      <c r="F2004" t="s">
        <v>261</v>
      </c>
      <c r="G2004">
        <v>0.223</v>
      </c>
      <c r="H2004" s="2" t="e">
        <f>VLOOKUP(CONCATENATE(A2004,B2004,F2004),admin2_old!A:K,9,FALSE)</f>
        <v>#N/A</v>
      </c>
      <c r="I2004" s="4" t="str">
        <f>IF(ISNA(H2004),VLOOKUP(CONCATENATE(A2004,F2004),admin2_old!B:J,3,FALSE))</f>
        <v>quantite_insuff</v>
      </c>
    </row>
    <row r="2005" spans="1:9" x14ac:dyDescent="0.35">
      <c r="A2005" t="s">
        <v>78</v>
      </c>
      <c r="B2005" s="3" t="s">
        <v>147</v>
      </c>
      <c r="C2005" t="s">
        <v>83</v>
      </c>
      <c r="D2005" t="s">
        <v>83</v>
      </c>
      <c r="E2005" t="s">
        <v>315</v>
      </c>
      <c r="F2005" t="s">
        <v>261</v>
      </c>
      <c r="G2005">
        <v>0.16200000000000001</v>
      </c>
      <c r="H2005" s="2" t="e">
        <f>VLOOKUP(CONCATENATE(A2005,B2005,F2005),admin2_old!A:K,9,FALSE)</f>
        <v>#N/A</v>
      </c>
      <c r="I2005" s="4" t="str">
        <f>IF(ISNA(H2005),VLOOKUP(CONCATENATE(A2005,F2005),admin2_old!B:J,3,FALSE))</f>
        <v>qualite_insuff</v>
      </c>
    </row>
    <row r="2006" spans="1:9" hidden="1" x14ac:dyDescent="0.35">
      <c r="A2006" t="s">
        <v>76</v>
      </c>
      <c r="B2006" t="s">
        <v>183</v>
      </c>
      <c r="C2006" t="s">
        <v>83</v>
      </c>
      <c r="D2006" t="s">
        <v>83</v>
      </c>
      <c r="E2006" t="s">
        <v>315</v>
      </c>
      <c r="F2006" t="s">
        <v>209</v>
      </c>
      <c r="G2006">
        <v>9.98E-2</v>
      </c>
      <c r="H2006" s="2">
        <f>VLOOKUP(CONCATENATE(A2006,B2006,F2006),admin2_old!A:K,9,FALSE)</f>
        <v>0.126</v>
      </c>
      <c r="I2006" t="b">
        <f>IF(ISNA(H2006),VLOOKUP(CONCATENATE(A2006,F2006),admin2_old!B:J,3,FALSE))</f>
        <v>0</v>
      </c>
    </row>
    <row r="2007" spans="1:9" x14ac:dyDescent="0.35">
      <c r="A2007" t="s">
        <v>40</v>
      </c>
      <c r="B2007" s="3" t="s">
        <v>150</v>
      </c>
      <c r="C2007" t="s">
        <v>83</v>
      </c>
      <c r="D2007" t="s">
        <v>83</v>
      </c>
      <c r="E2007" t="s">
        <v>315</v>
      </c>
      <c r="F2007" t="s">
        <v>261</v>
      </c>
      <c r="G2007">
        <v>0.17199999999999999</v>
      </c>
      <c r="H2007" s="2" t="e">
        <f>VLOOKUP(CONCATENATE(A2007,B2007,F2007),admin2_old!A:K,9,FALSE)</f>
        <v>#N/A</v>
      </c>
      <c r="I2007" s="4" t="str">
        <f>IF(ISNA(H2007),VLOOKUP(CONCATENATE(A2007,F2007),admin2_old!B:J,3,FALSE))</f>
        <v>prov_recipient</v>
      </c>
    </row>
    <row r="2008" spans="1:9" hidden="1" x14ac:dyDescent="0.35">
      <c r="A2008" t="s">
        <v>76</v>
      </c>
      <c r="B2008" t="s">
        <v>157</v>
      </c>
      <c r="C2008" t="s">
        <v>83</v>
      </c>
      <c r="D2008" t="s">
        <v>83</v>
      </c>
      <c r="E2008" t="s">
        <v>315</v>
      </c>
      <c r="F2008" t="s">
        <v>257</v>
      </c>
      <c r="G2008">
        <v>0.11799999999999999</v>
      </c>
      <c r="H2008" s="2">
        <f>VLOOKUP(CONCATENATE(A2008,B2008,F2008),admin2_old!A:K,9,FALSE)</f>
        <v>0.121</v>
      </c>
      <c r="I2008" t="b">
        <f>IF(ISNA(H2008),VLOOKUP(CONCATENATE(A2008,F2008),admin2_old!B:J,3,FALSE))</f>
        <v>0</v>
      </c>
    </row>
    <row r="2009" spans="1:9" x14ac:dyDescent="0.35">
      <c r="A2009" t="s">
        <v>62</v>
      </c>
      <c r="B2009" s="3" t="s">
        <v>162</v>
      </c>
      <c r="C2009" t="s">
        <v>83</v>
      </c>
      <c r="D2009" t="s">
        <v>83</v>
      </c>
      <c r="E2009" t="s">
        <v>315</v>
      </c>
      <c r="F2009" t="s">
        <v>261</v>
      </c>
      <c r="G2009">
        <v>0.16800000000000001</v>
      </c>
      <c r="H2009" s="2" t="e">
        <f>VLOOKUP(CONCATENATE(A2009,B2009,F2009),admin2_old!A:K,9,FALSE)</f>
        <v>#N/A</v>
      </c>
      <c r="I2009" s="4" t="str">
        <f>IF(ISNA(H2009),VLOOKUP(CONCATENATE(A2009,F2009),admin2_old!B:J,3,FALSE))</f>
        <v>cash_hygiene</v>
      </c>
    </row>
    <row r="2010" spans="1:9" x14ac:dyDescent="0.35">
      <c r="A2010" t="s">
        <v>20</v>
      </c>
      <c r="B2010" s="3" t="s">
        <v>142</v>
      </c>
      <c r="C2010" t="s">
        <v>83</v>
      </c>
      <c r="D2010" t="s">
        <v>83</v>
      </c>
      <c r="E2010" t="s">
        <v>315</v>
      </c>
      <c r="F2010" t="s">
        <v>261</v>
      </c>
      <c r="G2010">
        <v>0.377</v>
      </c>
      <c r="H2010" s="2" t="e">
        <f>VLOOKUP(CONCATENATE(A2010,B2010,F2010),admin2_old!A:K,9,FALSE)</f>
        <v>#N/A</v>
      </c>
      <c r="I2010" s="4" t="str">
        <f>IF(ISNA(H2010),VLOOKUP(CONCATENATE(A2010,F2010),admin2_old!B:J,3,FALSE))</f>
        <v>manque_recip</v>
      </c>
    </row>
    <row r="2011" spans="1:9" hidden="1" x14ac:dyDescent="0.35">
      <c r="A2011" t="s">
        <v>76</v>
      </c>
      <c r="B2011" t="s">
        <v>146</v>
      </c>
      <c r="C2011" t="s">
        <v>83</v>
      </c>
      <c r="D2011" t="s">
        <v>83</v>
      </c>
      <c r="E2011" t="s">
        <v>315</v>
      </c>
      <c r="F2011" t="s">
        <v>258</v>
      </c>
      <c r="G2011">
        <v>0.2</v>
      </c>
      <c r="H2011" s="2">
        <f>VLOOKUP(CONCATENATE(A2011,B2011,F2011),admin2_old!A:K,9,FALSE)</f>
        <v>0.17</v>
      </c>
      <c r="I2011" t="b">
        <f>IF(ISNA(H2011),VLOOKUP(CONCATENATE(A2011,F2011),admin2_old!B:J,3,FALSE))</f>
        <v>0</v>
      </c>
    </row>
    <row r="2012" spans="1:9" x14ac:dyDescent="0.35">
      <c r="A2012" t="s">
        <v>44</v>
      </c>
      <c r="B2012" s="3" t="s">
        <v>131</v>
      </c>
      <c r="C2012" t="s">
        <v>83</v>
      </c>
      <c r="D2012" t="s">
        <v>83</v>
      </c>
      <c r="E2012" t="s">
        <v>315</v>
      </c>
      <c r="F2012" t="s">
        <v>261</v>
      </c>
      <c r="G2012">
        <v>0.30499999999999999</v>
      </c>
      <c r="H2012" s="2" t="e">
        <f>VLOOKUP(CONCATENATE(A2012,B2012,F2012),admin2_old!A:K,9,FALSE)</f>
        <v>#N/A</v>
      </c>
      <c r="I2012" s="4" t="str">
        <f>IF(ISNA(H2012),VLOOKUP(CONCATENATE(A2012,F2012),admin2_old!B:J,3,FALSE))</f>
        <v>distance</v>
      </c>
    </row>
    <row r="2013" spans="1:9" hidden="1" x14ac:dyDescent="0.35">
      <c r="A2013" t="s">
        <v>76</v>
      </c>
      <c r="B2013" t="s">
        <v>136</v>
      </c>
      <c r="C2013" t="s">
        <v>83</v>
      </c>
      <c r="D2013" t="s">
        <v>83</v>
      </c>
      <c r="E2013" t="s">
        <v>315</v>
      </c>
      <c r="F2013" t="s">
        <v>295</v>
      </c>
      <c r="G2013">
        <v>0.14599999999999999</v>
      </c>
      <c r="H2013" s="2">
        <f>VLOOKUP(CONCATENATE(A2013,B2013,F2013),admin2_old!A:K,9,FALSE)</f>
        <v>0.14599999999999999</v>
      </c>
      <c r="I2013" t="b">
        <f>IF(ISNA(H2013),VLOOKUP(CONCATENATE(A2013,F2013),admin2_old!B:J,3,FALSE))</f>
        <v>0</v>
      </c>
    </row>
    <row r="2014" spans="1:9" hidden="1" x14ac:dyDescent="0.35">
      <c r="A2014" t="s">
        <v>76</v>
      </c>
      <c r="B2014" t="s">
        <v>146</v>
      </c>
      <c r="C2014" t="s">
        <v>83</v>
      </c>
      <c r="D2014" t="s">
        <v>83</v>
      </c>
      <c r="E2014" t="s">
        <v>315</v>
      </c>
      <c r="F2014" t="s">
        <v>236</v>
      </c>
      <c r="G2014">
        <v>0.13200000000000001</v>
      </c>
      <c r="H2014" s="2">
        <f>VLOOKUP(CONCATENATE(A2014,B2014,F2014),admin2_old!A:K,9,FALSE)</f>
        <v>0.125</v>
      </c>
      <c r="I2014" t="b">
        <f>IF(ISNA(H2014),VLOOKUP(CONCATENATE(A2014,F2014),admin2_old!B:J,3,FALSE))</f>
        <v>0</v>
      </c>
    </row>
    <row r="2015" spans="1:9" x14ac:dyDescent="0.35">
      <c r="A2015" t="s">
        <v>66</v>
      </c>
      <c r="B2015" s="3" t="s">
        <v>161</v>
      </c>
      <c r="C2015" t="s">
        <v>83</v>
      </c>
      <c r="D2015" t="s">
        <v>83</v>
      </c>
      <c r="E2015" t="s">
        <v>315</v>
      </c>
      <c r="F2015" t="s">
        <v>261</v>
      </c>
      <c r="G2015">
        <v>0.114</v>
      </c>
      <c r="H2015" s="2" t="e">
        <f>VLOOKUP(CONCATENATE(A2015,B2015,F2015),admin2_old!A:K,9,FALSE)</f>
        <v>#N/A</v>
      </c>
      <c r="I2015" s="4" t="str">
        <f>IF(ISNA(H2015),VLOOKUP(CONCATENATE(A2015,F2015),admin2_old!B:J,3,FALSE))</f>
        <v>qualite_eau</v>
      </c>
    </row>
    <row r="2016" spans="1:9" hidden="1" x14ac:dyDescent="0.35">
      <c r="A2016" t="s">
        <v>76</v>
      </c>
      <c r="B2016" t="s">
        <v>157</v>
      </c>
      <c r="C2016" t="s">
        <v>83</v>
      </c>
      <c r="D2016" t="s">
        <v>83</v>
      </c>
      <c r="E2016" t="s">
        <v>315</v>
      </c>
      <c r="F2016" t="s">
        <v>230</v>
      </c>
      <c r="G2016">
        <v>0.106</v>
      </c>
      <c r="H2016" s="2">
        <f>VLOOKUP(CONCATENATE(A2016,B2016,F2016),admin2_old!A:K,9,FALSE)</f>
        <v>0.11799999999999999</v>
      </c>
      <c r="I2016" t="b">
        <f>IF(ISNA(H2016),VLOOKUP(CONCATENATE(A2016,F2016),admin2_old!B:J,3,FALSE))</f>
        <v>0</v>
      </c>
    </row>
    <row r="2017" spans="1:9" x14ac:dyDescent="0.35">
      <c r="A2017" t="s">
        <v>48</v>
      </c>
      <c r="B2017" s="3" t="s">
        <v>154</v>
      </c>
      <c r="C2017" t="s">
        <v>83</v>
      </c>
      <c r="D2017" t="s">
        <v>83</v>
      </c>
      <c r="E2017" t="s">
        <v>315</v>
      </c>
      <c r="F2017" t="s">
        <v>262</v>
      </c>
      <c r="G2017">
        <v>0.16900000000000001</v>
      </c>
      <c r="H2017" s="2" t="e">
        <f>VLOOKUP(CONCATENATE(A2017,B2017,F2017),admin2_old!A:K,9,FALSE)</f>
        <v>#N/A</v>
      </c>
      <c r="I2017" s="4" t="str">
        <f>IF(ISNA(H2017),VLOOKUP(CONCATENATE(A2017,F2017),admin2_old!B:J,3,FALSE))</f>
        <v>cash_frais</v>
      </c>
    </row>
    <row r="2018" spans="1:9" x14ac:dyDescent="0.35">
      <c r="A2018" t="s">
        <v>70</v>
      </c>
      <c r="B2018" s="3" t="s">
        <v>133</v>
      </c>
      <c r="C2018" t="s">
        <v>83</v>
      </c>
      <c r="D2018" t="s">
        <v>83</v>
      </c>
      <c r="E2018" t="s">
        <v>315</v>
      </c>
      <c r="F2018" t="s">
        <v>262</v>
      </c>
      <c r="G2018">
        <v>0.16300000000000001</v>
      </c>
      <c r="H2018" s="2" t="e">
        <f>VLOOKUP(CONCATENATE(A2018,B2018,F2018),admin2_old!A:K,9,FALSE)</f>
        <v>#N/A</v>
      </c>
      <c r="I2018" s="4" t="str">
        <f>IF(ISNA(H2018),VLOOKUP(CONCATENATE(A2018,F2018),admin2_old!B:J,3,FALSE))</f>
        <v>acces_repas</v>
      </c>
    </row>
    <row r="2019" spans="1:9" hidden="1" x14ac:dyDescent="0.35">
      <c r="A2019" t="s">
        <v>76</v>
      </c>
      <c r="B2019" t="s">
        <v>146</v>
      </c>
      <c r="C2019" t="s">
        <v>83</v>
      </c>
      <c r="D2019" t="s">
        <v>83</v>
      </c>
      <c r="E2019" t="s">
        <v>315</v>
      </c>
      <c r="F2019" t="s">
        <v>247</v>
      </c>
      <c r="G2019">
        <v>0.11899999999999999</v>
      </c>
      <c r="H2019" s="2">
        <f>VLOOKUP(CONCATENATE(A2019,B2019,F2019),admin2_old!A:K,9,FALSE)</f>
        <v>0.123</v>
      </c>
      <c r="I2019" t="b">
        <f>IF(ISNA(H2019),VLOOKUP(CONCATENATE(A2019,F2019),admin2_old!B:J,3,FALSE))</f>
        <v>0</v>
      </c>
    </row>
    <row r="2020" spans="1:9" hidden="1" x14ac:dyDescent="0.35">
      <c r="A2020" t="s">
        <v>76</v>
      </c>
      <c r="B2020" t="s">
        <v>157</v>
      </c>
      <c r="C2020" t="s">
        <v>83</v>
      </c>
      <c r="D2020" t="s">
        <v>83</v>
      </c>
      <c r="E2020" t="s">
        <v>315</v>
      </c>
      <c r="F2020" t="s">
        <v>234</v>
      </c>
      <c r="G2020">
        <v>0.14599999999999999</v>
      </c>
      <c r="H2020" s="2">
        <f>VLOOKUP(CONCATENATE(A2020,B2020,F2020),admin2_old!A:K,9,FALSE)</f>
        <v>0.14099999999999999</v>
      </c>
      <c r="I2020" t="b">
        <f>IF(ISNA(H2020),VLOOKUP(CONCATENATE(A2020,F2020),admin2_old!B:J,3,FALSE))</f>
        <v>0</v>
      </c>
    </row>
    <row r="2021" spans="1:9" x14ac:dyDescent="0.35">
      <c r="A2021" t="s">
        <v>22</v>
      </c>
      <c r="B2021" s="3" t="s">
        <v>180</v>
      </c>
      <c r="C2021" t="s">
        <v>83</v>
      </c>
      <c r="D2021" t="s">
        <v>83</v>
      </c>
      <c r="E2021" t="s">
        <v>315</v>
      </c>
      <c r="F2021" t="s">
        <v>262</v>
      </c>
      <c r="G2021">
        <v>0.19600000000000001</v>
      </c>
      <c r="H2021" s="2" t="e">
        <f>VLOOKUP(CONCATENATE(A2021,B2021,F2021),admin2_old!A:K,9,FALSE)</f>
        <v>#N/A</v>
      </c>
      <c r="I2021" s="4" t="str">
        <f>IF(ISNA(H2021),VLOOKUP(CONCATENATE(A2021,F2021),admin2_old!B:J,3,FALSE))</f>
        <v>provision_abri</v>
      </c>
    </row>
    <row r="2022" spans="1:9" hidden="1" x14ac:dyDescent="0.35">
      <c r="A2022" t="s">
        <v>76</v>
      </c>
      <c r="B2022" t="s">
        <v>197</v>
      </c>
      <c r="C2022" t="s">
        <v>83</v>
      </c>
      <c r="D2022" t="s">
        <v>83</v>
      </c>
      <c r="E2022" t="s">
        <v>315</v>
      </c>
      <c r="F2022" t="s">
        <v>222</v>
      </c>
      <c r="G2022">
        <v>0.125</v>
      </c>
      <c r="H2022" s="2">
        <f>VLOOKUP(CONCATENATE(A2022,B2022,F2022),admin2_old!A:K,9,FALSE)</f>
        <v>0.13400000000000001</v>
      </c>
      <c r="I2022" t="b">
        <f>IF(ISNA(H2022),VLOOKUP(CONCATENATE(A2022,F2022),admin2_old!B:J,3,FALSE))</f>
        <v>0</v>
      </c>
    </row>
    <row r="2023" spans="1:9" x14ac:dyDescent="0.35">
      <c r="A2023" t="s">
        <v>46</v>
      </c>
      <c r="B2023" s="3" t="s">
        <v>153</v>
      </c>
      <c r="C2023" t="s">
        <v>83</v>
      </c>
      <c r="D2023" t="s">
        <v>83</v>
      </c>
      <c r="E2023" t="s">
        <v>315</v>
      </c>
      <c r="F2023" t="s">
        <v>262</v>
      </c>
      <c r="G2023">
        <v>0.16200000000000001</v>
      </c>
      <c r="H2023" s="2" t="e">
        <f>VLOOKUP(CONCATENATE(A2023,B2023,F2023),admin2_old!A:K,9,FALSE)</f>
        <v>#N/A</v>
      </c>
      <c r="I2023" s="4" t="str">
        <f>IF(ISNA(H2023),VLOOKUP(CONCATENATE(A2023,F2023),admin2_old!B:J,3,FALSE))</f>
        <v>provision_materiel</v>
      </c>
    </row>
    <row r="2024" spans="1:9" x14ac:dyDescent="0.35">
      <c r="A2024" t="s">
        <v>68</v>
      </c>
      <c r="B2024" s="3" t="s">
        <v>190</v>
      </c>
      <c r="C2024" t="s">
        <v>83</v>
      </c>
      <c r="D2024" t="s">
        <v>83</v>
      </c>
      <c r="E2024" t="s">
        <v>315</v>
      </c>
      <c r="F2024" t="s">
        <v>262</v>
      </c>
      <c r="G2024">
        <v>0.152</v>
      </c>
      <c r="H2024" s="2" t="e">
        <f>VLOOKUP(CONCATENATE(A2024,B2024,F2024),admin2_old!A:K,9,FALSE)</f>
        <v>#N/A</v>
      </c>
      <c r="I2024" s="4" t="str">
        <f>IF(ISNA(H2024),VLOOKUP(CONCATENATE(A2024,F2024),admin2_old!B:J,3,FALSE))</f>
        <v>provision_nfi_essentiels</v>
      </c>
    </row>
    <row r="2025" spans="1:9" x14ac:dyDescent="0.35">
      <c r="A2025" t="s">
        <v>50</v>
      </c>
      <c r="B2025" s="3" t="s">
        <v>18</v>
      </c>
      <c r="C2025" t="s">
        <v>83</v>
      </c>
      <c r="D2025" t="s">
        <v>83</v>
      </c>
      <c r="E2025" t="s">
        <v>315</v>
      </c>
      <c r="F2025" t="s">
        <v>262</v>
      </c>
      <c r="G2025">
        <v>0.21199999999999999</v>
      </c>
      <c r="H2025" s="2" t="e">
        <f>VLOOKUP(CONCATENATE(A2025,B2025,F2025),admin2_old!A:K,9,FALSE)</f>
        <v>#N/A</v>
      </c>
      <c r="I2025" s="4" t="str">
        <f>IF(ISNA(H2025),VLOOKUP(CONCATENATE(A2025,F2025),admin2_old!B:J,3,FALSE))</f>
        <v>sante</v>
      </c>
    </row>
    <row r="2026" spans="1:9" hidden="1" x14ac:dyDescent="0.35">
      <c r="A2026" t="s">
        <v>76</v>
      </c>
      <c r="B2026" t="s">
        <v>196</v>
      </c>
      <c r="C2026" t="s">
        <v>83</v>
      </c>
      <c r="D2026" t="s">
        <v>83</v>
      </c>
      <c r="E2026" t="s">
        <v>315</v>
      </c>
      <c r="F2026" t="s">
        <v>264</v>
      </c>
      <c r="G2026">
        <v>0.14000000000000001</v>
      </c>
      <c r="H2026" s="2">
        <f>VLOOKUP(CONCATENATE(A2026,B2026,F2026),admin2_old!A:K,9,FALSE)</f>
        <v>0.13600000000000001</v>
      </c>
      <c r="I2026" t="b">
        <f>IF(ISNA(H2026),VLOOKUP(CONCATENATE(A2026,F2026),admin2_old!B:J,3,FALSE))</f>
        <v>0</v>
      </c>
    </row>
    <row r="2027" spans="1:9" hidden="1" x14ac:dyDescent="0.35">
      <c r="A2027" t="s">
        <v>76</v>
      </c>
      <c r="B2027" t="s">
        <v>196</v>
      </c>
      <c r="C2027" t="s">
        <v>83</v>
      </c>
      <c r="D2027" t="s">
        <v>83</v>
      </c>
      <c r="E2027" t="s">
        <v>315</v>
      </c>
      <c r="F2027" t="s">
        <v>265</v>
      </c>
      <c r="G2027">
        <v>0.17</v>
      </c>
      <c r="H2027" s="2">
        <f>VLOOKUP(CONCATENATE(A2027,B2027,F2027),admin2_old!A:K,9,FALSE)</f>
        <v>0.14499999999999999</v>
      </c>
      <c r="I2027" t="b">
        <f>IF(ISNA(H2027),VLOOKUP(CONCATENATE(A2027,F2027),admin2_old!B:J,3,FALSE))</f>
        <v>0</v>
      </c>
    </row>
    <row r="2028" spans="1:9" x14ac:dyDescent="0.35">
      <c r="A2028" t="s">
        <v>72</v>
      </c>
      <c r="B2028" s="3" t="s">
        <v>155</v>
      </c>
      <c r="C2028" t="s">
        <v>83</v>
      </c>
      <c r="D2028" t="s">
        <v>83</v>
      </c>
      <c r="E2028" t="s">
        <v>315</v>
      </c>
      <c r="F2028" t="s">
        <v>262</v>
      </c>
      <c r="G2028">
        <v>0.20300000000000001</v>
      </c>
      <c r="H2028" s="2" t="e">
        <f>VLOOKUP(CONCATENATE(A2028,B2028,F2028),admin2_old!A:K,9,FALSE)</f>
        <v>#N/A</v>
      </c>
      <c r="I2028" s="4" t="str">
        <f>IF(ISNA(H2028),VLOOKUP(CONCATENATE(A2028,F2028),admin2_old!B:J,3,FALSE))</f>
        <v>wash</v>
      </c>
    </row>
    <row r="2029" spans="1:9" x14ac:dyDescent="0.35">
      <c r="A2029" t="s">
        <v>54</v>
      </c>
      <c r="B2029" s="3" t="s">
        <v>136</v>
      </c>
      <c r="C2029" t="s">
        <v>83</v>
      </c>
      <c r="D2029" t="s">
        <v>83</v>
      </c>
      <c r="E2029" t="s">
        <v>315</v>
      </c>
      <c r="F2029" t="s">
        <v>262</v>
      </c>
      <c r="G2029">
        <v>0.14099999999999999</v>
      </c>
      <c r="H2029" s="2" t="e">
        <f>VLOOKUP(CONCATENATE(A2029,B2029,F2029),admin2_old!A:K,9,FALSE)</f>
        <v>#N/A</v>
      </c>
      <c r="I2029" s="4" t="str">
        <f>IF(ISNA(H2029),VLOOKUP(CONCATENATE(A2029,F2029),admin2_old!B:J,3,FALSE))</f>
        <v>acces_staff_cs</v>
      </c>
    </row>
    <row r="2030" spans="1:9" x14ac:dyDescent="0.35">
      <c r="A2030" t="s">
        <v>76</v>
      </c>
      <c r="B2030" s="3" t="s">
        <v>157</v>
      </c>
      <c r="C2030" t="s">
        <v>83</v>
      </c>
      <c r="D2030" t="s">
        <v>83</v>
      </c>
      <c r="E2030" t="s">
        <v>315</v>
      </c>
      <c r="F2030" t="s">
        <v>262</v>
      </c>
      <c r="G2030">
        <v>0.13800000000000001</v>
      </c>
      <c r="H2030" s="2" t="e">
        <f>VLOOKUP(CONCATENATE(A2030,B2030,F2030),admin2_old!A:K,9,FALSE)</f>
        <v>#N/A</v>
      </c>
      <c r="I2030" s="4" t="str">
        <f>IF(ISNA(H2030),VLOOKUP(CONCATENATE(A2030,F2030),admin2_old!B:J,3,FALSE))</f>
        <v>prov_medicament</v>
      </c>
    </row>
    <row r="2031" spans="1:9" x14ac:dyDescent="0.35">
      <c r="A2031" t="s">
        <v>48</v>
      </c>
      <c r="B2031" s="3" t="s">
        <v>133</v>
      </c>
      <c r="C2031" t="s">
        <v>83</v>
      </c>
      <c r="D2031" t="s">
        <v>83</v>
      </c>
      <c r="E2031" t="s">
        <v>315</v>
      </c>
      <c r="F2031" t="s">
        <v>297</v>
      </c>
      <c r="G2031">
        <v>0.19</v>
      </c>
      <c r="H2031" s="2" t="e">
        <f>VLOOKUP(CONCATENATE(A2031,B2031,F2031),admin2_old!A:K,9,FALSE)</f>
        <v>#N/A</v>
      </c>
      <c r="I2031" s="4" t="str">
        <f>IF(ISNA(H2031),VLOOKUP(CONCATENATE(A2031,F2031),admin2_old!B:J,3,FALSE))</f>
        <v>cash_fournitures</v>
      </c>
    </row>
    <row r="2032" spans="1:9" hidden="1" x14ac:dyDescent="0.35">
      <c r="A2032" t="s">
        <v>76</v>
      </c>
      <c r="B2032" t="s">
        <v>196</v>
      </c>
      <c r="C2032" t="s">
        <v>83</v>
      </c>
      <c r="D2032" t="s">
        <v>83</v>
      </c>
      <c r="E2032" t="s">
        <v>315</v>
      </c>
      <c r="F2032" t="s">
        <v>238</v>
      </c>
      <c r="G2032">
        <v>0.13600000000000001</v>
      </c>
      <c r="H2032" s="2">
        <f>VLOOKUP(CONCATENATE(A2032,B2032,F2032),admin2_old!A:K,9,FALSE)</f>
        <v>0.112</v>
      </c>
      <c r="I2032" t="b">
        <f>IF(ISNA(H2032),VLOOKUP(CONCATENATE(A2032,F2032),admin2_old!B:J,3,FALSE))</f>
        <v>0</v>
      </c>
    </row>
    <row r="2033" spans="1:9" hidden="1" x14ac:dyDescent="0.35">
      <c r="A2033" t="s">
        <v>76</v>
      </c>
      <c r="B2033" t="s">
        <v>183</v>
      </c>
      <c r="C2033" t="s">
        <v>83</v>
      </c>
      <c r="D2033" t="s">
        <v>83</v>
      </c>
      <c r="E2033" t="s">
        <v>315</v>
      </c>
      <c r="F2033" t="s">
        <v>240</v>
      </c>
      <c r="G2033">
        <v>0.14699999999999999</v>
      </c>
      <c r="H2033" s="2">
        <f>VLOOKUP(CONCATENATE(A2033,B2033,F2033),admin2_old!A:K,9,FALSE)</f>
        <v>0.14499999999999999</v>
      </c>
      <c r="I2033" t="b">
        <f>IF(ISNA(H2033),VLOOKUP(CONCATENATE(A2033,F2033),admin2_old!B:J,3,FALSE))</f>
        <v>0</v>
      </c>
    </row>
    <row r="2034" spans="1:9" hidden="1" x14ac:dyDescent="0.35">
      <c r="A2034" t="s">
        <v>76</v>
      </c>
      <c r="B2034" t="s">
        <v>157</v>
      </c>
      <c r="C2034" t="s">
        <v>83</v>
      </c>
      <c r="D2034" t="s">
        <v>83</v>
      </c>
      <c r="E2034" t="s">
        <v>315</v>
      </c>
      <c r="F2034" t="s">
        <v>213</v>
      </c>
      <c r="G2034">
        <v>0.13200000000000001</v>
      </c>
      <c r="H2034" s="2">
        <f>VLOOKUP(CONCATENATE(A2034,B2034,F2034),admin2_old!A:K,9,FALSE)</f>
        <v>0.13900000000000001</v>
      </c>
      <c r="I2034" t="b">
        <f>IF(ISNA(H2034),VLOOKUP(CONCATENATE(A2034,F2034),admin2_old!B:J,3,FALSE))</f>
        <v>0</v>
      </c>
    </row>
    <row r="2035" spans="1:9" hidden="1" x14ac:dyDescent="0.35">
      <c r="A2035" t="s">
        <v>76</v>
      </c>
      <c r="B2035" t="s">
        <v>183</v>
      </c>
      <c r="C2035" t="s">
        <v>83</v>
      </c>
      <c r="D2035" t="s">
        <v>83</v>
      </c>
      <c r="E2035" t="s">
        <v>315</v>
      </c>
      <c r="F2035" t="s">
        <v>226</v>
      </c>
      <c r="G2035">
        <v>0.14499999999999999</v>
      </c>
      <c r="H2035" s="2">
        <f>VLOOKUP(CONCATENATE(A2035,B2035,F2035),admin2_old!A:K,9,FALSE)</f>
        <v>0.14099999999999999</v>
      </c>
      <c r="I2035" t="b">
        <f>IF(ISNA(H2035),VLOOKUP(CONCATENATE(A2035,F2035),admin2_old!B:J,3,FALSE))</f>
        <v>0</v>
      </c>
    </row>
    <row r="2036" spans="1:9" hidden="1" x14ac:dyDescent="0.35">
      <c r="A2036" t="s">
        <v>76</v>
      </c>
      <c r="B2036" t="s">
        <v>157</v>
      </c>
      <c r="C2036" t="s">
        <v>83</v>
      </c>
      <c r="D2036" t="s">
        <v>83</v>
      </c>
      <c r="E2036" t="s">
        <v>315</v>
      </c>
      <c r="F2036" t="s">
        <v>244</v>
      </c>
      <c r="G2036">
        <v>0.13500000000000001</v>
      </c>
      <c r="H2036" s="2">
        <f>VLOOKUP(CONCATENATE(A2036,B2036,F2036),admin2_old!A:K,9,FALSE)</f>
        <v>0.14499999999999999</v>
      </c>
      <c r="I2036" t="b">
        <f>IF(ISNA(H2036),VLOOKUP(CONCATENATE(A2036,F2036),admin2_old!B:J,3,FALSE))</f>
        <v>0</v>
      </c>
    </row>
    <row r="2037" spans="1:9" hidden="1" x14ac:dyDescent="0.35">
      <c r="A2037" t="s">
        <v>76</v>
      </c>
      <c r="B2037" t="s">
        <v>146</v>
      </c>
      <c r="C2037" t="s">
        <v>83</v>
      </c>
      <c r="D2037" t="s">
        <v>83</v>
      </c>
      <c r="E2037" t="s">
        <v>315</v>
      </c>
      <c r="F2037" t="s">
        <v>261</v>
      </c>
      <c r="G2037">
        <v>0.14000000000000001</v>
      </c>
      <c r="H2037" s="2">
        <f>VLOOKUP(CONCATENATE(A2037,B2037,F2037),admin2_old!A:K,9,FALSE)</f>
        <v>0.13500000000000001</v>
      </c>
      <c r="I2037" t="b">
        <f>IF(ISNA(H2037),VLOOKUP(CONCATENATE(A2037,F2037),admin2_old!B:J,3,FALSE))</f>
        <v>0</v>
      </c>
    </row>
    <row r="2038" spans="1:9" hidden="1" x14ac:dyDescent="0.35">
      <c r="A2038" t="s">
        <v>76</v>
      </c>
      <c r="B2038" t="s">
        <v>157</v>
      </c>
      <c r="C2038" t="s">
        <v>83</v>
      </c>
      <c r="D2038" t="s">
        <v>83</v>
      </c>
      <c r="E2038" t="s">
        <v>315</v>
      </c>
      <c r="F2038" t="s">
        <v>248</v>
      </c>
      <c r="G2038">
        <v>0.16900000000000001</v>
      </c>
      <c r="H2038" s="2">
        <f>VLOOKUP(CONCATENATE(A2038,B2038,F2038),admin2_old!A:K,9,FALSE)</f>
        <v>0.17699999999999999</v>
      </c>
      <c r="I2038" t="b">
        <f>IF(ISNA(H2038),VLOOKUP(CONCATENATE(A2038,F2038),admin2_old!B:J,3,FALSE))</f>
        <v>0</v>
      </c>
    </row>
    <row r="2039" spans="1:9" hidden="1" x14ac:dyDescent="0.35">
      <c r="A2039" t="s">
        <v>76</v>
      </c>
      <c r="B2039" t="s">
        <v>157</v>
      </c>
      <c r="C2039" t="s">
        <v>83</v>
      </c>
      <c r="D2039" t="s">
        <v>83</v>
      </c>
      <c r="E2039" t="s">
        <v>315</v>
      </c>
      <c r="F2039" t="s">
        <v>252</v>
      </c>
      <c r="G2039">
        <v>0.14299999999999999</v>
      </c>
      <c r="H2039" s="2">
        <f>VLOOKUP(CONCATENATE(A2039,B2039,F2039),admin2_old!A:K,9,FALSE)</f>
        <v>0.152</v>
      </c>
      <c r="I2039" t="b">
        <f>IF(ISNA(H2039),VLOOKUP(CONCATENATE(A2039,F2039),admin2_old!B:J,3,FALSE))</f>
        <v>0</v>
      </c>
    </row>
    <row r="2040" spans="1:9" hidden="1" x14ac:dyDescent="0.35">
      <c r="A2040" t="s">
        <v>76</v>
      </c>
      <c r="B2040" t="s">
        <v>183</v>
      </c>
      <c r="C2040" t="s">
        <v>83</v>
      </c>
      <c r="D2040" t="s">
        <v>83</v>
      </c>
      <c r="E2040" t="s">
        <v>315</v>
      </c>
      <c r="F2040" t="s">
        <v>296</v>
      </c>
      <c r="G2040">
        <v>0.161</v>
      </c>
      <c r="H2040" s="2">
        <f>VLOOKUP(CONCATENATE(A2040,B2040,F2040),admin2_old!A:K,9,FALSE)</f>
        <v>0.16700000000000001</v>
      </c>
      <c r="I2040" t="b">
        <f>IF(ISNA(H2040),VLOOKUP(CONCATENATE(A2040,F2040),admin2_old!B:J,3,FALSE))</f>
        <v>0</v>
      </c>
    </row>
    <row r="2041" spans="1:9" hidden="1" x14ac:dyDescent="0.35">
      <c r="A2041" t="s">
        <v>76</v>
      </c>
      <c r="B2041" t="s">
        <v>183</v>
      </c>
      <c r="C2041" t="s">
        <v>83</v>
      </c>
      <c r="D2041" t="s">
        <v>83</v>
      </c>
      <c r="E2041" t="s">
        <v>315</v>
      </c>
      <c r="F2041" t="s">
        <v>297</v>
      </c>
      <c r="G2041">
        <v>0.11899999999999999</v>
      </c>
      <c r="H2041" s="2">
        <f>VLOOKUP(CONCATENATE(A2041,B2041,F2041),admin2_old!A:K,9,FALSE)</f>
        <v>0.124</v>
      </c>
      <c r="I2041" t="b">
        <f>IF(ISNA(H2041),VLOOKUP(CONCATENATE(A2041,F2041),admin2_old!B:J,3,FALSE))</f>
        <v>0</v>
      </c>
    </row>
    <row r="2042" spans="1:9" x14ac:dyDescent="0.35">
      <c r="A2042" t="s">
        <v>70</v>
      </c>
      <c r="B2042" s="3" t="s">
        <v>154</v>
      </c>
      <c r="C2042" t="s">
        <v>83</v>
      </c>
      <c r="D2042" t="s">
        <v>83</v>
      </c>
      <c r="E2042" t="s">
        <v>315</v>
      </c>
      <c r="F2042" t="s">
        <v>297</v>
      </c>
      <c r="G2042">
        <v>0.16600000000000001</v>
      </c>
      <c r="H2042" s="2" t="e">
        <f>VLOOKUP(CONCATENATE(A2042,B2042,F2042),admin2_old!A:K,9,FALSE)</f>
        <v>#N/A</v>
      </c>
      <c r="I2042" s="4" t="str">
        <f>IF(ISNA(H2042),VLOOKUP(CONCATENATE(A2042,F2042),admin2_old!B:J,3,FALSE))</f>
        <v>cash_frais</v>
      </c>
    </row>
    <row r="2043" spans="1:9" x14ac:dyDescent="0.35">
      <c r="A2043" t="s">
        <v>22</v>
      </c>
      <c r="B2043" s="3" t="s">
        <v>153</v>
      </c>
      <c r="C2043" t="s">
        <v>83</v>
      </c>
      <c r="D2043" t="s">
        <v>83</v>
      </c>
      <c r="E2043" t="s">
        <v>315</v>
      </c>
      <c r="F2043" t="s">
        <v>297</v>
      </c>
      <c r="G2043">
        <v>0.254</v>
      </c>
      <c r="H2043" s="2" t="e">
        <f>VLOOKUP(CONCATENATE(A2043,B2043,F2043),admin2_old!A:K,9,FALSE)</f>
        <v>#N/A</v>
      </c>
      <c r="I2043" s="4" t="str">
        <f>IF(ISNA(H2043),VLOOKUP(CONCATENATE(A2043,F2043),admin2_old!B:J,3,FALSE))</f>
        <v>argent_materiel</v>
      </c>
    </row>
    <row r="2044" spans="1:9" hidden="1" x14ac:dyDescent="0.35">
      <c r="A2044" t="s">
        <v>76</v>
      </c>
      <c r="B2044" t="s">
        <v>157</v>
      </c>
      <c r="C2044" t="s">
        <v>83</v>
      </c>
      <c r="D2044" t="s">
        <v>83</v>
      </c>
      <c r="E2044" t="s">
        <v>315</v>
      </c>
      <c r="F2044" t="s">
        <v>224</v>
      </c>
      <c r="G2044">
        <v>0.161</v>
      </c>
      <c r="H2044" s="2">
        <f>VLOOKUP(CONCATENATE(A2044,B2044,F2044),admin2_old!A:K,9,FALSE)</f>
        <v>0.158</v>
      </c>
      <c r="I2044" t="b">
        <f>IF(ISNA(H2044),VLOOKUP(CONCATENATE(A2044,F2044),admin2_old!B:J,3,FALSE))</f>
        <v>0</v>
      </c>
    </row>
    <row r="2045" spans="1:9" hidden="1" x14ac:dyDescent="0.35">
      <c r="A2045" t="s">
        <v>76</v>
      </c>
      <c r="B2045" t="s">
        <v>183</v>
      </c>
      <c r="C2045" t="s">
        <v>83</v>
      </c>
      <c r="D2045" t="s">
        <v>83</v>
      </c>
      <c r="E2045" t="s">
        <v>315</v>
      </c>
      <c r="F2045" t="s">
        <v>298</v>
      </c>
      <c r="G2045">
        <v>0.105</v>
      </c>
      <c r="H2045" s="2">
        <f>VLOOKUP(CONCATENATE(A2045,B2045,F2045),admin2_old!A:K,9,FALSE)</f>
        <v>0.151</v>
      </c>
      <c r="I2045" t="b">
        <f>IF(ISNA(H2045),VLOOKUP(CONCATENATE(A2045,F2045),admin2_old!B:J,3,FALSE))</f>
        <v>0</v>
      </c>
    </row>
    <row r="2046" spans="1:9" hidden="1" x14ac:dyDescent="0.35">
      <c r="A2046" t="s">
        <v>76</v>
      </c>
      <c r="B2046" t="s">
        <v>136</v>
      </c>
      <c r="C2046" t="s">
        <v>83</v>
      </c>
      <c r="D2046" t="s">
        <v>83</v>
      </c>
      <c r="E2046" t="s">
        <v>315</v>
      </c>
      <c r="F2046" t="s">
        <v>218</v>
      </c>
      <c r="G2046">
        <v>0.14000000000000001</v>
      </c>
      <c r="H2046" s="2">
        <f>VLOOKUP(CONCATENATE(A2046,B2046,F2046),admin2_old!A:K,9,FALSE)</f>
        <v>0.13800000000000001</v>
      </c>
      <c r="I2046" t="b">
        <f>IF(ISNA(H2046),VLOOKUP(CONCATENATE(A2046,F2046),admin2_old!B:J,3,FALSE))</f>
        <v>0</v>
      </c>
    </row>
    <row r="2047" spans="1:9" x14ac:dyDescent="0.35">
      <c r="A2047" t="s">
        <v>46</v>
      </c>
      <c r="B2047" s="3" t="s">
        <v>160</v>
      </c>
      <c r="C2047" t="s">
        <v>83</v>
      </c>
      <c r="D2047" t="s">
        <v>83</v>
      </c>
      <c r="E2047" t="s">
        <v>315</v>
      </c>
      <c r="F2047" t="s">
        <v>297</v>
      </c>
      <c r="G2047">
        <v>0.24399999999999999</v>
      </c>
      <c r="H2047" s="2" t="e">
        <f>VLOOKUP(CONCATENATE(A2047,B2047,F2047),admin2_old!A:K,9,FALSE)</f>
        <v>#N/A</v>
      </c>
      <c r="I2047" s="4" t="str">
        <f>IF(ISNA(H2047),VLOOKUP(CONCATENATE(A2047,F2047),admin2_old!B:J,3,FALSE))</f>
        <v>provision_abri</v>
      </c>
    </row>
    <row r="2048" spans="1:9" x14ac:dyDescent="0.35">
      <c r="A2048" t="s">
        <v>50</v>
      </c>
      <c r="B2048" s="3" t="s">
        <v>155</v>
      </c>
      <c r="C2048" t="s">
        <v>83</v>
      </c>
      <c r="D2048" t="s">
        <v>83</v>
      </c>
      <c r="E2048" t="s">
        <v>315</v>
      </c>
      <c r="F2048" t="s">
        <v>297</v>
      </c>
      <c r="G2048">
        <v>0.22600000000000001</v>
      </c>
      <c r="H2048" s="2" t="e">
        <f>VLOOKUP(CONCATENATE(A2048,B2048,F2048),admin2_old!A:K,9,FALSE)</f>
        <v>#N/A</v>
      </c>
      <c r="I2048" s="4" t="str">
        <f>IF(ISNA(H2048),VLOOKUP(CONCATENATE(A2048,F2048),admin2_old!B:J,3,FALSE))</f>
        <v>wash</v>
      </c>
    </row>
    <row r="2049" spans="1:9" hidden="1" x14ac:dyDescent="0.35">
      <c r="A2049" t="s">
        <v>78</v>
      </c>
      <c r="B2049" t="s">
        <v>158</v>
      </c>
      <c r="C2049" t="s">
        <v>83</v>
      </c>
      <c r="D2049" t="s">
        <v>83</v>
      </c>
      <c r="E2049" t="s">
        <v>315</v>
      </c>
      <c r="F2049" t="s">
        <v>232</v>
      </c>
      <c r="G2049">
        <v>0.221</v>
      </c>
      <c r="H2049" s="2">
        <f>VLOOKUP(CONCATENATE(A2049,B2049,F2049),admin2_old!A:K,9,FALSE)</f>
        <v>0.17799999999999999</v>
      </c>
      <c r="I2049" t="b">
        <f>IF(ISNA(H2049),VLOOKUP(CONCATENATE(A2049,F2049),admin2_old!B:J,3,FALSE))</f>
        <v>0</v>
      </c>
    </row>
    <row r="2050" spans="1:9" hidden="1" x14ac:dyDescent="0.35">
      <c r="A2050" t="s">
        <v>78</v>
      </c>
      <c r="B2050" t="s">
        <v>147</v>
      </c>
      <c r="C2050" t="s">
        <v>83</v>
      </c>
      <c r="D2050" t="s">
        <v>83</v>
      </c>
      <c r="E2050" t="s">
        <v>315</v>
      </c>
      <c r="F2050" t="s">
        <v>208</v>
      </c>
      <c r="G2050">
        <v>0.17699999999999999</v>
      </c>
      <c r="H2050" s="2">
        <f>VLOOKUP(CONCATENATE(A2050,B2050,F2050),admin2_old!A:K,9,FALSE)</f>
        <v>0.189</v>
      </c>
      <c r="I2050" t="b">
        <f>IF(ISNA(H2050),VLOOKUP(CONCATENATE(A2050,F2050),admin2_old!B:J,3,FALSE))</f>
        <v>0</v>
      </c>
    </row>
    <row r="2051" spans="1:9" hidden="1" x14ac:dyDescent="0.35">
      <c r="A2051" t="s">
        <v>78</v>
      </c>
      <c r="B2051" t="s">
        <v>137</v>
      </c>
      <c r="C2051" t="s">
        <v>83</v>
      </c>
      <c r="D2051" t="s">
        <v>83</v>
      </c>
      <c r="E2051" t="s">
        <v>315</v>
      </c>
      <c r="F2051" t="s">
        <v>221</v>
      </c>
      <c r="G2051">
        <v>0.14299999999999999</v>
      </c>
      <c r="H2051" s="2">
        <f>VLOOKUP(CONCATENATE(A2051,B2051,F2051),admin2_old!A:K,9,FALSE)</f>
        <v>0.152</v>
      </c>
      <c r="I2051" t="b">
        <f>IF(ISNA(H2051),VLOOKUP(CONCATENATE(A2051,F2051),admin2_old!B:J,3,FALSE))</f>
        <v>0</v>
      </c>
    </row>
    <row r="2052" spans="1:9" hidden="1" x14ac:dyDescent="0.35">
      <c r="A2052" t="s">
        <v>78</v>
      </c>
      <c r="B2052" t="s">
        <v>184</v>
      </c>
      <c r="C2052" t="s">
        <v>83</v>
      </c>
      <c r="D2052" t="s">
        <v>83</v>
      </c>
      <c r="E2052" t="s">
        <v>315</v>
      </c>
      <c r="F2052" t="s">
        <v>165</v>
      </c>
      <c r="G2052">
        <v>0.20599999999999999</v>
      </c>
      <c r="H2052" s="2">
        <f>VLOOKUP(CONCATENATE(A2052,B2052,F2052),admin2_old!A:K,9,FALSE)</f>
        <v>0.21099999999999999</v>
      </c>
      <c r="I2052" t="b">
        <f>IF(ISNA(H2052),VLOOKUP(CONCATENATE(A2052,F2052),admin2_old!B:J,3,FALSE))</f>
        <v>0</v>
      </c>
    </row>
    <row r="2053" spans="1:9" x14ac:dyDescent="0.35">
      <c r="A2053" t="s">
        <v>72</v>
      </c>
      <c r="B2053" s="3" t="s">
        <v>18</v>
      </c>
      <c r="C2053" t="s">
        <v>83</v>
      </c>
      <c r="D2053" t="s">
        <v>83</v>
      </c>
      <c r="E2053" t="s">
        <v>315</v>
      </c>
      <c r="F2053" t="s">
        <v>297</v>
      </c>
      <c r="G2053">
        <v>0.22</v>
      </c>
      <c r="H2053" s="2" t="e">
        <f>VLOOKUP(CONCATENATE(A2053,B2053,F2053),admin2_old!A:K,9,FALSE)</f>
        <v>#N/A</v>
      </c>
      <c r="I2053" s="4" t="str">
        <f>IF(ISNA(H2053),VLOOKUP(CONCATENATE(A2053,F2053),admin2_old!B:J,3,FALSE))</f>
        <v>sante</v>
      </c>
    </row>
    <row r="2054" spans="1:9" x14ac:dyDescent="0.35">
      <c r="A2054" t="s">
        <v>66</v>
      </c>
      <c r="B2054" s="3" t="s">
        <v>189</v>
      </c>
      <c r="C2054" t="s">
        <v>83</v>
      </c>
      <c r="D2054" t="s">
        <v>83</v>
      </c>
      <c r="E2054" t="s">
        <v>315</v>
      </c>
      <c r="F2054" t="s">
        <v>297</v>
      </c>
      <c r="G2054">
        <v>0.124</v>
      </c>
      <c r="H2054" s="2" t="e">
        <f>VLOOKUP(CONCATENATE(A2054,B2054,F2054),admin2_old!A:K,9,FALSE)</f>
        <v>#N/A</v>
      </c>
      <c r="I2054" s="4" t="str">
        <f>IF(ISNA(H2054),VLOOKUP(CONCATENATE(A2054,F2054),admin2_old!B:J,3,FALSE))</f>
        <v>distance</v>
      </c>
    </row>
    <row r="2055" spans="1:9" x14ac:dyDescent="0.35">
      <c r="A2055" t="s">
        <v>48</v>
      </c>
      <c r="B2055" s="3" t="s">
        <v>144</v>
      </c>
      <c r="C2055" t="s">
        <v>83</v>
      </c>
      <c r="D2055" t="s">
        <v>83</v>
      </c>
      <c r="E2055" t="s">
        <v>315</v>
      </c>
      <c r="F2055" t="s">
        <v>263</v>
      </c>
      <c r="G2055">
        <v>0.16500000000000001</v>
      </c>
      <c r="H2055" s="2" t="e">
        <f>VLOOKUP(CONCATENATE(A2055,B2055,F2055),admin2_old!A:K,9,FALSE)</f>
        <v>#N/A</v>
      </c>
      <c r="I2055" s="4" t="str">
        <f>IF(ISNA(H2055),VLOOKUP(CONCATENATE(A2055,F2055),admin2_old!B:J,3,FALSE))</f>
        <v>cash_fournitures</v>
      </c>
    </row>
    <row r="2056" spans="1:9" hidden="1" x14ac:dyDescent="0.35">
      <c r="A2056" t="s">
        <v>78</v>
      </c>
      <c r="B2056" t="s">
        <v>158</v>
      </c>
      <c r="C2056" t="s">
        <v>83</v>
      </c>
      <c r="D2056" t="s">
        <v>83</v>
      </c>
      <c r="E2056" t="s">
        <v>315</v>
      </c>
      <c r="F2056" t="s">
        <v>223</v>
      </c>
      <c r="G2056">
        <v>0.14299999999999999</v>
      </c>
      <c r="H2056" s="2">
        <f>VLOOKUP(CONCATENATE(A2056,B2056,F2056),admin2_old!A:K,9,FALSE)</f>
        <v>0.16500000000000001</v>
      </c>
      <c r="I2056" t="b">
        <f>IF(ISNA(H2056),VLOOKUP(CONCATENATE(A2056,F2056),admin2_old!B:J,3,FALSE))</f>
        <v>0</v>
      </c>
    </row>
    <row r="2057" spans="1:9" hidden="1" x14ac:dyDescent="0.35">
      <c r="A2057" t="s">
        <v>78</v>
      </c>
      <c r="B2057" t="s">
        <v>158</v>
      </c>
      <c r="C2057" t="s">
        <v>83</v>
      </c>
      <c r="D2057" t="s">
        <v>83</v>
      </c>
      <c r="E2057" t="s">
        <v>315</v>
      </c>
      <c r="F2057" t="s">
        <v>228</v>
      </c>
      <c r="G2057">
        <v>0.14299999999999999</v>
      </c>
      <c r="H2057" s="2">
        <f>VLOOKUP(CONCATENATE(A2057,B2057,F2057),admin2_old!A:K,9,FALSE)</f>
        <v>0.13800000000000001</v>
      </c>
      <c r="I2057" t="b">
        <f>IF(ISNA(H2057),VLOOKUP(CONCATENATE(A2057,F2057),admin2_old!B:J,3,FALSE))</f>
        <v>0</v>
      </c>
    </row>
    <row r="2058" spans="1:9" hidden="1" x14ac:dyDescent="0.35">
      <c r="A2058" t="s">
        <v>78</v>
      </c>
      <c r="B2058" t="s">
        <v>147</v>
      </c>
      <c r="C2058" t="s">
        <v>83</v>
      </c>
      <c r="D2058" t="s">
        <v>83</v>
      </c>
      <c r="E2058" t="s">
        <v>315</v>
      </c>
      <c r="F2058" t="s">
        <v>293</v>
      </c>
      <c r="G2058">
        <v>0.184</v>
      </c>
      <c r="H2058" s="2">
        <f>VLOOKUP(CONCATENATE(A2058,B2058,F2058),admin2_old!A:K,9,FALSE)</f>
        <v>0.16600000000000001</v>
      </c>
      <c r="I2058" t="b">
        <f>IF(ISNA(H2058),VLOOKUP(CONCATENATE(A2058,F2058),admin2_old!B:J,3,FALSE))</f>
        <v>0</v>
      </c>
    </row>
    <row r="2059" spans="1:9" x14ac:dyDescent="0.35">
      <c r="A2059" t="s">
        <v>70</v>
      </c>
      <c r="B2059" s="3" t="s">
        <v>154</v>
      </c>
      <c r="C2059" t="s">
        <v>83</v>
      </c>
      <c r="D2059" t="s">
        <v>83</v>
      </c>
      <c r="E2059" t="s">
        <v>315</v>
      </c>
      <c r="F2059" t="s">
        <v>263</v>
      </c>
      <c r="G2059">
        <v>0.16300000000000001</v>
      </c>
      <c r="H2059" s="2" t="e">
        <f>VLOOKUP(CONCATENATE(A2059,B2059,F2059),admin2_old!A:K,9,FALSE)</f>
        <v>#N/A</v>
      </c>
      <c r="I2059" s="4" t="str">
        <f>IF(ISNA(H2059),VLOOKUP(CONCATENATE(A2059,F2059),admin2_old!B:J,3,FALSE))</f>
        <v>prov_fournitures</v>
      </c>
    </row>
    <row r="2060" spans="1:9" hidden="1" x14ac:dyDescent="0.35">
      <c r="A2060" t="s">
        <v>78</v>
      </c>
      <c r="B2060" t="s">
        <v>158</v>
      </c>
      <c r="C2060" t="s">
        <v>83</v>
      </c>
      <c r="D2060" t="s">
        <v>83</v>
      </c>
      <c r="E2060" t="s">
        <v>315</v>
      </c>
      <c r="F2060" t="s">
        <v>210</v>
      </c>
      <c r="G2060">
        <v>0.14199999999999999</v>
      </c>
      <c r="H2060" s="2">
        <f>VLOOKUP(CONCATENATE(A2060,B2060,F2060),admin2_old!A:K,9,FALSE)</f>
        <v>0.13900000000000001</v>
      </c>
      <c r="I2060" t="b">
        <f>IF(ISNA(H2060),VLOOKUP(CONCATENATE(A2060,F2060),admin2_old!B:J,3,FALSE))</f>
        <v>0</v>
      </c>
    </row>
    <row r="2061" spans="1:9" hidden="1" x14ac:dyDescent="0.35">
      <c r="A2061" t="s">
        <v>78</v>
      </c>
      <c r="B2061" t="s">
        <v>158</v>
      </c>
      <c r="C2061" t="s">
        <v>83</v>
      </c>
      <c r="D2061" t="s">
        <v>83</v>
      </c>
      <c r="E2061" t="s">
        <v>315</v>
      </c>
      <c r="F2061" t="s">
        <v>215</v>
      </c>
      <c r="G2061">
        <v>0.19400000000000001</v>
      </c>
      <c r="H2061" s="2">
        <f>VLOOKUP(CONCATENATE(A2061,B2061,F2061),admin2_old!A:K,9,FALSE)</f>
        <v>0.189</v>
      </c>
      <c r="I2061" t="b">
        <f>IF(ISNA(H2061),VLOOKUP(CONCATENATE(A2061,F2061),admin2_old!B:J,3,FALSE))</f>
        <v>0</v>
      </c>
    </row>
    <row r="2062" spans="1:9" hidden="1" x14ac:dyDescent="0.35">
      <c r="A2062" t="s">
        <v>78</v>
      </c>
      <c r="B2062" t="s">
        <v>158</v>
      </c>
      <c r="C2062" t="s">
        <v>83</v>
      </c>
      <c r="D2062" t="s">
        <v>83</v>
      </c>
      <c r="E2062" t="s">
        <v>315</v>
      </c>
      <c r="F2062" t="s">
        <v>294</v>
      </c>
      <c r="G2062">
        <v>0.13100000000000001</v>
      </c>
      <c r="H2062" s="2">
        <f>VLOOKUP(CONCATENATE(A2062,B2062,F2062),admin2_old!A:K,9,FALSE)</f>
        <v>0.124</v>
      </c>
      <c r="I2062" t="b">
        <f>IF(ISNA(H2062),VLOOKUP(CONCATENATE(A2062,F2062),admin2_old!B:J,3,FALSE))</f>
        <v>0</v>
      </c>
    </row>
    <row r="2063" spans="1:9" x14ac:dyDescent="0.35">
      <c r="A2063" t="s">
        <v>54</v>
      </c>
      <c r="B2063" s="3" t="s">
        <v>157</v>
      </c>
      <c r="C2063" t="s">
        <v>83</v>
      </c>
      <c r="D2063" t="s">
        <v>83</v>
      </c>
      <c r="E2063" t="s">
        <v>315</v>
      </c>
      <c r="F2063" t="s">
        <v>263</v>
      </c>
      <c r="G2063">
        <v>0.14799999999999999</v>
      </c>
      <c r="H2063" s="2" t="e">
        <f>VLOOKUP(CONCATENATE(A2063,B2063,F2063),admin2_old!A:K,9,FALSE)</f>
        <v>#N/A</v>
      </c>
      <c r="I2063" s="4" t="str">
        <f>IF(ISNA(H2063),VLOOKUP(CONCATENATE(A2063,F2063),admin2_old!B:J,3,FALSE))</f>
        <v>prov_cs_proximite</v>
      </c>
    </row>
    <row r="2064" spans="1:9" x14ac:dyDescent="0.35">
      <c r="A2064" t="s">
        <v>76</v>
      </c>
      <c r="B2064" s="3" t="s">
        <v>197</v>
      </c>
      <c r="C2064" t="s">
        <v>83</v>
      </c>
      <c r="D2064" t="s">
        <v>83</v>
      </c>
      <c r="E2064" t="s">
        <v>315</v>
      </c>
      <c r="F2064" t="s">
        <v>263</v>
      </c>
      <c r="G2064">
        <v>0.14499999999999999</v>
      </c>
      <c r="H2064" s="2" t="e">
        <f>VLOOKUP(CONCATENATE(A2064,B2064,F2064),admin2_old!A:K,9,FALSE)</f>
        <v>#N/A</v>
      </c>
      <c r="I2064" s="4" t="str">
        <f>IF(ISNA(H2064),VLOOKUP(CONCATENATE(A2064,F2064),admin2_old!B:J,3,FALSE))</f>
        <v>acces_staff_cs</v>
      </c>
    </row>
    <row r="2065" spans="1:9" hidden="1" x14ac:dyDescent="0.35">
      <c r="A2065" t="s">
        <v>78</v>
      </c>
      <c r="B2065" t="s">
        <v>147</v>
      </c>
      <c r="C2065" t="s">
        <v>83</v>
      </c>
      <c r="D2065" t="s">
        <v>83</v>
      </c>
      <c r="E2065" t="s">
        <v>315</v>
      </c>
      <c r="F2065" t="s">
        <v>242</v>
      </c>
      <c r="G2065">
        <v>0.21199999999999999</v>
      </c>
      <c r="H2065" s="2">
        <f>VLOOKUP(CONCATENATE(A2065,B2065,F2065),admin2_old!A:K,9,FALSE)</f>
        <v>0.216</v>
      </c>
      <c r="I2065" t="b">
        <f>IF(ISNA(H2065),VLOOKUP(CONCATENATE(A2065,F2065),admin2_old!B:J,3,FALSE))</f>
        <v>0</v>
      </c>
    </row>
    <row r="2066" spans="1:9" hidden="1" x14ac:dyDescent="0.35">
      <c r="A2066" t="s">
        <v>78</v>
      </c>
      <c r="B2066" t="s">
        <v>184</v>
      </c>
      <c r="C2066" t="s">
        <v>83</v>
      </c>
      <c r="D2066" t="s">
        <v>83</v>
      </c>
      <c r="E2066" t="s">
        <v>315</v>
      </c>
      <c r="F2066" t="s">
        <v>219</v>
      </c>
      <c r="G2066">
        <v>0.17</v>
      </c>
      <c r="H2066" s="2">
        <f>VLOOKUP(CONCATENATE(A2066,B2066,F2066),admin2_old!A:K,9,FALSE)</f>
        <v>0.17799999999999999</v>
      </c>
      <c r="I2066" t="b">
        <f>IF(ISNA(H2066),VLOOKUP(CONCATENATE(A2066,F2066),admin2_old!B:J,3,FALSE))</f>
        <v>0</v>
      </c>
    </row>
    <row r="2067" spans="1:9" hidden="1" x14ac:dyDescent="0.35">
      <c r="A2067" t="s">
        <v>78</v>
      </c>
      <c r="B2067" t="s">
        <v>137</v>
      </c>
      <c r="C2067" t="s">
        <v>83</v>
      </c>
      <c r="D2067" t="s">
        <v>83</v>
      </c>
      <c r="E2067" t="s">
        <v>315</v>
      </c>
      <c r="F2067" t="s">
        <v>250</v>
      </c>
      <c r="G2067">
        <v>0.19500000000000001</v>
      </c>
      <c r="H2067" s="2">
        <f>VLOOKUP(CONCATENATE(A2067,B2067,F2067),admin2_old!A:K,9,FALSE)</f>
        <v>0.192</v>
      </c>
      <c r="I2067" t="b">
        <f>IF(ISNA(H2067),VLOOKUP(CONCATENATE(A2067,F2067),admin2_old!B:J,3,FALSE))</f>
        <v>0</v>
      </c>
    </row>
    <row r="2068" spans="1:9" hidden="1" x14ac:dyDescent="0.35">
      <c r="A2068" t="s">
        <v>78</v>
      </c>
      <c r="B2068" t="s">
        <v>137</v>
      </c>
      <c r="C2068" t="s">
        <v>83</v>
      </c>
      <c r="D2068" t="s">
        <v>83</v>
      </c>
      <c r="E2068" t="s">
        <v>315</v>
      </c>
      <c r="F2068" t="s">
        <v>220</v>
      </c>
      <c r="G2068">
        <v>0.20100000000000001</v>
      </c>
      <c r="H2068" s="2">
        <f>VLOOKUP(CONCATENATE(A2068,B2068,F2068),admin2_old!A:K,9,FALSE)</f>
        <v>0.217</v>
      </c>
      <c r="I2068" t="b">
        <f>IF(ISNA(H2068),VLOOKUP(CONCATENATE(A2068,F2068),admin2_old!B:J,3,FALSE))</f>
        <v>0</v>
      </c>
    </row>
    <row r="2069" spans="1:9" x14ac:dyDescent="0.35">
      <c r="A2069" t="s">
        <v>28</v>
      </c>
      <c r="B2069" s="3" t="s">
        <v>135</v>
      </c>
      <c r="C2069" t="s">
        <v>83</v>
      </c>
      <c r="D2069" t="s">
        <v>83</v>
      </c>
      <c r="E2069" t="s">
        <v>315</v>
      </c>
      <c r="F2069" t="s">
        <v>263</v>
      </c>
      <c r="G2069">
        <v>0.17399999999999999</v>
      </c>
      <c r="H2069" s="2" t="e">
        <f>VLOOKUP(CONCATENATE(A2069,B2069,F2069),admin2_old!A:K,9,FALSE)</f>
        <v>#N/A</v>
      </c>
      <c r="I2069" s="4" t="str">
        <f>IF(ISNA(H2069),VLOOKUP(CONCATENATE(A2069,F2069),admin2_old!B:J,3,FALSE))</f>
        <v>prov_intrant_agri</v>
      </c>
    </row>
    <row r="2070" spans="1:9" hidden="1" x14ac:dyDescent="0.35">
      <c r="A2070" t="s">
        <v>78</v>
      </c>
      <c r="B2070" t="s">
        <v>184</v>
      </c>
      <c r="C2070" t="s">
        <v>83</v>
      </c>
      <c r="D2070" t="s">
        <v>83</v>
      </c>
      <c r="E2070" t="s">
        <v>315</v>
      </c>
      <c r="F2070" t="s">
        <v>262</v>
      </c>
      <c r="G2070">
        <v>0.16800000000000001</v>
      </c>
      <c r="H2070" s="2">
        <f>VLOOKUP(CONCATENATE(A2070,B2070,F2070),admin2_old!A:K,9,FALSE)</f>
        <v>0.17199999999999999</v>
      </c>
      <c r="I2070" t="b">
        <f>IF(ISNA(H2070),VLOOKUP(CONCATENATE(A2070,F2070),admin2_old!B:J,3,FALSE))</f>
        <v>0</v>
      </c>
    </row>
    <row r="2071" spans="1:9" hidden="1" x14ac:dyDescent="0.35">
      <c r="A2071" t="s">
        <v>78</v>
      </c>
      <c r="B2071" t="s">
        <v>158</v>
      </c>
      <c r="C2071" t="s">
        <v>83</v>
      </c>
      <c r="D2071" t="s">
        <v>83</v>
      </c>
      <c r="E2071" t="s">
        <v>315</v>
      </c>
      <c r="F2071" t="s">
        <v>254</v>
      </c>
      <c r="G2071">
        <v>0.15</v>
      </c>
      <c r="H2071" s="2">
        <f>VLOOKUP(CONCATENATE(A2071,B2071,F2071),admin2_old!A:K,9,FALSE)</f>
        <v>0.16</v>
      </c>
      <c r="I2071" t="b">
        <f>IF(ISNA(H2071),VLOOKUP(CONCATENATE(A2071,F2071),admin2_old!B:J,3,FALSE))</f>
        <v>0</v>
      </c>
    </row>
    <row r="2072" spans="1:9" hidden="1" x14ac:dyDescent="0.35">
      <c r="A2072" t="s">
        <v>78</v>
      </c>
      <c r="B2072" t="s">
        <v>158</v>
      </c>
      <c r="C2072" t="s">
        <v>83</v>
      </c>
      <c r="D2072" t="s">
        <v>83</v>
      </c>
      <c r="E2072" t="s">
        <v>315</v>
      </c>
      <c r="F2072" t="s">
        <v>209</v>
      </c>
      <c r="G2072">
        <v>0.14899999999999999</v>
      </c>
      <c r="H2072" s="2">
        <f>VLOOKUP(CONCATENATE(A2072,B2072,F2072),admin2_old!A:K,9,FALSE)</f>
        <v>0.14699999999999999</v>
      </c>
      <c r="I2072" t="b">
        <f>IF(ISNA(H2072),VLOOKUP(CONCATENATE(A2072,F2072),admin2_old!B:J,3,FALSE))</f>
        <v>0</v>
      </c>
    </row>
    <row r="2073" spans="1:9" hidden="1" x14ac:dyDescent="0.35">
      <c r="A2073" t="s">
        <v>78</v>
      </c>
      <c r="B2073" t="s">
        <v>158</v>
      </c>
      <c r="C2073" t="s">
        <v>83</v>
      </c>
      <c r="D2073" t="s">
        <v>83</v>
      </c>
      <c r="E2073" t="s">
        <v>315</v>
      </c>
      <c r="F2073" t="s">
        <v>207</v>
      </c>
      <c r="G2073">
        <v>0.153</v>
      </c>
      <c r="H2073" s="2">
        <f>VLOOKUP(CONCATENATE(A2073,B2073,F2073),admin2_old!A:K,9,FALSE)</f>
        <v>0.16200000000000001</v>
      </c>
      <c r="I2073" t="b">
        <f>IF(ISNA(H2073),VLOOKUP(CONCATENATE(A2073,F2073),admin2_old!B:J,3,FALSE))</f>
        <v>0</v>
      </c>
    </row>
    <row r="2074" spans="1:9" x14ac:dyDescent="0.35">
      <c r="A2074" t="s">
        <v>52</v>
      </c>
      <c r="B2074" s="3" t="s">
        <v>195</v>
      </c>
      <c r="C2074" t="s">
        <v>83</v>
      </c>
      <c r="D2074" t="s">
        <v>83</v>
      </c>
      <c r="E2074" t="s">
        <v>315</v>
      </c>
      <c r="F2074" t="s">
        <v>263</v>
      </c>
      <c r="G2074">
        <v>0.17299999999999999</v>
      </c>
      <c r="H2074" s="2" t="e">
        <f>VLOOKUP(CONCATENATE(A2074,B2074,F2074),admin2_old!A:K,9,FALSE)</f>
        <v>#N/A</v>
      </c>
      <c r="I2074" s="4" t="str">
        <f>IF(ISNA(H2074),VLOOKUP(CONCATENATE(A2074,F2074),admin2_old!B:J,3,FALSE))</f>
        <v>prov_nourrit</v>
      </c>
    </row>
    <row r="2075" spans="1:9" hidden="1" x14ac:dyDescent="0.35">
      <c r="A2075" t="s">
        <v>78</v>
      </c>
      <c r="B2075" t="s">
        <v>147</v>
      </c>
      <c r="C2075" t="s">
        <v>83</v>
      </c>
      <c r="D2075" t="s">
        <v>83</v>
      </c>
      <c r="E2075" t="s">
        <v>315</v>
      </c>
      <c r="F2075" t="s">
        <v>243</v>
      </c>
      <c r="G2075">
        <v>0.189</v>
      </c>
      <c r="H2075" s="2">
        <f>VLOOKUP(CONCATENATE(A2075,B2075,F2075),admin2_old!A:K,9,FALSE)</f>
        <v>0.17199999999999999</v>
      </c>
      <c r="I2075" t="b">
        <f>IF(ISNA(H2075),VLOOKUP(CONCATENATE(A2075,F2075),admin2_old!B:J,3,FALSE))</f>
        <v>0</v>
      </c>
    </row>
    <row r="2076" spans="1:9" hidden="1" x14ac:dyDescent="0.35">
      <c r="A2076" t="s">
        <v>78</v>
      </c>
      <c r="B2076" t="s">
        <v>147</v>
      </c>
      <c r="C2076" t="s">
        <v>83</v>
      </c>
      <c r="D2076" t="s">
        <v>83</v>
      </c>
      <c r="E2076" t="s">
        <v>315</v>
      </c>
      <c r="F2076" t="s">
        <v>245</v>
      </c>
      <c r="G2076">
        <v>0.17</v>
      </c>
      <c r="H2076" s="2">
        <f>VLOOKUP(CONCATENATE(A2076,B2076,F2076),admin2_old!A:K,9,FALSE)</f>
        <v>0.157</v>
      </c>
      <c r="I2076" t="b">
        <f>IF(ISNA(H2076),VLOOKUP(CONCATENATE(A2076,F2076),admin2_old!B:J,3,FALSE))</f>
        <v>0</v>
      </c>
    </row>
    <row r="2077" spans="1:9" hidden="1" x14ac:dyDescent="0.35">
      <c r="A2077" t="s">
        <v>78</v>
      </c>
      <c r="B2077" t="s">
        <v>158</v>
      </c>
      <c r="C2077" t="s">
        <v>83</v>
      </c>
      <c r="D2077" t="s">
        <v>83</v>
      </c>
      <c r="E2077" t="s">
        <v>315</v>
      </c>
      <c r="F2077" t="s">
        <v>258</v>
      </c>
      <c r="G2077">
        <v>0.20499999999999999</v>
      </c>
      <c r="H2077" s="2">
        <f>VLOOKUP(CONCATENATE(A2077,B2077,F2077),admin2_old!A:K,9,FALSE)</f>
        <v>0.192</v>
      </c>
      <c r="I2077" t="b">
        <f>IF(ISNA(H2077),VLOOKUP(CONCATENATE(A2077,F2077),admin2_old!B:J,3,FALSE))</f>
        <v>0</v>
      </c>
    </row>
    <row r="2078" spans="1:9" x14ac:dyDescent="0.35">
      <c r="A2078" t="s">
        <v>74</v>
      </c>
      <c r="B2078" s="3" t="s">
        <v>182</v>
      </c>
      <c r="C2078" t="s">
        <v>83</v>
      </c>
      <c r="D2078" t="s">
        <v>83</v>
      </c>
      <c r="E2078" t="s">
        <v>315</v>
      </c>
      <c r="F2078" t="s">
        <v>263</v>
      </c>
      <c r="G2078">
        <v>0.151</v>
      </c>
      <c r="H2078" s="2" t="e">
        <f>VLOOKUP(CONCATENATE(A2078,B2078,F2078),admin2_old!A:K,9,FALSE)</f>
        <v>#N/A</v>
      </c>
      <c r="I2078" s="4" t="str">
        <f>IF(ISNA(H2078),VLOOKUP(CONCATENATE(A2078,F2078),admin2_old!B:J,3,FALSE))</f>
        <v>cash_nourrit</v>
      </c>
    </row>
    <row r="2079" spans="1:9" hidden="1" x14ac:dyDescent="0.35">
      <c r="A2079" t="s">
        <v>78</v>
      </c>
      <c r="B2079" t="s">
        <v>147</v>
      </c>
      <c r="C2079" t="s">
        <v>83</v>
      </c>
      <c r="D2079" t="s">
        <v>83</v>
      </c>
      <c r="E2079" t="s">
        <v>315</v>
      </c>
      <c r="F2079" t="s">
        <v>295</v>
      </c>
      <c r="G2079">
        <v>0.16400000000000001</v>
      </c>
      <c r="H2079" s="2">
        <f>VLOOKUP(CONCATENATE(A2079,B2079,F2079),admin2_old!A:K,9,FALSE)</f>
        <v>0.16500000000000001</v>
      </c>
      <c r="I2079" t="b">
        <f>IF(ISNA(H2079),VLOOKUP(CONCATENATE(A2079,F2079),admin2_old!B:J,3,FALSE))</f>
        <v>0</v>
      </c>
    </row>
    <row r="2080" spans="1:9" hidden="1" x14ac:dyDescent="0.35">
      <c r="A2080" t="s">
        <v>78</v>
      </c>
      <c r="B2080" t="s">
        <v>137</v>
      </c>
      <c r="C2080" t="s">
        <v>83</v>
      </c>
      <c r="D2080" t="s">
        <v>83</v>
      </c>
      <c r="E2080" t="s">
        <v>315</v>
      </c>
      <c r="F2080" t="s">
        <v>236</v>
      </c>
      <c r="G2080">
        <v>0.20599999999999999</v>
      </c>
      <c r="H2080" s="2">
        <f>VLOOKUP(CONCATENATE(A2080,B2080,F2080),admin2_old!A:K,9,FALSE)</f>
        <v>0.20799999999999999</v>
      </c>
      <c r="I2080" t="b">
        <f>IF(ISNA(H2080),VLOOKUP(CONCATENATE(A2080,F2080),admin2_old!B:J,3,FALSE))</f>
        <v>0</v>
      </c>
    </row>
    <row r="2081" spans="1:9" hidden="1" x14ac:dyDescent="0.35">
      <c r="A2081" t="s">
        <v>78</v>
      </c>
      <c r="B2081" t="s">
        <v>137</v>
      </c>
      <c r="C2081" t="s">
        <v>83</v>
      </c>
      <c r="D2081" t="s">
        <v>83</v>
      </c>
      <c r="E2081" t="s">
        <v>315</v>
      </c>
      <c r="F2081" t="s">
        <v>233</v>
      </c>
      <c r="G2081">
        <v>0.184</v>
      </c>
      <c r="H2081" s="2">
        <f>VLOOKUP(CONCATENATE(A2081,B2081,F2081),admin2_old!A:K,9,FALSE)</f>
        <v>0.19700000000000001</v>
      </c>
      <c r="I2081" t="b">
        <f>IF(ISNA(H2081),VLOOKUP(CONCATENATE(A2081,F2081),admin2_old!B:J,3,FALSE))</f>
        <v>0</v>
      </c>
    </row>
    <row r="2082" spans="1:9" hidden="1" x14ac:dyDescent="0.35">
      <c r="A2082" t="s">
        <v>78</v>
      </c>
      <c r="B2082" t="s">
        <v>184</v>
      </c>
      <c r="C2082" t="s">
        <v>83</v>
      </c>
      <c r="D2082" t="s">
        <v>83</v>
      </c>
      <c r="E2082" t="s">
        <v>315</v>
      </c>
      <c r="F2082" t="s">
        <v>230</v>
      </c>
      <c r="G2082">
        <v>0.19400000000000001</v>
      </c>
      <c r="H2082" s="2">
        <f>VLOOKUP(CONCATENATE(A2082,B2082,F2082),admin2_old!A:K,9,FALSE)</f>
        <v>0.18099999999999999</v>
      </c>
      <c r="I2082" t="b">
        <f>IF(ISNA(H2082),VLOOKUP(CONCATENATE(A2082,F2082),admin2_old!B:J,3,FALSE))</f>
        <v>0</v>
      </c>
    </row>
    <row r="2083" spans="1:9" hidden="1" x14ac:dyDescent="0.35">
      <c r="A2083" t="s">
        <v>78</v>
      </c>
      <c r="B2083" t="s">
        <v>158</v>
      </c>
      <c r="C2083" t="s">
        <v>83</v>
      </c>
      <c r="D2083" t="s">
        <v>83</v>
      </c>
      <c r="E2083" t="s">
        <v>315</v>
      </c>
      <c r="F2083" t="s">
        <v>259</v>
      </c>
      <c r="G2083">
        <v>0.151</v>
      </c>
      <c r="H2083" s="2">
        <f>VLOOKUP(CONCATENATE(A2083,B2083,F2083),admin2_old!A:K,9,FALSE)</f>
        <v>0.158</v>
      </c>
      <c r="I2083" t="b">
        <f>IF(ISNA(H2083),VLOOKUP(CONCATENATE(A2083,F2083),admin2_old!B:J,3,FALSE))</f>
        <v>0</v>
      </c>
    </row>
    <row r="2084" spans="1:9" hidden="1" x14ac:dyDescent="0.35">
      <c r="A2084" t="s">
        <v>78</v>
      </c>
      <c r="B2084" t="s">
        <v>158</v>
      </c>
      <c r="C2084" t="s">
        <v>83</v>
      </c>
      <c r="D2084" t="s">
        <v>83</v>
      </c>
      <c r="E2084" t="s">
        <v>315</v>
      </c>
      <c r="F2084" t="s">
        <v>237</v>
      </c>
      <c r="G2084">
        <v>0.18</v>
      </c>
      <c r="H2084" s="2">
        <f>VLOOKUP(CONCATENATE(A2084,B2084,F2084),admin2_old!A:K,9,FALSE)</f>
        <v>0.191</v>
      </c>
      <c r="I2084" t="b">
        <f>IF(ISNA(H2084),VLOOKUP(CONCATENATE(A2084,F2084),admin2_old!B:J,3,FALSE))</f>
        <v>0</v>
      </c>
    </row>
    <row r="2085" spans="1:9" hidden="1" x14ac:dyDescent="0.35">
      <c r="A2085" t="s">
        <v>78</v>
      </c>
      <c r="B2085" t="s">
        <v>158</v>
      </c>
      <c r="C2085" t="s">
        <v>83</v>
      </c>
      <c r="D2085" t="s">
        <v>83</v>
      </c>
      <c r="E2085" t="s">
        <v>315</v>
      </c>
      <c r="F2085" t="s">
        <v>247</v>
      </c>
      <c r="G2085">
        <v>0.20200000000000001</v>
      </c>
      <c r="H2085" s="2">
        <f>VLOOKUP(CONCATENATE(A2085,B2085,F2085),admin2_old!A:K,9,FALSE)</f>
        <v>0.20699999999999999</v>
      </c>
      <c r="I2085" t="b">
        <f>IF(ISNA(H2085),VLOOKUP(CONCATENATE(A2085,F2085),admin2_old!B:J,3,FALSE))</f>
        <v>0</v>
      </c>
    </row>
    <row r="2086" spans="1:9" x14ac:dyDescent="0.35">
      <c r="A2086" t="s">
        <v>33</v>
      </c>
      <c r="B2086" s="3" t="s">
        <v>137</v>
      </c>
      <c r="C2086" t="s">
        <v>83</v>
      </c>
      <c r="D2086" t="s">
        <v>83</v>
      </c>
      <c r="E2086" t="s">
        <v>315</v>
      </c>
      <c r="F2086" t="s">
        <v>263</v>
      </c>
      <c r="G2086">
        <v>0.28299999999999997</v>
      </c>
      <c r="H2086" s="2" t="e">
        <f>VLOOKUP(CONCATENATE(A2086,B2086,F2086),admin2_old!A:K,9,FALSE)</f>
        <v>#N/A</v>
      </c>
      <c r="I2086" s="4" t="str">
        <f>IF(ISNA(H2086),VLOOKUP(CONCATENATE(A2086,F2086),admin2_old!B:J,3,FALSE))</f>
        <v>hygiene_insuff</v>
      </c>
    </row>
    <row r="2087" spans="1:9" hidden="1" x14ac:dyDescent="0.35">
      <c r="A2087" t="s">
        <v>78</v>
      </c>
      <c r="B2087" t="s">
        <v>184</v>
      </c>
      <c r="C2087" t="s">
        <v>83</v>
      </c>
      <c r="D2087" t="s">
        <v>83</v>
      </c>
      <c r="E2087" t="s">
        <v>315</v>
      </c>
      <c r="F2087" t="s">
        <v>211</v>
      </c>
      <c r="G2087">
        <v>0.219</v>
      </c>
      <c r="H2087" s="2">
        <f>VLOOKUP(CONCATENATE(A2087,B2087,F2087),admin2_old!A:K,9,FALSE)</f>
        <v>0.218</v>
      </c>
      <c r="I2087" t="b">
        <f>IF(ISNA(H2087),VLOOKUP(CONCATENATE(A2087,F2087),admin2_old!B:J,3,FALSE))</f>
        <v>0</v>
      </c>
    </row>
    <row r="2088" spans="1:9" hidden="1" x14ac:dyDescent="0.35">
      <c r="A2088" t="s">
        <v>78</v>
      </c>
      <c r="B2088" t="s">
        <v>184</v>
      </c>
      <c r="C2088" t="s">
        <v>83</v>
      </c>
      <c r="D2088" t="s">
        <v>83</v>
      </c>
      <c r="E2088" t="s">
        <v>315</v>
      </c>
      <c r="F2088" t="s">
        <v>222</v>
      </c>
      <c r="G2088">
        <v>0.218</v>
      </c>
      <c r="H2088" s="2">
        <f>VLOOKUP(CONCATENATE(A2088,B2088,F2088),admin2_old!A:K,9,FALSE)</f>
        <v>0.20699999999999999</v>
      </c>
      <c r="I2088" t="b">
        <f>IF(ISNA(H2088),VLOOKUP(CONCATENATE(A2088,F2088),admin2_old!B:J,3,FALSE))</f>
        <v>0</v>
      </c>
    </row>
    <row r="2089" spans="1:9" hidden="1" x14ac:dyDescent="0.35">
      <c r="A2089" t="s">
        <v>78</v>
      </c>
      <c r="B2089" t="s">
        <v>158</v>
      </c>
      <c r="C2089" t="s">
        <v>83</v>
      </c>
      <c r="D2089" t="s">
        <v>83</v>
      </c>
      <c r="E2089" t="s">
        <v>315</v>
      </c>
      <c r="F2089" t="s">
        <v>214</v>
      </c>
      <c r="G2089">
        <v>0.245</v>
      </c>
      <c r="H2089" s="2">
        <f>VLOOKUP(CONCATENATE(A2089,B2089,F2089),admin2_old!A:K,9,FALSE)</f>
        <v>0.23699999999999999</v>
      </c>
      <c r="I2089" t="b">
        <f>IF(ISNA(H2089),VLOOKUP(CONCATENATE(A2089,F2089),admin2_old!B:J,3,FALSE))</f>
        <v>0</v>
      </c>
    </row>
    <row r="2090" spans="1:9" hidden="1" x14ac:dyDescent="0.35">
      <c r="A2090" t="s">
        <v>78</v>
      </c>
      <c r="B2090" t="s">
        <v>158</v>
      </c>
      <c r="C2090" t="s">
        <v>83</v>
      </c>
      <c r="D2090" t="s">
        <v>83</v>
      </c>
      <c r="E2090" t="s">
        <v>315</v>
      </c>
      <c r="F2090" t="s">
        <v>216</v>
      </c>
      <c r="G2090">
        <v>0.20899999999999999</v>
      </c>
      <c r="H2090" s="2">
        <f>VLOOKUP(CONCATENATE(A2090,B2090,F2090),admin2_old!A:K,9,FALSE)</f>
        <v>0.23699999999999999</v>
      </c>
      <c r="I2090" t="b">
        <f>IF(ISNA(H2090),VLOOKUP(CONCATENATE(A2090,F2090),admin2_old!B:J,3,FALSE))</f>
        <v>0</v>
      </c>
    </row>
    <row r="2091" spans="1:9" hidden="1" x14ac:dyDescent="0.35">
      <c r="A2091" t="s">
        <v>78</v>
      </c>
      <c r="B2091" t="s">
        <v>158</v>
      </c>
      <c r="C2091" t="s">
        <v>83</v>
      </c>
      <c r="D2091" t="s">
        <v>83</v>
      </c>
      <c r="E2091" t="s">
        <v>315</v>
      </c>
      <c r="F2091" t="s">
        <v>249</v>
      </c>
      <c r="G2091">
        <v>0.16400000000000001</v>
      </c>
      <c r="H2091" s="2">
        <f>VLOOKUP(CONCATENATE(A2091,B2091,F2091),admin2_old!A:K,9,FALSE)</f>
        <v>0.154</v>
      </c>
      <c r="I2091" t="b">
        <f>IF(ISNA(H2091),VLOOKUP(CONCATENATE(A2091,F2091),admin2_old!B:J,3,FALSE))</f>
        <v>0</v>
      </c>
    </row>
    <row r="2092" spans="1:9" x14ac:dyDescent="0.35">
      <c r="A2092" t="s">
        <v>56</v>
      </c>
      <c r="B2092" s="3" t="s">
        <v>147</v>
      </c>
      <c r="C2092" t="s">
        <v>83</v>
      </c>
      <c r="D2092" t="s">
        <v>83</v>
      </c>
      <c r="E2092" t="s">
        <v>315</v>
      </c>
      <c r="F2092" t="s">
        <v>263</v>
      </c>
      <c r="G2092">
        <v>0.28299999999999997</v>
      </c>
      <c r="H2092" s="2" t="e">
        <f>VLOOKUP(CONCATENATE(A2092,B2092,F2092),admin2_old!A:K,9,FALSE)</f>
        <v>#N/A</v>
      </c>
      <c r="I2092" s="4" t="str">
        <f>IF(ISNA(H2092),VLOOKUP(CONCATENATE(A2092,F2092),admin2_old!B:J,3,FALSE))</f>
        <v>quantite_insuff</v>
      </c>
    </row>
    <row r="2093" spans="1:9" x14ac:dyDescent="0.35">
      <c r="A2093" t="s">
        <v>12</v>
      </c>
      <c r="B2093" s="3" t="s">
        <v>162</v>
      </c>
      <c r="C2093" t="s">
        <v>83</v>
      </c>
      <c r="D2093" t="s">
        <v>83</v>
      </c>
      <c r="E2093" t="s">
        <v>315</v>
      </c>
      <c r="F2093" t="s">
        <v>263</v>
      </c>
      <c r="G2093">
        <v>0.20100000000000001</v>
      </c>
      <c r="H2093" s="2" t="e">
        <f>VLOOKUP(CONCATENATE(A2093,B2093,F2093),admin2_old!A:K,9,FALSE)</f>
        <v>#N/A</v>
      </c>
      <c r="I2093" s="4" t="str">
        <f>IF(ISNA(H2093),VLOOKUP(CONCATENATE(A2093,F2093),admin2_old!B:J,3,FALSE))</f>
        <v>prov_infra_eau</v>
      </c>
    </row>
    <row r="2094" spans="1:9" hidden="1" x14ac:dyDescent="0.35">
      <c r="A2094" t="s">
        <v>78</v>
      </c>
      <c r="B2094" t="s">
        <v>158</v>
      </c>
      <c r="C2094" t="s">
        <v>83</v>
      </c>
      <c r="D2094" t="s">
        <v>83</v>
      </c>
      <c r="E2094" t="s">
        <v>315</v>
      </c>
      <c r="F2094" t="s">
        <v>217</v>
      </c>
      <c r="G2094">
        <v>0.129</v>
      </c>
      <c r="H2094" s="2">
        <f>VLOOKUP(CONCATENATE(A2094,B2094,F2094),admin2_old!A:K,9,FALSE)</f>
        <v>0.122</v>
      </c>
      <c r="I2094" t="b">
        <f>IF(ISNA(H2094),VLOOKUP(CONCATENATE(A2094,F2094),admin2_old!B:J,3,FALSE))</f>
        <v>0</v>
      </c>
    </row>
    <row r="2095" spans="1:9" hidden="1" x14ac:dyDescent="0.35">
      <c r="A2095" t="s">
        <v>78</v>
      </c>
      <c r="B2095" t="s">
        <v>184</v>
      </c>
      <c r="C2095" t="s">
        <v>83</v>
      </c>
      <c r="D2095" t="s">
        <v>83</v>
      </c>
      <c r="E2095" t="s">
        <v>315</v>
      </c>
      <c r="F2095" t="s">
        <v>263</v>
      </c>
      <c r="G2095">
        <v>0.22600000000000001</v>
      </c>
      <c r="H2095" s="2">
        <f>VLOOKUP(CONCATENATE(A2095,B2095,F2095),admin2_old!A:K,9,FALSE)</f>
        <v>0.21099999999999999</v>
      </c>
      <c r="I2095" t="b">
        <f>IF(ISNA(H2095),VLOOKUP(CONCATENATE(A2095,F2095),admin2_old!B:J,3,FALSE))</f>
        <v>0</v>
      </c>
    </row>
    <row r="2096" spans="1:9" hidden="1" x14ac:dyDescent="0.35">
      <c r="A2096" t="s">
        <v>78</v>
      </c>
      <c r="B2096" t="s">
        <v>184</v>
      </c>
      <c r="C2096" t="s">
        <v>83</v>
      </c>
      <c r="D2096" t="s">
        <v>83</v>
      </c>
      <c r="E2096" t="s">
        <v>315</v>
      </c>
      <c r="F2096" t="s">
        <v>229</v>
      </c>
      <c r="G2096">
        <v>0.20599999999999999</v>
      </c>
      <c r="H2096" s="2">
        <f>VLOOKUP(CONCATENATE(A2096,B2096,F2096),admin2_old!A:K,9,FALSE)</f>
        <v>0.192</v>
      </c>
      <c r="I2096" t="b">
        <f>IF(ISNA(H2096),VLOOKUP(CONCATENATE(A2096,F2096),admin2_old!B:J,3,FALSE))</f>
        <v>0</v>
      </c>
    </row>
    <row r="2097" spans="1:9" hidden="1" x14ac:dyDescent="0.35">
      <c r="A2097" t="s">
        <v>78</v>
      </c>
      <c r="B2097" t="s">
        <v>184</v>
      </c>
      <c r="C2097" t="s">
        <v>83</v>
      </c>
      <c r="D2097" t="s">
        <v>83</v>
      </c>
      <c r="E2097" t="s">
        <v>315</v>
      </c>
      <c r="F2097" t="s">
        <v>235</v>
      </c>
      <c r="G2097">
        <v>0.159</v>
      </c>
      <c r="H2097" s="2">
        <f>VLOOKUP(CONCATENATE(A2097,B2097,F2097),admin2_old!A:K,9,FALSE)</f>
        <v>0.16400000000000001</v>
      </c>
      <c r="I2097" t="b">
        <f>IF(ISNA(H2097),VLOOKUP(CONCATENATE(A2097,F2097),admin2_old!B:J,3,FALSE))</f>
        <v>0</v>
      </c>
    </row>
    <row r="2098" spans="1:9" x14ac:dyDescent="0.35">
      <c r="A2098" t="s">
        <v>40</v>
      </c>
      <c r="B2098" s="3" t="s">
        <v>172</v>
      </c>
      <c r="C2098" t="s">
        <v>83</v>
      </c>
      <c r="D2098" t="s">
        <v>83</v>
      </c>
      <c r="E2098" t="s">
        <v>315</v>
      </c>
      <c r="F2098" t="s">
        <v>263</v>
      </c>
      <c r="G2098">
        <v>0.192</v>
      </c>
      <c r="H2098" s="2" t="e">
        <f>VLOOKUP(CONCATENATE(A2098,B2098,F2098),admin2_old!A:K,9,FALSE)</f>
        <v>#N/A</v>
      </c>
      <c r="I2098" s="4" t="str">
        <f>IF(ISNA(H2098),VLOOKUP(CONCATENATE(A2098,F2098),admin2_old!B:J,3,FALSE))</f>
        <v>prov_recipient</v>
      </c>
    </row>
    <row r="2099" spans="1:9" hidden="1" x14ac:dyDescent="0.35">
      <c r="A2099" t="s">
        <v>78</v>
      </c>
      <c r="B2099" t="s">
        <v>137</v>
      </c>
      <c r="C2099" t="s">
        <v>83</v>
      </c>
      <c r="D2099" t="s">
        <v>83</v>
      </c>
      <c r="E2099" t="s">
        <v>315</v>
      </c>
      <c r="F2099" t="s">
        <v>240</v>
      </c>
      <c r="G2099">
        <v>0.14899999999999999</v>
      </c>
      <c r="H2099" s="2">
        <f>VLOOKUP(CONCATENATE(A2099,B2099,F2099),admin2_old!A:K,9,FALSE)</f>
        <v>0.151</v>
      </c>
      <c r="I2099" t="b">
        <f>IF(ISNA(H2099),VLOOKUP(CONCATENATE(A2099,F2099),admin2_old!B:J,3,FALSE))</f>
        <v>0</v>
      </c>
    </row>
    <row r="2100" spans="1:9" hidden="1" x14ac:dyDescent="0.35">
      <c r="A2100" t="s">
        <v>78</v>
      </c>
      <c r="B2100" t="s">
        <v>137</v>
      </c>
      <c r="C2100" t="s">
        <v>83</v>
      </c>
      <c r="D2100" t="s">
        <v>83</v>
      </c>
      <c r="E2100" t="s">
        <v>315</v>
      </c>
      <c r="F2100" t="s">
        <v>213</v>
      </c>
      <c r="G2100">
        <v>0.16300000000000001</v>
      </c>
      <c r="H2100" s="2">
        <f>VLOOKUP(CONCATENATE(A2100,B2100,F2100),admin2_old!A:K,9,FALSE)</f>
        <v>0.152</v>
      </c>
      <c r="I2100" t="b">
        <f>IF(ISNA(H2100),VLOOKUP(CONCATENATE(A2100,F2100),admin2_old!B:J,3,FALSE))</f>
        <v>0</v>
      </c>
    </row>
    <row r="2101" spans="1:9" hidden="1" x14ac:dyDescent="0.35">
      <c r="A2101" t="s">
        <v>78</v>
      </c>
      <c r="B2101" t="s">
        <v>137</v>
      </c>
      <c r="C2101" t="s">
        <v>83</v>
      </c>
      <c r="D2101" t="s">
        <v>83</v>
      </c>
      <c r="E2101" t="s">
        <v>315</v>
      </c>
      <c r="F2101" t="s">
        <v>226</v>
      </c>
      <c r="G2101">
        <v>0.20599999999999999</v>
      </c>
      <c r="H2101" s="2">
        <f>VLOOKUP(CONCATENATE(A2101,B2101,F2101),admin2_old!A:K,9,FALSE)</f>
        <v>0.20100000000000001</v>
      </c>
      <c r="I2101" t="b">
        <f>IF(ISNA(H2101),VLOOKUP(CONCATENATE(A2101,F2101),admin2_old!B:J,3,FALSE))</f>
        <v>0</v>
      </c>
    </row>
    <row r="2102" spans="1:9" x14ac:dyDescent="0.35">
      <c r="A2102" t="s">
        <v>44</v>
      </c>
      <c r="B2102" s="3" t="s">
        <v>152</v>
      </c>
      <c r="C2102" t="s">
        <v>83</v>
      </c>
      <c r="D2102" t="s">
        <v>83</v>
      </c>
      <c r="E2102" t="s">
        <v>315</v>
      </c>
      <c r="F2102" t="s">
        <v>263</v>
      </c>
      <c r="G2102">
        <v>0.17699999999999999</v>
      </c>
      <c r="H2102" s="2" t="e">
        <f>VLOOKUP(CONCATENATE(A2102,B2102,F2102),admin2_old!A:K,9,FALSE)</f>
        <v>#N/A</v>
      </c>
      <c r="I2102" s="4" t="str">
        <f>IF(ISNA(H2102),VLOOKUP(CONCATENATE(A2102,F2102),admin2_old!B:J,3,FALSE))</f>
        <v>distance</v>
      </c>
    </row>
    <row r="2103" spans="1:9" x14ac:dyDescent="0.35">
      <c r="A2103" t="s">
        <v>66</v>
      </c>
      <c r="B2103" s="3" t="s">
        <v>189</v>
      </c>
      <c r="C2103" t="s">
        <v>83</v>
      </c>
      <c r="D2103" t="s">
        <v>83</v>
      </c>
      <c r="E2103" t="s">
        <v>315</v>
      </c>
      <c r="F2103" t="s">
        <v>263</v>
      </c>
      <c r="G2103">
        <v>0.16</v>
      </c>
      <c r="H2103" s="2" t="e">
        <f>VLOOKUP(CONCATENATE(A2103,B2103,F2103),admin2_old!A:K,9,FALSE)</f>
        <v>#N/A</v>
      </c>
      <c r="I2103" s="4" t="str">
        <f>IF(ISNA(H2103),VLOOKUP(CONCATENATE(A2103,F2103),admin2_old!B:J,3,FALSE))</f>
        <v>attente_longue</v>
      </c>
    </row>
    <row r="2104" spans="1:9" hidden="1" x14ac:dyDescent="0.35">
      <c r="A2104" t="s">
        <v>78</v>
      </c>
      <c r="B2104" t="s">
        <v>147</v>
      </c>
      <c r="C2104" t="s">
        <v>83</v>
      </c>
      <c r="D2104" t="s">
        <v>83</v>
      </c>
      <c r="E2104" t="s">
        <v>315</v>
      </c>
      <c r="F2104" t="s">
        <v>248</v>
      </c>
      <c r="G2104">
        <v>0.17699999999999999</v>
      </c>
      <c r="H2104" s="2">
        <f>VLOOKUP(CONCATENATE(A2104,B2104,F2104),admin2_old!A:K,9,FALSE)</f>
        <v>0.151</v>
      </c>
      <c r="I2104" t="b">
        <f>IF(ISNA(H2104),VLOOKUP(CONCATENATE(A2104,F2104),admin2_old!B:J,3,FALSE))</f>
        <v>0</v>
      </c>
    </row>
    <row r="2105" spans="1:9" hidden="1" x14ac:dyDescent="0.35">
      <c r="A2105" t="s">
        <v>78</v>
      </c>
      <c r="B2105" t="s">
        <v>184</v>
      </c>
      <c r="C2105" t="s">
        <v>83</v>
      </c>
      <c r="D2105" t="s">
        <v>83</v>
      </c>
      <c r="E2105" t="s">
        <v>315</v>
      </c>
      <c r="F2105" t="s">
        <v>252</v>
      </c>
      <c r="G2105">
        <v>0.192</v>
      </c>
      <c r="H2105" s="2">
        <f>VLOOKUP(CONCATENATE(A2105,B2105,F2105),admin2_old!A:K,9,FALSE)</f>
        <v>0.189</v>
      </c>
      <c r="I2105" t="b">
        <f>IF(ISNA(H2105),VLOOKUP(CONCATENATE(A2105,F2105),admin2_old!B:J,3,FALSE))</f>
        <v>0</v>
      </c>
    </row>
    <row r="2106" spans="1:9" hidden="1" x14ac:dyDescent="0.35">
      <c r="A2106" t="s">
        <v>78</v>
      </c>
      <c r="B2106" t="s">
        <v>184</v>
      </c>
      <c r="C2106" t="s">
        <v>83</v>
      </c>
      <c r="D2106" t="s">
        <v>83</v>
      </c>
      <c r="E2106" t="s">
        <v>315</v>
      </c>
      <c r="F2106" t="s">
        <v>296</v>
      </c>
      <c r="G2106">
        <v>0.17199999999999999</v>
      </c>
      <c r="H2106" s="2">
        <f>VLOOKUP(CONCATENATE(A2106,B2106,F2106),admin2_old!A:K,9,FALSE)</f>
        <v>0.17499999999999999</v>
      </c>
      <c r="I2106" t="b">
        <f>IF(ISNA(H2106),VLOOKUP(CONCATENATE(A2106,F2106),admin2_old!B:J,3,FALSE))</f>
        <v>0</v>
      </c>
    </row>
    <row r="2107" spans="1:9" hidden="1" x14ac:dyDescent="0.35">
      <c r="A2107" t="s">
        <v>78</v>
      </c>
      <c r="B2107" t="s">
        <v>184</v>
      </c>
      <c r="C2107" t="s">
        <v>83</v>
      </c>
      <c r="D2107" t="s">
        <v>83</v>
      </c>
      <c r="E2107" t="s">
        <v>315</v>
      </c>
      <c r="F2107" t="s">
        <v>297</v>
      </c>
      <c r="G2107">
        <v>0.16700000000000001</v>
      </c>
      <c r="H2107" s="2">
        <f>VLOOKUP(CONCATENATE(A2107,B2107,F2107),admin2_old!A:K,9,FALSE)</f>
        <v>0.16900000000000001</v>
      </c>
      <c r="I2107" t="b">
        <f>IF(ISNA(H2107),VLOOKUP(CONCATENATE(A2107,F2107),admin2_old!B:J,3,FALSE))</f>
        <v>0</v>
      </c>
    </row>
    <row r="2108" spans="1:9" hidden="1" x14ac:dyDescent="0.35">
      <c r="A2108" t="s">
        <v>78</v>
      </c>
      <c r="B2108" t="s">
        <v>137</v>
      </c>
      <c r="C2108" t="s">
        <v>83</v>
      </c>
      <c r="D2108" t="s">
        <v>83</v>
      </c>
      <c r="E2108" t="s">
        <v>315</v>
      </c>
      <c r="F2108" t="s">
        <v>256</v>
      </c>
      <c r="G2108">
        <v>0.19600000000000001</v>
      </c>
      <c r="H2108" s="2">
        <f>VLOOKUP(CONCATENATE(A2108,B2108,F2108),admin2_old!A:K,9,FALSE)</f>
        <v>0.19800000000000001</v>
      </c>
      <c r="I2108" t="b">
        <f>IF(ISNA(H2108),VLOOKUP(CONCATENATE(A2108,F2108),admin2_old!B:J,3,FALSE))</f>
        <v>0</v>
      </c>
    </row>
    <row r="2109" spans="1:9" x14ac:dyDescent="0.35">
      <c r="A2109" t="s">
        <v>46</v>
      </c>
      <c r="B2109" s="3" t="s">
        <v>153</v>
      </c>
      <c r="C2109" t="s">
        <v>83</v>
      </c>
      <c r="D2109" t="s">
        <v>83</v>
      </c>
      <c r="E2109" t="s">
        <v>315</v>
      </c>
      <c r="F2109" t="s">
        <v>264</v>
      </c>
      <c r="G2109">
        <v>0.14000000000000001</v>
      </c>
      <c r="H2109" s="2" t="e">
        <f>VLOOKUP(CONCATENATE(A2109,B2109,F2109),admin2_old!A:K,9,FALSE)</f>
        <v>#N/A</v>
      </c>
      <c r="I2109" s="4" t="str">
        <f>IF(ISNA(H2109),VLOOKUP(CONCATENATE(A2109,F2109),admin2_old!B:J,3,FALSE))</f>
        <v>argent_nfi_essentiels</v>
      </c>
    </row>
    <row r="2110" spans="1:9" hidden="1" x14ac:dyDescent="0.35">
      <c r="A2110" t="s">
        <v>78</v>
      </c>
      <c r="B2110" t="s">
        <v>184</v>
      </c>
      <c r="C2110" t="s">
        <v>83</v>
      </c>
      <c r="D2110" t="s">
        <v>83</v>
      </c>
      <c r="E2110" t="s">
        <v>315</v>
      </c>
      <c r="F2110" t="s">
        <v>224</v>
      </c>
      <c r="G2110">
        <v>0.193</v>
      </c>
      <c r="H2110" s="2">
        <f>VLOOKUP(CONCATENATE(A2110,B2110,F2110),admin2_old!A:K,9,FALSE)</f>
        <v>0.16900000000000001</v>
      </c>
      <c r="I2110" t="b">
        <f>IF(ISNA(H2110),VLOOKUP(CONCATENATE(A2110,F2110),admin2_old!B:J,3,FALSE))</f>
        <v>0</v>
      </c>
    </row>
    <row r="2111" spans="1:9" hidden="1" x14ac:dyDescent="0.35">
      <c r="A2111" t="s">
        <v>78</v>
      </c>
      <c r="B2111" t="s">
        <v>184</v>
      </c>
      <c r="C2111" t="s">
        <v>83</v>
      </c>
      <c r="D2111" t="s">
        <v>83</v>
      </c>
      <c r="E2111" t="s">
        <v>315</v>
      </c>
      <c r="F2111" t="s">
        <v>298</v>
      </c>
      <c r="G2111">
        <v>0.157</v>
      </c>
      <c r="H2111" s="2">
        <f>VLOOKUP(CONCATENATE(A2111,B2111,F2111),admin2_old!A:K,9,FALSE)</f>
        <v>0.14599999999999999</v>
      </c>
      <c r="I2111" t="b">
        <f>IF(ISNA(H2111),VLOOKUP(CONCATENATE(A2111,F2111),admin2_old!B:J,3,FALSE))</f>
        <v>0</v>
      </c>
    </row>
    <row r="2112" spans="1:9" hidden="1" x14ac:dyDescent="0.35">
      <c r="A2112" t="s">
        <v>78</v>
      </c>
      <c r="B2112" t="s">
        <v>137</v>
      </c>
      <c r="C2112" t="s">
        <v>83</v>
      </c>
      <c r="D2112" t="s">
        <v>83</v>
      </c>
      <c r="E2112" t="s">
        <v>315</v>
      </c>
      <c r="F2112" t="s">
        <v>218</v>
      </c>
      <c r="G2112">
        <v>0.19900000000000001</v>
      </c>
      <c r="H2112" s="2">
        <f>VLOOKUP(CONCATENATE(A2112,B2112,F2112),admin2_old!A:K,9,FALSE)</f>
        <v>0.19900000000000001</v>
      </c>
      <c r="I2112" t="b">
        <f>IF(ISNA(H2112),VLOOKUP(CONCATENATE(A2112,F2112),admin2_old!B:J,3,FALSE))</f>
        <v>0</v>
      </c>
    </row>
    <row r="2113" spans="1:9" hidden="1" x14ac:dyDescent="0.35">
      <c r="A2113" t="s">
        <v>78</v>
      </c>
      <c r="B2113" t="s">
        <v>147</v>
      </c>
      <c r="C2113" t="s">
        <v>83</v>
      </c>
      <c r="D2113" t="s">
        <v>83</v>
      </c>
      <c r="E2113" t="s">
        <v>315</v>
      </c>
      <c r="F2113" t="s">
        <v>227</v>
      </c>
      <c r="G2113">
        <v>0.224</v>
      </c>
      <c r="H2113" s="2">
        <f>VLOOKUP(CONCATENATE(A2113,B2113,F2113),admin2_old!A:K,9,FALSE)</f>
        <v>0.222</v>
      </c>
      <c r="I2113" t="b">
        <f>IF(ISNA(H2113),VLOOKUP(CONCATENATE(A2113,F2113),admin2_old!B:J,3,FALSE))</f>
        <v>0</v>
      </c>
    </row>
    <row r="2114" spans="1:9" hidden="1" x14ac:dyDescent="0.35">
      <c r="A2114" t="s">
        <v>80</v>
      </c>
      <c r="B2114" t="s">
        <v>159</v>
      </c>
      <c r="C2114" t="s">
        <v>83</v>
      </c>
      <c r="D2114" t="s">
        <v>83</v>
      </c>
      <c r="E2114" t="s">
        <v>315</v>
      </c>
      <c r="F2114" t="s">
        <v>253</v>
      </c>
      <c r="G2114">
        <v>0.223</v>
      </c>
      <c r="H2114" s="2">
        <f>VLOOKUP(CONCATENATE(A2114,B2114,F2114),admin2_old!A:K,9,FALSE)</f>
        <v>0.216</v>
      </c>
      <c r="I2114" t="b">
        <f>IF(ISNA(H2114),VLOOKUP(CONCATENATE(A2114,F2114),admin2_old!B:J,3,FALSE))</f>
        <v>0</v>
      </c>
    </row>
    <row r="2115" spans="1:9" hidden="1" x14ac:dyDescent="0.35">
      <c r="A2115" t="s">
        <v>80</v>
      </c>
      <c r="B2115" t="s">
        <v>199</v>
      </c>
      <c r="C2115" t="s">
        <v>83</v>
      </c>
      <c r="D2115" t="s">
        <v>83</v>
      </c>
      <c r="E2115" t="s">
        <v>315</v>
      </c>
      <c r="F2115" t="s">
        <v>232</v>
      </c>
      <c r="G2115">
        <v>0.19400000000000001</v>
      </c>
      <c r="H2115" s="2">
        <f>VLOOKUP(CONCATENATE(A2115,B2115,F2115),admin2_old!A:K,9,FALSE)</f>
        <v>0.19600000000000001</v>
      </c>
      <c r="I2115" t="b">
        <f>IF(ISNA(H2115),VLOOKUP(CONCATENATE(A2115,F2115),admin2_old!B:J,3,FALSE))</f>
        <v>0</v>
      </c>
    </row>
    <row r="2116" spans="1:9" hidden="1" x14ac:dyDescent="0.35">
      <c r="A2116" t="s">
        <v>80</v>
      </c>
      <c r="B2116" t="s">
        <v>159</v>
      </c>
      <c r="C2116" t="s">
        <v>83</v>
      </c>
      <c r="D2116" t="s">
        <v>83</v>
      </c>
      <c r="E2116" t="s">
        <v>315</v>
      </c>
      <c r="F2116" t="s">
        <v>208</v>
      </c>
      <c r="G2116">
        <v>0.23499999999999999</v>
      </c>
      <c r="H2116" s="2">
        <f>VLOOKUP(CONCATENATE(A2116,B2116,F2116),admin2_old!A:K,9,FALSE)</f>
        <v>0.245</v>
      </c>
      <c r="I2116" t="b">
        <f>IF(ISNA(H2116),VLOOKUP(CONCATENATE(A2116,F2116),admin2_old!B:J,3,FALSE))</f>
        <v>0</v>
      </c>
    </row>
    <row r="2117" spans="1:9" x14ac:dyDescent="0.35">
      <c r="A2117" t="s">
        <v>68</v>
      </c>
      <c r="B2117" s="3" t="s">
        <v>132</v>
      </c>
      <c r="C2117" t="s">
        <v>83</v>
      </c>
      <c r="D2117" t="s">
        <v>83</v>
      </c>
      <c r="E2117" t="s">
        <v>315</v>
      </c>
      <c r="F2117" t="s">
        <v>264</v>
      </c>
      <c r="G2117">
        <v>0.13900000000000001</v>
      </c>
      <c r="H2117" s="2" t="e">
        <f>VLOOKUP(CONCATENATE(A2117,B2117,F2117),admin2_old!A:K,9,FALSE)</f>
        <v>#N/A</v>
      </c>
      <c r="I2117" s="4" t="str">
        <f>IF(ISNA(H2117),VLOOKUP(CONCATENATE(A2117,F2117),admin2_old!B:J,3,FALSE))</f>
        <v>provision_materiel</v>
      </c>
    </row>
    <row r="2118" spans="1:9" hidden="1" x14ac:dyDescent="0.35">
      <c r="A2118" t="s">
        <v>80</v>
      </c>
      <c r="B2118" t="s">
        <v>148</v>
      </c>
      <c r="C2118" t="s">
        <v>83</v>
      </c>
      <c r="D2118" t="s">
        <v>83</v>
      </c>
      <c r="E2118" t="s">
        <v>315</v>
      </c>
      <c r="F2118" t="s">
        <v>165</v>
      </c>
      <c r="G2118">
        <v>0.188</v>
      </c>
      <c r="H2118" s="2">
        <f>VLOOKUP(CONCATENATE(A2118,B2118,F2118),admin2_old!A:K,9,FALSE)</f>
        <v>0.20100000000000001</v>
      </c>
      <c r="I2118" t="b">
        <f>IF(ISNA(H2118),VLOOKUP(CONCATENATE(A2118,F2118),admin2_old!B:J,3,FALSE))</f>
        <v>0</v>
      </c>
    </row>
    <row r="2119" spans="1:9" hidden="1" x14ac:dyDescent="0.35">
      <c r="A2119" t="s">
        <v>80</v>
      </c>
      <c r="B2119" t="s">
        <v>159</v>
      </c>
      <c r="C2119" t="s">
        <v>83</v>
      </c>
      <c r="D2119" t="s">
        <v>83</v>
      </c>
      <c r="E2119" t="s">
        <v>315</v>
      </c>
      <c r="F2119" t="s">
        <v>251</v>
      </c>
      <c r="G2119">
        <v>0.252</v>
      </c>
      <c r="H2119" s="2">
        <f>VLOOKUP(CONCATENATE(A2119,B2119,F2119),admin2_old!A:K,9,FALSE)</f>
        <v>0.20799999999999999</v>
      </c>
      <c r="I2119" t="b">
        <f>IF(ISNA(H2119),VLOOKUP(CONCATENATE(A2119,F2119),admin2_old!B:J,3,FALSE))</f>
        <v>0</v>
      </c>
    </row>
    <row r="2120" spans="1:9" x14ac:dyDescent="0.35">
      <c r="A2120" t="s">
        <v>56</v>
      </c>
      <c r="B2120" s="3" t="s">
        <v>184</v>
      </c>
      <c r="C2120" t="s">
        <v>83</v>
      </c>
      <c r="D2120" t="s">
        <v>83</v>
      </c>
      <c r="E2120" t="s">
        <v>315</v>
      </c>
      <c r="F2120" t="s">
        <v>264</v>
      </c>
      <c r="G2120">
        <v>0.17799999999999999</v>
      </c>
      <c r="H2120" s="2" t="e">
        <f>VLOOKUP(CONCATENATE(A2120,B2120,F2120),admin2_old!A:K,9,FALSE)</f>
        <v>#N/A</v>
      </c>
      <c r="I2120" s="4" t="str">
        <f>IF(ISNA(H2120),VLOOKUP(CONCATENATE(A2120,F2120),admin2_old!B:J,3,FALSE))</f>
        <v>hygiene_insuff</v>
      </c>
    </row>
    <row r="2121" spans="1:9" hidden="1" x14ac:dyDescent="0.35">
      <c r="A2121" t="s">
        <v>80</v>
      </c>
      <c r="B2121" t="s">
        <v>199</v>
      </c>
      <c r="C2121" t="s">
        <v>83</v>
      </c>
      <c r="D2121" t="s">
        <v>83</v>
      </c>
      <c r="E2121" t="s">
        <v>315</v>
      </c>
      <c r="F2121" t="s">
        <v>231</v>
      </c>
      <c r="G2121">
        <v>0.20599999999999999</v>
      </c>
      <c r="H2121" s="2">
        <f>VLOOKUP(CONCATENATE(A2121,B2121,F2121),admin2_old!A:K,9,FALSE)</f>
        <v>0.20200000000000001</v>
      </c>
      <c r="I2121" t="b">
        <f>IF(ISNA(H2121),VLOOKUP(CONCATENATE(A2121,F2121),admin2_old!B:J,3,FALSE))</f>
        <v>0</v>
      </c>
    </row>
    <row r="2122" spans="1:9" hidden="1" x14ac:dyDescent="0.35">
      <c r="A2122" t="s">
        <v>80</v>
      </c>
      <c r="B2122" t="s">
        <v>199</v>
      </c>
      <c r="C2122" t="s">
        <v>83</v>
      </c>
      <c r="D2122" t="s">
        <v>83</v>
      </c>
      <c r="E2122" t="s">
        <v>315</v>
      </c>
      <c r="F2122" t="s">
        <v>223</v>
      </c>
      <c r="G2122">
        <v>0.189</v>
      </c>
      <c r="H2122" s="2">
        <f>VLOOKUP(CONCATENATE(A2122,B2122,F2122),admin2_old!A:K,9,FALSE)</f>
        <v>0.19900000000000001</v>
      </c>
      <c r="I2122" t="b">
        <f>IF(ISNA(H2122),VLOOKUP(CONCATENATE(A2122,F2122),admin2_old!B:J,3,FALSE))</f>
        <v>0</v>
      </c>
    </row>
    <row r="2123" spans="1:9" x14ac:dyDescent="0.35">
      <c r="A2123" t="s">
        <v>78</v>
      </c>
      <c r="B2123" s="3" t="s">
        <v>147</v>
      </c>
      <c r="C2123" t="s">
        <v>83</v>
      </c>
      <c r="D2123" t="s">
        <v>83</v>
      </c>
      <c r="E2123" t="s">
        <v>315</v>
      </c>
      <c r="F2123" t="s">
        <v>264</v>
      </c>
      <c r="G2123">
        <v>0.17299999999999999</v>
      </c>
      <c r="H2123" s="2" t="e">
        <f>VLOOKUP(CONCATENATE(A2123,B2123,F2123),admin2_old!A:K,9,FALSE)</f>
        <v>#N/A</v>
      </c>
      <c r="I2123" s="4" t="str">
        <f>IF(ISNA(H2123),VLOOKUP(CONCATENATE(A2123,F2123),admin2_old!B:J,3,FALSE))</f>
        <v>mixte</v>
      </c>
    </row>
    <row r="2124" spans="1:9" x14ac:dyDescent="0.35">
      <c r="A2124" t="s">
        <v>40</v>
      </c>
      <c r="B2124" s="3" t="s">
        <v>267</v>
      </c>
      <c r="C2124" t="s">
        <v>83</v>
      </c>
      <c r="D2124" t="s">
        <v>83</v>
      </c>
      <c r="E2124" t="s">
        <v>315</v>
      </c>
      <c r="F2124" t="s">
        <v>264</v>
      </c>
      <c r="G2124">
        <v>0.18</v>
      </c>
      <c r="H2124" s="2" t="e">
        <f>VLOOKUP(CONCATENATE(A2124,B2124,F2124),admin2_old!A:K,9,FALSE)</f>
        <v>#N/A</v>
      </c>
      <c r="I2124" s="4" t="str">
        <f>IF(ISNA(H2124),VLOOKUP(CONCATENATE(A2124,F2124),admin2_old!B:J,3,FALSE))</f>
        <v>prov_infra_eau</v>
      </c>
    </row>
    <row r="2125" spans="1:9" x14ac:dyDescent="0.35">
      <c r="A2125" t="s">
        <v>62</v>
      </c>
      <c r="B2125" s="3" t="s">
        <v>172</v>
      </c>
      <c r="C2125" t="s">
        <v>83</v>
      </c>
      <c r="D2125" t="s">
        <v>83</v>
      </c>
      <c r="E2125" t="s">
        <v>315</v>
      </c>
      <c r="F2125" t="s">
        <v>264</v>
      </c>
      <c r="G2125">
        <v>0.161</v>
      </c>
      <c r="H2125" s="2" t="e">
        <f>VLOOKUP(CONCATENATE(A2125,B2125,F2125),admin2_old!A:K,9,FALSE)</f>
        <v>#N/A</v>
      </c>
      <c r="I2125" s="4" t="str">
        <f>IF(ISNA(H2125),VLOOKUP(CONCATENATE(A2125,F2125),admin2_old!B:J,3,FALSE))</f>
        <v>prov_infra_sanit</v>
      </c>
    </row>
    <row r="2126" spans="1:9" hidden="1" x14ac:dyDescent="0.35">
      <c r="A2126" t="s">
        <v>80</v>
      </c>
      <c r="B2126" t="s">
        <v>159</v>
      </c>
      <c r="C2126" t="s">
        <v>83</v>
      </c>
      <c r="D2126" t="s">
        <v>83</v>
      </c>
      <c r="E2126" t="s">
        <v>315</v>
      </c>
      <c r="F2126" t="s">
        <v>210</v>
      </c>
      <c r="G2126">
        <v>0.185</v>
      </c>
      <c r="H2126" s="2">
        <f>VLOOKUP(CONCATENATE(A2126,B2126,F2126),admin2_old!A:K,9,FALSE)</f>
        <v>0.189</v>
      </c>
      <c r="I2126" t="b">
        <f>IF(ISNA(H2126),VLOOKUP(CONCATENATE(A2126,F2126),admin2_old!B:J,3,FALSE))</f>
        <v>0</v>
      </c>
    </row>
    <row r="2127" spans="1:9" hidden="1" x14ac:dyDescent="0.35">
      <c r="A2127" t="s">
        <v>80</v>
      </c>
      <c r="B2127" t="s">
        <v>159</v>
      </c>
      <c r="C2127" t="s">
        <v>83</v>
      </c>
      <c r="D2127" t="s">
        <v>83</v>
      </c>
      <c r="E2127" t="s">
        <v>315</v>
      </c>
      <c r="F2127" t="s">
        <v>215</v>
      </c>
      <c r="G2127">
        <v>0.20300000000000001</v>
      </c>
      <c r="H2127" s="2">
        <f>VLOOKUP(CONCATENATE(A2127,B2127,F2127),admin2_old!A:K,9,FALSE)</f>
        <v>0.21099999999999999</v>
      </c>
      <c r="I2127" t="b">
        <f>IF(ISNA(H2127),VLOOKUP(CONCATENATE(A2127,F2127),admin2_old!B:J,3,FALSE))</f>
        <v>0</v>
      </c>
    </row>
    <row r="2128" spans="1:9" x14ac:dyDescent="0.35">
      <c r="A2128" t="s">
        <v>66</v>
      </c>
      <c r="B2128" s="3" t="s">
        <v>139</v>
      </c>
      <c r="C2128" t="s">
        <v>83</v>
      </c>
      <c r="D2128" t="s">
        <v>83</v>
      </c>
      <c r="E2128" t="s">
        <v>315</v>
      </c>
      <c r="F2128" t="s">
        <v>264</v>
      </c>
      <c r="G2128">
        <v>8.4400000000000003E-2</v>
      </c>
      <c r="H2128" s="2" t="e">
        <f>VLOOKUP(CONCATENATE(A2128,B2128,F2128),admin2_old!A:K,9,FALSE)</f>
        <v>#N/A</v>
      </c>
      <c r="I2128" s="4" t="str">
        <f>IF(ISNA(H2128),VLOOKUP(CONCATENATE(A2128,F2128),admin2_old!B:J,3,FALSE))</f>
        <v>qualite_eau</v>
      </c>
    </row>
    <row r="2129" spans="1:9" hidden="1" x14ac:dyDescent="0.35">
      <c r="A2129" t="s">
        <v>80</v>
      </c>
      <c r="B2129" t="s">
        <v>159</v>
      </c>
      <c r="C2129" t="s">
        <v>83</v>
      </c>
      <c r="D2129" t="s">
        <v>83</v>
      </c>
      <c r="E2129" t="s">
        <v>315</v>
      </c>
      <c r="F2129" t="s">
        <v>260</v>
      </c>
      <c r="G2129">
        <v>0.19800000000000001</v>
      </c>
      <c r="H2129" s="2">
        <f>VLOOKUP(CONCATENATE(A2129,B2129,F2129),admin2_old!A:K,9,FALSE)</f>
        <v>0.19800000000000001</v>
      </c>
      <c r="I2129" t="b">
        <f>IF(ISNA(H2129),VLOOKUP(CONCATENATE(A2129,F2129),admin2_old!B:J,3,FALSE))</f>
        <v>0</v>
      </c>
    </row>
    <row r="2130" spans="1:9" x14ac:dyDescent="0.35">
      <c r="A2130" t="s">
        <v>9</v>
      </c>
      <c r="B2130" s="3" t="s">
        <v>128</v>
      </c>
      <c r="C2130" t="s">
        <v>83</v>
      </c>
      <c r="D2130" t="s">
        <v>83</v>
      </c>
      <c r="E2130" t="s">
        <v>315</v>
      </c>
      <c r="F2130" t="s">
        <v>265</v>
      </c>
      <c r="G2130">
        <v>0.17799999999999999</v>
      </c>
      <c r="H2130" s="2" t="e">
        <f>VLOOKUP(CONCATENATE(A2130,B2130,F2130),admin2_old!A:K,9,FALSE)</f>
        <v>#N/A</v>
      </c>
      <c r="I2130" s="4" t="str">
        <f>IF(ISNA(H2130),VLOOKUP(CONCATENATE(A2130,F2130),admin2_old!B:J,3,FALSE))</f>
        <v>non_fonct</v>
      </c>
    </row>
    <row r="2131" spans="1:9" x14ac:dyDescent="0.35">
      <c r="A2131" t="s">
        <v>38</v>
      </c>
      <c r="B2131" s="3" t="s">
        <v>139</v>
      </c>
      <c r="C2131" t="s">
        <v>83</v>
      </c>
      <c r="D2131" t="s">
        <v>83</v>
      </c>
      <c r="E2131" t="s">
        <v>315</v>
      </c>
      <c r="F2131" t="s">
        <v>265</v>
      </c>
      <c r="G2131">
        <v>0.16400000000000001</v>
      </c>
      <c r="H2131" s="2" t="e">
        <f>VLOOKUP(CONCATENATE(A2131,B2131,F2131),admin2_old!A:K,9,FALSE)</f>
        <v>#N/A</v>
      </c>
      <c r="I2131" s="4" t="str">
        <f>IF(ISNA(H2131),VLOOKUP(CONCATENATE(A2131,F2131),admin2_old!B:J,3,FALSE))</f>
        <v>financier</v>
      </c>
    </row>
    <row r="2132" spans="1:9" x14ac:dyDescent="0.35">
      <c r="A2132" t="s">
        <v>60</v>
      </c>
      <c r="B2132" s="3" t="s">
        <v>176</v>
      </c>
      <c r="C2132" t="s">
        <v>83</v>
      </c>
      <c r="D2132" t="s">
        <v>83</v>
      </c>
      <c r="E2132" t="s">
        <v>315</v>
      </c>
      <c r="F2132" t="s">
        <v>265</v>
      </c>
      <c r="G2132">
        <v>0.14699999999999999</v>
      </c>
      <c r="H2132" s="2" t="e">
        <f>VLOOKUP(CONCATENATE(A2132,B2132,F2132),admin2_old!A:K,9,FALSE)</f>
        <v>#N/A</v>
      </c>
      <c r="I2132" s="4" t="str">
        <f>IF(ISNA(H2132),VLOOKUP(CONCATENATE(A2132,F2132),admin2_old!B:J,3,FALSE))</f>
        <v>logistique</v>
      </c>
    </row>
    <row r="2133" spans="1:9" hidden="1" x14ac:dyDescent="0.35">
      <c r="A2133" t="s">
        <v>80</v>
      </c>
      <c r="B2133" t="s">
        <v>199</v>
      </c>
      <c r="C2133" t="s">
        <v>83</v>
      </c>
      <c r="D2133" t="s">
        <v>83</v>
      </c>
      <c r="E2133" t="s">
        <v>315</v>
      </c>
      <c r="F2133" t="s">
        <v>250</v>
      </c>
      <c r="G2133">
        <v>0.16700000000000001</v>
      </c>
      <c r="H2133" s="2">
        <f>VLOOKUP(CONCATENATE(A2133,B2133,F2133),admin2_old!A:K,9,FALSE)</f>
        <v>0.17100000000000001</v>
      </c>
      <c r="I2133" t="b">
        <f>IF(ISNA(H2133),VLOOKUP(CONCATENATE(A2133,F2133),admin2_old!B:J,3,FALSE))</f>
        <v>0</v>
      </c>
    </row>
    <row r="2134" spans="1:9" x14ac:dyDescent="0.35">
      <c r="A2134" t="s">
        <v>24</v>
      </c>
      <c r="B2134" s="3" t="s">
        <v>154</v>
      </c>
      <c r="C2134" t="s">
        <v>83</v>
      </c>
      <c r="D2134" t="s">
        <v>83</v>
      </c>
      <c r="E2134" t="s">
        <v>315</v>
      </c>
      <c r="F2134" t="s">
        <v>265</v>
      </c>
      <c r="G2134">
        <v>0.28799999999999998</v>
      </c>
      <c r="H2134" s="2" t="e">
        <f>VLOOKUP(CONCATENATE(A2134,B2134,F2134),admin2_old!A:K,9,FALSE)</f>
        <v>#N/A</v>
      </c>
      <c r="I2134" s="4" t="str">
        <f>IF(ISNA(H2134),VLOOKUP(CONCATENATE(A2134,F2134),admin2_old!B:J,3,FALSE))</f>
        <v>cash_frais</v>
      </c>
    </row>
    <row r="2135" spans="1:9" hidden="1" x14ac:dyDescent="0.35">
      <c r="A2135" t="s">
        <v>80</v>
      </c>
      <c r="B2135" t="s">
        <v>159</v>
      </c>
      <c r="C2135" t="s">
        <v>83</v>
      </c>
      <c r="D2135" t="s">
        <v>83</v>
      </c>
      <c r="E2135" t="s">
        <v>315</v>
      </c>
      <c r="F2135" t="s">
        <v>241</v>
      </c>
      <c r="G2135">
        <v>0.20300000000000001</v>
      </c>
      <c r="H2135" s="2">
        <f>VLOOKUP(CONCATENATE(A2135,B2135,F2135),admin2_old!A:K,9,FALSE)</f>
        <v>0.20200000000000001</v>
      </c>
      <c r="I2135" t="b">
        <f>IF(ISNA(H2135),VLOOKUP(CONCATENATE(A2135,F2135),admin2_old!B:J,3,FALSE))</f>
        <v>0</v>
      </c>
    </row>
    <row r="2136" spans="1:9" hidden="1" x14ac:dyDescent="0.35">
      <c r="A2136" t="s">
        <v>80</v>
      </c>
      <c r="B2136" t="s">
        <v>199</v>
      </c>
      <c r="C2136" t="s">
        <v>83</v>
      </c>
      <c r="D2136" t="s">
        <v>83</v>
      </c>
      <c r="E2136" t="s">
        <v>315</v>
      </c>
      <c r="F2136" t="s">
        <v>262</v>
      </c>
      <c r="G2136">
        <v>0.17699999999999999</v>
      </c>
      <c r="H2136" s="2">
        <f>VLOOKUP(CONCATENATE(A2136,B2136,F2136),admin2_old!A:K,9,FALSE)</f>
        <v>0.182</v>
      </c>
      <c r="I2136" t="b">
        <f>IF(ISNA(H2136),VLOOKUP(CONCATENATE(A2136,F2136),admin2_old!B:J,3,FALSE))</f>
        <v>0</v>
      </c>
    </row>
    <row r="2137" spans="1:9" hidden="1" x14ac:dyDescent="0.35">
      <c r="A2137" t="s">
        <v>80</v>
      </c>
      <c r="B2137" t="s">
        <v>199</v>
      </c>
      <c r="C2137" t="s">
        <v>83</v>
      </c>
      <c r="D2137" t="s">
        <v>83</v>
      </c>
      <c r="E2137" t="s">
        <v>315</v>
      </c>
      <c r="F2137" t="s">
        <v>254</v>
      </c>
      <c r="G2137">
        <v>0.20699999999999999</v>
      </c>
      <c r="H2137" s="2">
        <f>VLOOKUP(CONCATENATE(A2137,B2137,F2137),admin2_old!A:K,9,FALSE)</f>
        <v>0.19900000000000001</v>
      </c>
      <c r="I2137" t="b">
        <f>IF(ISNA(H2137),VLOOKUP(CONCATENATE(A2137,F2137),admin2_old!B:J,3,FALSE))</f>
        <v>0</v>
      </c>
    </row>
    <row r="2138" spans="1:9" hidden="1" x14ac:dyDescent="0.35">
      <c r="A2138" t="s">
        <v>80</v>
      </c>
      <c r="B2138" t="s">
        <v>159</v>
      </c>
      <c r="C2138" t="s">
        <v>83</v>
      </c>
      <c r="D2138" t="s">
        <v>83</v>
      </c>
      <c r="E2138" t="s">
        <v>315</v>
      </c>
      <c r="F2138" t="s">
        <v>209</v>
      </c>
      <c r="G2138">
        <v>0.191</v>
      </c>
      <c r="H2138" s="2">
        <f>VLOOKUP(CONCATENATE(A2138,B2138,F2138),admin2_old!A:K,9,FALSE)</f>
        <v>0.189</v>
      </c>
      <c r="I2138" t="b">
        <f>IF(ISNA(H2138),VLOOKUP(CONCATENATE(A2138,F2138),admin2_old!B:J,3,FALSE))</f>
        <v>0</v>
      </c>
    </row>
    <row r="2139" spans="1:9" hidden="1" x14ac:dyDescent="0.35">
      <c r="A2139" t="s">
        <v>80</v>
      </c>
      <c r="B2139" t="s">
        <v>159</v>
      </c>
      <c r="C2139" t="s">
        <v>83</v>
      </c>
      <c r="D2139" t="s">
        <v>83</v>
      </c>
      <c r="E2139" t="s">
        <v>315</v>
      </c>
      <c r="F2139" t="s">
        <v>207</v>
      </c>
      <c r="G2139">
        <v>0.17499999999999999</v>
      </c>
      <c r="H2139" s="2">
        <f>VLOOKUP(CONCATENATE(A2139,B2139,F2139),admin2_old!A:K,9,FALSE)</f>
        <v>0.17699999999999999</v>
      </c>
      <c r="I2139" t="b">
        <f>IF(ISNA(H2139),VLOOKUP(CONCATENATE(A2139,F2139),admin2_old!B:J,3,FALSE))</f>
        <v>0</v>
      </c>
    </row>
    <row r="2140" spans="1:9" x14ac:dyDescent="0.35">
      <c r="A2140" t="s">
        <v>48</v>
      </c>
      <c r="B2140" s="3" t="s">
        <v>133</v>
      </c>
      <c r="C2140" t="s">
        <v>83</v>
      </c>
      <c r="D2140" t="s">
        <v>83</v>
      </c>
      <c r="E2140" t="s">
        <v>315</v>
      </c>
      <c r="F2140" t="s">
        <v>265</v>
      </c>
      <c r="G2140">
        <v>0.26900000000000002</v>
      </c>
      <c r="H2140" s="2" t="e">
        <f>VLOOKUP(CONCATENATE(A2140,B2140,F2140),admin2_old!A:K,9,FALSE)</f>
        <v>#N/A</v>
      </c>
      <c r="I2140" s="4" t="str">
        <f>IF(ISNA(H2140),VLOOKUP(CONCATENATE(A2140,F2140),admin2_old!B:J,3,FALSE))</f>
        <v>cash_fournitures</v>
      </c>
    </row>
    <row r="2141" spans="1:9" hidden="1" x14ac:dyDescent="0.35">
      <c r="A2141" t="s">
        <v>80</v>
      </c>
      <c r="B2141" t="s">
        <v>159</v>
      </c>
      <c r="C2141" t="s">
        <v>83</v>
      </c>
      <c r="D2141" t="s">
        <v>83</v>
      </c>
      <c r="E2141" t="s">
        <v>315</v>
      </c>
      <c r="F2141" t="s">
        <v>243</v>
      </c>
      <c r="G2141">
        <v>0.214</v>
      </c>
      <c r="H2141" s="2">
        <f>VLOOKUP(CONCATENATE(A2141,B2141,F2141),admin2_old!A:K,9,FALSE)</f>
        <v>0.19800000000000001</v>
      </c>
      <c r="I2141" t="b">
        <f>IF(ISNA(H2141),VLOOKUP(CONCATENATE(A2141,F2141),admin2_old!B:J,3,FALSE))</f>
        <v>0</v>
      </c>
    </row>
    <row r="2142" spans="1:9" hidden="1" x14ac:dyDescent="0.35">
      <c r="A2142" t="s">
        <v>80</v>
      </c>
      <c r="B2142" t="s">
        <v>148</v>
      </c>
      <c r="C2142" t="s">
        <v>83</v>
      </c>
      <c r="D2142" t="s">
        <v>83</v>
      </c>
      <c r="E2142" t="s">
        <v>315</v>
      </c>
      <c r="F2142" t="s">
        <v>245</v>
      </c>
      <c r="G2142">
        <v>0.19900000000000001</v>
      </c>
      <c r="H2142" s="2">
        <f>VLOOKUP(CONCATENATE(A2142,B2142,F2142),admin2_old!A:K,9,FALSE)</f>
        <v>0.19700000000000001</v>
      </c>
      <c r="I2142" t="b">
        <f>IF(ISNA(H2142),VLOOKUP(CONCATENATE(A2142,F2142),admin2_old!B:J,3,FALSE))</f>
        <v>0</v>
      </c>
    </row>
    <row r="2143" spans="1:9" x14ac:dyDescent="0.35">
      <c r="A2143" t="s">
        <v>70</v>
      </c>
      <c r="B2143" s="3" t="s">
        <v>192</v>
      </c>
      <c r="C2143" t="s">
        <v>83</v>
      </c>
      <c r="D2143" t="s">
        <v>83</v>
      </c>
      <c r="E2143" t="s">
        <v>315</v>
      </c>
      <c r="F2143" t="s">
        <v>265</v>
      </c>
      <c r="G2143">
        <v>0.18</v>
      </c>
      <c r="H2143" s="2" t="e">
        <f>VLOOKUP(CONCATENATE(A2143,B2143,F2143),admin2_old!A:K,9,FALSE)</f>
        <v>#N/A</v>
      </c>
      <c r="I2143" s="4" t="str">
        <f>IF(ISNA(H2143),VLOOKUP(CONCATENATE(A2143,F2143),admin2_old!B:J,3,FALSE))</f>
        <v>prov_fournitures</v>
      </c>
    </row>
    <row r="2144" spans="1:9" x14ac:dyDescent="0.35">
      <c r="A2144" t="s">
        <v>22</v>
      </c>
      <c r="B2144" s="3" t="s">
        <v>173</v>
      </c>
      <c r="C2144" t="s">
        <v>83</v>
      </c>
      <c r="D2144" t="s">
        <v>83</v>
      </c>
      <c r="E2144" t="s">
        <v>315</v>
      </c>
      <c r="F2144" t="s">
        <v>265</v>
      </c>
      <c r="G2144">
        <v>0.19</v>
      </c>
      <c r="H2144" s="2" t="e">
        <f>VLOOKUP(CONCATENATE(A2144,B2144,F2144),admin2_old!A:K,9,FALSE)</f>
        <v>#N/A</v>
      </c>
      <c r="I2144" s="4" t="str">
        <f>IF(ISNA(H2144),VLOOKUP(CONCATENATE(A2144,F2144),admin2_old!B:J,3,FALSE))</f>
        <v>provision_abri</v>
      </c>
    </row>
    <row r="2145" spans="1:9" hidden="1" x14ac:dyDescent="0.35">
      <c r="A2145" t="s">
        <v>80</v>
      </c>
      <c r="B2145" t="s">
        <v>159</v>
      </c>
      <c r="C2145" t="s">
        <v>83</v>
      </c>
      <c r="D2145" t="s">
        <v>83</v>
      </c>
      <c r="E2145" t="s">
        <v>315</v>
      </c>
      <c r="F2145" t="s">
        <v>295</v>
      </c>
      <c r="G2145">
        <v>0.216</v>
      </c>
      <c r="H2145" s="2">
        <f>VLOOKUP(CONCATENATE(A2145,B2145,F2145),admin2_old!A:K,9,FALSE)</f>
        <v>0.21199999999999999</v>
      </c>
      <c r="I2145" t="b">
        <f>IF(ISNA(H2145),VLOOKUP(CONCATENATE(A2145,F2145),admin2_old!B:J,3,FALSE))</f>
        <v>0</v>
      </c>
    </row>
    <row r="2146" spans="1:9" hidden="1" x14ac:dyDescent="0.35">
      <c r="A2146" t="s">
        <v>80</v>
      </c>
      <c r="B2146" t="s">
        <v>199</v>
      </c>
      <c r="C2146" t="s">
        <v>83</v>
      </c>
      <c r="D2146" t="s">
        <v>83</v>
      </c>
      <c r="E2146" t="s">
        <v>315</v>
      </c>
      <c r="F2146" t="s">
        <v>236</v>
      </c>
      <c r="G2146">
        <v>0.20799999999999999</v>
      </c>
      <c r="H2146" s="2">
        <f>VLOOKUP(CONCATENATE(A2146,B2146,F2146),admin2_old!A:K,9,FALSE)</f>
        <v>0.221</v>
      </c>
      <c r="I2146" t="b">
        <f>IF(ISNA(H2146),VLOOKUP(CONCATENATE(A2146,F2146),admin2_old!B:J,3,FALSE))</f>
        <v>0</v>
      </c>
    </row>
    <row r="2147" spans="1:9" hidden="1" x14ac:dyDescent="0.35">
      <c r="A2147" t="s">
        <v>80</v>
      </c>
      <c r="B2147" t="s">
        <v>159</v>
      </c>
      <c r="C2147" t="s">
        <v>83</v>
      </c>
      <c r="D2147" t="s">
        <v>83</v>
      </c>
      <c r="E2147" t="s">
        <v>315</v>
      </c>
      <c r="F2147" t="s">
        <v>233</v>
      </c>
      <c r="G2147">
        <v>0.19500000000000001</v>
      </c>
      <c r="H2147" s="2">
        <f>VLOOKUP(CONCATENATE(A2147,B2147,F2147),admin2_old!A:K,9,FALSE)</f>
        <v>0.193</v>
      </c>
      <c r="I2147" t="b">
        <f>IF(ISNA(H2147),VLOOKUP(CONCATENATE(A2147,F2147),admin2_old!B:J,3,FALSE))</f>
        <v>0</v>
      </c>
    </row>
    <row r="2148" spans="1:9" hidden="1" x14ac:dyDescent="0.35">
      <c r="A2148" t="s">
        <v>80</v>
      </c>
      <c r="B2148" t="s">
        <v>199</v>
      </c>
      <c r="C2148" t="s">
        <v>83</v>
      </c>
      <c r="D2148" t="s">
        <v>83</v>
      </c>
      <c r="E2148" t="s">
        <v>315</v>
      </c>
      <c r="F2148" t="s">
        <v>230</v>
      </c>
      <c r="G2148">
        <v>0.21299999999999999</v>
      </c>
      <c r="H2148" s="2">
        <f>VLOOKUP(CONCATENATE(A2148,B2148,F2148),admin2_old!A:K,9,FALSE)</f>
        <v>0.2</v>
      </c>
      <c r="I2148" t="b">
        <f>IF(ISNA(H2148),VLOOKUP(CONCATENATE(A2148,F2148),admin2_old!B:J,3,FALSE))</f>
        <v>0</v>
      </c>
    </row>
    <row r="2149" spans="1:9" x14ac:dyDescent="0.35">
      <c r="A2149" t="s">
        <v>46</v>
      </c>
      <c r="B2149" s="3" t="s">
        <v>153</v>
      </c>
      <c r="C2149" t="s">
        <v>83</v>
      </c>
      <c r="D2149" t="s">
        <v>83</v>
      </c>
      <c r="E2149" t="s">
        <v>315</v>
      </c>
      <c r="F2149" t="s">
        <v>265</v>
      </c>
      <c r="G2149">
        <v>0.184</v>
      </c>
      <c r="H2149" s="2" t="e">
        <f>VLOOKUP(CONCATENATE(A2149,B2149,F2149),admin2_old!A:K,9,FALSE)</f>
        <v>#N/A</v>
      </c>
      <c r="I2149" s="4" t="str">
        <f>IF(ISNA(H2149),VLOOKUP(CONCATENATE(A2149,F2149),admin2_old!B:J,3,FALSE))</f>
        <v>aide_securite</v>
      </c>
    </row>
    <row r="2150" spans="1:9" hidden="1" x14ac:dyDescent="0.35">
      <c r="A2150" t="s">
        <v>80</v>
      </c>
      <c r="B2150" t="s">
        <v>199</v>
      </c>
      <c r="C2150" t="s">
        <v>83</v>
      </c>
      <c r="D2150" t="s">
        <v>83</v>
      </c>
      <c r="E2150" t="s">
        <v>315</v>
      </c>
      <c r="F2150" t="s">
        <v>237</v>
      </c>
      <c r="G2150">
        <v>0.185</v>
      </c>
      <c r="H2150" s="2">
        <f>VLOOKUP(CONCATENATE(A2150,B2150,F2150),admin2_old!A:K,9,FALSE)</f>
        <v>0.20300000000000001</v>
      </c>
      <c r="I2150" t="b">
        <f>IF(ISNA(H2150),VLOOKUP(CONCATENATE(A2150,F2150),admin2_old!B:J,3,FALSE))</f>
        <v>0</v>
      </c>
    </row>
    <row r="2151" spans="1:9" hidden="1" x14ac:dyDescent="0.35">
      <c r="A2151" t="s">
        <v>80</v>
      </c>
      <c r="B2151" t="s">
        <v>159</v>
      </c>
      <c r="C2151" t="s">
        <v>83</v>
      </c>
      <c r="D2151" t="s">
        <v>83</v>
      </c>
      <c r="E2151" t="s">
        <v>315</v>
      </c>
      <c r="F2151" t="s">
        <v>247</v>
      </c>
      <c r="G2151">
        <v>0.192</v>
      </c>
      <c r="H2151" s="2">
        <f>VLOOKUP(CONCATENATE(A2151,B2151,F2151),admin2_old!A:K,9,FALSE)</f>
        <v>0.184</v>
      </c>
      <c r="I2151" t="b">
        <f>IF(ISNA(H2151),VLOOKUP(CONCATENATE(A2151,F2151),admin2_old!B:J,3,FALSE))</f>
        <v>0</v>
      </c>
    </row>
    <row r="2152" spans="1:9" x14ac:dyDescent="0.35">
      <c r="A2152" t="s">
        <v>50</v>
      </c>
      <c r="B2152" s="3" t="s">
        <v>155</v>
      </c>
      <c r="C2152" t="s">
        <v>83</v>
      </c>
      <c r="D2152" t="s">
        <v>83</v>
      </c>
      <c r="E2152" t="s">
        <v>315</v>
      </c>
      <c r="F2152" t="s">
        <v>265</v>
      </c>
      <c r="G2152">
        <v>0.26400000000000001</v>
      </c>
      <c r="H2152" s="2" t="e">
        <f>VLOOKUP(CONCATENATE(A2152,B2152,F2152),admin2_old!A:K,9,FALSE)</f>
        <v>#N/A</v>
      </c>
      <c r="I2152" s="4" t="str">
        <f>IF(ISNA(H2152),VLOOKUP(CONCATENATE(A2152,F2152),admin2_old!B:J,3,FALSE))</f>
        <v>wash</v>
      </c>
    </row>
    <row r="2153" spans="1:9" hidden="1" x14ac:dyDescent="0.35">
      <c r="A2153" t="s">
        <v>80</v>
      </c>
      <c r="B2153" t="s">
        <v>148</v>
      </c>
      <c r="C2153" t="s">
        <v>83</v>
      </c>
      <c r="D2153" t="s">
        <v>83</v>
      </c>
      <c r="E2153" t="s">
        <v>315</v>
      </c>
      <c r="F2153" t="s">
        <v>211</v>
      </c>
      <c r="G2153">
        <v>0.22700000000000001</v>
      </c>
      <c r="H2153" s="2">
        <f>VLOOKUP(CONCATENATE(A2153,B2153,F2153),admin2_old!A:K,9,FALSE)</f>
        <v>0.216</v>
      </c>
      <c r="I2153" t="b">
        <f>IF(ISNA(H2153),VLOOKUP(CONCATENATE(A2153,F2153),admin2_old!B:J,3,FALSE))</f>
        <v>0</v>
      </c>
    </row>
    <row r="2154" spans="1:9" hidden="1" x14ac:dyDescent="0.35">
      <c r="A2154" t="s">
        <v>80</v>
      </c>
      <c r="B2154" t="s">
        <v>159</v>
      </c>
      <c r="C2154" t="s">
        <v>83</v>
      </c>
      <c r="D2154" t="s">
        <v>83</v>
      </c>
      <c r="E2154" t="s">
        <v>315</v>
      </c>
      <c r="F2154" t="s">
        <v>222</v>
      </c>
      <c r="G2154">
        <v>0.19</v>
      </c>
      <c r="H2154" s="2">
        <f>VLOOKUP(CONCATENATE(A2154,B2154,F2154),admin2_old!A:K,9,FALSE)</f>
        <v>0.19600000000000001</v>
      </c>
      <c r="I2154" t="b">
        <f>IF(ISNA(H2154),VLOOKUP(CONCATENATE(A2154,F2154),admin2_old!B:J,3,FALSE))</f>
        <v>0</v>
      </c>
    </row>
    <row r="2155" spans="1:9" hidden="1" x14ac:dyDescent="0.35">
      <c r="A2155" t="s">
        <v>80</v>
      </c>
      <c r="B2155" t="s">
        <v>159</v>
      </c>
      <c r="C2155" t="s">
        <v>83</v>
      </c>
      <c r="D2155" t="s">
        <v>83</v>
      </c>
      <c r="E2155" t="s">
        <v>315</v>
      </c>
      <c r="F2155" t="s">
        <v>214</v>
      </c>
      <c r="G2155">
        <v>0.22600000000000001</v>
      </c>
      <c r="H2155" s="2">
        <f>VLOOKUP(CONCATENATE(A2155,B2155,F2155),admin2_old!A:K,9,FALSE)</f>
        <v>0.20599999999999999</v>
      </c>
      <c r="I2155" t="b">
        <f>IF(ISNA(H2155),VLOOKUP(CONCATENATE(A2155,F2155),admin2_old!B:J,3,FALSE))</f>
        <v>0</v>
      </c>
    </row>
    <row r="2156" spans="1:9" x14ac:dyDescent="0.35">
      <c r="A2156" t="s">
        <v>72</v>
      </c>
      <c r="B2156" s="3" t="s">
        <v>18</v>
      </c>
      <c r="C2156" t="s">
        <v>83</v>
      </c>
      <c r="D2156" t="s">
        <v>83</v>
      </c>
      <c r="E2156" t="s">
        <v>315</v>
      </c>
      <c r="F2156" t="s">
        <v>265</v>
      </c>
      <c r="G2156">
        <v>0.23</v>
      </c>
      <c r="H2156" s="2" t="e">
        <f>VLOOKUP(CONCATENATE(A2156,B2156,F2156),admin2_old!A:K,9,FALSE)</f>
        <v>#N/A</v>
      </c>
      <c r="I2156" s="4" t="str">
        <f>IF(ISNA(H2156),VLOOKUP(CONCATENATE(A2156,F2156),admin2_old!B:J,3,FALSE))</f>
        <v>sante</v>
      </c>
    </row>
    <row r="2157" spans="1:9" x14ac:dyDescent="0.35">
      <c r="A2157" t="s">
        <v>74</v>
      </c>
      <c r="B2157" s="3" t="s">
        <v>194</v>
      </c>
      <c r="C2157" t="s">
        <v>83</v>
      </c>
      <c r="D2157" t="s">
        <v>83</v>
      </c>
      <c r="E2157" t="s">
        <v>315</v>
      </c>
      <c r="F2157" t="s">
        <v>265</v>
      </c>
      <c r="G2157">
        <v>0.13600000000000001</v>
      </c>
      <c r="H2157" s="2" t="e">
        <f>VLOOKUP(CONCATENATE(A2157,B2157,F2157),admin2_old!A:K,9,FALSE)</f>
        <v>#N/A</v>
      </c>
      <c r="I2157" s="4" t="str">
        <f>IF(ISNA(H2157),VLOOKUP(CONCATENATE(A2157,F2157),admin2_old!B:J,3,FALSE))</f>
        <v>cash_nourrit</v>
      </c>
    </row>
    <row r="2158" spans="1:9" hidden="1" x14ac:dyDescent="0.35">
      <c r="A2158" t="s">
        <v>80</v>
      </c>
      <c r="B2158" t="s">
        <v>159</v>
      </c>
      <c r="C2158" t="s">
        <v>83</v>
      </c>
      <c r="D2158" t="s">
        <v>83</v>
      </c>
      <c r="E2158" t="s">
        <v>315</v>
      </c>
      <c r="F2158" t="s">
        <v>264</v>
      </c>
      <c r="G2158">
        <v>0.20699999999999999</v>
      </c>
      <c r="H2158" s="2">
        <f>VLOOKUP(CONCATENATE(A2158,B2158,F2158),admin2_old!A:K,9,FALSE)</f>
        <v>0.20300000000000001</v>
      </c>
      <c r="I2158" t="b">
        <f>IF(ISNA(H2158),VLOOKUP(CONCATENATE(A2158,F2158),admin2_old!B:J,3,FALSE))</f>
        <v>0</v>
      </c>
    </row>
    <row r="2159" spans="1:9" x14ac:dyDescent="0.35">
      <c r="A2159" t="s">
        <v>78</v>
      </c>
      <c r="B2159" s="3" t="s">
        <v>301</v>
      </c>
      <c r="C2159" t="s">
        <v>83</v>
      </c>
      <c r="D2159" t="s">
        <v>83</v>
      </c>
      <c r="E2159" t="s">
        <v>315</v>
      </c>
      <c r="F2159" t="s">
        <v>265</v>
      </c>
      <c r="G2159">
        <v>0.158</v>
      </c>
      <c r="H2159" s="2" t="e">
        <f>VLOOKUP(CONCATENATE(A2159,B2159,F2159),admin2_old!A:K,9,FALSE)</f>
        <v>#N/A</v>
      </c>
      <c r="I2159" s="4" t="str">
        <f>IF(ISNA(H2159),VLOOKUP(CONCATENATE(A2159,F2159),admin2_old!B:J,3,FALSE))</f>
        <v>qualite_insuff</v>
      </c>
    </row>
    <row r="2160" spans="1:9" hidden="1" x14ac:dyDescent="0.35">
      <c r="A2160" t="s">
        <v>80</v>
      </c>
      <c r="B2160" t="s">
        <v>148</v>
      </c>
      <c r="C2160" t="s">
        <v>83</v>
      </c>
      <c r="D2160" t="s">
        <v>83</v>
      </c>
      <c r="E2160" t="s">
        <v>315</v>
      </c>
      <c r="F2160" t="s">
        <v>217</v>
      </c>
      <c r="G2160">
        <v>0.17699999999999999</v>
      </c>
      <c r="H2160" s="2">
        <f>VLOOKUP(CONCATENATE(A2160,B2160,F2160),admin2_old!A:K,9,FALSE)</f>
        <v>0.185</v>
      </c>
      <c r="I2160" t="b">
        <f>IF(ISNA(H2160),VLOOKUP(CONCATENATE(A2160,F2160),admin2_old!B:J,3,FALSE))</f>
        <v>0</v>
      </c>
    </row>
    <row r="2161" spans="1:9" hidden="1" x14ac:dyDescent="0.35">
      <c r="A2161" t="s">
        <v>80</v>
      </c>
      <c r="B2161" t="s">
        <v>159</v>
      </c>
      <c r="C2161" t="s">
        <v>83</v>
      </c>
      <c r="D2161" t="s">
        <v>83</v>
      </c>
      <c r="E2161" t="s">
        <v>315</v>
      </c>
      <c r="F2161" t="s">
        <v>263</v>
      </c>
      <c r="G2161">
        <v>0.2</v>
      </c>
      <c r="H2161" s="2">
        <f>VLOOKUP(CONCATENATE(A2161,B2161,F2161),admin2_old!A:K,9,FALSE)</f>
        <v>0.21</v>
      </c>
      <c r="I2161" t="b">
        <f>IF(ISNA(H2161),VLOOKUP(CONCATENATE(A2161,F2161),admin2_old!B:J,3,FALSE))</f>
        <v>0</v>
      </c>
    </row>
    <row r="2162" spans="1:9" x14ac:dyDescent="0.35">
      <c r="A2162" t="s">
        <v>80</v>
      </c>
      <c r="B2162" s="3" t="s">
        <v>199</v>
      </c>
      <c r="C2162" t="s">
        <v>83</v>
      </c>
      <c r="D2162" t="s">
        <v>83</v>
      </c>
      <c r="E2162" t="s">
        <v>315</v>
      </c>
      <c r="F2162" t="s">
        <v>265</v>
      </c>
      <c r="G2162">
        <v>0.19500000000000001</v>
      </c>
      <c r="H2162" s="2" t="e">
        <f>VLOOKUP(CONCATENATE(A2162,B2162,F2162),admin2_old!A:K,9,FALSE)</f>
        <v>#N/A</v>
      </c>
      <c r="I2162" s="4" t="str">
        <f>IF(ISNA(H2162),VLOOKUP(CONCATENATE(A2162,F2162),admin2_old!B:J,3,FALSE))</f>
        <v>environment</v>
      </c>
    </row>
    <row r="2163" spans="1:9" x14ac:dyDescent="0.35">
      <c r="A2163" t="s">
        <v>40</v>
      </c>
      <c r="B2163" s="3" t="s">
        <v>281</v>
      </c>
      <c r="C2163" t="s">
        <v>83</v>
      </c>
      <c r="D2163" t="s">
        <v>83</v>
      </c>
      <c r="E2163" t="s">
        <v>315</v>
      </c>
      <c r="F2163" t="s">
        <v>265</v>
      </c>
      <c r="G2163">
        <v>0.151</v>
      </c>
      <c r="H2163" s="2" t="e">
        <f>VLOOKUP(CONCATENATE(A2163,B2163,F2163),admin2_old!A:K,9,FALSE)</f>
        <v>#N/A</v>
      </c>
      <c r="I2163" s="4" t="str">
        <f>IF(ISNA(H2163),VLOOKUP(CONCATENATE(A2163,F2163),admin2_old!B:J,3,FALSE))</f>
        <v>cash_infra</v>
      </c>
    </row>
    <row r="2164" spans="1:9" hidden="1" x14ac:dyDescent="0.35">
      <c r="A2164" t="s">
        <v>80</v>
      </c>
      <c r="B2164" t="s">
        <v>159</v>
      </c>
      <c r="C2164" t="s">
        <v>83</v>
      </c>
      <c r="D2164" t="s">
        <v>83</v>
      </c>
      <c r="E2164" t="s">
        <v>315</v>
      </c>
      <c r="F2164" t="s">
        <v>238</v>
      </c>
      <c r="G2164">
        <v>0.18</v>
      </c>
      <c r="H2164" s="2">
        <f>VLOOKUP(CONCATENATE(A2164,B2164,F2164),admin2_old!A:K,9,FALSE)</f>
        <v>0.182</v>
      </c>
      <c r="I2164" t="b">
        <f>IF(ISNA(H2164),VLOOKUP(CONCATENATE(A2164,F2164),admin2_old!B:J,3,FALSE))</f>
        <v>0</v>
      </c>
    </row>
    <row r="2165" spans="1:9" hidden="1" x14ac:dyDescent="0.35">
      <c r="A2165" t="s">
        <v>80</v>
      </c>
      <c r="B2165" t="s">
        <v>159</v>
      </c>
      <c r="C2165" t="s">
        <v>83</v>
      </c>
      <c r="D2165" t="s">
        <v>83</v>
      </c>
      <c r="E2165" t="s">
        <v>315</v>
      </c>
      <c r="F2165" t="s">
        <v>240</v>
      </c>
      <c r="G2165">
        <v>0.216</v>
      </c>
      <c r="H2165" s="2">
        <f>VLOOKUP(CONCATENATE(A2165,B2165,F2165),admin2_old!A:K,9,FALSE)</f>
        <v>0.222</v>
      </c>
      <c r="I2165" t="b">
        <f>IF(ISNA(H2165),VLOOKUP(CONCATENATE(A2165,F2165),admin2_old!B:J,3,FALSE))</f>
        <v>0</v>
      </c>
    </row>
    <row r="2166" spans="1:9" hidden="1" x14ac:dyDescent="0.35">
      <c r="A2166" t="s">
        <v>80</v>
      </c>
      <c r="B2166" t="s">
        <v>159</v>
      </c>
      <c r="C2166" t="s">
        <v>83</v>
      </c>
      <c r="D2166" t="s">
        <v>83</v>
      </c>
      <c r="E2166" t="s">
        <v>315</v>
      </c>
      <c r="F2166" t="s">
        <v>213</v>
      </c>
      <c r="G2166">
        <v>0.16400000000000001</v>
      </c>
      <c r="H2166" s="2">
        <f>VLOOKUP(CONCATENATE(A2166,B2166,F2166),admin2_old!A:K,9,FALSE)</f>
        <v>0.16600000000000001</v>
      </c>
      <c r="I2166" t="b">
        <f>IF(ISNA(H2166),VLOOKUP(CONCATENATE(A2166,F2166),admin2_old!B:J,3,FALSE))</f>
        <v>0</v>
      </c>
    </row>
    <row r="2167" spans="1:9" hidden="1" x14ac:dyDescent="0.35">
      <c r="A2167" t="s">
        <v>80</v>
      </c>
      <c r="B2167" t="s">
        <v>159</v>
      </c>
      <c r="C2167" t="s">
        <v>83</v>
      </c>
      <c r="D2167" t="s">
        <v>83</v>
      </c>
      <c r="E2167" t="s">
        <v>315</v>
      </c>
      <c r="F2167" t="s">
        <v>226</v>
      </c>
      <c r="G2167">
        <v>0.25</v>
      </c>
      <c r="H2167" s="2">
        <f>VLOOKUP(CONCATENATE(A2167,B2167,F2167),admin2_old!A:K,9,FALSE)</f>
        <v>0.255</v>
      </c>
      <c r="I2167" t="b">
        <f>IF(ISNA(H2167),VLOOKUP(CONCATENATE(A2167,F2167),admin2_old!B:J,3,FALSE))</f>
        <v>0</v>
      </c>
    </row>
    <row r="2168" spans="1:9" hidden="1" x14ac:dyDescent="0.35">
      <c r="A2168" t="s">
        <v>80</v>
      </c>
      <c r="B2168" t="s">
        <v>159</v>
      </c>
      <c r="C2168" t="s">
        <v>83</v>
      </c>
      <c r="D2168" t="s">
        <v>83</v>
      </c>
      <c r="E2168" t="s">
        <v>315</v>
      </c>
      <c r="F2168" t="s">
        <v>244</v>
      </c>
      <c r="G2168">
        <v>0.23100000000000001</v>
      </c>
      <c r="H2168" s="2">
        <f>VLOOKUP(CONCATENATE(A2168,B2168,F2168),admin2_old!A:K,9,FALSE)</f>
        <v>0.22700000000000001</v>
      </c>
      <c r="I2168" t="b">
        <f>IF(ISNA(H2168),VLOOKUP(CONCATENATE(A2168,F2168),admin2_old!B:J,3,FALSE))</f>
        <v>0</v>
      </c>
    </row>
    <row r="2169" spans="1:9" hidden="1" x14ac:dyDescent="0.35">
      <c r="A2169" t="s">
        <v>80</v>
      </c>
      <c r="B2169" t="s">
        <v>159</v>
      </c>
      <c r="C2169" t="s">
        <v>83</v>
      </c>
      <c r="D2169" t="s">
        <v>83</v>
      </c>
      <c r="E2169" t="s">
        <v>315</v>
      </c>
      <c r="F2169" t="s">
        <v>261</v>
      </c>
      <c r="G2169">
        <v>0.192</v>
      </c>
      <c r="H2169" s="2">
        <f>VLOOKUP(CONCATENATE(A2169,B2169,F2169),admin2_old!A:K,9,FALSE)</f>
        <v>0.20799999999999999</v>
      </c>
      <c r="I2169" t="b">
        <f>IF(ISNA(H2169),VLOOKUP(CONCATENATE(A2169,F2169),admin2_old!B:J,3,FALSE))</f>
        <v>0</v>
      </c>
    </row>
    <row r="2170" spans="1:9" hidden="1" x14ac:dyDescent="0.35">
      <c r="A2170" t="s">
        <v>80</v>
      </c>
      <c r="B2170" t="s">
        <v>159</v>
      </c>
      <c r="C2170" t="s">
        <v>83</v>
      </c>
      <c r="D2170" t="s">
        <v>83</v>
      </c>
      <c r="E2170" t="s">
        <v>315</v>
      </c>
      <c r="F2170" t="s">
        <v>248</v>
      </c>
      <c r="G2170">
        <v>0.19800000000000001</v>
      </c>
      <c r="H2170" s="2">
        <f>VLOOKUP(CONCATENATE(A2170,B2170,F2170),admin2_old!A:K,9,FALSE)</f>
        <v>0.20499999999999999</v>
      </c>
      <c r="I2170" t="b">
        <f>IF(ISNA(H2170),VLOOKUP(CONCATENATE(A2170,F2170),admin2_old!B:J,3,FALSE))</f>
        <v>0</v>
      </c>
    </row>
    <row r="2171" spans="1:9" x14ac:dyDescent="0.35">
      <c r="A2171" t="s">
        <v>62</v>
      </c>
      <c r="B2171" s="3" t="s">
        <v>162</v>
      </c>
      <c r="C2171" t="s">
        <v>83</v>
      </c>
      <c r="D2171" t="s">
        <v>83</v>
      </c>
      <c r="E2171" t="s">
        <v>315</v>
      </c>
      <c r="F2171" t="s">
        <v>265</v>
      </c>
      <c r="G2171">
        <v>0.13400000000000001</v>
      </c>
      <c r="H2171" s="2" t="e">
        <f>VLOOKUP(CONCATENATE(A2171,B2171,F2171),admin2_old!A:K,9,FALSE)</f>
        <v>#N/A</v>
      </c>
      <c r="I2171" s="4" t="str">
        <f>IF(ISNA(H2171),VLOOKUP(CONCATENATE(A2171,F2171),admin2_old!B:J,3,FALSE))</f>
        <v>cash_recipient_eau</v>
      </c>
    </row>
    <row r="2172" spans="1:9" hidden="1" x14ac:dyDescent="0.35">
      <c r="A2172" t="s">
        <v>80</v>
      </c>
      <c r="B2172" t="s">
        <v>159</v>
      </c>
      <c r="C2172" t="s">
        <v>83</v>
      </c>
      <c r="D2172" t="s">
        <v>83</v>
      </c>
      <c r="E2172" t="s">
        <v>315</v>
      </c>
      <c r="F2172" t="s">
        <v>296</v>
      </c>
      <c r="G2172">
        <v>0.20799999999999999</v>
      </c>
      <c r="H2172" s="2">
        <f>VLOOKUP(CONCATENATE(A2172,B2172,F2172),admin2_old!A:K,9,FALSE)</f>
        <v>0.20799999999999999</v>
      </c>
      <c r="I2172" t="b">
        <f>IF(ISNA(H2172),VLOOKUP(CONCATENATE(A2172,F2172),admin2_old!B:J,3,FALSE))</f>
        <v>0</v>
      </c>
    </row>
    <row r="2173" spans="1:9" hidden="1" x14ac:dyDescent="0.35">
      <c r="A2173" t="s">
        <v>80</v>
      </c>
      <c r="B2173" t="s">
        <v>148</v>
      </c>
      <c r="C2173" t="s">
        <v>83</v>
      </c>
      <c r="D2173" t="s">
        <v>83</v>
      </c>
      <c r="E2173" t="s">
        <v>315</v>
      </c>
      <c r="F2173" t="s">
        <v>297</v>
      </c>
      <c r="G2173">
        <v>0.217</v>
      </c>
      <c r="H2173" s="2">
        <f>VLOOKUP(CONCATENATE(A2173,B2173,F2173),admin2_old!A:K,9,FALSE)</f>
        <v>0.22</v>
      </c>
      <c r="I2173" t="b">
        <f>IF(ISNA(H2173),VLOOKUP(CONCATENATE(A2173,F2173),admin2_old!B:J,3,FALSE))</f>
        <v>0</v>
      </c>
    </row>
    <row r="2174" spans="1:9" hidden="1" x14ac:dyDescent="0.35">
      <c r="A2174" t="s">
        <v>80</v>
      </c>
      <c r="B2174" t="s">
        <v>148</v>
      </c>
      <c r="C2174" t="s">
        <v>83</v>
      </c>
      <c r="D2174" t="s">
        <v>83</v>
      </c>
      <c r="E2174" t="s">
        <v>315</v>
      </c>
      <c r="F2174" t="s">
        <v>256</v>
      </c>
      <c r="G2174">
        <v>0.23899999999999999</v>
      </c>
      <c r="H2174" s="2">
        <f>VLOOKUP(CONCATENATE(A2174,B2174,F2174),admin2_old!A:K,9,FALSE)</f>
        <v>0.224</v>
      </c>
      <c r="I2174" t="b">
        <f>IF(ISNA(H2174),VLOOKUP(CONCATENATE(A2174,F2174),admin2_old!B:J,3,FALSE))</f>
        <v>0</v>
      </c>
    </row>
    <row r="2175" spans="1:9" hidden="1" x14ac:dyDescent="0.35">
      <c r="A2175" t="s">
        <v>80</v>
      </c>
      <c r="B2175" t="s">
        <v>148</v>
      </c>
      <c r="C2175" t="s">
        <v>83</v>
      </c>
      <c r="D2175" t="s">
        <v>83</v>
      </c>
      <c r="E2175" t="s">
        <v>315</v>
      </c>
      <c r="F2175" t="s">
        <v>225</v>
      </c>
      <c r="G2175">
        <v>0.23899999999999999</v>
      </c>
      <c r="H2175" s="2">
        <f>VLOOKUP(CONCATENATE(A2175,B2175,F2175),admin2_old!A:K,9,FALSE)</f>
        <v>0.22900000000000001</v>
      </c>
      <c r="I2175" t="b">
        <f>IF(ISNA(H2175),VLOOKUP(CONCATENATE(A2175,F2175),admin2_old!B:J,3,FALSE))</f>
        <v>0</v>
      </c>
    </row>
    <row r="2176" spans="1:9" hidden="1" x14ac:dyDescent="0.35">
      <c r="A2176" t="s">
        <v>80</v>
      </c>
      <c r="B2176" t="s">
        <v>148</v>
      </c>
      <c r="C2176" t="s">
        <v>83</v>
      </c>
      <c r="D2176" t="s">
        <v>83</v>
      </c>
      <c r="E2176" t="s">
        <v>315</v>
      </c>
      <c r="F2176" t="s">
        <v>224</v>
      </c>
      <c r="G2176">
        <v>0.21099999999999999</v>
      </c>
      <c r="H2176" s="2">
        <f>VLOOKUP(CONCATENATE(A2176,B2176,F2176),admin2_old!A:K,9,FALSE)</f>
        <v>0.22600000000000001</v>
      </c>
      <c r="I2176" t="b">
        <f>IF(ISNA(H2176),VLOOKUP(CONCATENATE(A2176,F2176),admin2_old!B:J,3,FALSE))</f>
        <v>0</v>
      </c>
    </row>
    <row r="2177" spans="1:9" x14ac:dyDescent="0.35">
      <c r="A2177" t="s">
        <v>66</v>
      </c>
      <c r="B2177" s="3" t="s">
        <v>139</v>
      </c>
      <c r="C2177" t="s">
        <v>83</v>
      </c>
      <c r="D2177" t="s">
        <v>83</v>
      </c>
      <c r="E2177" t="s">
        <v>315</v>
      </c>
      <c r="F2177" t="s">
        <v>265</v>
      </c>
      <c r="G2177">
        <v>0.10100000000000001</v>
      </c>
      <c r="H2177" s="2" t="e">
        <f>VLOOKUP(CONCATENATE(A2177,B2177,F2177),admin2_old!A:K,9,FALSE)</f>
        <v>#N/A</v>
      </c>
      <c r="I2177" s="4" t="str">
        <f>IF(ISNA(H2177),VLOOKUP(CONCATENATE(A2177,F2177),admin2_old!B:J,3,FALSE))</f>
        <v>attente_longue</v>
      </c>
    </row>
    <row r="2178" spans="1:9" hidden="1" x14ac:dyDescent="0.35">
      <c r="A2178" t="s">
        <v>80</v>
      </c>
      <c r="B2178" t="s">
        <v>159</v>
      </c>
      <c r="C2178" t="s">
        <v>83</v>
      </c>
      <c r="D2178" t="s">
        <v>83</v>
      </c>
      <c r="E2178" t="s">
        <v>315</v>
      </c>
      <c r="F2178" t="s">
        <v>218</v>
      </c>
      <c r="G2178">
        <v>0.222</v>
      </c>
      <c r="H2178" s="2">
        <f>VLOOKUP(CONCATENATE(A2178,B2178,F2178),admin2_old!A:K,9,FALSE)</f>
        <v>0.224</v>
      </c>
      <c r="I2178" t="b">
        <f>IF(ISNA(H2178),VLOOKUP(CONCATENATE(A2178,F2178),admin2_old!B:J,3,FALSE))</f>
        <v>0</v>
      </c>
    </row>
    <row r="2179" spans="1:9" hidden="1" x14ac:dyDescent="0.35">
      <c r="A2179" t="s">
        <v>80</v>
      </c>
      <c r="B2179" t="s">
        <v>159</v>
      </c>
      <c r="C2179" t="s">
        <v>83</v>
      </c>
      <c r="D2179" t="s">
        <v>83</v>
      </c>
      <c r="E2179" t="s">
        <v>315</v>
      </c>
      <c r="F2179" t="s">
        <v>227</v>
      </c>
      <c r="G2179">
        <v>0.16</v>
      </c>
      <c r="H2179" s="2">
        <f>VLOOKUP(CONCATENATE(A2179,B2179,F2179),admin2_old!A:K,9,FALSE)</f>
        <v>0.16</v>
      </c>
      <c r="I2179" t="b">
        <f>IF(ISNA(H2179),VLOOKUP(CONCATENATE(A2179,F2179),admin2_old!B:J,3,FALSE))</f>
        <v>0</v>
      </c>
    </row>
  </sheetData>
  <autoFilter ref="A1:I2179">
    <filterColumn colId="8">
      <filters>
        <filter val="acces_dangereux"/>
        <filter val="acces_impossible"/>
        <filter val="acces_repas"/>
        <filter val="acces_staff_cs"/>
        <filter val="acces_staff_domicile"/>
        <filter val="acces_transport"/>
        <filter val="agric"/>
        <filter val="aide_reparation_abris"/>
        <filter val="aide_securite"/>
        <filter val="argent_loyer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hygiene"/>
        <filter val="cash_infra"/>
        <filter val="cash_intrant_agri"/>
        <filter val="cash_intrant_elev"/>
        <filter val="cash_livres"/>
        <filter val="cash_nfi"/>
        <filter val="cash_nourrit"/>
        <filter val="cash_nourriture"/>
        <filter val="cash_recipient_eau"/>
        <filter val="cash_transport"/>
        <filter val="distance"/>
        <filter val="eau"/>
        <filter val="educ"/>
        <filter val="environment"/>
        <filter val="financier"/>
        <filter val="hygiene"/>
        <filter val="hygiene_insuff"/>
        <filter val="jtt_agric"/>
        <filter val="jtt_non_agric"/>
        <filter val="logistique"/>
        <filter val="manque_interet"/>
        <filter val="manque_recip"/>
        <filter val="manque_staff"/>
        <filter val="mixte"/>
        <filter val="nfi"/>
        <filter val="non_fonct"/>
        <filter val="nsp"/>
        <filter val="pche"/>
        <filter val="petit_commerce"/>
        <filter val="prov_cs"/>
        <filter val="prov_cs_proximite"/>
        <filter val="prov_fournitures"/>
        <filter val="prov_infra_eau"/>
        <filter val="prov_infra_sanit"/>
        <filter val="prov_intrant_agri"/>
        <filter val="prov_livres"/>
        <filter val="prov_medicament"/>
        <filter val="prov_nourrit"/>
        <filter val="prov_recipient"/>
        <filter val="prov_uniformes"/>
        <filter val="prov_vaccins"/>
        <filter val="provision_abri"/>
        <filter val="provision_materiel"/>
        <filter val="provision_nfi_essentiels"/>
        <filter val="qualite_eau"/>
        <filter val="qualite_insuff"/>
        <filter val="quantite_insuff"/>
        <filter val="route_dangereux"/>
        <filter val="route_non_access"/>
        <filter val="sanitaire"/>
        <filter val="sante"/>
        <filter val="secal"/>
        <filter val="wash"/>
      </filters>
    </filterColumn>
    <sortState ref="A9:I2177">
      <sortCondition ref="F1:F21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admin0_old</vt:lpstr>
      <vt:lpstr>admin0_new</vt:lpstr>
      <vt:lpstr>admin1_old</vt:lpstr>
      <vt:lpstr>admin1_new</vt:lpstr>
      <vt:lpstr>admin2_old</vt:lpstr>
      <vt:lpstr>admin2_new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REACH-RCA-AO</dc:creator>
  <cp:lastModifiedBy>REACH-RCA-AO</cp:lastModifiedBy>
  <dcterms:created xsi:type="dcterms:W3CDTF">2019-12-12T08:05:09Z</dcterms:created>
  <dcterms:modified xsi:type="dcterms:W3CDTF">2019-12-12T09:16:44Z</dcterms:modified>
</cp:coreProperties>
</file>