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FERI_MAG\magistrska_naloga\results\"/>
    </mc:Choice>
  </mc:AlternateContent>
  <bookViews>
    <workbookView xWindow="0" yWindow="0" windowWidth="28800" windowHeight="12435" activeTab="1"/>
  </bookViews>
  <sheets>
    <sheet name="raw" sheetId="1" r:id="rId1"/>
    <sheet name="rezultati" sheetId="2" r:id="rId2"/>
  </sheets>
  <calcPr calcId="152511"/>
</workbook>
</file>

<file path=xl/calcChain.xml><?xml version="1.0" encoding="utf-8"?>
<calcChain xmlns="http://schemas.openxmlformats.org/spreadsheetml/2006/main">
  <c r="H4" i="2" l="1"/>
  <c r="H8" i="2"/>
  <c r="H7" i="2"/>
  <c r="H5" i="2"/>
  <c r="H3" i="2"/>
  <c r="H6" i="2"/>
  <c r="H2" i="2"/>
  <c r="G4" i="2" l="1"/>
  <c r="G8" i="2"/>
  <c r="G7" i="2"/>
  <c r="G5" i="2"/>
  <c r="G3" i="2"/>
  <c r="G6" i="2"/>
  <c r="G2" i="2"/>
  <c r="F2" i="2"/>
  <c r="R4" i="2"/>
  <c r="R8" i="2"/>
  <c r="R7" i="2"/>
  <c r="R5" i="2"/>
  <c r="R3" i="2"/>
  <c r="Q4" i="2"/>
  <c r="Q8" i="2"/>
  <c r="Q7" i="2"/>
  <c r="Q5" i="2"/>
  <c r="Q3" i="2"/>
  <c r="Q6" i="2"/>
  <c r="P4" i="2"/>
  <c r="P8" i="2"/>
  <c r="P7" i="2"/>
  <c r="P5" i="2"/>
  <c r="P3" i="2"/>
  <c r="O4" i="2"/>
  <c r="O8" i="2"/>
  <c r="O7" i="2"/>
  <c r="O5" i="2"/>
  <c r="O3" i="2"/>
  <c r="N4" i="2"/>
  <c r="N8" i="2"/>
  <c r="N7" i="2"/>
  <c r="N5" i="2"/>
  <c r="N3" i="2"/>
  <c r="M4" i="2"/>
  <c r="M8" i="2"/>
  <c r="M7" i="2"/>
  <c r="M5" i="2"/>
  <c r="M3" i="2"/>
  <c r="L4" i="2"/>
  <c r="L8" i="2"/>
  <c r="L7" i="2"/>
  <c r="L5" i="2"/>
  <c r="L3" i="2"/>
  <c r="K4" i="2"/>
  <c r="K8" i="2"/>
  <c r="K7" i="2"/>
  <c r="K5" i="2"/>
  <c r="K3" i="2"/>
  <c r="J4" i="2"/>
  <c r="J8" i="2"/>
  <c r="J7" i="2"/>
  <c r="J5" i="2"/>
  <c r="J3" i="2"/>
  <c r="I4" i="2"/>
  <c r="I8" i="2"/>
  <c r="I7" i="2"/>
  <c r="I5" i="2"/>
  <c r="I3" i="2"/>
  <c r="F4" i="2"/>
  <c r="F8" i="2"/>
  <c r="F7" i="2"/>
  <c r="F5" i="2"/>
  <c r="F3" i="2"/>
  <c r="E4" i="2"/>
  <c r="E8" i="2"/>
  <c r="E7" i="2"/>
  <c r="E5" i="2"/>
  <c r="E3" i="2"/>
  <c r="D4" i="2"/>
  <c r="D8" i="2"/>
  <c r="D7" i="2"/>
  <c r="D5" i="2"/>
  <c r="D3" i="2"/>
  <c r="C4" i="2"/>
  <c r="C8" i="2"/>
  <c r="C7" i="2"/>
  <c r="C5" i="2"/>
  <c r="C3" i="2"/>
  <c r="B4" i="2"/>
  <c r="B8" i="2"/>
  <c r="B7" i="2"/>
  <c r="B5" i="2"/>
  <c r="B3" i="2"/>
  <c r="R6" i="2"/>
  <c r="P6" i="2"/>
  <c r="O6" i="2"/>
  <c r="N6" i="2"/>
  <c r="M6" i="2"/>
  <c r="L6" i="2"/>
  <c r="K6" i="2"/>
  <c r="J6" i="2"/>
  <c r="I6" i="2"/>
  <c r="F6" i="2"/>
  <c r="E6" i="2"/>
  <c r="D6" i="2"/>
  <c r="C6" i="2"/>
  <c r="B6" i="2"/>
  <c r="R2" i="2"/>
  <c r="Q2" i="2"/>
  <c r="P2" i="2"/>
  <c r="O2" i="2"/>
  <c r="N2" i="2"/>
  <c r="M2" i="2"/>
  <c r="L2" i="2"/>
  <c r="K2" i="2"/>
  <c r="J2" i="2"/>
  <c r="I2" i="2"/>
  <c r="E2" i="2"/>
  <c r="D2" i="2"/>
  <c r="C2" i="2"/>
  <c r="B2" i="2"/>
  <c r="A4" i="2"/>
  <c r="A8" i="2"/>
  <c r="A7" i="2"/>
  <c r="A5" i="2"/>
  <c r="A3" i="2"/>
  <c r="A6" i="2"/>
  <c r="A2" i="2"/>
</calcChain>
</file>

<file path=xl/sharedStrings.xml><?xml version="1.0" encoding="utf-8"?>
<sst xmlns="http://schemas.openxmlformats.org/spreadsheetml/2006/main" count="239" uniqueCount="36">
  <si>
    <t>Classifier</t>
  </si>
  <si>
    <t>Measurement num.</t>
  </si>
  <si>
    <t>Seed</t>
  </si>
  <si>
    <t>Num. TP</t>
  </si>
  <si>
    <t>Num. FP</t>
  </si>
  <si>
    <t>Num. TN</t>
  </si>
  <si>
    <t>Num. FN</t>
  </si>
  <si>
    <t>Correctly classified</t>
  </si>
  <si>
    <t>Incorrectly classified</t>
  </si>
  <si>
    <t>Precision</t>
  </si>
  <si>
    <t>Execution time (s)</t>
  </si>
  <si>
    <t>weka.classifiers.trees.J48 -C 0.25 -M 2</t>
  </si>
  <si>
    <t>weka.classifiers.trees.RandomForest -P 100 -I 100 -num-slots 4 -K 0 -M 1.0 -V 0.001 -S 1</t>
  </si>
  <si>
    <t>weka.classifiers.functions.MultilayerPerceptron -L 0.3 -M 0.2 -N 500 -V 0 -S 0 -E 20 -H a</t>
  </si>
  <si>
    <t>weka.classifiers.functions.SMO -C 1.0 -L 0.001 -P 1.0E-12 -N 0 -V -1 -W 1 -K "weka.classifiers.functions.supportVector.PolyKernel -E 1.0 -C 250007" -calibrator "weka.classifiers.functions.Logistic -R 1.0E-8 -M -1 -num-decimal-places 4"</t>
  </si>
  <si>
    <t>weka.classifiers.functions.MultilayerPerceptron -L 0.05 -M 0.2 -N 1000 -V 0 -S 0 -E 20 -H "10, 2"</t>
  </si>
  <si>
    <t>weka.classifiers.trees.J48 -U -M 2</t>
  </si>
  <si>
    <t>weka.classifiers.functions.MultilayerPerceptron -L 0.1 -M 0.2 -N 3000 -V 0 -S 0 -E 20 -H "20, 15, 10, 5"</t>
  </si>
  <si>
    <t>TP_AVG</t>
  </si>
  <si>
    <t>FP_AVG</t>
  </si>
  <si>
    <t>TN_AVG</t>
  </si>
  <si>
    <t>FN_AVG</t>
  </si>
  <si>
    <t>KLASIFIKATOR</t>
  </si>
  <si>
    <t>TP_MIN</t>
  </si>
  <si>
    <t>FP_MIN</t>
  </si>
  <si>
    <t>TN_MIN</t>
  </si>
  <si>
    <t>FN_MIN</t>
  </si>
  <si>
    <t>TP_MAX</t>
  </si>
  <si>
    <t>FP_MAX</t>
  </si>
  <si>
    <t>TN_MAX</t>
  </si>
  <si>
    <t>FN_MAX</t>
  </si>
  <si>
    <t>NAT_STDDEV</t>
  </si>
  <si>
    <t>CAS_AVG</t>
  </si>
  <si>
    <t>Povprečna natančnost</t>
  </si>
  <si>
    <t>Najmanjša natančnost</t>
  </si>
  <si>
    <t>Največja natančnost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</si>
</sst>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/>
    <xf numFmtId="2" fontId="0" fillId="0" borderId="0" xfId="0" applyNumberFormat="1"/>
  </cellXfs>
  <cellStyles count="42">
    <cellStyle name="20 % – Poudarek1" xfId="19" builtinId="30" customBuiltin="1"/>
    <cellStyle name="20 % – Poudarek2" xfId="23" builtinId="34" customBuiltin="1"/>
    <cellStyle name="20 % – Poudarek3" xfId="27" builtinId="38" customBuiltin="1"/>
    <cellStyle name="20 % – Poudarek4" xfId="31" builtinId="42" customBuiltin="1"/>
    <cellStyle name="20 % – Poudarek5" xfId="35" builtinId="46" customBuiltin="1"/>
    <cellStyle name="20 % – Poudarek6" xfId="39" builtinId="50" customBuiltin="1"/>
    <cellStyle name="40 % – Poudarek1" xfId="20" builtinId="31" customBuiltin="1"/>
    <cellStyle name="40 % – Poudarek2" xfId="24" builtinId="35" customBuiltin="1"/>
    <cellStyle name="40 % – Poudarek3" xfId="28" builtinId="39" customBuiltin="1"/>
    <cellStyle name="40 % – Poudarek4" xfId="32" builtinId="43" customBuiltin="1"/>
    <cellStyle name="40 % – Poudarek5" xfId="36" builtinId="47" customBuiltin="1"/>
    <cellStyle name="40 % – Poudarek6" xfId="40" builtinId="51" customBuiltin="1"/>
    <cellStyle name="60 % – Poudarek1" xfId="21" builtinId="32" customBuiltin="1"/>
    <cellStyle name="60 % – Poudarek2" xfId="25" builtinId="36" customBuiltin="1"/>
    <cellStyle name="60 % – Poudarek3" xfId="29" builtinId="40" customBuiltin="1"/>
    <cellStyle name="60 % – Poudarek4" xfId="33" builtinId="44" customBuiltin="1"/>
    <cellStyle name="60 % – Poudarek5" xfId="37" builtinId="48" customBuiltin="1"/>
    <cellStyle name="60 % – Poudarek6" xfId="41" builtinId="52" customBuiltin="1"/>
    <cellStyle name="Dobro" xfId="6" builtinId="26" customBuiltin="1"/>
    <cellStyle name="Izhod" xfId="10" builtinId="21" customBuiltin="1"/>
    <cellStyle name="Naslov" xfId="1" builtinId="15" customBuiltin="1"/>
    <cellStyle name="Naslov 1" xfId="2" builtinId="16" customBuiltin="1"/>
    <cellStyle name="Naslov 2" xfId="3" builtinId="17" customBuiltin="1"/>
    <cellStyle name="Naslov 3" xfId="4" builtinId="18" customBuiltin="1"/>
    <cellStyle name="Naslov 4" xfId="5" builtinId="19" customBuiltin="1"/>
    <cellStyle name="Navadno" xfId="0" builtinId="0"/>
    <cellStyle name="Nevtralno" xfId="8" builtinId="28" customBuiltin="1"/>
    <cellStyle name="Opomba" xfId="15" builtinId="10" customBuiltin="1"/>
    <cellStyle name="Opozorilo" xfId="14" builtinId="11" customBuiltin="1"/>
    <cellStyle name="Pojasnjevalno besedilo" xfId="16" builtinId="53" customBuiltin="1"/>
    <cellStyle name="Poudarek1" xfId="18" builtinId="29" customBuiltin="1"/>
    <cellStyle name="Poudarek2" xfId="22" builtinId="33" customBuiltin="1"/>
    <cellStyle name="Poudarek3" xfId="26" builtinId="37" customBuiltin="1"/>
    <cellStyle name="Poudarek4" xfId="30" builtinId="41" customBuiltin="1"/>
    <cellStyle name="Poudarek5" xfId="34" builtinId="45" customBuiltin="1"/>
    <cellStyle name="Poudarek6" xfId="38" builtinId="49" customBuiltin="1"/>
    <cellStyle name="Povezana celica" xfId="12" builtinId="24" customBuiltin="1"/>
    <cellStyle name="Preveri celico" xfId="13" builtinId="23" customBuiltin="1"/>
    <cellStyle name="Računanje" xfId="11" builtinId="22" customBuiltin="1"/>
    <cellStyle name="Slabo" xfId="7" builtinId="27" customBuiltin="1"/>
    <cellStyle name="Vnos" xfId="9" builtinId="20" customBuiltin="1"/>
    <cellStyle name="Vsota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rezultati!$M$1</c:f>
              <c:strCache>
                <c:ptCount val="1"/>
                <c:pt idx="0">
                  <c:v>Najmanjša natančnost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l-SI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rezultati!$A$2:$A$8</c:f>
              <c:strCache>
                <c:ptCount val="7"/>
                <c:pt idx="0">
                  <c:v>MLP2</c:v>
                </c:pt>
                <c:pt idx="1">
                  <c:v>MLP1</c:v>
                </c:pt>
                <c:pt idx="2">
                  <c:v>RF</c:v>
                </c:pt>
                <c:pt idx="3">
                  <c:v>SMO</c:v>
                </c:pt>
                <c:pt idx="4">
                  <c:v>MLP3</c:v>
                </c:pt>
                <c:pt idx="5">
                  <c:v>C4.5-1</c:v>
                </c:pt>
                <c:pt idx="6">
                  <c:v>C4.5-2</c:v>
                </c:pt>
              </c:strCache>
            </c:strRef>
          </c:cat>
          <c:val>
            <c:numRef>
              <c:f>rezultati!$M$2:$M$8</c:f>
              <c:numCache>
                <c:formatCode>0.00</c:formatCode>
                <c:ptCount val="7"/>
                <c:pt idx="0">
                  <c:v>83.899999999999991</c:v>
                </c:pt>
                <c:pt idx="1">
                  <c:v>83.7</c:v>
                </c:pt>
                <c:pt idx="2">
                  <c:v>83.7</c:v>
                </c:pt>
                <c:pt idx="3">
                  <c:v>83.1</c:v>
                </c:pt>
                <c:pt idx="4">
                  <c:v>83</c:v>
                </c:pt>
                <c:pt idx="5">
                  <c:v>81.100000000000009</c:v>
                </c:pt>
                <c:pt idx="6">
                  <c:v>79.900000000000006</c:v>
                </c:pt>
              </c:numCache>
            </c:numRef>
          </c:val>
        </c:ser>
        <c:ser>
          <c:idx val="0"/>
          <c:order val="1"/>
          <c:tx>
            <c:strRef>
              <c:f>rezultati!$F$1</c:f>
              <c:strCache>
                <c:ptCount val="1"/>
                <c:pt idx="0">
                  <c:v>Povprečna natančnost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rezultati!$A$2:$A$8</c:f>
              <c:strCache>
                <c:ptCount val="7"/>
                <c:pt idx="0">
                  <c:v>MLP2</c:v>
                </c:pt>
                <c:pt idx="1">
                  <c:v>MLP1</c:v>
                </c:pt>
                <c:pt idx="2">
                  <c:v>RF</c:v>
                </c:pt>
                <c:pt idx="3">
                  <c:v>SMO</c:v>
                </c:pt>
                <c:pt idx="4">
                  <c:v>MLP3</c:v>
                </c:pt>
                <c:pt idx="5">
                  <c:v>C4.5-1</c:v>
                </c:pt>
                <c:pt idx="6">
                  <c:v>C4.5-2</c:v>
                </c:pt>
              </c:strCache>
            </c:strRef>
          </c:cat>
          <c:val>
            <c:numRef>
              <c:f>rezultati!$F$2:$F$8</c:f>
              <c:numCache>
                <c:formatCode>0.00</c:formatCode>
                <c:ptCount val="7"/>
                <c:pt idx="0">
                  <c:v>84.663333333333327</c:v>
                </c:pt>
                <c:pt idx="1">
                  <c:v>84.443333333333328</c:v>
                </c:pt>
                <c:pt idx="2">
                  <c:v>84.429999999999993</c:v>
                </c:pt>
                <c:pt idx="3">
                  <c:v>83.326666666666654</c:v>
                </c:pt>
                <c:pt idx="4">
                  <c:v>82.999999999999943</c:v>
                </c:pt>
                <c:pt idx="5">
                  <c:v>82.773333333333326</c:v>
                </c:pt>
                <c:pt idx="6">
                  <c:v>81.623333333333335</c:v>
                </c:pt>
              </c:numCache>
            </c:numRef>
          </c:val>
        </c:ser>
        <c:ser>
          <c:idx val="2"/>
          <c:order val="2"/>
          <c:tx>
            <c:strRef>
              <c:f>rezultati!$R$1</c:f>
              <c:strCache>
                <c:ptCount val="1"/>
                <c:pt idx="0">
                  <c:v>Največja natančnost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l-SI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rezultati!$A$2:$A$8</c:f>
              <c:strCache>
                <c:ptCount val="7"/>
                <c:pt idx="0">
                  <c:v>MLP2</c:v>
                </c:pt>
                <c:pt idx="1">
                  <c:v>MLP1</c:v>
                </c:pt>
                <c:pt idx="2">
                  <c:v>RF</c:v>
                </c:pt>
                <c:pt idx="3">
                  <c:v>SMO</c:v>
                </c:pt>
                <c:pt idx="4">
                  <c:v>MLP3</c:v>
                </c:pt>
                <c:pt idx="5">
                  <c:v>C4.5-1</c:v>
                </c:pt>
                <c:pt idx="6">
                  <c:v>C4.5-2</c:v>
                </c:pt>
              </c:strCache>
            </c:strRef>
          </c:cat>
          <c:val>
            <c:numRef>
              <c:f>rezultati!$R$2:$R$8</c:f>
              <c:numCache>
                <c:formatCode>0.00</c:formatCode>
                <c:ptCount val="7"/>
                <c:pt idx="0">
                  <c:v>85.5</c:v>
                </c:pt>
                <c:pt idx="1">
                  <c:v>85.7</c:v>
                </c:pt>
                <c:pt idx="2">
                  <c:v>84.899999999999991</c:v>
                </c:pt>
                <c:pt idx="3">
                  <c:v>83.5</c:v>
                </c:pt>
                <c:pt idx="4">
                  <c:v>83</c:v>
                </c:pt>
                <c:pt idx="5">
                  <c:v>84.1</c:v>
                </c:pt>
                <c:pt idx="6">
                  <c:v>83.399999999999991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82329120"/>
        <c:axId val="-282333472"/>
      </c:barChart>
      <c:catAx>
        <c:axId val="-282329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Klasifikatorji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-282333472"/>
        <c:crosses val="autoZero"/>
        <c:auto val="1"/>
        <c:lblAlgn val="ctr"/>
        <c:lblOffset val="100"/>
        <c:noMultiLvlLbl val="0"/>
      </c:catAx>
      <c:valAx>
        <c:axId val="-28233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Natančnost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-282329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847725</xdr:colOff>
      <xdr:row>11</xdr:row>
      <xdr:rowOff>80962</xdr:rowOff>
    </xdr:from>
    <xdr:to>
      <xdr:col>17</xdr:col>
      <xdr:colOff>76200</xdr:colOff>
      <xdr:row>25</xdr:row>
      <xdr:rowOff>157162</xdr:rowOff>
    </xdr:to>
    <xdr:graphicFrame macro="">
      <xdr:nvGraphicFramePr>
        <xdr:cNvPr id="2" name="Grafikon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1"/>
  <sheetViews>
    <sheetView topLeftCell="B1" workbookViewId="0">
      <selection activeCell="B2" sqref="B2:B31"/>
    </sheetView>
  </sheetViews>
  <sheetFormatPr defaultRowHeight="15" x14ac:dyDescent="0.25"/>
  <cols>
    <col min="1" max="1" width="83.7109375" customWidth="1"/>
    <col min="8" max="8" width="7" customWidth="1"/>
    <col min="9" max="9" width="8.28515625" customWidth="1"/>
    <col min="11" max="11" width="17.28515625" bestFit="1" customWidth="1"/>
    <col min="13" max="13" width="12" bestFit="1" customWidth="1"/>
    <col min="15" max="15" width="12" bestFit="1" customWidth="1"/>
  </cols>
  <sheetData>
    <row r="1" spans="1:11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t="s">
        <v>15</v>
      </c>
      <c r="B2">
        <v>1</v>
      </c>
      <c r="C2">
        <v>5</v>
      </c>
      <c r="D2">
        <v>49</v>
      </c>
      <c r="E2">
        <v>39</v>
      </c>
      <c r="F2">
        <v>791</v>
      </c>
      <c r="G2">
        <v>121</v>
      </c>
      <c r="H2">
        <v>840</v>
      </c>
      <c r="I2">
        <v>160</v>
      </c>
      <c r="J2">
        <v>0.84</v>
      </c>
      <c r="K2">
        <v>31.105880098</v>
      </c>
    </row>
    <row r="3" spans="1:11" x14ac:dyDescent="0.25">
      <c r="A3" t="s">
        <v>15</v>
      </c>
      <c r="B3">
        <v>2</v>
      </c>
      <c r="C3">
        <v>6</v>
      </c>
      <c r="D3">
        <v>49</v>
      </c>
      <c r="E3">
        <v>31</v>
      </c>
      <c r="F3">
        <v>799</v>
      </c>
      <c r="G3">
        <v>121</v>
      </c>
      <c r="H3">
        <v>848</v>
      </c>
      <c r="I3">
        <v>152</v>
      </c>
      <c r="J3">
        <v>0.84799999999999998</v>
      </c>
      <c r="K3">
        <v>30.885081284000002</v>
      </c>
    </row>
    <row r="4" spans="1:11" x14ac:dyDescent="0.25">
      <c r="A4" t="s">
        <v>15</v>
      </c>
      <c r="B4">
        <v>3</v>
      </c>
      <c r="C4">
        <v>7</v>
      </c>
      <c r="D4">
        <v>48</v>
      </c>
      <c r="E4">
        <v>31</v>
      </c>
      <c r="F4">
        <v>799</v>
      </c>
      <c r="G4">
        <v>122</v>
      </c>
      <c r="H4">
        <v>847</v>
      </c>
      <c r="I4">
        <v>153</v>
      </c>
      <c r="J4">
        <v>0.84699999999999998</v>
      </c>
      <c r="K4">
        <v>34.898720394999998</v>
      </c>
    </row>
    <row r="5" spans="1:11" x14ac:dyDescent="0.25">
      <c r="A5" t="s">
        <v>15</v>
      </c>
      <c r="B5">
        <v>4</v>
      </c>
      <c r="C5">
        <v>8</v>
      </c>
      <c r="D5">
        <v>51</v>
      </c>
      <c r="E5">
        <v>34</v>
      </c>
      <c r="F5">
        <v>796</v>
      </c>
      <c r="G5">
        <v>119</v>
      </c>
      <c r="H5">
        <v>847</v>
      </c>
      <c r="I5">
        <v>153</v>
      </c>
      <c r="J5">
        <v>0.84699999999999998</v>
      </c>
      <c r="K5">
        <v>35.670972050000003</v>
      </c>
    </row>
    <row r="6" spans="1:11" x14ac:dyDescent="0.25">
      <c r="A6" t="s">
        <v>15</v>
      </c>
      <c r="B6">
        <v>5</v>
      </c>
      <c r="C6">
        <v>9</v>
      </c>
      <c r="D6">
        <v>47</v>
      </c>
      <c r="E6">
        <v>35</v>
      </c>
      <c r="F6">
        <v>795</v>
      </c>
      <c r="G6">
        <v>123</v>
      </c>
      <c r="H6">
        <v>842</v>
      </c>
      <c r="I6">
        <v>158</v>
      </c>
      <c r="J6">
        <v>0.84199999999999997</v>
      </c>
      <c r="K6">
        <v>30.642036939</v>
      </c>
    </row>
    <row r="7" spans="1:11" x14ac:dyDescent="0.25">
      <c r="A7" t="s">
        <v>15</v>
      </c>
      <c r="B7">
        <v>6</v>
      </c>
      <c r="C7">
        <v>10</v>
      </c>
      <c r="D7">
        <v>50</v>
      </c>
      <c r="E7">
        <v>30</v>
      </c>
      <c r="F7">
        <v>800</v>
      </c>
      <c r="G7">
        <v>120</v>
      </c>
      <c r="H7">
        <v>850</v>
      </c>
      <c r="I7">
        <v>150</v>
      </c>
      <c r="J7">
        <v>0.85</v>
      </c>
      <c r="K7">
        <v>32.194593976</v>
      </c>
    </row>
    <row r="8" spans="1:11" x14ac:dyDescent="0.25">
      <c r="A8" t="s">
        <v>15</v>
      </c>
      <c r="B8">
        <v>7</v>
      </c>
      <c r="C8">
        <v>11</v>
      </c>
      <c r="D8">
        <v>46</v>
      </c>
      <c r="E8">
        <v>30</v>
      </c>
      <c r="F8">
        <v>800</v>
      </c>
      <c r="G8">
        <v>124</v>
      </c>
      <c r="H8">
        <v>846</v>
      </c>
      <c r="I8">
        <v>154</v>
      </c>
      <c r="J8">
        <v>0.84599999999999997</v>
      </c>
      <c r="K8">
        <v>30.651883852000001</v>
      </c>
    </row>
    <row r="9" spans="1:11" x14ac:dyDescent="0.25">
      <c r="A9" t="s">
        <v>15</v>
      </c>
      <c r="B9">
        <v>8</v>
      </c>
      <c r="C9">
        <v>12</v>
      </c>
      <c r="D9">
        <v>48</v>
      </c>
      <c r="E9">
        <v>28</v>
      </c>
      <c r="F9">
        <v>802</v>
      </c>
      <c r="G9">
        <v>122</v>
      </c>
      <c r="H9">
        <v>850</v>
      </c>
      <c r="I9">
        <v>150</v>
      </c>
      <c r="J9">
        <v>0.85</v>
      </c>
      <c r="K9">
        <v>30.673511112</v>
      </c>
    </row>
    <row r="10" spans="1:11" x14ac:dyDescent="0.25">
      <c r="A10" t="s">
        <v>15</v>
      </c>
      <c r="B10">
        <v>9</v>
      </c>
      <c r="C10">
        <v>13</v>
      </c>
      <c r="D10">
        <v>56</v>
      </c>
      <c r="E10">
        <v>31</v>
      </c>
      <c r="F10">
        <v>799</v>
      </c>
      <c r="G10">
        <v>114</v>
      </c>
      <c r="H10">
        <v>855</v>
      </c>
      <c r="I10">
        <v>145</v>
      </c>
      <c r="J10">
        <v>0.85499999999999998</v>
      </c>
      <c r="K10">
        <v>30.647830518999999</v>
      </c>
    </row>
    <row r="11" spans="1:11" x14ac:dyDescent="0.25">
      <c r="A11" t="s">
        <v>15</v>
      </c>
      <c r="B11">
        <v>10</v>
      </c>
      <c r="C11">
        <v>14</v>
      </c>
      <c r="D11">
        <v>48</v>
      </c>
      <c r="E11">
        <v>34</v>
      </c>
      <c r="F11">
        <v>796</v>
      </c>
      <c r="G11">
        <v>122</v>
      </c>
      <c r="H11">
        <v>844</v>
      </c>
      <c r="I11">
        <v>156</v>
      </c>
      <c r="J11">
        <v>0.84399999999999997</v>
      </c>
      <c r="K11">
        <v>30.631305876999999</v>
      </c>
    </row>
    <row r="12" spans="1:11" x14ac:dyDescent="0.25">
      <c r="A12" t="s">
        <v>15</v>
      </c>
      <c r="B12">
        <v>11</v>
      </c>
      <c r="C12">
        <v>15</v>
      </c>
      <c r="D12">
        <v>49</v>
      </c>
      <c r="E12">
        <v>38</v>
      </c>
      <c r="F12">
        <v>792</v>
      </c>
      <c r="G12">
        <v>121</v>
      </c>
      <c r="H12">
        <v>841</v>
      </c>
      <c r="I12">
        <v>159</v>
      </c>
      <c r="J12">
        <v>0.84099999999999997</v>
      </c>
      <c r="K12">
        <v>32.598842863999998</v>
      </c>
    </row>
    <row r="13" spans="1:11" x14ac:dyDescent="0.25">
      <c r="A13" t="s">
        <v>15</v>
      </c>
      <c r="B13">
        <v>12</v>
      </c>
      <c r="C13">
        <v>16</v>
      </c>
      <c r="D13">
        <v>47</v>
      </c>
      <c r="E13">
        <v>31</v>
      </c>
      <c r="F13">
        <v>799</v>
      </c>
      <c r="G13">
        <v>123</v>
      </c>
      <c r="H13">
        <v>846</v>
      </c>
      <c r="I13">
        <v>154</v>
      </c>
      <c r="J13">
        <v>0.84599999999999997</v>
      </c>
      <c r="K13">
        <v>31.517768691000001</v>
      </c>
    </row>
    <row r="14" spans="1:11" x14ac:dyDescent="0.25">
      <c r="A14" t="s">
        <v>15</v>
      </c>
      <c r="B14">
        <v>13</v>
      </c>
      <c r="C14">
        <v>17</v>
      </c>
      <c r="D14">
        <v>45</v>
      </c>
      <c r="E14">
        <v>29</v>
      </c>
      <c r="F14">
        <v>801</v>
      </c>
      <c r="G14">
        <v>125</v>
      </c>
      <c r="H14">
        <v>846</v>
      </c>
      <c r="I14">
        <v>154</v>
      </c>
      <c r="J14">
        <v>0.84599999999999997</v>
      </c>
      <c r="K14">
        <v>30.770799407999998</v>
      </c>
    </row>
    <row r="15" spans="1:11" x14ac:dyDescent="0.25">
      <c r="A15" t="s">
        <v>15</v>
      </c>
      <c r="B15">
        <v>14</v>
      </c>
      <c r="C15">
        <v>18</v>
      </c>
      <c r="D15">
        <v>54</v>
      </c>
      <c r="E15">
        <v>30</v>
      </c>
      <c r="F15">
        <v>800</v>
      </c>
      <c r="G15">
        <v>116</v>
      </c>
      <c r="H15">
        <v>854</v>
      </c>
      <c r="I15">
        <v>146</v>
      </c>
      <c r="J15">
        <v>0.85399999999999998</v>
      </c>
      <c r="K15">
        <v>34.160819752999998</v>
      </c>
    </row>
    <row r="16" spans="1:11" x14ac:dyDescent="0.25">
      <c r="A16" t="s">
        <v>15</v>
      </c>
      <c r="B16">
        <v>15</v>
      </c>
      <c r="C16">
        <v>19</v>
      </c>
      <c r="D16">
        <v>48</v>
      </c>
      <c r="E16">
        <v>27</v>
      </c>
      <c r="F16">
        <v>803</v>
      </c>
      <c r="G16">
        <v>122</v>
      </c>
      <c r="H16">
        <v>851</v>
      </c>
      <c r="I16">
        <v>149</v>
      </c>
      <c r="J16">
        <v>0.85099999999999998</v>
      </c>
      <c r="K16">
        <v>30.707194469000001</v>
      </c>
    </row>
    <row r="17" spans="1:11" x14ac:dyDescent="0.25">
      <c r="A17" t="s">
        <v>15</v>
      </c>
      <c r="B17">
        <v>16</v>
      </c>
      <c r="C17">
        <v>20</v>
      </c>
      <c r="D17">
        <v>50</v>
      </c>
      <c r="E17">
        <v>41</v>
      </c>
      <c r="F17">
        <v>789</v>
      </c>
      <c r="G17">
        <v>120</v>
      </c>
      <c r="H17">
        <v>839</v>
      </c>
      <c r="I17">
        <v>161</v>
      </c>
      <c r="J17">
        <v>0.83899999999999997</v>
      </c>
      <c r="K17">
        <v>34.953205728</v>
      </c>
    </row>
    <row r="18" spans="1:11" x14ac:dyDescent="0.25">
      <c r="A18" t="s">
        <v>15</v>
      </c>
      <c r="B18">
        <v>17</v>
      </c>
      <c r="C18">
        <v>21</v>
      </c>
      <c r="D18">
        <v>50</v>
      </c>
      <c r="E18">
        <v>32</v>
      </c>
      <c r="F18">
        <v>798</v>
      </c>
      <c r="G18">
        <v>120</v>
      </c>
      <c r="H18">
        <v>848</v>
      </c>
      <c r="I18">
        <v>152</v>
      </c>
      <c r="J18">
        <v>0.84799999999999998</v>
      </c>
      <c r="K18">
        <v>34.933200593000002</v>
      </c>
    </row>
    <row r="19" spans="1:11" x14ac:dyDescent="0.25">
      <c r="A19" t="s">
        <v>15</v>
      </c>
      <c r="B19">
        <v>18</v>
      </c>
      <c r="C19">
        <v>22</v>
      </c>
      <c r="D19">
        <v>48</v>
      </c>
      <c r="E19">
        <v>34</v>
      </c>
      <c r="F19">
        <v>796</v>
      </c>
      <c r="G19">
        <v>122</v>
      </c>
      <c r="H19">
        <v>844</v>
      </c>
      <c r="I19">
        <v>156</v>
      </c>
      <c r="J19">
        <v>0.84399999999999997</v>
      </c>
      <c r="K19">
        <v>35.347515258999998</v>
      </c>
    </row>
    <row r="20" spans="1:11" x14ac:dyDescent="0.25">
      <c r="A20" t="s">
        <v>15</v>
      </c>
      <c r="B20">
        <v>19</v>
      </c>
      <c r="C20">
        <v>23</v>
      </c>
      <c r="D20">
        <v>52</v>
      </c>
      <c r="E20">
        <v>33</v>
      </c>
      <c r="F20">
        <v>797</v>
      </c>
      <c r="G20">
        <v>118</v>
      </c>
      <c r="H20">
        <v>849</v>
      </c>
      <c r="I20">
        <v>151</v>
      </c>
      <c r="J20">
        <v>0.84899999999999998</v>
      </c>
      <c r="K20">
        <v>30.999448493999999</v>
      </c>
    </row>
    <row r="21" spans="1:11" x14ac:dyDescent="0.25">
      <c r="A21" t="s">
        <v>15</v>
      </c>
      <c r="B21">
        <v>20</v>
      </c>
      <c r="C21">
        <v>24</v>
      </c>
      <c r="D21">
        <v>43</v>
      </c>
      <c r="E21">
        <v>31</v>
      </c>
      <c r="F21">
        <v>799</v>
      </c>
      <c r="G21">
        <v>127</v>
      </c>
      <c r="H21">
        <v>842</v>
      </c>
      <c r="I21">
        <v>158</v>
      </c>
      <c r="J21">
        <v>0.84199999999999997</v>
      </c>
      <c r="K21">
        <v>31.076466963000001</v>
      </c>
    </row>
    <row r="22" spans="1:11" x14ac:dyDescent="0.25">
      <c r="A22" t="s">
        <v>15</v>
      </c>
      <c r="B22">
        <v>21</v>
      </c>
      <c r="C22">
        <v>25</v>
      </c>
      <c r="D22">
        <v>53</v>
      </c>
      <c r="E22">
        <v>38</v>
      </c>
      <c r="F22">
        <v>792</v>
      </c>
      <c r="G22">
        <v>117</v>
      </c>
      <c r="H22">
        <v>845</v>
      </c>
      <c r="I22">
        <v>155</v>
      </c>
      <c r="J22">
        <v>0.84499999999999997</v>
      </c>
      <c r="K22">
        <v>31.413366913000001</v>
      </c>
    </row>
    <row r="23" spans="1:11" x14ac:dyDescent="0.25">
      <c r="A23" t="s">
        <v>15</v>
      </c>
      <c r="B23">
        <v>22</v>
      </c>
      <c r="C23">
        <v>26</v>
      </c>
      <c r="D23">
        <v>55</v>
      </c>
      <c r="E23">
        <v>33</v>
      </c>
      <c r="F23">
        <v>797</v>
      </c>
      <c r="G23">
        <v>115</v>
      </c>
      <c r="H23">
        <v>852</v>
      </c>
      <c r="I23">
        <v>148</v>
      </c>
      <c r="J23">
        <v>0.85199999999999998</v>
      </c>
      <c r="K23">
        <v>30.637129481999999</v>
      </c>
    </row>
    <row r="24" spans="1:11" x14ac:dyDescent="0.25">
      <c r="A24" t="s">
        <v>15</v>
      </c>
      <c r="B24">
        <v>23</v>
      </c>
      <c r="C24">
        <v>27</v>
      </c>
      <c r="D24">
        <v>51</v>
      </c>
      <c r="E24">
        <v>31</v>
      </c>
      <c r="F24">
        <v>799</v>
      </c>
      <c r="G24">
        <v>119</v>
      </c>
      <c r="H24">
        <v>850</v>
      </c>
      <c r="I24">
        <v>150</v>
      </c>
      <c r="J24">
        <v>0.85</v>
      </c>
      <c r="K24">
        <v>31.073625283999998</v>
      </c>
    </row>
    <row r="25" spans="1:11" x14ac:dyDescent="0.25">
      <c r="A25" t="s">
        <v>15</v>
      </c>
      <c r="B25">
        <v>24</v>
      </c>
      <c r="C25">
        <v>28</v>
      </c>
      <c r="D25">
        <v>48</v>
      </c>
      <c r="E25">
        <v>30</v>
      </c>
      <c r="F25">
        <v>800</v>
      </c>
      <c r="G25">
        <v>122</v>
      </c>
      <c r="H25">
        <v>848</v>
      </c>
      <c r="I25">
        <v>152</v>
      </c>
      <c r="J25">
        <v>0.84799999999999998</v>
      </c>
      <c r="K25">
        <v>30.551897283999999</v>
      </c>
    </row>
    <row r="26" spans="1:11" x14ac:dyDescent="0.25">
      <c r="A26" t="s">
        <v>15</v>
      </c>
      <c r="B26">
        <v>25</v>
      </c>
      <c r="C26">
        <v>29</v>
      </c>
      <c r="D26">
        <v>52</v>
      </c>
      <c r="E26">
        <v>37</v>
      </c>
      <c r="F26">
        <v>793</v>
      </c>
      <c r="G26">
        <v>118</v>
      </c>
      <c r="H26">
        <v>845</v>
      </c>
      <c r="I26">
        <v>155</v>
      </c>
      <c r="J26">
        <v>0.84499999999999997</v>
      </c>
      <c r="K26">
        <v>34.851023011999999</v>
      </c>
    </row>
    <row r="27" spans="1:11" x14ac:dyDescent="0.25">
      <c r="A27" t="s">
        <v>15</v>
      </c>
      <c r="B27">
        <v>26</v>
      </c>
      <c r="C27">
        <v>30</v>
      </c>
      <c r="D27">
        <v>50</v>
      </c>
      <c r="E27">
        <v>36</v>
      </c>
      <c r="F27">
        <v>794</v>
      </c>
      <c r="G27">
        <v>120</v>
      </c>
      <c r="H27">
        <v>844</v>
      </c>
      <c r="I27">
        <v>156</v>
      </c>
      <c r="J27">
        <v>0.84399999999999997</v>
      </c>
      <c r="K27">
        <v>34.991263605</v>
      </c>
    </row>
    <row r="28" spans="1:11" x14ac:dyDescent="0.25">
      <c r="A28" t="s">
        <v>15</v>
      </c>
      <c r="B28">
        <v>27</v>
      </c>
      <c r="C28">
        <v>31</v>
      </c>
      <c r="D28">
        <v>54</v>
      </c>
      <c r="E28">
        <v>37</v>
      </c>
      <c r="F28">
        <v>793</v>
      </c>
      <c r="G28">
        <v>116</v>
      </c>
      <c r="H28">
        <v>847</v>
      </c>
      <c r="I28">
        <v>153</v>
      </c>
      <c r="J28">
        <v>0.84699999999999998</v>
      </c>
      <c r="K28">
        <v>30.910859457000001</v>
      </c>
    </row>
    <row r="29" spans="1:11" x14ac:dyDescent="0.25">
      <c r="A29" t="s">
        <v>15</v>
      </c>
      <c r="B29">
        <v>28</v>
      </c>
      <c r="C29">
        <v>32</v>
      </c>
      <c r="D29">
        <v>59</v>
      </c>
      <c r="E29">
        <v>46</v>
      </c>
      <c r="F29">
        <v>784</v>
      </c>
      <c r="G29">
        <v>111</v>
      </c>
      <c r="H29">
        <v>843</v>
      </c>
      <c r="I29">
        <v>157</v>
      </c>
      <c r="J29">
        <v>0.84299999999999997</v>
      </c>
      <c r="K29">
        <v>36.319421235</v>
      </c>
    </row>
    <row r="30" spans="1:11" x14ac:dyDescent="0.25">
      <c r="A30" t="s">
        <v>15</v>
      </c>
      <c r="B30">
        <v>29</v>
      </c>
      <c r="C30">
        <v>33</v>
      </c>
      <c r="D30">
        <v>51</v>
      </c>
      <c r="E30">
        <v>34</v>
      </c>
      <c r="F30">
        <v>796</v>
      </c>
      <c r="G30">
        <v>119</v>
      </c>
      <c r="H30">
        <v>847</v>
      </c>
      <c r="I30">
        <v>153</v>
      </c>
      <c r="J30">
        <v>0.84699999999999998</v>
      </c>
      <c r="K30">
        <v>30.934340345999999</v>
      </c>
    </row>
    <row r="31" spans="1:11" x14ac:dyDescent="0.25">
      <c r="A31" t="s">
        <v>15</v>
      </c>
      <c r="B31">
        <v>30</v>
      </c>
      <c r="C31">
        <v>34</v>
      </c>
      <c r="D31">
        <v>49</v>
      </c>
      <c r="E31">
        <v>30</v>
      </c>
      <c r="F31">
        <v>800</v>
      </c>
      <c r="G31">
        <v>121</v>
      </c>
      <c r="H31">
        <v>849</v>
      </c>
      <c r="I31">
        <v>151</v>
      </c>
      <c r="J31">
        <v>0.84899999999999998</v>
      </c>
      <c r="K31">
        <v>31.138177185</v>
      </c>
    </row>
    <row r="32" spans="1:11" x14ac:dyDescent="0.25">
      <c r="A32" t="s">
        <v>17</v>
      </c>
      <c r="B32">
        <v>1</v>
      </c>
      <c r="C32">
        <v>5</v>
      </c>
      <c r="D32">
        <v>0</v>
      </c>
      <c r="E32">
        <v>0</v>
      </c>
      <c r="F32">
        <v>830</v>
      </c>
      <c r="G32">
        <v>170</v>
      </c>
      <c r="H32">
        <v>830</v>
      </c>
      <c r="I32">
        <v>170</v>
      </c>
      <c r="J32">
        <v>0.83</v>
      </c>
      <c r="K32">
        <v>484.10193185200001</v>
      </c>
    </row>
    <row r="33" spans="1:11" x14ac:dyDescent="0.25">
      <c r="A33" t="s">
        <v>17</v>
      </c>
      <c r="B33">
        <v>2</v>
      </c>
      <c r="C33">
        <v>6</v>
      </c>
      <c r="D33">
        <v>0</v>
      </c>
      <c r="E33">
        <v>0</v>
      </c>
      <c r="F33">
        <v>830</v>
      </c>
      <c r="G33">
        <v>170</v>
      </c>
      <c r="H33">
        <v>830</v>
      </c>
      <c r="I33">
        <v>170</v>
      </c>
      <c r="J33">
        <v>0.83</v>
      </c>
      <c r="K33">
        <v>475.96621313600002</v>
      </c>
    </row>
    <row r="34" spans="1:11" x14ac:dyDescent="0.25">
      <c r="A34" t="s">
        <v>17</v>
      </c>
      <c r="B34">
        <v>3</v>
      </c>
      <c r="C34">
        <v>7</v>
      </c>
      <c r="D34">
        <v>0</v>
      </c>
      <c r="E34">
        <v>0</v>
      </c>
      <c r="F34">
        <v>830</v>
      </c>
      <c r="G34">
        <v>170</v>
      </c>
      <c r="H34">
        <v>830</v>
      </c>
      <c r="I34">
        <v>170</v>
      </c>
      <c r="J34">
        <v>0.83</v>
      </c>
      <c r="K34">
        <v>429.99482548100002</v>
      </c>
    </row>
    <row r="35" spans="1:11" x14ac:dyDescent="0.25">
      <c r="A35" t="s">
        <v>17</v>
      </c>
      <c r="B35">
        <v>4</v>
      </c>
      <c r="C35">
        <v>8</v>
      </c>
      <c r="D35">
        <v>0</v>
      </c>
      <c r="E35">
        <v>0</v>
      </c>
      <c r="F35">
        <v>830</v>
      </c>
      <c r="G35">
        <v>170</v>
      </c>
      <c r="H35">
        <v>830</v>
      </c>
      <c r="I35">
        <v>170</v>
      </c>
      <c r="J35">
        <v>0.83</v>
      </c>
      <c r="K35">
        <v>456.931864889</v>
      </c>
    </row>
    <row r="36" spans="1:11" x14ac:dyDescent="0.25">
      <c r="A36" t="s">
        <v>17</v>
      </c>
      <c r="B36">
        <v>5</v>
      </c>
      <c r="C36">
        <v>9</v>
      </c>
      <c r="D36">
        <v>0</v>
      </c>
      <c r="E36">
        <v>0</v>
      </c>
      <c r="F36">
        <v>830</v>
      </c>
      <c r="G36">
        <v>170</v>
      </c>
      <c r="H36">
        <v>830</v>
      </c>
      <c r="I36">
        <v>170</v>
      </c>
      <c r="J36">
        <v>0.83</v>
      </c>
      <c r="K36">
        <v>488.16084819700001</v>
      </c>
    </row>
    <row r="37" spans="1:11" x14ac:dyDescent="0.25">
      <c r="A37" t="s">
        <v>17</v>
      </c>
      <c r="B37">
        <v>6</v>
      </c>
      <c r="C37">
        <v>10</v>
      </c>
      <c r="D37">
        <v>0</v>
      </c>
      <c r="E37">
        <v>0</v>
      </c>
      <c r="F37">
        <v>830</v>
      </c>
      <c r="G37">
        <v>170</v>
      </c>
      <c r="H37">
        <v>830</v>
      </c>
      <c r="I37">
        <v>170</v>
      </c>
      <c r="J37">
        <v>0.83</v>
      </c>
      <c r="K37">
        <v>475.42862656800003</v>
      </c>
    </row>
    <row r="38" spans="1:11" x14ac:dyDescent="0.25">
      <c r="A38" t="s">
        <v>17</v>
      </c>
      <c r="B38">
        <v>7</v>
      </c>
      <c r="C38">
        <v>11</v>
      </c>
      <c r="D38">
        <v>0</v>
      </c>
      <c r="E38">
        <v>0</v>
      </c>
      <c r="F38">
        <v>830</v>
      </c>
      <c r="G38">
        <v>170</v>
      </c>
      <c r="H38">
        <v>830</v>
      </c>
      <c r="I38">
        <v>170</v>
      </c>
      <c r="J38">
        <v>0.83</v>
      </c>
      <c r="K38">
        <v>491.27259180300001</v>
      </c>
    </row>
    <row r="39" spans="1:11" x14ac:dyDescent="0.25">
      <c r="A39" t="s">
        <v>17</v>
      </c>
      <c r="B39">
        <v>8</v>
      </c>
      <c r="C39">
        <v>12</v>
      </c>
      <c r="D39">
        <v>0</v>
      </c>
      <c r="E39">
        <v>0</v>
      </c>
      <c r="F39">
        <v>830</v>
      </c>
      <c r="G39">
        <v>170</v>
      </c>
      <c r="H39">
        <v>830</v>
      </c>
      <c r="I39">
        <v>170</v>
      </c>
      <c r="J39">
        <v>0.83</v>
      </c>
      <c r="K39">
        <v>19344.453584593</v>
      </c>
    </row>
    <row r="40" spans="1:11" x14ac:dyDescent="0.25">
      <c r="A40" t="s">
        <v>17</v>
      </c>
      <c r="B40">
        <v>9</v>
      </c>
      <c r="C40">
        <v>13</v>
      </c>
      <c r="D40">
        <v>0</v>
      </c>
      <c r="E40">
        <v>0</v>
      </c>
      <c r="F40">
        <v>830</v>
      </c>
      <c r="G40">
        <v>170</v>
      </c>
      <c r="H40">
        <v>830</v>
      </c>
      <c r="I40">
        <v>170</v>
      </c>
      <c r="J40">
        <v>0.83</v>
      </c>
      <c r="K40">
        <v>428.959790618</v>
      </c>
    </row>
    <row r="41" spans="1:11" x14ac:dyDescent="0.25">
      <c r="A41" t="s">
        <v>17</v>
      </c>
      <c r="B41">
        <v>10</v>
      </c>
      <c r="C41">
        <v>14</v>
      </c>
      <c r="D41">
        <v>0</v>
      </c>
      <c r="E41">
        <v>0</v>
      </c>
      <c r="F41">
        <v>830</v>
      </c>
      <c r="G41">
        <v>170</v>
      </c>
      <c r="H41">
        <v>830</v>
      </c>
      <c r="I41">
        <v>170</v>
      </c>
      <c r="J41">
        <v>0.83</v>
      </c>
      <c r="K41">
        <v>428.36656158099998</v>
      </c>
    </row>
    <row r="42" spans="1:11" x14ac:dyDescent="0.25">
      <c r="A42" t="s">
        <v>17</v>
      </c>
      <c r="B42">
        <v>11</v>
      </c>
      <c r="C42">
        <v>15</v>
      </c>
      <c r="D42">
        <v>0</v>
      </c>
      <c r="E42">
        <v>0</v>
      </c>
      <c r="F42">
        <v>830</v>
      </c>
      <c r="G42">
        <v>170</v>
      </c>
      <c r="H42">
        <v>830</v>
      </c>
      <c r="I42">
        <v>170</v>
      </c>
      <c r="J42">
        <v>0.83</v>
      </c>
      <c r="K42">
        <v>434.44169125899998</v>
      </c>
    </row>
    <row r="43" spans="1:11" x14ac:dyDescent="0.25">
      <c r="A43" t="s">
        <v>17</v>
      </c>
      <c r="B43">
        <v>12</v>
      </c>
      <c r="C43">
        <v>16</v>
      </c>
      <c r="D43">
        <v>0</v>
      </c>
      <c r="E43">
        <v>0</v>
      </c>
      <c r="F43">
        <v>830</v>
      </c>
      <c r="G43">
        <v>170</v>
      </c>
      <c r="H43">
        <v>830</v>
      </c>
      <c r="I43">
        <v>170</v>
      </c>
      <c r="J43">
        <v>0.83</v>
      </c>
      <c r="K43">
        <v>445.44636721000001</v>
      </c>
    </row>
    <row r="44" spans="1:11" x14ac:dyDescent="0.25">
      <c r="A44" t="s">
        <v>17</v>
      </c>
      <c r="B44">
        <v>13</v>
      </c>
      <c r="C44">
        <v>17</v>
      </c>
      <c r="D44">
        <v>0</v>
      </c>
      <c r="E44">
        <v>0</v>
      </c>
      <c r="F44">
        <v>830</v>
      </c>
      <c r="G44">
        <v>170</v>
      </c>
      <c r="H44">
        <v>830</v>
      </c>
      <c r="I44">
        <v>170</v>
      </c>
      <c r="J44">
        <v>0.83</v>
      </c>
      <c r="K44">
        <v>19323.589710617001</v>
      </c>
    </row>
    <row r="45" spans="1:11" x14ac:dyDescent="0.25">
      <c r="A45" t="s">
        <v>17</v>
      </c>
      <c r="B45">
        <v>14</v>
      </c>
      <c r="C45">
        <v>18</v>
      </c>
      <c r="D45">
        <v>0</v>
      </c>
      <c r="E45">
        <v>0</v>
      </c>
      <c r="F45">
        <v>830</v>
      </c>
      <c r="G45">
        <v>170</v>
      </c>
      <c r="H45">
        <v>830</v>
      </c>
      <c r="I45">
        <v>170</v>
      </c>
      <c r="J45">
        <v>0.83</v>
      </c>
      <c r="K45">
        <v>435.854218667</v>
      </c>
    </row>
    <row r="46" spans="1:11" x14ac:dyDescent="0.25">
      <c r="A46" t="s">
        <v>17</v>
      </c>
      <c r="B46">
        <v>15</v>
      </c>
      <c r="C46">
        <v>19</v>
      </c>
      <c r="D46">
        <v>0</v>
      </c>
      <c r="E46">
        <v>0</v>
      </c>
      <c r="F46">
        <v>830</v>
      </c>
      <c r="G46">
        <v>170</v>
      </c>
      <c r="H46">
        <v>830</v>
      </c>
      <c r="I46">
        <v>170</v>
      </c>
      <c r="J46">
        <v>0.83</v>
      </c>
      <c r="K46">
        <v>475.42646241900002</v>
      </c>
    </row>
    <row r="47" spans="1:11" x14ac:dyDescent="0.25">
      <c r="A47" t="s">
        <v>17</v>
      </c>
      <c r="B47">
        <v>16</v>
      </c>
      <c r="C47">
        <v>20</v>
      </c>
      <c r="D47">
        <v>0</v>
      </c>
      <c r="E47">
        <v>0</v>
      </c>
      <c r="F47">
        <v>830</v>
      </c>
      <c r="G47">
        <v>170</v>
      </c>
      <c r="H47">
        <v>830</v>
      </c>
      <c r="I47">
        <v>170</v>
      </c>
      <c r="J47">
        <v>0.83</v>
      </c>
      <c r="K47">
        <v>475.75825698699998</v>
      </c>
    </row>
    <row r="48" spans="1:11" x14ac:dyDescent="0.25">
      <c r="A48" t="s">
        <v>17</v>
      </c>
      <c r="B48">
        <v>17</v>
      </c>
      <c r="C48">
        <v>21</v>
      </c>
      <c r="D48">
        <v>0</v>
      </c>
      <c r="E48">
        <v>0</v>
      </c>
      <c r="F48">
        <v>830</v>
      </c>
      <c r="G48">
        <v>170</v>
      </c>
      <c r="H48">
        <v>830</v>
      </c>
      <c r="I48">
        <v>170</v>
      </c>
      <c r="J48">
        <v>0.83</v>
      </c>
      <c r="K48">
        <v>433.88276819700002</v>
      </c>
    </row>
    <row r="49" spans="1:11" x14ac:dyDescent="0.25">
      <c r="A49" t="s">
        <v>17</v>
      </c>
      <c r="B49">
        <v>18</v>
      </c>
      <c r="C49">
        <v>22</v>
      </c>
      <c r="D49">
        <v>0</v>
      </c>
      <c r="E49">
        <v>0</v>
      </c>
      <c r="F49">
        <v>830</v>
      </c>
      <c r="G49">
        <v>170</v>
      </c>
      <c r="H49">
        <v>830</v>
      </c>
      <c r="I49">
        <v>170</v>
      </c>
      <c r="J49">
        <v>0.83</v>
      </c>
      <c r="K49">
        <v>443.88500187599999</v>
      </c>
    </row>
    <row r="50" spans="1:11" x14ac:dyDescent="0.25">
      <c r="A50" t="s">
        <v>17</v>
      </c>
      <c r="B50">
        <v>19</v>
      </c>
      <c r="C50">
        <v>23</v>
      </c>
      <c r="D50">
        <v>0</v>
      </c>
      <c r="E50">
        <v>0</v>
      </c>
      <c r="F50">
        <v>830</v>
      </c>
      <c r="G50">
        <v>170</v>
      </c>
      <c r="H50">
        <v>830</v>
      </c>
      <c r="I50">
        <v>170</v>
      </c>
      <c r="J50">
        <v>0.83</v>
      </c>
      <c r="K50">
        <v>432.66144553100003</v>
      </c>
    </row>
    <row r="51" spans="1:11" x14ac:dyDescent="0.25">
      <c r="A51" t="s">
        <v>17</v>
      </c>
      <c r="B51">
        <v>20</v>
      </c>
      <c r="C51">
        <v>24</v>
      </c>
      <c r="D51">
        <v>0</v>
      </c>
      <c r="E51">
        <v>0</v>
      </c>
      <c r="F51">
        <v>830</v>
      </c>
      <c r="G51">
        <v>170</v>
      </c>
      <c r="H51">
        <v>830</v>
      </c>
      <c r="I51">
        <v>170</v>
      </c>
      <c r="J51">
        <v>0.83</v>
      </c>
      <c r="K51">
        <v>466.53790064200001</v>
      </c>
    </row>
    <row r="52" spans="1:11" x14ac:dyDescent="0.25">
      <c r="A52" t="s">
        <v>17</v>
      </c>
      <c r="B52">
        <v>21</v>
      </c>
      <c r="C52">
        <v>25</v>
      </c>
      <c r="D52">
        <v>0</v>
      </c>
      <c r="E52">
        <v>0</v>
      </c>
      <c r="F52">
        <v>830</v>
      </c>
      <c r="G52">
        <v>170</v>
      </c>
      <c r="H52">
        <v>830</v>
      </c>
      <c r="I52">
        <v>170</v>
      </c>
      <c r="J52">
        <v>0.83</v>
      </c>
      <c r="K52">
        <v>19326.985925926001</v>
      </c>
    </row>
    <row r="53" spans="1:11" x14ac:dyDescent="0.25">
      <c r="A53" t="s">
        <v>17</v>
      </c>
      <c r="B53">
        <v>22</v>
      </c>
      <c r="C53">
        <v>26</v>
      </c>
      <c r="D53">
        <v>0</v>
      </c>
      <c r="E53">
        <v>0</v>
      </c>
      <c r="F53">
        <v>830</v>
      </c>
      <c r="G53">
        <v>170</v>
      </c>
      <c r="H53">
        <v>830</v>
      </c>
      <c r="I53">
        <v>170</v>
      </c>
      <c r="J53">
        <v>0.83</v>
      </c>
      <c r="K53">
        <v>454.252137877</v>
      </c>
    </row>
    <row r="54" spans="1:11" x14ac:dyDescent="0.25">
      <c r="A54" t="s">
        <v>17</v>
      </c>
      <c r="B54">
        <v>23</v>
      </c>
      <c r="C54">
        <v>27</v>
      </c>
      <c r="D54">
        <v>0</v>
      </c>
      <c r="E54">
        <v>0</v>
      </c>
      <c r="F54">
        <v>830</v>
      </c>
      <c r="G54">
        <v>170</v>
      </c>
      <c r="H54">
        <v>830</v>
      </c>
      <c r="I54">
        <v>170</v>
      </c>
      <c r="J54">
        <v>0.83</v>
      </c>
      <c r="K54">
        <v>480.96240158099999</v>
      </c>
    </row>
    <row r="55" spans="1:11" x14ac:dyDescent="0.25">
      <c r="A55" t="s">
        <v>17</v>
      </c>
      <c r="B55">
        <v>24</v>
      </c>
      <c r="C55">
        <v>28</v>
      </c>
      <c r="D55">
        <v>0</v>
      </c>
      <c r="E55">
        <v>0</v>
      </c>
      <c r="F55">
        <v>830</v>
      </c>
      <c r="G55">
        <v>170</v>
      </c>
      <c r="H55">
        <v>830</v>
      </c>
      <c r="I55">
        <v>170</v>
      </c>
      <c r="J55">
        <v>0.83</v>
      </c>
      <c r="K55">
        <v>453.21652859199997</v>
      </c>
    </row>
    <row r="56" spans="1:11" x14ac:dyDescent="0.25">
      <c r="A56" t="s">
        <v>17</v>
      </c>
      <c r="B56">
        <v>25</v>
      </c>
      <c r="C56">
        <v>29</v>
      </c>
      <c r="D56">
        <v>0</v>
      </c>
      <c r="E56">
        <v>0</v>
      </c>
      <c r="F56">
        <v>830</v>
      </c>
      <c r="G56">
        <v>170</v>
      </c>
      <c r="H56">
        <v>830</v>
      </c>
      <c r="I56">
        <v>170</v>
      </c>
      <c r="J56">
        <v>0.83</v>
      </c>
      <c r="K56">
        <v>435.32859377800003</v>
      </c>
    </row>
    <row r="57" spans="1:11" x14ac:dyDescent="0.25">
      <c r="A57" t="s">
        <v>17</v>
      </c>
      <c r="B57">
        <v>26</v>
      </c>
      <c r="C57">
        <v>30</v>
      </c>
      <c r="D57">
        <v>0</v>
      </c>
      <c r="E57">
        <v>0</v>
      </c>
      <c r="F57">
        <v>830</v>
      </c>
      <c r="G57">
        <v>170</v>
      </c>
      <c r="H57">
        <v>830</v>
      </c>
      <c r="I57">
        <v>170</v>
      </c>
      <c r="J57">
        <v>0.83</v>
      </c>
      <c r="K57">
        <v>457.93445965400002</v>
      </c>
    </row>
    <row r="58" spans="1:11" x14ac:dyDescent="0.25">
      <c r="A58" t="s">
        <v>17</v>
      </c>
      <c r="B58">
        <v>27</v>
      </c>
      <c r="C58">
        <v>31</v>
      </c>
      <c r="D58">
        <v>0</v>
      </c>
      <c r="E58">
        <v>0</v>
      </c>
      <c r="F58">
        <v>830</v>
      </c>
      <c r="G58">
        <v>170</v>
      </c>
      <c r="H58">
        <v>830</v>
      </c>
      <c r="I58">
        <v>170</v>
      </c>
      <c r="J58">
        <v>0.83</v>
      </c>
      <c r="K58">
        <v>499.00375822199999</v>
      </c>
    </row>
    <row r="59" spans="1:11" x14ac:dyDescent="0.25">
      <c r="A59" t="s">
        <v>17</v>
      </c>
      <c r="B59">
        <v>28</v>
      </c>
      <c r="C59">
        <v>32</v>
      </c>
      <c r="D59">
        <v>0</v>
      </c>
      <c r="E59">
        <v>0</v>
      </c>
      <c r="F59">
        <v>830</v>
      </c>
      <c r="G59">
        <v>170</v>
      </c>
      <c r="H59">
        <v>830</v>
      </c>
      <c r="I59">
        <v>170</v>
      </c>
      <c r="J59">
        <v>0.83</v>
      </c>
      <c r="K59">
        <v>434.92582320999998</v>
      </c>
    </row>
    <row r="60" spans="1:11" x14ac:dyDescent="0.25">
      <c r="A60" t="s">
        <v>17</v>
      </c>
      <c r="B60">
        <v>29</v>
      </c>
      <c r="C60">
        <v>33</v>
      </c>
      <c r="D60">
        <v>0</v>
      </c>
      <c r="E60">
        <v>0</v>
      </c>
      <c r="F60">
        <v>830</v>
      </c>
      <c r="G60">
        <v>170</v>
      </c>
      <c r="H60">
        <v>830</v>
      </c>
      <c r="I60">
        <v>170</v>
      </c>
      <c r="J60">
        <v>0.83</v>
      </c>
      <c r="K60">
        <v>491.09806656699999</v>
      </c>
    </row>
    <row r="61" spans="1:11" x14ac:dyDescent="0.25">
      <c r="A61" t="s">
        <v>17</v>
      </c>
      <c r="B61">
        <v>30</v>
      </c>
      <c r="C61">
        <v>34</v>
      </c>
      <c r="D61">
        <v>0</v>
      </c>
      <c r="E61">
        <v>0</v>
      </c>
      <c r="F61">
        <v>830</v>
      </c>
      <c r="G61">
        <v>170</v>
      </c>
      <c r="H61">
        <v>830</v>
      </c>
      <c r="I61">
        <v>170</v>
      </c>
      <c r="J61">
        <v>0.83</v>
      </c>
      <c r="K61">
        <v>449.93501906199998</v>
      </c>
    </row>
    <row r="62" spans="1:11" x14ac:dyDescent="0.25">
      <c r="A62" t="s">
        <v>13</v>
      </c>
      <c r="B62">
        <v>1</v>
      </c>
      <c r="C62">
        <v>5</v>
      </c>
      <c r="D62">
        <v>43</v>
      </c>
      <c r="E62">
        <v>31</v>
      </c>
      <c r="F62">
        <v>799</v>
      </c>
      <c r="G62">
        <v>127</v>
      </c>
      <c r="H62">
        <v>842</v>
      </c>
      <c r="I62">
        <v>158</v>
      </c>
      <c r="J62">
        <v>0.84199999999999997</v>
      </c>
      <c r="K62">
        <v>11.465596839</v>
      </c>
    </row>
    <row r="63" spans="1:11" x14ac:dyDescent="0.25">
      <c r="A63" t="s">
        <v>13</v>
      </c>
      <c r="B63">
        <v>2</v>
      </c>
      <c r="C63">
        <v>6</v>
      </c>
      <c r="D63">
        <v>47</v>
      </c>
      <c r="E63">
        <v>30</v>
      </c>
      <c r="F63">
        <v>800</v>
      </c>
      <c r="G63">
        <v>123</v>
      </c>
      <c r="H63">
        <v>847</v>
      </c>
      <c r="I63">
        <v>153</v>
      </c>
      <c r="J63">
        <v>0.84699999999999998</v>
      </c>
      <c r="K63">
        <v>12.268433778</v>
      </c>
    </row>
    <row r="64" spans="1:11" x14ac:dyDescent="0.25">
      <c r="A64" t="s">
        <v>13</v>
      </c>
      <c r="B64">
        <v>3</v>
      </c>
      <c r="C64">
        <v>7</v>
      </c>
      <c r="D64">
        <v>44</v>
      </c>
      <c r="E64">
        <v>23</v>
      </c>
      <c r="F64">
        <v>807</v>
      </c>
      <c r="G64">
        <v>126</v>
      </c>
      <c r="H64">
        <v>851</v>
      </c>
      <c r="I64">
        <v>149</v>
      </c>
      <c r="J64">
        <v>0.85099999999999998</v>
      </c>
      <c r="K64">
        <v>12.429033086</v>
      </c>
    </row>
    <row r="65" spans="1:11" x14ac:dyDescent="0.25">
      <c r="A65" t="s">
        <v>13</v>
      </c>
      <c r="B65">
        <v>4</v>
      </c>
      <c r="C65">
        <v>8</v>
      </c>
      <c r="D65">
        <v>48</v>
      </c>
      <c r="E65">
        <v>36</v>
      </c>
      <c r="F65">
        <v>794</v>
      </c>
      <c r="G65">
        <v>122</v>
      </c>
      <c r="H65">
        <v>842</v>
      </c>
      <c r="I65">
        <v>158</v>
      </c>
      <c r="J65">
        <v>0.84199999999999997</v>
      </c>
      <c r="K65">
        <v>11.391088197</v>
      </c>
    </row>
    <row r="66" spans="1:11" x14ac:dyDescent="0.25">
      <c r="A66" t="s">
        <v>13</v>
      </c>
      <c r="B66">
        <v>5</v>
      </c>
      <c r="C66">
        <v>9</v>
      </c>
      <c r="D66">
        <v>45</v>
      </c>
      <c r="E66">
        <v>35</v>
      </c>
      <c r="F66">
        <v>795</v>
      </c>
      <c r="G66">
        <v>125</v>
      </c>
      <c r="H66">
        <v>840</v>
      </c>
      <c r="I66">
        <v>160</v>
      </c>
      <c r="J66">
        <v>0.84</v>
      </c>
      <c r="K66">
        <v>10.898827062000001</v>
      </c>
    </row>
    <row r="67" spans="1:11" x14ac:dyDescent="0.25">
      <c r="A67" t="s">
        <v>13</v>
      </c>
      <c r="B67">
        <v>6</v>
      </c>
      <c r="C67">
        <v>10</v>
      </c>
      <c r="D67">
        <v>44</v>
      </c>
      <c r="E67">
        <v>26</v>
      </c>
      <c r="F67">
        <v>804</v>
      </c>
      <c r="G67">
        <v>126</v>
      </c>
      <c r="H67">
        <v>848</v>
      </c>
      <c r="I67">
        <v>152</v>
      </c>
      <c r="J67">
        <v>0.84799999999999998</v>
      </c>
      <c r="K67">
        <v>11.565836642000001</v>
      </c>
    </row>
    <row r="68" spans="1:11" x14ac:dyDescent="0.25">
      <c r="A68" t="s">
        <v>13</v>
      </c>
      <c r="B68">
        <v>7</v>
      </c>
      <c r="C68">
        <v>11</v>
      </c>
      <c r="D68">
        <v>36</v>
      </c>
      <c r="E68">
        <v>28</v>
      </c>
      <c r="F68">
        <v>802</v>
      </c>
      <c r="G68">
        <v>134</v>
      </c>
      <c r="H68">
        <v>838</v>
      </c>
      <c r="I68">
        <v>162</v>
      </c>
      <c r="J68">
        <v>0.83799999999999997</v>
      </c>
      <c r="K68">
        <v>13.502422914</v>
      </c>
    </row>
    <row r="69" spans="1:11" x14ac:dyDescent="0.25">
      <c r="A69" t="s">
        <v>13</v>
      </c>
      <c r="B69">
        <v>8</v>
      </c>
      <c r="C69">
        <v>12</v>
      </c>
      <c r="D69">
        <v>42</v>
      </c>
      <c r="E69">
        <v>31</v>
      </c>
      <c r="F69">
        <v>799</v>
      </c>
      <c r="G69">
        <v>128</v>
      </c>
      <c r="H69">
        <v>841</v>
      </c>
      <c r="I69">
        <v>159</v>
      </c>
      <c r="J69">
        <v>0.84099999999999997</v>
      </c>
      <c r="K69">
        <v>12.659851457</v>
      </c>
    </row>
    <row r="70" spans="1:11" x14ac:dyDescent="0.25">
      <c r="A70" t="s">
        <v>13</v>
      </c>
      <c r="B70">
        <v>9</v>
      </c>
      <c r="C70">
        <v>13</v>
      </c>
      <c r="D70">
        <v>53</v>
      </c>
      <c r="E70">
        <v>30</v>
      </c>
      <c r="F70">
        <v>800</v>
      </c>
      <c r="G70">
        <v>117</v>
      </c>
      <c r="H70">
        <v>853</v>
      </c>
      <c r="I70">
        <v>147</v>
      </c>
      <c r="J70">
        <v>0.85299999999999998</v>
      </c>
      <c r="K70">
        <v>12.059576889000001</v>
      </c>
    </row>
    <row r="71" spans="1:11" x14ac:dyDescent="0.25">
      <c r="A71" t="s">
        <v>13</v>
      </c>
      <c r="B71">
        <v>10</v>
      </c>
      <c r="C71">
        <v>14</v>
      </c>
      <c r="D71">
        <v>40</v>
      </c>
      <c r="E71">
        <v>23</v>
      </c>
      <c r="F71">
        <v>807</v>
      </c>
      <c r="G71">
        <v>130</v>
      </c>
      <c r="H71">
        <v>847</v>
      </c>
      <c r="I71">
        <v>153</v>
      </c>
      <c r="J71">
        <v>0.84699999999999998</v>
      </c>
      <c r="K71">
        <v>11.472722568</v>
      </c>
    </row>
    <row r="72" spans="1:11" x14ac:dyDescent="0.25">
      <c r="A72" t="s">
        <v>13</v>
      </c>
      <c r="B72">
        <v>11</v>
      </c>
      <c r="C72">
        <v>15</v>
      </c>
      <c r="D72">
        <v>48</v>
      </c>
      <c r="E72">
        <v>36</v>
      </c>
      <c r="F72">
        <v>794</v>
      </c>
      <c r="G72">
        <v>122</v>
      </c>
      <c r="H72">
        <v>842</v>
      </c>
      <c r="I72">
        <v>158</v>
      </c>
      <c r="J72">
        <v>0.84199999999999997</v>
      </c>
      <c r="K72">
        <v>10.934085926</v>
      </c>
    </row>
    <row r="73" spans="1:11" x14ac:dyDescent="0.25">
      <c r="A73" t="s">
        <v>13</v>
      </c>
      <c r="B73">
        <v>12</v>
      </c>
      <c r="C73">
        <v>16</v>
      </c>
      <c r="D73">
        <v>44</v>
      </c>
      <c r="E73">
        <v>30</v>
      </c>
      <c r="F73">
        <v>800</v>
      </c>
      <c r="G73">
        <v>126</v>
      </c>
      <c r="H73">
        <v>844</v>
      </c>
      <c r="I73">
        <v>156</v>
      </c>
      <c r="J73">
        <v>0.84399999999999997</v>
      </c>
      <c r="K73">
        <v>10.895927307999999</v>
      </c>
    </row>
    <row r="74" spans="1:11" x14ac:dyDescent="0.25">
      <c r="A74" t="s">
        <v>13</v>
      </c>
      <c r="B74">
        <v>13</v>
      </c>
      <c r="C74">
        <v>17</v>
      </c>
      <c r="D74">
        <v>47</v>
      </c>
      <c r="E74">
        <v>32</v>
      </c>
      <c r="F74">
        <v>798</v>
      </c>
      <c r="G74">
        <v>123</v>
      </c>
      <c r="H74">
        <v>845</v>
      </c>
      <c r="I74">
        <v>155</v>
      </c>
      <c r="J74">
        <v>0.84499999999999997</v>
      </c>
      <c r="K74">
        <v>12.028909038</v>
      </c>
    </row>
    <row r="75" spans="1:11" x14ac:dyDescent="0.25">
      <c r="A75" t="s">
        <v>13</v>
      </c>
      <c r="B75">
        <v>14</v>
      </c>
      <c r="C75">
        <v>18</v>
      </c>
      <c r="D75">
        <v>50</v>
      </c>
      <c r="E75">
        <v>23</v>
      </c>
      <c r="F75">
        <v>807</v>
      </c>
      <c r="G75">
        <v>120</v>
      </c>
      <c r="H75">
        <v>857</v>
      </c>
      <c r="I75">
        <v>143</v>
      </c>
      <c r="J75">
        <v>0.85699999999999998</v>
      </c>
      <c r="K75">
        <v>10.898079605</v>
      </c>
    </row>
    <row r="76" spans="1:11" x14ac:dyDescent="0.25">
      <c r="A76" t="s">
        <v>13</v>
      </c>
      <c r="B76">
        <v>15</v>
      </c>
      <c r="C76">
        <v>19</v>
      </c>
      <c r="D76">
        <v>44</v>
      </c>
      <c r="E76">
        <v>23</v>
      </c>
      <c r="F76">
        <v>807</v>
      </c>
      <c r="G76">
        <v>126</v>
      </c>
      <c r="H76">
        <v>851</v>
      </c>
      <c r="I76">
        <v>149</v>
      </c>
      <c r="J76">
        <v>0.85099999999999998</v>
      </c>
      <c r="K76">
        <v>10.932750617</v>
      </c>
    </row>
    <row r="77" spans="1:11" x14ac:dyDescent="0.25">
      <c r="A77" t="s">
        <v>13</v>
      </c>
      <c r="B77">
        <v>16</v>
      </c>
      <c r="C77">
        <v>20</v>
      </c>
      <c r="D77">
        <v>49</v>
      </c>
      <c r="E77">
        <v>29</v>
      </c>
      <c r="F77">
        <v>801</v>
      </c>
      <c r="G77">
        <v>121</v>
      </c>
      <c r="H77">
        <v>850</v>
      </c>
      <c r="I77">
        <v>150</v>
      </c>
      <c r="J77">
        <v>0.85</v>
      </c>
      <c r="K77">
        <v>12.859758222</v>
      </c>
    </row>
    <row r="78" spans="1:11" x14ac:dyDescent="0.25">
      <c r="A78" t="s">
        <v>13</v>
      </c>
      <c r="B78">
        <v>17</v>
      </c>
      <c r="C78">
        <v>21</v>
      </c>
      <c r="D78">
        <v>40</v>
      </c>
      <c r="E78">
        <v>23</v>
      </c>
      <c r="F78">
        <v>807</v>
      </c>
      <c r="G78">
        <v>130</v>
      </c>
      <c r="H78">
        <v>847</v>
      </c>
      <c r="I78">
        <v>153</v>
      </c>
      <c r="J78">
        <v>0.84699999999999998</v>
      </c>
      <c r="K78">
        <v>11.004271013</v>
      </c>
    </row>
    <row r="79" spans="1:11" x14ac:dyDescent="0.25">
      <c r="A79" t="s">
        <v>13</v>
      </c>
      <c r="B79">
        <v>18</v>
      </c>
      <c r="C79">
        <v>22</v>
      </c>
      <c r="D79">
        <v>45</v>
      </c>
      <c r="E79">
        <v>34</v>
      </c>
      <c r="F79">
        <v>796</v>
      </c>
      <c r="G79">
        <v>125</v>
      </c>
      <c r="H79">
        <v>841</v>
      </c>
      <c r="I79">
        <v>159</v>
      </c>
      <c r="J79">
        <v>0.84099999999999997</v>
      </c>
      <c r="K79">
        <v>11.024745876000001</v>
      </c>
    </row>
    <row r="80" spans="1:11" x14ac:dyDescent="0.25">
      <c r="A80" t="s">
        <v>13</v>
      </c>
      <c r="B80">
        <v>19</v>
      </c>
      <c r="C80">
        <v>23</v>
      </c>
      <c r="D80">
        <v>52</v>
      </c>
      <c r="E80">
        <v>33</v>
      </c>
      <c r="F80">
        <v>797</v>
      </c>
      <c r="G80">
        <v>118</v>
      </c>
      <c r="H80">
        <v>849</v>
      </c>
      <c r="I80">
        <v>151</v>
      </c>
      <c r="J80">
        <v>0.84899999999999998</v>
      </c>
      <c r="K80">
        <v>11.309463309</v>
      </c>
    </row>
    <row r="81" spans="1:11" x14ac:dyDescent="0.25">
      <c r="A81" t="s">
        <v>13</v>
      </c>
      <c r="B81">
        <v>20</v>
      </c>
      <c r="C81">
        <v>24</v>
      </c>
      <c r="D81">
        <v>40</v>
      </c>
      <c r="E81">
        <v>30</v>
      </c>
      <c r="F81">
        <v>800</v>
      </c>
      <c r="G81">
        <v>130</v>
      </c>
      <c r="H81">
        <v>840</v>
      </c>
      <c r="I81">
        <v>160</v>
      </c>
      <c r="J81">
        <v>0.84</v>
      </c>
      <c r="K81">
        <v>11.21439842</v>
      </c>
    </row>
    <row r="82" spans="1:11" x14ac:dyDescent="0.25">
      <c r="A82" t="s">
        <v>13</v>
      </c>
      <c r="B82">
        <v>21</v>
      </c>
      <c r="C82">
        <v>25</v>
      </c>
      <c r="D82">
        <v>46</v>
      </c>
      <c r="E82">
        <v>33</v>
      </c>
      <c r="F82">
        <v>797</v>
      </c>
      <c r="G82">
        <v>124</v>
      </c>
      <c r="H82">
        <v>843</v>
      </c>
      <c r="I82">
        <v>157</v>
      </c>
      <c r="J82">
        <v>0.84299999999999997</v>
      </c>
      <c r="K82">
        <v>11.042260149000001</v>
      </c>
    </row>
    <row r="83" spans="1:11" x14ac:dyDescent="0.25">
      <c r="A83" t="s">
        <v>13</v>
      </c>
      <c r="B83">
        <v>22</v>
      </c>
      <c r="C83">
        <v>26</v>
      </c>
      <c r="D83">
        <v>56</v>
      </c>
      <c r="E83">
        <v>38</v>
      </c>
      <c r="F83">
        <v>792</v>
      </c>
      <c r="G83">
        <v>114</v>
      </c>
      <c r="H83">
        <v>848</v>
      </c>
      <c r="I83">
        <v>152</v>
      </c>
      <c r="J83">
        <v>0.84799999999999998</v>
      </c>
      <c r="K83">
        <v>12.243693037</v>
      </c>
    </row>
    <row r="84" spans="1:11" x14ac:dyDescent="0.25">
      <c r="A84" t="s">
        <v>13</v>
      </c>
      <c r="B84">
        <v>23</v>
      </c>
      <c r="C84">
        <v>27</v>
      </c>
      <c r="D84">
        <v>47</v>
      </c>
      <c r="E84">
        <v>38</v>
      </c>
      <c r="F84">
        <v>792</v>
      </c>
      <c r="G84">
        <v>123</v>
      </c>
      <c r="H84">
        <v>839</v>
      </c>
      <c r="I84">
        <v>161</v>
      </c>
      <c r="J84">
        <v>0.83899999999999997</v>
      </c>
      <c r="K84">
        <v>12.336842271</v>
      </c>
    </row>
    <row r="85" spans="1:11" x14ac:dyDescent="0.25">
      <c r="A85" t="s">
        <v>13</v>
      </c>
      <c r="B85">
        <v>24</v>
      </c>
      <c r="C85">
        <v>28</v>
      </c>
      <c r="D85">
        <v>43</v>
      </c>
      <c r="E85">
        <v>26</v>
      </c>
      <c r="F85">
        <v>804</v>
      </c>
      <c r="G85">
        <v>127</v>
      </c>
      <c r="H85">
        <v>847</v>
      </c>
      <c r="I85">
        <v>153</v>
      </c>
      <c r="J85">
        <v>0.84699999999999998</v>
      </c>
      <c r="K85">
        <v>11.021663999999999</v>
      </c>
    </row>
    <row r="86" spans="1:11" x14ac:dyDescent="0.25">
      <c r="A86" t="s">
        <v>13</v>
      </c>
      <c r="B86">
        <v>25</v>
      </c>
      <c r="C86">
        <v>29</v>
      </c>
      <c r="D86">
        <v>55</v>
      </c>
      <c r="E86">
        <v>41</v>
      </c>
      <c r="F86">
        <v>789</v>
      </c>
      <c r="G86">
        <v>115</v>
      </c>
      <c r="H86">
        <v>844</v>
      </c>
      <c r="I86">
        <v>156</v>
      </c>
      <c r="J86">
        <v>0.84399999999999997</v>
      </c>
      <c r="K86">
        <v>11.910974024</v>
      </c>
    </row>
    <row r="87" spans="1:11" x14ac:dyDescent="0.25">
      <c r="A87" t="s">
        <v>13</v>
      </c>
      <c r="B87">
        <v>26</v>
      </c>
      <c r="C87">
        <v>30</v>
      </c>
      <c r="D87">
        <v>45</v>
      </c>
      <c r="E87">
        <v>34</v>
      </c>
      <c r="F87">
        <v>796</v>
      </c>
      <c r="G87">
        <v>125</v>
      </c>
      <c r="H87">
        <v>841</v>
      </c>
      <c r="I87">
        <v>159</v>
      </c>
      <c r="J87">
        <v>0.84099999999999997</v>
      </c>
      <c r="K87">
        <v>12.394738567999999</v>
      </c>
    </row>
    <row r="88" spans="1:11" x14ac:dyDescent="0.25">
      <c r="A88" t="s">
        <v>13</v>
      </c>
      <c r="B88">
        <v>27</v>
      </c>
      <c r="C88">
        <v>31</v>
      </c>
      <c r="D88">
        <v>44</v>
      </c>
      <c r="E88">
        <v>36</v>
      </c>
      <c r="F88">
        <v>794</v>
      </c>
      <c r="G88">
        <v>126</v>
      </c>
      <c r="H88">
        <v>838</v>
      </c>
      <c r="I88">
        <v>162</v>
      </c>
      <c r="J88">
        <v>0.83799999999999997</v>
      </c>
      <c r="K88">
        <v>11.881592494</v>
      </c>
    </row>
    <row r="89" spans="1:11" x14ac:dyDescent="0.25">
      <c r="A89" t="s">
        <v>13</v>
      </c>
      <c r="B89">
        <v>28</v>
      </c>
      <c r="C89">
        <v>32</v>
      </c>
      <c r="D89">
        <v>61</v>
      </c>
      <c r="E89">
        <v>53</v>
      </c>
      <c r="F89">
        <v>777</v>
      </c>
      <c r="G89">
        <v>109</v>
      </c>
      <c r="H89">
        <v>838</v>
      </c>
      <c r="I89">
        <v>162</v>
      </c>
      <c r="J89">
        <v>0.83799999999999997</v>
      </c>
      <c r="K89">
        <v>10.901936593</v>
      </c>
    </row>
    <row r="90" spans="1:11" x14ac:dyDescent="0.25">
      <c r="A90" t="s">
        <v>13</v>
      </c>
      <c r="B90">
        <v>29</v>
      </c>
      <c r="C90">
        <v>33</v>
      </c>
      <c r="D90">
        <v>43</v>
      </c>
      <c r="E90">
        <v>36</v>
      </c>
      <c r="F90">
        <v>794</v>
      </c>
      <c r="G90">
        <v>127</v>
      </c>
      <c r="H90">
        <v>837</v>
      </c>
      <c r="I90">
        <v>163</v>
      </c>
      <c r="J90">
        <v>0.83699999999999997</v>
      </c>
      <c r="K90">
        <v>11.085200197000001</v>
      </c>
    </row>
    <row r="91" spans="1:11" x14ac:dyDescent="0.25">
      <c r="A91" t="s">
        <v>13</v>
      </c>
      <c r="B91">
        <v>30</v>
      </c>
      <c r="C91">
        <v>34</v>
      </c>
      <c r="D91">
        <v>40</v>
      </c>
      <c r="E91">
        <v>27</v>
      </c>
      <c r="F91">
        <v>803</v>
      </c>
      <c r="G91">
        <v>130</v>
      </c>
      <c r="H91">
        <v>843</v>
      </c>
      <c r="I91">
        <v>157</v>
      </c>
      <c r="J91">
        <v>0.84299999999999997</v>
      </c>
      <c r="K91">
        <v>12.787500641999999</v>
      </c>
    </row>
    <row r="92" spans="1:11" x14ac:dyDescent="0.25">
      <c r="A92" t="s">
        <v>14</v>
      </c>
      <c r="B92">
        <v>1</v>
      </c>
      <c r="C92">
        <v>5</v>
      </c>
      <c r="D92">
        <v>5</v>
      </c>
      <c r="E92">
        <v>0</v>
      </c>
      <c r="F92">
        <v>830</v>
      </c>
      <c r="G92">
        <v>165</v>
      </c>
      <c r="H92">
        <v>835</v>
      </c>
      <c r="I92">
        <v>165</v>
      </c>
      <c r="J92">
        <v>0.83499999999999996</v>
      </c>
      <c r="K92">
        <v>0.13798360500000001</v>
      </c>
    </row>
    <row r="93" spans="1:11" x14ac:dyDescent="0.25">
      <c r="A93" t="s">
        <v>14</v>
      </c>
      <c r="B93">
        <v>2</v>
      </c>
      <c r="C93">
        <v>6</v>
      </c>
      <c r="D93">
        <v>4</v>
      </c>
      <c r="E93">
        <v>0</v>
      </c>
      <c r="F93">
        <v>830</v>
      </c>
      <c r="G93">
        <v>166</v>
      </c>
      <c r="H93">
        <v>834</v>
      </c>
      <c r="I93">
        <v>166</v>
      </c>
      <c r="J93">
        <v>0.83399999999999996</v>
      </c>
      <c r="K93">
        <v>0.14696019799999999</v>
      </c>
    </row>
    <row r="94" spans="1:11" x14ac:dyDescent="0.25">
      <c r="A94" t="s">
        <v>14</v>
      </c>
      <c r="B94">
        <v>3</v>
      </c>
      <c r="C94">
        <v>7</v>
      </c>
      <c r="D94">
        <v>4</v>
      </c>
      <c r="E94">
        <v>0</v>
      </c>
      <c r="F94">
        <v>830</v>
      </c>
      <c r="G94">
        <v>166</v>
      </c>
      <c r="H94">
        <v>834</v>
      </c>
      <c r="I94">
        <v>166</v>
      </c>
      <c r="J94">
        <v>0.83399999999999996</v>
      </c>
      <c r="K94">
        <v>0.61080217299999995</v>
      </c>
    </row>
    <row r="95" spans="1:11" x14ac:dyDescent="0.25">
      <c r="A95" t="s">
        <v>14</v>
      </c>
      <c r="B95">
        <v>4</v>
      </c>
      <c r="C95">
        <v>8</v>
      </c>
      <c r="D95">
        <v>3</v>
      </c>
      <c r="E95">
        <v>1</v>
      </c>
      <c r="F95">
        <v>829</v>
      </c>
      <c r="G95">
        <v>167</v>
      </c>
      <c r="H95">
        <v>832</v>
      </c>
      <c r="I95">
        <v>168</v>
      </c>
      <c r="J95">
        <v>0.83199999999999996</v>
      </c>
      <c r="K95">
        <v>0.16427022199999999</v>
      </c>
    </row>
    <row r="96" spans="1:11" x14ac:dyDescent="0.25">
      <c r="A96" t="s">
        <v>14</v>
      </c>
      <c r="B96">
        <v>5</v>
      </c>
      <c r="C96">
        <v>9</v>
      </c>
      <c r="D96">
        <v>4</v>
      </c>
      <c r="E96">
        <v>0</v>
      </c>
      <c r="F96">
        <v>830</v>
      </c>
      <c r="G96">
        <v>166</v>
      </c>
      <c r="H96">
        <v>834</v>
      </c>
      <c r="I96">
        <v>166</v>
      </c>
      <c r="J96">
        <v>0.83399999999999996</v>
      </c>
      <c r="K96">
        <v>0.17311802400000001</v>
      </c>
    </row>
    <row r="97" spans="1:11" x14ac:dyDescent="0.25">
      <c r="A97" t="s">
        <v>14</v>
      </c>
      <c r="B97">
        <v>6</v>
      </c>
      <c r="C97">
        <v>10</v>
      </c>
      <c r="D97">
        <v>4</v>
      </c>
      <c r="E97">
        <v>0</v>
      </c>
      <c r="F97">
        <v>830</v>
      </c>
      <c r="G97">
        <v>166</v>
      </c>
      <c r="H97">
        <v>834</v>
      </c>
      <c r="I97">
        <v>166</v>
      </c>
      <c r="J97">
        <v>0.83399999999999996</v>
      </c>
      <c r="K97">
        <v>0.16294439499999999</v>
      </c>
    </row>
    <row r="98" spans="1:11" x14ac:dyDescent="0.25">
      <c r="A98" t="s">
        <v>14</v>
      </c>
      <c r="B98">
        <v>7</v>
      </c>
      <c r="C98">
        <v>11</v>
      </c>
      <c r="D98">
        <v>2</v>
      </c>
      <c r="E98">
        <v>1</v>
      </c>
      <c r="F98">
        <v>829</v>
      </c>
      <c r="G98">
        <v>168</v>
      </c>
      <c r="H98">
        <v>831</v>
      </c>
      <c r="I98">
        <v>169</v>
      </c>
      <c r="J98">
        <v>0.83099999999999996</v>
      </c>
      <c r="K98">
        <v>0.166850371</v>
      </c>
    </row>
    <row r="99" spans="1:11" x14ac:dyDescent="0.25">
      <c r="A99" t="s">
        <v>14</v>
      </c>
      <c r="B99">
        <v>8</v>
      </c>
      <c r="C99">
        <v>12</v>
      </c>
      <c r="D99">
        <v>3</v>
      </c>
      <c r="E99">
        <v>0</v>
      </c>
      <c r="F99">
        <v>830</v>
      </c>
      <c r="G99">
        <v>167</v>
      </c>
      <c r="H99">
        <v>833</v>
      </c>
      <c r="I99">
        <v>167</v>
      </c>
      <c r="J99">
        <v>0.83299999999999996</v>
      </c>
      <c r="K99">
        <v>0.14754409900000001</v>
      </c>
    </row>
    <row r="100" spans="1:11" x14ac:dyDescent="0.25">
      <c r="A100" t="s">
        <v>14</v>
      </c>
      <c r="B100">
        <v>9</v>
      </c>
      <c r="C100">
        <v>13</v>
      </c>
      <c r="D100">
        <v>3</v>
      </c>
      <c r="E100">
        <v>0</v>
      </c>
      <c r="F100">
        <v>830</v>
      </c>
      <c r="G100">
        <v>167</v>
      </c>
      <c r="H100">
        <v>833</v>
      </c>
      <c r="I100">
        <v>167</v>
      </c>
      <c r="J100">
        <v>0.83299999999999996</v>
      </c>
      <c r="K100">
        <v>0.16654577800000001</v>
      </c>
    </row>
    <row r="101" spans="1:11" x14ac:dyDescent="0.25">
      <c r="A101" t="s">
        <v>14</v>
      </c>
      <c r="B101">
        <v>10</v>
      </c>
      <c r="C101">
        <v>14</v>
      </c>
      <c r="D101">
        <v>3</v>
      </c>
      <c r="E101">
        <v>0</v>
      </c>
      <c r="F101">
        <v>830</v>
      </c>
      <c r="G101">
        <v>167</v>
      </c>
      <c r="H101">
        <v>833</v>
      </c>
      <c r="I101">
        <v>167</v>
      </c>
      <c r="J101">
        <v>0.83299999999999996</v>
      </c>
      <c r="K101">
        <v>0.140982519</v>
      </c>
    </row>
    <row r="102" spans="1:11" x14ac:dyDescent="0.25">
      <c r="A102" t="s">
        <v>14</v>
      </c>
      <c r="B102">
        <v>11</v>
      </c>
      <c r="C102">
        <v>15</v>
      </c>
      <c r="D102">
        <v>4</v>
      </c>
      <c r="E102">
        <v>0</v>
      </c>
      <c r="F102">
        <v>830</v>
      </c>
      <c r="G102">
        <v>166</v>
      </c>
      <c r="H102">
        <v>834</v>
      </c>
      <c r="I102">
        <v>166</v>
      </c>
      <c r="J102">
        <v>0.83399999999999996</v>
      </c>
      <c r="K102">
        <v>0.16247545699999999</v>
      </c>
    </row>
    <row r="103" spans="1:11" x14ac:dyDescent="0.25">
      <c r="A103" t="s">
        <v>14</v>
      </c>
      <c r="B103">
        <v>12</v>
      </c>
      <c r="C103">
        <v>16</v>
      </c>
      <c r="D103">
        <v>4</v>
      </c>
      <c r="E103">
        <v>0</v>
      </c>
      <c r="F103">
        <v>830</v>
      </c>
      <c r="G103">
        <v>166</v>
      </c>
      <c r="H103">
        <v>834</v>
      </c>
      <c r="I103">
        <v>166</v>
      </c>
      <c r="J103">
        <v>0.83399999999999996</v>
      </c>
      <c r="K103">
        <v>0.14263348100000001</v>
      </c>
    </row>
    <row r="104" spans="1:11" x14ac:dyDescent="0.25">
      <c r="A104" t="s">
        <v>14</v>
      </c>
      <c r="B104">
        <v>13</v>
      </c>
      <c r="C104">
        <v>17</v>
      </c>
      <c r="D104">
        <v>3</v>
      </c>
      <c r="E104">
        <v>0</v>
      </c>
      <c r="F104">
        <v>830</v>
      </c>
      <c r="G104">
        <v>167</v>
      </c>
      <c r="H104">
        <v>833</v>
      </c>
      <c r="I104">
        <v>167</v>
      </c>
      <c r="J104">
        <v>0.83299999999999996</v>
      </c>
      <c r="K104">
        <v>0.14665995000000001</v>
      </c>
    </row>
    <row r="105" spans="1:11" x14ac:dyDescent="0.25">
      <c r="A105" t="s">
        <v>14</v>
      </c>
      <c r="B105">
        <v>14</v>
      </c>
      <c r="C105">
        <v>18</v>
      </c>
      <c r="D105">
        <v>3</v>
      </c>
      <c r="E105">
        <v>0</v>
      </c>
      <c r="F105">
        <v>830</v>
      </c>
      <c r="G105">
        <v>167</v>
      </c>
      <c r="H105">
        <v>833</v>
      </c>
      <c r="I105">
        <v>167</v>
      </c>
      <c r="J105">
        <v>0.83299999999999996</v>
      </c>
      <c r="K105">
        <v>0.17571832100000001</v>
      </c>
    </row>
    <row r="106" spans="1:11" x14ac:dyDescent="0.25">
      <c r="A106" t="s">
        <v>14</v>
      </c>
      <c r="B106">
        <v>15</v>
      </c>
      <c r="C106">
        <v>19</v>
      </c>
      <c r="D106">
        <v>4</v>
      </c>
      <c r="E106">
        <v>0</v>
      </c>
      <c r="F106">
        <v>830</v>
      </c>
      <c r="G106">
        <v>166</v>
      </c>
      <c r="H106">
        <v>834</v>
      </c>
      <c r="I106">
        <v>166</v>
      </c>
      <c r="J106">
        <v>0.83399999999999996</v>
      </c>
      <c r="K106">
        <v>0.131306272</v>
      </c>
    </row>
    <row r="107" spans="1:11" x14ac:dyDescent="0.25">
      <c r="A107" t="s">
        <v>14</v>
      </c>
      <c r="B107">
        <v>16</v>
      </c>
      <c r="C107">
        <v>20</v>
      </c>
      <c r="D107">
        <v>4</v>
      </c>
      <c r="E107">
        <v>0</v>
      </c>
      <c r="F107">
        <v>830</v>
      </c>
      <c r="G107">
        <v>166</v>
      </c>
      <c r="H107">
        <v>834</v>
      </c>
      <c r="I107">
        <v>166</v>
      </c>
      <c r="J107">
        <v>0.83399999999999996</v>
      </c>
      <c r="K107">
        <v>0.151270716</v>
      </c>
    </row>
    <row r="108" spans="1:11" x14ac:dyDescent="0.25">
      <c r="A108" t="s">
        <v>14</v>
      </c>
      <c r="B108">
        <v>17</v>
      </c>
      <c r="C108">
        <v>21</v>
      </c>
      <c r="D108">
        <v>2</v>
      </c>
      <c r="E108">
        <v>1</v>
      </c>
      <c r="F108">
        <v>829</v>
      </c>
      <c r="G108">
        <v>168</v>
      </c>
      <c r="H108">
        <v>831</v>
      </c>
      <c r="I108">
        <v>169</v>
      </c>
      <c r="J108">
        <v>0.83099999999999996</v>
      </c>
      <c r="K108">
        <v>0.18296019799999999</v>
      </c>
    </row>
    <row r="109" spans="1:11" x14ac:dyDescent="0.25">
      <c r="A109" t="s">
        <v>14</v>
      </c>
      <c r="B109">
        <v>18</v>
      </c>
      <c r="C109">
        <v>22</v>
      </c>
      <c r="D109">
        <v>7</v>
      </c>
      <c r="E109">
        <v>2</v>
      </c>
      <c r="F109">
        <v>828</v>
      </c>
      <c r="G109">
        <v>163</v>
      </c>
      <c r="H109">
        <v>835</v>
      </c>
      <c r="I109">
        <v>165</v>
      </c>
      <c r="J109">
        <v>0.83499999999999996</v>
      </c>
      <c r="K109">
        <v>0.340553086</v>
      </c>
    </row>
    <row r="110" spans="1:11" x14ac:dyDescent="0.25">
      <c r="A110" t="s">
        <v>14</v>
      </c>
      <c r="B110">
        <v>19</v>
      </c>
      <c r="C110">
        <v>23</v>
      </c>
      <c r="D110">
        <v>4</v>
      </c>
      <c r="E110">
        <v>0</v>
      </c>
      <c r="F110">
        <v>830</v>
      </c>
      <c r="G110">
        <v>166</v>
      </c>
      <c r="H110">
        <v>834</v>
      </c>
      <c r="I110">
        <v>166</v>
      </c>
      <c r="J110">
        <v>0.83399999999999996</v>
      </c>
      <c r="K110">
        <v>0.154255013</v>
      </c>
    </row>
    <row r="111" spans="1:11" x14ac:dyDescent="0.25">
      <c r="A111" t="s">
        <v>14</v>
      </c>
      <c r="B111">
        <v>20</v>
      </c>
      <c r="C111">
        <v>24</v>
      </c>
      <c r="D111">
        <v>3</v>
      </c>
      <c r="E111">
        <v>2</v>
      </c>
      <c r="F111">
        <v>828</v>
      </c>
      <c r="G111">
        <v>167</v>
      </c>
      <c r="H111">
        <v>831</v>
      </c>
      <c r="I111">
        <v>169</v>
      </c>
      <c r="J111">
        <v>0.83099999999999996</v>
      </c>
      <c r="K111">
        <v>0.13327486399999999</v>
      </c>
    </row>
    <row r="112" spans="1:11" x14ac:dyDescent="0.25">
      <c r="A112" t="s">
        <v>14</v>
      </c>
      <c r="B112">
        <v>21</v>
      </c>
      <c r="C112">
        <v>25</v>
      </c>
      <c r="D112">
        <v>3</v>
      </c>
      <c r="E112">
        <v>0</v>
      </c>
      <c r="F112">
        <v>830</v>
      </c>
      <c r="G112">
        <v>167</v>
      </c>
      <c r="H112">
        <v>833</v>
      </c>
      <c r="I112">
        <v>167</v>
      </c>
      <c r="J112">
        <v>0.83299999999999996</v>
      </c>
      <c r="K112">
        <v>0.13285254299999999</v>
      </c>
    </row>
    <row r="113" spans="1:11" x14ac:dyDescent="0.25">
      <c r="A113" t="s">
        <v>14</v>
      </c>
      <c r="B113">
        <v>22</v>
      </c>
      <c r="C113">
        <v>26</v>
      </c>
      <c r="D113">
        <v>2</v>
      </c>
      <c r="E113">
        <v>0</v>
      </c>
      <c r="F113">
        <v>830</v>
      </c>
      <c r="G113">
        <v>168</v>
      </c>
      <c r="H113">
        <v>832</v>
      </c>
      <c r="I113">
        <v>168</v>
      </c>
      <c r="J113">
        <v>0.83199999999999996</v>
      </c>
      <c r="K113">
        <v>0.370468346</v>
      </c>
    </row>
    <row r="114" spans="1:11" x14ac:dyDescent="0.25">
      <c r="A114" t="s">
        <v>14</v>
      </c>
      <c r="B114">
        <v>23</v>
      </c>
      <c r="C114">
        <v>27</v>
      </c>
      <c r="D114">
        <v>4</v>
      </c>
      <c r="E114">
        <v>0</v>
      </c>
      <c r="F114">
        <v>830</v>
      </c>
      <c r="G114">
        <v>166</v>
      </c>
      <c r="H114">
        <v>834</v>
      </c>
      <c r="I114">
        <v>166</v>
      </c>
      <c r="J114">
        <v>0.83399999999999996</v>
      </c>
      <c r="K114">
        <v>0.26523970400000002</v>
      </c>
    </row>
    <row r="115" spans="1:11" x14ac:dyDescent="0.25">
      <c r="A115" t="s">
        <v>14</v>
      </c>
      <c r="B115">
        <v>24</v>
      </c>
      <c r="C115">
        <v>28</v>
      </c>
      <c r="D115">
        <v>5</v>
      </c>
      <c r="E115">
        <v>1</v>
      </c>
      <c r="F115">
        <v>829</v>
      </c>
      <c r="G115">
        <v>165</v>
      </c>
      <c r="H115">
        <v>834</v>
      </c>
      <c r="I115">
        <v>166</v>
      </c>
      <c r="J115">
        <v>0.83399999999999996</v>
      </c>
      <c r="K115">
        <v>0.133534815</v>
      </c>
    </row>
    <row r="116" spans="1:11" x14ac:dyDescent="0.25">
      <c r="A116" t="s">
        <v>14</v>
      </c>
      <c r="B116">
        <v>25</v>
      </c>
      <c r="C116">
        <v>29</v>
      </c>
      <c r="D116">
        <v>3</v>
      </c>
      <c r="E116">
        <v>0</v>
      </c>
      <c r="F116">
        <v>830</v>
      </c>
      <c r="G116">
        <v>167</v>
      </c>
      <c r="H116">
        <v>833</v>
      </c>
      <c r="I116">
        <v>167</v>
      </c>
      <c r="J116">
        <v>0.83299999999999996</v>
      </c>
      <c r="K116">
        <v>0.12204879</v>
      </c>
    </row>
    <row r="117" spans="1:11" x14ac:dyDescent="0.25">
      <c r="A117" t="s">
        <v>14</v>
      </c>
      <c r="B117">
        <v>26</v>
      </c>
      <c r="C117">
        <v>30</v>
      </c>
      <c r="D117">
        <v>4</v>
      </c>
      <c r="E117">
        <v>2</v>
      </c>
      <c r="F117">
        <v>828</v>
      </c>
      <c r="G117">
        <v>166</v>
      </c>
      <c r="H117">
        <v>832</v>
      </c>
      <c r="I117">
        <v>168</v>
      </c>
      <c r="J117">
        <v>0.83199999999999996</v>
      </c>
      <c r="K117">
        <v>0.22896118500000001</v>
      </c>
    </row>
    <row r="118" spans="1:11" x14ac:dyDescent="0.25">
      <c r="A118" t="s">
        <v>14</v>
      </c>
      <c r="B118">
        <v>27</v>
      </c>
      <c r="C118">
        <v>31</v>
      </c>
      <c r="D118">
        <v>5</v>
      </c>
      <c r="E118">
        <v>0</v>
      </c>
      <c r="F118">
        <v>830</v>
      </c>
      <c r="G118">
        <v>165</v>
      </c>
      <c r="H118">
        <v>835</v>
      </c>
      <c r="I118">
        <v>165</v>
      </c>
      <c r="J118">
        <v>0.83499999999999996</v>
      </c>
      <c r="K118">
        <v>0.16081540799999999</v>
      </c>
    </row>
    <row r="119" spans="1:11" x14ac:dyDescent="0.25">
      <c r="A119" t="s">
        <v>14</v>
      </c>
      <c r="B119">
        <v>28</v>
      </c>
      <c r="C119">
        <v>32</v>
      </c>
      <c r="D119">
        <v>4</v>
      </c>
      <c r="E119">
        <v>0</v>
      </c>
      <c r="F119">
        <v>830</v>
      </c>
      <c r="G119">
        <v>166</v>
      </c>
      <c r="H119">
        <v>834</v>
      </c>
      <c r="I119">
        <v>166</v>
      </c>
      <c r="J119">
        <v>0.83399999999999996</v>
      </c>
      <c r="K119">
        <v>0.14572681500000001</v>
      </c>
    </row>
    <row r="120" spans="1:11" x14ac:dyDescent="0.25">
      <c r="A120" t="s">
        <v>14</v>
      </c>
      <c r="B120">
        <v>29</v>
      </c>
      <c r="C120">
        <v>33</v>
      </c>
      <c r="D120">
        <v>4</v>
      </c>
      <c r="E120">
        <v>0</v>
      </c>
      <c r="F120">
        <v>830</v>
      </c>
      <c r="G120">
        <v>166</v>
      </c>
      <c r="H120">
        <v>834</v>
      </c>
      <c r="I120">
        <v>166</v>
      </c>
      <c r="J120">
        <v>0.83399999999999996</v>
      </c>
      <c r="K120">
        <v>0.17475595099999999</v>
      </c>
    </row>
    <row r="121" spans="1:11" x14ac:dyDescent="0.25">
      <c r="A121" t="s">
        <v>14</v>
      </c>
      <c r="B121">
        <v>30</v>
      </c>
      <c r="C121">
        <v>34</v>
      </c>
      <c r="D121">
        <v>3</v>
      </c>
      <c r="E121">
        <v>2</v>
      </c>
      <c r="F121">
        <v>828</v>
      </c>
      <c r="G121">
        <v>167</v>
      </c>
      <c r="H121">
        <v>831</v>
      </c>
      <c r="I121">
        <v>169</v>
      </c>
      <c r="J121">
        <v>0.83099999999999996</v>
      </c>
      <c r="K121">
        <v>0.20479012399999999</v>
      </c>
    </row>
    <row r="122" spans="1:11" x14ac:dyDescent="0.25">
      <c r="A122" t="s">
        <v>11</v>
      </c>
      <c r="B122">
        <v>1</v>
      </c>
      <c r="C122">
        <v>5</v>
      </c>
      <c r="D122">
        <v>48</v>
      </c>
      <c r="E122">
        <v>46</v>
      </c>
      <c r="F122">
        <v>784</v>
      </c>
      <c r="G122">
        <v>122</v>
      </c>
      <c r="H122">
        <v>832</v>
      </c>
      <c r="I122">
        <v>168</v>
      </c>
      <c r="J122">
        <v>0.83199999999999996</v>
      </c>
      <c r="K122">
        <v>0.58433501300000001</v>
      </c>
    </row>
    <row r="123" spans="1:11" x14ac:dyDescent="0.25">
      <c r="A123" t="s">
        <v>11</v>
      </c>
      <c r="B123">
        <v>2</v>
      </c>
      <c r="C123">
        <v>6</v>
      </c>
      <c r="D123">
        <v>42</v>
      </c>
      <c r="E123">
        <v>44</v>
      </c>
      <c r="F123">
        <v>786</v>
      </c>
      <c r="G123">
        <v>128</v>
      </c>
      <c r="H123">
        <v>828</v>
      </c>
      <c r="I123">
        <v>172</v>
      </c>
      <c r="J123">
        <v>0.82799999999999996</v>
      </c>
      <c r="K123">
        <v>8.7794173000000003E-2</v>
      </c>
    </row>
    <row r="124" spans="1:11" x14ac:dyDescent="0.25">
      <c r="A124" t="s">
        <v>11</v>
      </c>
      <c r="B124">
        <v>3</v>
      </c>
      <c r="C124">
        <v>7</v>
      </c>
      <c r="D124">
        <v>52</v>
      </c>
      <c r="E124">
        <v>46</v>
      </c>
      <c r="F124">
        <v>784</v>
      </c>
      <c r="G124">
        <v>118</v>
      </c>
      <c r="H124">
        <v>836</v>
      </c>
      <c r="I124">
        <v>164</v>
      </c>
      <c r="J124">
        <v>0.83599999999999997</v>
      </c>
      <c r="K124">
        <v>8.7281383000000004E-2</v>
      </c>
    </row>
    <row r="125" spans="1:11" x14ac:dyDescent="0.25">
      <c r="A125" t="s">
        <v>11</v>
      </c>
      <c r="B125">
        <v>4</v>
      </c>
      <c r="C125">
        <v>8</v>
      </c>
      <c r="D125">
        <v>50</v>
      </c>
      <c r="E125">
        <v>47</v>
      </c>
      <c r="F125">
        <v>783</v>
      </c>
      <c r="G125">
        <v>120</v>
      </c>
      <c r="H125">
        <v>833</v>
      </c>
      <c r="I125">
        <v>167</v>
      </c>
      <c r="J125">
        <v>0.83299999999999996</v>
      </c>
      <c r="K125">
        <v>8.3309827000000003E-2</v>
      </c>
    </row>
    <row r="126" spans="1:11" x14ac:dyDescent="0.25">
      <c r="A126" t="s">
        <v>11</v>
      </c>
      <c r="B126">
        <v>5</v>
      </c>
      <c r="C126">
        <v>9</v>
      </c>
      <c r="D126">
        <v>49</v>
      </c>
      <c r="E126">
        <v>50</v>
      </c>
      <c r="F126">
        <v>780</v>
      </c>
      <c r="G126">
        <v>121</v>
      </c>
      <c r="H126">
        <v>829</v>
      </c>
      <c r="I126">
        <v>171</v>
      </c>
      <c r="J126">
        <v>0.82899999999999996</v>
      </c>
      <c r="K126">
        <v>9.2396642000000001E-2</v>
      </c>
    </row>
    <row r="127" spans="1:11" x14ac:dyDescent="0.25">
      <c r="A127" t="s">
        <v>11</v>
      </c>
      <c r="B127">
        <v>6</v>
      </c>
      <c r="C127">
        <v>10</v>
      </c>
      <c r="D127">
        <v>60</v>
      </c>
      <c r="E127">
        <v>63</v>
      </c>
      <c r="F127">
        <v>767</v>
      </c>
      <c r="G127">
        <v>110</v>
      </c>
      <c r="H127">
        <v>827</v>
      </c>
      <c r="I127">
        <v>173</v>
      </c>
      <c r="J127">
        <v>0.82699999999999996</v>
      </c>
      <c r="K127">
        <v>9.3696395000000002E-2</v>
      </c>
    </row>
    <row r="128" spans="1:11" x14ac:dyDescent="0.25">
      <c r="A128" t="s">
        <v>11</v>
      </c>
      <c r="B128">
        <v>7</v>
      </c>
      <c r="C128">
        <v>11</v>
      </c>
      <c r="D128">
        <v>45</v>
      </c>
      <c r="E128">
        <v>53</v>
      </c>
      <c r="F128">
        <v>777</v>
      </c>
      <c r="G128">
        <v>125</v>
      </c>
      <c r="H128">
        <v>822</v>
      </c>
      <c r="I128">
        <v>178</v>
      </c>
      <c r="J128">
        <v>0.82199999999999995</v>
      </c>
      <c r="K128">
        <v>9.6455505999999996E-2</v>
      </c>
    </row>
    <row r="129" spans="1:11" x14ac:dyDescent="0.25">
      <c r="A129" t="s">
        <v>11</v>
      </c>
      <c r="B129">
        <v>8</v>
      </c>
      <c r="C129">
        <v>12</v>
      </c>
      <c r="D129">
        <v>46</v>
      </c>
      <c r="E129">
        <v>65</v>
      </c>
      <c r="F129">
        <v>765</v>
      </c>
      <c r="G129">
        <v>124</v>
      </c>
      <c r="H129">
        <v>811</v>
      </c>
      <c r="I129">
        <v>189</v>
      </c>
      <c r="J129">
        <v>0.81100000000000005</v>
      </c>
      <c r="K129">
        <v>9.6214518999999998E-2</v>
      </c>
    </row>
    <row r="130" spans="1:11" x14ac:dyDescent="0.25">
      <c r="A130" t="s">
        <v>11</v>
      </c>
      <c r="B130">
        <v>9</v>
      </c>
      <c r="C130">
        <v>13</v>
      </c>
      <c r="D130">
        <v>41</v>
      </c>
      <c r="E130">
        <v>42</v>
      </c>
      <c r="F130">
        <v>788</v>
      </c>
      <c r="G130">
        <v>129</v>
      </c>
      <c r="H130">
        <v>829</v>
      </c>
      <c r="I130">
        <v>171</v>
      </c>
      <c r="J130">
        <v>0.82899999999999996</v>
      </c>
      <c r="K130">
        <v>8.4590222000000007E-2</v>
      </c>
    </row>
    <row r="131" spans="1:11" x14ac:dyDescent="0.25">
      <c r="A131" t="s">
        <v>11</v>
      </c>
      <c r="B131">
        <v>10</v>
      </c>
      <c r="C131">
        <v>14</v>
      </c>
      <c r="D131">
        <v>56</v>
      </c>
      <c r="E131">
        <v>45</v>
      </c>
      <c r="F131">
        <v>785</v>
      </c>
      <c r="G131">
        <v>114</v>
      </c>
      <c r="H131">
        <v>841</v>
      </c>
      <c r="I131">
        <v>159</v>
      </c>
      <c r="J131">
        <v>0.84099999999999997</v>
      </c>
      <c r="K131">
        <v>9.8051160999999998E-2</v>
      </c>
    </row>
    <row r="132" spans="1:11" x14ac:dyDescent="0.25">
      <c r="A132" t="s">
        <v>11</v>
      </c>
      <c r="B132">
        <v>11</v>
      </c>
      <c r="C132">
        <v>15</v>
      </c>
      <c r="D132">
        <v>45</v>
      </c>
      <c r="E132">
        <v>48</v>
      </c>
      <c r="F132">
        <v>782</v>
      </c>
      <c r="G132">
        <v>125</v>
      </c>
      <c r="H132">
        <v>827</v>
      </c>
      <c r="I132">
        <v>173</v>
      </c>
      <c r="J132">
        <v>0.82699999999999996</v>
      </c>
      <c r="K132">
        <v>0.104899556</v>
      </c>
    </row>
    <row r="133" spans="1:11" x14ac:dyDescent="0.25">
      <c r="A133" t="s">
        <v>11</v>
      </c>
      <c r="B133">
        <v>12</v>
      </c>
      <c r="C133">
        <v>16</v>
      </c>
      <c r="D133">
        <v>50</v>
      </c>
      <c r="E133">
        <v>54</v>
      </c>
      <c r="F133">
        <v>776</v>
      </c>
      <c r="G133">
        <v>120</v>
      </c>
      <c r="H133">
        <v>826</v>
      </c>
      <c r="I133">
        <v>174</v>
      </c>
      <c r="J133">
        <v>0.82599999999999996</v>
      </c>
      <c r="K133">
        <v>9.0081184999999994E-2</v>
      </c>
    </row>
    <row r="134" spans="1:11" x14ac:dyDescent="0.25">
      <c r="A134" t="s">
        <v>11</v>
      </c>
      <c r="B134">
        <v>13</v>
      </c>
      <c r="C134">
        <v>17</v>
      </c>
      <c r="D134">
        <v>44</v>
      </c>
      <c r="E134">
        <v>39</v>
      </c>
      <c r="F134">
        <v>791</v>
      </c>
      <c r="G134">
        <v>126</v>
      </c>
      <c r="H134">
        <v>835</v>
      </c>
      <c r="I134">
        <v>165</v>
      </c>
      <c r="J134">
        <v>0.83499999999999996</v>
      </c>
      <c r="K134">
        <v>9.4046025000000005E-2</v>
      </c>
    </row>
    <row r="135" spans="1:11" x14ac:dyDescent="0.25">
      <c r="A135" t="s">
        <v>11</v>
      </c>
      <c r="B135">
        <v>14</v>
      </c>
      <c r="C135">
        <v>18</v>
      </c>
      <c r="D135">
        <v>44</v>
      </c>
      <c r="E135">
        <v>42</v>
      </c>
      <c r="F135">
        <v>788</v>
      </c>
      <c r="G135">
        <v>126</v>
      </c>
      <c r="H135">
        <v>832</v>
      </c>
      <c r="I135">
        <v>168</v>
      </c>
      <c r="J135">
        <v>0.83199999999999996</v>
      </c>
      <c r="K135">
        <v>8.8500148000000001E-2</v>
      </c>
    </row>
    <row r="136" spans="1:11" x14ac:dyDescent="0.25">
      <c r="A136" t="s">
        <v>11</v>
      </c>
      <c r="B136">
        <v>15</v>
      </c>
      <c r="C136">
        <v>19</v>
      </c>
      <c r="D136">
        <v>40</v>
      </c>
      <c r="E136">
        <v>49</v>
      </c>
      <c r="F136">
        <v>781</v>
      </c>
      <c r="G136">
        <v>130</v>
      </c>
      <c r="H136">
        <v>821</v>
      </c>
      <c r="I136">
        <v>179</v>
      </c>
      <c r="J136">
        <v>0.82099999999999995</v>
      </c>
      <c r="K136">
        <v>7.8497184999999997E-2</v>
      </c>
    </row>
    <row r="137" spans="1:11" x14ac:dyDescent="0.25">
      <c r="A137" t="s">
        <v>11</v>
      </c>
      <c r="B137">
        <v>16</v>
      </c>
      <c r="C137">
        <v>20</v>
      </c>
      <c r="D137">
        <v>44</v>
      </c>
      <c r="E137">
        <v>53</v>
      </c>
      <c r="F137">
        <v>777</v>
      </c>
      <c r="G137">
        <v>126</v>
      </c>
      <c r="H137">
        <v>821</v>
      </c>
      <c r="I137">
        <v>179</v>
      </c>
      <c r="J137">
        <v>0.82099999999999995</v>
      </c>
      <c r="K137">
        <v>9.8454123000000004E-2</v>
      </c>
    </row>
    <row r="138" spans="1:11" x14ac:dyDescent="0.25">
      <c r="A138" t="s">
        <v>11</v>
      </c>
      <c r="B138">
        <v>17</v>
      </c>
      <c r="C138">
        <v>21</v>
      </c>
      <c r="D138">
        <v>47</v>
      </c>
      <c r="E138">
        <v>45</v>
      </c>
      <c r="F138">
        <v>785</v>
      </c>
      <c r="G138">
        <v>123</v>
      </c>
      <c r="H138">
        <v>832</v>
      </c>
      <c r="I138">
        <v>168</v>
      </c>
      <c r="J138">
        <v>0.83199999999999996</v>
      </c>
      <c r="K138">
        <v>7.8277134999999998E-2</v>
      </c>
    </row>
    <row r="139" spans="1:11" x14ac:dyDescent="0.25">
      <c r="A139" t="s">
        <v>11</v>
      </c>
      <c r="B139">
        <v>18</v>
      </c>
      <c r="C139">
        <v>22</v>
      </c>
      <c r="D139">
        <v>46</v>
      </c>
      <c r="E139">
        <v>58</v>
      </c>
      <c r="F139">
        <v>772</v>
      </c>
      <c r="G139">
        <v>124</v>
      </c>
      <c r="H139">
        <v>818</v>
      </c>
      <c r="I139">
        <v>182</v>
      </c>
      <c r="J139">
        <v>0.81799999999999995</v>
      </c>
      <c r="K139">
        <v>9.1098074000000001E-2</v>
      </c>
    </row>
    <row r="140" spans="1:11" x14ac:dyDescent="0.25">
      <c r="A140" t="s">
        <v>11</v>
      </c>
      <c r="B140">
        <v>19</v>
      </c>
      <c r="C140">
        <v>23</v>
      </c>
      <c r="D140">
        <v>45</v>
      </c>
      <c r="E140">
        <v>52</v>
      </c>
      <c r="F140">
        <v>778</v>
      </c>
      <c r="G140">
        <v>125</v>
      </c>
      <c r="H140">
        <v>823</v>
      </c>
      <c r="I140">
        <v>177</v>
      </c>
      <c r="J140">
        <v>0.82299999999999995</v>
      </c>
      <c r="K140">
        <v>8.1587752999999999E-2</v>
      </c>
    </row>
    <row r="141" spans="1:11" x14ac:dyDescent="0.25">
      <c r="A141" t="s">
        <v>11</v>
      </c>
      <c r="B141">
        <v>20</v>
      </c>
      <c r="C141">
        <v>24</v>
      </c>
      <c r="D141">
        <v>51</v>
      </c>
      <c r="E141">
        <v>59</v>
      </c>
      <c r="F141">
        <v>771</v>
      </c>
      <c r="G141">
        <v>119</v>
      </c>
      <c r="H141">
        <v>822</v>
      </c>
      <c r="I141">
        <v>178</v>
      </c>
      <c r="J141">
        <v>0.82199999999999995</v>
      </c>
      <c r="K141">
        <v>0.10049027200000001</v>
      </c>
    </row>
    <row r="142" spans="1:11" x14ac:dyDescent="0.25">
      <c r="A142" t="s">
        <v>11</v>
      </c>
      <c r="B142">
        <v>21</v>
      </c>
      <c r="C142">
        <v>25</v>
      </c>
      <c r="D142">
        <v>48</v>
      </c>
      <c r="E142">
        <v>49</v>
      </c>
      <c r="F142">
        <v>781</v>
      </c>
      <c r="G142">
        <v>122</v>
      </c>
      <c r="H142">
        <v>829</v>
      </c>
      <c r="I142">
        <v>171</v>
      </c>
      <c r="J142">
        <v>0.82899999999999996</v>
      </c>
      <c r="K142">
        <v>0.25999684000000001</v>
      </c>
    </row>
    <row r="143" spans="1:11" x14ac:dyDescent="0.25">
      <c r="A143" t="s">
        <v>11</v>
      </c>
      <c r="B143">
        <v>22</v>
      </c>
      <c r="C143">
        <v>26</v>
      </c>
      <c r="D143">
        <v>59</v>
      </c>
      <c r="E143">
        <v>61</v>
      </c>
      <c r="F143">
        <v>769</v>
      </c>
      <c r="G143">
        <v>111</v>
      </c>
      <c r="H143">
        <v>828</v>
      </c>
      <c r="I143">
        <v>172</v>
      </c>
      <c r="J143">
        <v>0.82799999999999996</v>
      </c>
      <c r="K143">
        <v>8.8860444999999996E-2</v>
      </c>
    </row>
    <row r="144" spans="1:11" x14ac:dyDescent="0.25">
      <c r="A144" t="s">
        <v>11</v>
      </c>
      <c r="B144">
        <v>23</v>
      </c>
      <c r="C144">
        <v>27</v>
      </c>
      <c r="D144">
        <v>46</v>
      </c>
      <c r="E144">
        <v>47</v>
      </c>
      <c r="F144">
        <v>783</v>
      </c>
      <c r="G144">
        <v>124</v>
      </c>
      <c r="H144">
        <v>829</v>
      </c>
      <c r="I144">
        <v>171</v>
      </c>
      <c r="J144">
        <v>0.82899999999999996</v>
      </c>
      <c r="K144">
        <v>9.9787456999999996E-2</v>
      </c>
    </row>
    <row r="145" spans="1:11" x14ac:dyDescent="0.25">
      <c r="A145" t="s">
        <v>11</v>
      </c>
      <c r="B145">
        <v>24</v>
      </c>
      <c r="C145">
        <v>28</v>
      </c>
      <c r="D145">
        <v>44</v>
      </c>
      <c r="E145">
        <v>52</v>
      </c>
      <c r="F145">
        <v>778</v>
      </c>
      <c r="G145">
        <v>126</v>
      </c>
      <c r="H145">
        <v>822</v>
      </c>
      <c r="I145">
        <v>178</v>
      </c>
      <c r="J145">
        <v>0.82199999999999995</v>
      </c>
      <c r="K145">
        <v>8.2681284999999993E-2</v>
      </c>
    </row>
    <row r="146" spans="1:11" x14ac:dyDescent="0.25">
      <c r="A146" t="s">
        <v>11</v>
      </c>
      <c r="B146">
        <v>25</v>
      </c>
      <c r="C146">
        <v>29</v>
      </c>
      <c r="D146">
        <v>44</v>
      </c>
      <c r="E146">
        <v>38</v>
      </c>
      <c r="F146">
        <v>792</v>
      </c>
      <c r="G146">
        <v>126</v>
      </c>
      <c r="H146">
        <v>836</v>
      </c>
      <c r="I146">
        <v>164</v>
      </c>
      <c r="J146">
        <v>0.83599999999999997</v>
      </c>
      <c r="K146">
        <v>9.6172642000000003E-2</v>
      </c>
    </row>
    <row r="147" spans="1:11" x14ac:dyDescent="0.25">
      <c r="A147" t="s">
        <v>11</v>
      </c>
      <c r="B147">
        <v>26</v>
      </c>
      <c r="C147">
        <v>30</v>
      </c>
      <c r="D147">
        <v>45</v>
      </c>
      <c r="E147">
        <v>59</v>
      </c>
      <c r="F147">
        <v>771</v>
      </c>
      <c r="G147">
        <v>125</v>
      </c>
      <c r="H147">
        <v>816</v>
      </c>
      <c r="I147">
        <v>184</v>
      </c>
      <c r="J147">
        <v>0.81599999999999995</v>
      </c>
      <c r="K147">
        <v>0.109037433</v>
      </c>
    </row>
    <row r="148" spans="1:11" x14ac:dyDescent="0.25">
      <c r="A148" t="s">
        <v>11</v>
      </c>
      <c r="B148">
        <v>27</v>
      </c>
      <c r="C148">
        <v>31</v>
      </c>
      <c r="D148">
        <v>39</v>
      </c>
      <c r="E148">
        <v>30</v>
      </c>
      <c r="F148">
        <v>800</v>
      </c>
      <c r="G148">
        <v>131</v>
      </c>
      <c r="H148">
        <v>839</v>
      </c>
      <c r="I148">
        <v>161</v>
      </c>
      <c r="J148">
        <v>0.83899999999999997</v>
      </c>
      <c r="K148">
        <v>0.135666173</v>
      </c>
    </row>
    <row r="149" spans="1:11" x14ac:dyDescent="0.25">
      <c r="A149" t="s">
        <v>11</v>
      </c>
      <c r="B149">
        <v>28</v>
      </c>
      <c r="C149">
        <v>32</v>
      </c>
      <c r="D149">
        <v>44</v>
      </c>
      <c r="E149">
        <v>49</v>
      </c>
      <c r="F149">
        <v>781</v>
      </c>
      <c r="G149">
        <v>126</v>
      </c>
      <c r="H149">
        <v>825</v>
      </c>
      <c r="I149">
        <v>175</v>
      </c>
      <c r="J149">
        <v>0.82499999999999996</v>
      </c>
      <c r="K149">
        <v>0.130394074</v>
      </c>
    </row>
    <row r="150" spans="1:11" x14ac:dyDescent="0.25">
      <c r="A150" t="s">
        <v>11</v>
      </c>
      <c r="B150">
        <v>29</v>
      </c>
      <c r="C150">
        <v>33</v>
      </c>
      <c r="D150">
        <v>48</v>
      </c>
      <c r="E150">
        <v>44</v>
      </c>
      <c r="F150">
        <v>786</v>
      </c>
      <c r="G150">
        <v>122</v>
      </c>
      <c r="H150">
        <v>834</v>
      </c>
      <c r="I150">
        <v>166</v>
      </c>
      <c r="J150">
        <v>0.83399999999999996</v>
      </c>
      <c r="K150">
        <v>8.7054617000000001E-2</v>
      </c>
    </row>
    <row r="151" spans="1:11" x14ac:dyDescent="0.25">
      <c r="A151" t="s">
        <v>11</v>
      </c>
      <c r="B151">
        <v>30</v>
      </c>
      <c r="C151">
        <v>34</v>
      </c>
      <c r="D151">
        <v>41</v>
      </c>
      <c r="E151">
        <v>42</v>
      </c>
      <c r="F151">
        <v>788</v>
      </c>
      <c r="G151">
        <v>129</v>
      </c>
      <c r="H151">
        <v>829</v>
      </c>
      <c r="I151">
        <v>171</v>
      </c>
      <c r="J151">
        <v>0.82899999999999996</v>
      </c>
      <c r="K151">
        <v>8.1357826999999994E-2</v>
      </c>
    </row>
    <row r="152" spans="1:11" x14ac:dyDescent="0.25">
      <c r="A152" t="s">
        <v>16</v>
      </c>
      <c r="B152">
        <v>1</v>
      </c>
      <c r="C152">
        <v>5</v>
      </c>
      <c r="D152">
        <v>53</v>
      </c>
      <c r="E152">
        <v>60</v>
      </c>
      <c r="F152">
        <v>770</v>
      </c>
      <c r="G152">
        <v>117</v>
      </c>
      <c r="H152">
        <v>823</v>
      </c>
      <c r="I152">
        <v>177</v>
      </c>
      <c r="J152">
        <v>0.82299999999999995</v>
      </c>
      <c r="K152">
        <v>0.10423980300000001</v>
      </c>
    </row>
    <row r="153" spans="1:11" x14ac:dyDescent="0.25">
      <c r="A153" t="s">
        <v>16</v>
      </c>
      <c r="B153">
        <v>2</v>
      </c>
      <c r="C153">
        <v>6</v>
      </c>
      <c r="D153">
        <v>46</v>
      </c>
      <c r="E153">
        <v>58</v>
      </c>
      <c r="F153">
        <v>772</v>
      </c>
      <c r="G153">
        <v>124</v>
      </c>
      <c r="H153">
        <v>818</v>
      </c>
      <c r="I153">
        <v>182</v>
      </c>
      <c r="J153">
        <v>0.81799999999999995</v>
      </c>
      <c r="K153">
        <v>0.11257916</v>
      </c>
    </row>
    <row r="154" spans="1:11" x14ac:dyDescent="0.25">
      <c r="A154" t="s">
        <v>16</v>
      </c>
      <c r="B154">
        <v>3</v>
      </c>
      <c r="C154">
        <v>7</v>
      </c>
      <c r="D154">
        <v>57</v>
      </c>
      <c r="E154">
        <v>66</v>
      </c>
      <c r="F154">
        <v>764</v>
      </c>
      <c r="G154">
        <v>113</v>
      </c>
      <c r="H154">
        <v>821</v>
      </c>
      <c r="I154">
        <v>179</v>
      </c>
      <c r="J154">
        <v>0.82099999999999995</v>
      </c>
      <c r="K154">
        <v>7.5394370000000002E-2</v>
      </c>
    </row>
    <row r="155" spans="1:11" x14ac:dyDescent="0.25">
      <c r="A155" t="s">
        <v>16</v>
      </c>
      <c r="B155">
        <v>4</v>
      </c>
      <c r="C155">
        <v>8</v>
      </c>
      <c r="D155">
        <v>53</v>
      </c>
      <c r="E155">
        <v>54</v>
      </c>
      <c r="F155">
        <v>776</v>
      </c>
      <c r="G155">
        <v>117</v>
      </c>
      <c r="H155">
        <v>829</v>
      </c>
      <c r="I155">
        <v>171</v>
      </c>
      <c r="J155">
        <v>0.82899999999999996</v>
      </c>
      <c r="K155">
        <v>9.3057185000000001E-2</v>
      </c>
    </row>
    <row r="156" spans="1:11" x14ac:dyDescent="0.25">
      <c r="A156" t="s">
        <v>16</v>
      </c>
      <c r="B156">
        <v>5</v>
      </c>
      <c r="C156">
        <v>9</v>
      </c>
      <c r="D156">
        <v>52</v>
      </c>
      <c r="E156">
        <v>68</v>
      </c>
      <c r="F156">
        <v>762</v>
      </c>
      <c r="G156">
        <v>118</v>
      </c>
      <c r="H156">
        <v>814</v>
      </c>
      <c r="I156">
        <v>186</v>
      </c>
      <c r="J156">
        <v>0.81399999999999995</v>
      </c>
      <c r="K156">
        <v>9.4488889000000006E-2</v>
      </c>
    </row>
    <row r="157" spans="1:11" x14ac:dyDescent="0.25">
      <c r="A157" t="s">
        <v>16</v>
      </c>
      <c r="B157">
        <v>6</v>
      </c>
      <c r="C157">
        <v>10</v>
      </c>
      <c r="D157">
        <v>65</v>
      </c>
      <c r="E157">
        <v>86</v>
      </c>
      <c r="F157">
        <v>744</v>
      </c>
      <c r="G157">
        <v>105</v>
      </c>
      <c r="H157">
        <v>809</v>
      </c>
      <c r="I157">
        <v>191</v>
      </c>
      <c r="J157">
        <v>0.80900000000000005</v>
      </c>
      <c r="K157">
        <v>8.6252642000000004E-2</v>
      </c>
    </row>
    <row r="158" spans="1:11" x14ac:dyDescent="0.25">
      <c r="A158" t="s">
        <v>16</v>
      </c>
      <c r="B158">
        <v>7</v>
      </c>
      <c r="C158">
        <v>11</v>
      </c>
      <c r="D158">
        <v>46</v>
      </c>
      <c r="E158">
        <v>64</v>
      </c>
      <c r="F158">
        <v>766</v>
      </c>
      <c r="G158">
        <v>124</v>
      </c>
      <c r="H158">
        <v>812</v>
      </c>
      <c r="I158">
        <v>188</v>
      </c>
      <c r="J158">
        <v>0.81200000000000006</v>
      </c>
      <c r="K158">
        <v>9.6285233999999997E-2</v>
      </c>
    </row>
    <row r="159" spans="1:11" x14ac:dyDescent="0.25">
      <c r="A159" t="s">
        <v>16</v>
      </c>
      <c r="B159">
        <v>8</v>
      </c>
      <c r="C159">
        <v>12</v>
      </c>
      <c r="D159">
        <v>50</v>
      </c>
      <c r="E159">
        <v>81</v>
      </c>
      <c r="F159">
        <v>749</v>
      </c>
      <c r="G159">
        <v>120</v>
      </c>
      <c r="H159">
        <v>799</v>
      </c>
      <c r="I159">
        <v>201</v>
      </c>
      <c r="J159">
        <v>0.79900000000000004</v>
      </c>
      <c r="K159">
        <v>8.8378469000000001E-2</v>
      </c>
    </row>
    <row r="160" spans="1:11" x14ac:dyDescent="0.25">
      <c r="A160" t="s">
        <v>16</v>
      </c>
      <c r="B160">
        <v>9</v>
      </c>
      <c r="C160">
        <v>13</v>
      </c>
      <c r="D160">
        <v>48</v>
      </c>
      <c r="E160">
        <v>61</v>
      </c>
      <c r="F160">
        <v>769</v>
      </c>
      <c r="G160">
        <v>122</v>
      </c>
      <c r="H160">
        <v>817</v>
      </c>
      <c r="I160">
        <v>183</v>
      </c>
      <c r="J160">
        <v>0.81699999999999995</v>
      </c>
      <c r="K160">
        <v>7.7472394999999999E-2</v>
      </c>
    </row>
    <row r="161" spans="1:11" x14ac:dyDescent="0.25">
      <c r="A161" t="s">
        <v>16</v>
      </c>
      <c r="B161">
        <v>10</v>
      </c>
      <c r="C161">
        <v>14</v>
      </c>
      <c r="D161">
        <v>60</v>
      </c>
      <c r="E161">
        <v>60</v>
      </c>
      <c r="F161">
        <v>770</v>
      </c>
      <c r="G161">
        <v>110</v>
      </c>
      <c r="H161">
        <v>830</v>
      </c>
      <c r="I161">
        <v>170</v>
      </c>
      <c r="J161">
        <v>0.83</v>
      </c>
      <c r="K161">
        <v>9.8218665999999996E-2</v>
      </c>
    </row>
    <row r="162" spans="1:11" x14ac:dyDescent="0.25">
      <c r="A162" t="s">
        <v>16</v>
      </c>
      <c r="B162">
        <v>11</v>
      </c>
      <c r="C162">
        <v>15</v>
      </c>
      <c r="D162">
        <v>47</v>
      </c>
      <c r="E162">
        <v>61</v>
      </c>
      <c r="F162">
        <v>769</v>
      </c>
      <c r="G162">
        <v>123</v>
      </c>
      <c r="H162">
        <v>816</v>
      </c>
      <c r="I162">
        <v>184</v>
      </c>
      <c r="J162">
        <v>0.81599999999999995</v>
      </c>
      <c r="K162">
        <v>0.101073383</v>
      </c>
    </row>
    <row r="163" spans="1:11" x14ac:dyDescent="0.25">
      <c r="A163" t="s">
        <v>16</v>
      </c>
      <c r="B163">
        <v>12</v>
      </c>
      <c r="C163">
        <v>16</v>
      </c>
      <c r="D163">
        <v>50</v>
      </c>
      <c r="E163">
        <v>67</v>
      </c>
      <c r="F163">
        <v>763</v>
      </c>
      <c r="G163">
        <v>120</v>
      </c>
      <c r="H163">
        <v>813</v>
      </c>
      <c r="I163">
        <v>187</v>
      </c>
      <c r="J163">
        <v>0.81299999999999994</v>
      </c>
      <c r="K163">
        <v>9.1093332999999999E-2</v>
      </c>
    </row>
    <row r="164" spans="1:11" x14ac:dyDescent="0.25">
      <c r="A164" t="s">
        <v>16</v>
      </c>
      <c r="B164">
        <v>13</v>
      </c>
      <c r="C164">
        <v>17</v>
      </c>
      <c r="D164">
        <v>51</v>
      </c>
      <c r="E164">
        <v>47</v>
      </c>
      <c r="F164">
        <v>783</v>
      </c>
      <c r="G164">
        <v>119</v>
      </c>
      <c r="H164">
        <v>834</v>
      </c>
      <c r="I164">
        <v>166</v>
      </c>
      <c r="J164">
        <v>0.83399999999999996</v>
      </c>
      <c r="K164">
        <v>9.4845235E-2</v>
      </c>
    </row>
    <row r="165" spans="1:11" x14ac:dyDescent="0.25">
      <c r="A165" t="s">
        <v>16</v>
      </c>
      <c r="B165">
        <v>14</v>
      </c>
      <c r="C165">
        <v>18</v>
      </c>
      <c r="D165">
        <v>52</v>
      </c>
      <c r="E165">
        <v>61</v>
      </c>
      <c r="F165">
        <v>769</v>
      </c>
      <c r="G165">
        <v>118</v>
      </c>
      <c r="H165">
        <v>821</v>
      </c>
      <c r="I165">
        <v>179</v>
      </c>
      <c r="J165">
        <v>0.82099999999999995</v>
      </c>
      <c r="K165">
        <v>8.2906468999999997E-2</v>
      </c>
    </row>
    <row r="166" spans="1:11" x14ac:dyDescent="0.25">
      <c r="A166" t="s">
        <v>16</v>
      </c>
      <c r="B166">
        <v>15</v>
      </c>
      <c r="C166">
        <v>19</v>
      </c>
      <c r="D166">
        <v>42</v>
      </c>
      <c r="E166">
        <v>67</v>
      </c>
      <c r="F166">
        <v>763</v>
      </c>
      <c r="G166">
        <v>128</v>
      </c>
      <c r="H166">
        <v>805</v>
      </c>
      <c r="I166">
        <v>195</v>
      </c>
      <c r="J166">
        <v>0.80500000000000005</v>
      </c>
      <c r="K166">
        <v>7.6749432000000006E-2</v>
      </c>
    </row>
    <row r="167" spans="1:11" x14ac:dyDescent="0.25">
      <c r="A167" t="s">
        <v>16</v>
      </c>
      <c r="B167">
        <v>16</v>
      </c>
      <c r="C167">
        <v>20</v>
      </c>
      <c r="D167">
        <v>49</v>
      </c>
      <c r="E167">
        <v>74</v>
      </c>
      <c r="F167">
        <v>756</v>
      </c>
      <c r="G167">
        <v>121</v>
      </c>
      <c r="H167">
        <v>805</v>
      </c>
      <c r="I167">
        <v>195</v>
      </c>
      <c r="J167">
        <v>0.80500000000000005</v>
      </c>
      <c r="K167">
        <v>8.3381729000000002E-2</v>
      </c>
    </row>
    <row r="168" spans="1:11" x14ac:dyDescent="0.25">
      <c r="A168" t="s">
        <v>16</v>
      </c>
      <c r="B168">
        <v>17</v>
      </c>
      <c r="C168">
        <v>21</v>
      </c>
      <c r="D168">
        <v>52</v>
      </c>
      <c r="E168">
        <v>59</v>
      </c>
      <c r="F168">
        <v>771</v>
      </c>
      <c r="G168">
        <v>118</v>
      </c>
      <c r="H168">
        <v>823</v>
      </c>
      <c r="I168">
        <v>177</v>
      </c>
      <c r="J168">
        <v>0.82299999999999995</v>
      </c>
      <c r="K168">
        <v>9.4196147999999993E-2</v>
      </c>
    </row>
    <row r="169" spans="1:11" x14ac:dyDescent="0.25">
      <c r="A169" t="s">
        <v>16</v>
      </c>
      <c r="B169">
        <v>18</v>
      </c>
      <c r="C169">
        <v>22</v>
      </c>
      <c r="D169">
        <v>53</v>
      </c>
      <c r="E169">
        <v>70</v>
      </c>
      <c r="F169">
        <v>760</v>
      </c>
      <c r="G169">
        <v>117</v>
      </c>
      <c r="H169">
        <v>813</v>
      </c>
      <c r="I169">
        <v>187</v>
      </c>
      <c r="J169">
        <v>0.81299999999999994</v>
      </c>
      <c r="K169">
        <v>8.0188443999999998E-2</v>
      </c>
    </row>
    <row r="170" spans="1:11" x14ac:dyDescent="0.25">
      <c r="A170" t="s">
        <v>16</v>
      </c>
      <c r="B170">
        <v>19</v>
      </c>
      <c r="C170">
        <v>23</v>
      </c>
      <c r="D170">
        <v>53</v>
      </c>
      <c r="E170">
        <v>61</v>
      </c>
      <c r="F170">
        <v>769</v>
      </c>
      <c r="G170">
        <v>117</v>
      </c>
      <c r="H170">
        <v>822</v>
      </c>
      <c r="I170">
        <v>178</v>
      </c>
      <c r="J170">
        <v>0.82199999999999995</v>
      </c>
      <c r="K170">
        <v>8.6484147999999997E-2</v>
      </c>
    </row>
    <row r="171" spans="1:11" x14ac:dyDescent="0.25">
      <c r="A171" t="s">
        <v>16</v>
      </c>
      <c r="B171">
        <v>20</v>
      </c>
      <c r="C171">
        <v>24</v>
      </c>
      <c r="D171">
        <v>49</v>
      </c>
      <c r="E171">
        <v>72</v>
      </c>
      <c r="F171">
        <v>758</v>
      </c>
      <c r="G171">
        <v>121</v>
      </c>
      <c r="H171">
        <v>807</v>
      </c>
      <c r="I171">
        <v>193</v>
      </c>
      <c r="J171">
        <v>0.80700000000000005</v>
      </c>
      <c r="K171">
        <v>8.8970667000000003E-2</v>
      </c>
    </row>
    <row r="172" spans="1:11" x14ac:dyDescent="0.25">
      <c r="A172" t="s">
        <v>16</v>
      </c>
      <c r="B172">
        <v>21</v>
      </c>
      <c r="C172">
        <v>25</v>
      </c>
      <c r="D172">
        <v>50</v>
      </c>
      <c r="E172">
        <v>69</v>
      </c>
      <c r="F172">
        <v>761</v>
      </c>
      <c r="G172">
        <v>120</v>
      </c>
      <c r="H172">
        <v>811</v>
      </c>
      <c r="I172">
        <v>189</v>
      </c>
      <c r="J172">
        <v>0.81100000000000005</v>
      </c>
      <c r="K172">
        <v>8.051121E-2</v>
      </c>
    </row>
    <row r="173" spans="1:11" x14ac:dyDescent="0.25">
      <c r="A173" t="s">
        <v>16</v>
      </c>
      <c r="B173">
        <v>22</v>
      </c>
      <c r="C173">
        <v>26</v>
      </c>
      <c r="D173">
        <v>61</v>
      </c>
      <c r="E173">
        <v>74</v>
      </c>
      <c r="F173">
        <v>756</v>
      </c>
      <c r="G173">
        <v>109</v>
      </c>
      <c r="H173">
        <v>817</v>
      </c>
      <c r="I173">
        <v>183</v>
      </c>
      <c r="J173">
        <v>0.81699999999999995</v>
      </c>
      <c r="K173">
        <v>7.4959802000000006E-2</v>
      </c>
    </row>
    <row r="174" spans="1:11" x14ac:dyDescent="0.25">
      <c r="A174" t="s">
        <v>16</v>
      </c>
      <c r="B174">
        <v>23</v>
      </c>
      <c r="C174">
        <v>27</v>
      </c>
      <c r="D174">
        <v>51</v>
      </c>
      <c r="E174">
        <v>60</v>
      </c>
      <c r="F174">
        <v>770</v>
      </c>
      <c r="G174">
        <v>119</v>
      </c>
      <c r="H174">
        <v>821</v>
      </c>
      <c r="I174">
        <v>179</v>
      </c>
      <c r="J174">
        <v>0.82099999999999995</v>
      </c>
      <c r="K174">
        <v>8.2141233999999994E-2</v>
      </c>
    </row>
    <row r="175" spans="1:11" x14ac:dyDescent="0.25">
      <c r="A175" t="s">
        <v>16</v>
      </c>
      <c r="B175">
        <v>24</v>
      </c>
      <c r="C175">
        <v>28</v>
      </c>
      <c r="D175">
        <v>49</v>
      </c>
      <c r="E175">
        <v>63</v>
      </c>
      <c r="F175">
        <v>767</v>
      </c>
      <c r="G175">
        <v>121</v>
      </c>
      <c r="H175">
        <v>816</v>
      </c>
      <c r="I175">
        <v>184</v>
      </c>
      <c r="J175">
        <v>0.81599999999999995</v>
      </c>
      <c r="K175">
        <v>9.1210271999999995E-2</v>
      </c>
    </row>
    <row r="176" spans="1:11" x14ac:dyDescent="0.25">
      <c r="A176" t="s">
        <v>16</v>
      </c>
      <c r="B176">
        <v>25</v>
      </c>
      <c r="C176">
        <v>29</v>
      </c>
      <c r="D176">
        <v>36</v>
      </c>
      <c r="E176">
        <v>49</v>
      </c>
      <c r="F176">
        <v>781</v>
      </c>
      <c r="G176">
        <v>134</v>
      </c>
      <c r="H176">
        <v>817</v>
      </c>
      <c r="I176">
        <v>183</v>
      </c>
      <c r="J176">
        <v>0.81699999999999995</v>
      </c>
      <c r="K176">
        <v>9.7248395000000001E-2</v>
      </c>
    </row>
    <row r="177" spans="1:11" x14ac:dyDescent="0.25">
      <c r="A177" t="s">
        <v>16</v>
      </c>
      <c r="B177">
        <v>26</v>
      </c>
      <c r="C177">
        <v>30</v>
      </c>
      <c r="D177">
        <v>46</v>
      </c>
      <c r="E177">
        <v>70</v>
      </c>
      <c r="F177">
        <v>760</v>
      </c>
      <c r="G177">
        <v>124</v>
      </c>
      <c r="H177">
        <v>806</v>
      </c>
      <c r="I177">
        <v>194</v>
      </c>
      <c r="J177">
        <v>0.80600000000000005</v>
      </c>
      <c r="K177">
        <v>8.6404739999999994E-2</v>
      </c>
    </row>
    <row r="178" spans="1:11" x14ac:dyDescent="0.25">
      <c r="A178" t="s">
        <v>16</v>
      </c>
      <c r="B178">
        <v>27</v>
      </c>
      <c r="C178">
        <v>31</v>
      </c>
      <c r="D178">
        <v>41</v>
      </c>
      <c r="E178">
        <v>47</v>
      </c>
      <c r="F178">
        <v>783</v>
      </c>
      <c r="G178">
        <v>129</v>
      </c>
      <c r="H178">
        <v>824</v>
      </c>
      <c r="I178">
        <v>176</v>
      </c>
      <c r="J178">
        <v>0.82399999999999995</v>
      </c>
      <c r="K178">
        <v>7.9378567999999997E-2</v>
      </c>
    </row>
    <row r="179" spans="1:11" x14ac:dyDescent="0.25">
      <c r="A179" t="s">
        <v>16</v>
      </c>
      <c r="B179">
        <v>28</v>
      </c>
      <c r="C179">
        <v>32</v>
      </c>
      <c r="D179">
        <v>45</v>
      </c>
      <c r="E179">
        <v>67</v>
      </c>
      <c r="F179">
        <v>763</v>
      </c>
      <c r="G179">
        <v>125</v>
      </c>
      <c r="H179">
        <v>808</v>
      </c>
      <c r="I179">
        <v>192</v>
      </c>
      <c r="J179">
        <v>0.80800000000000005</v>
      </c>
      <c r="K179">
        <v>8.4157234999999997E-2</v>
      </c>
    </row>
    <row r="180" spans="1:11" x14ac:dyDescent="0.25">
      <c r="A180" t="s">
        <v>16</v>
      </c>
      <c r="B180">
        <v>29</v>
      </c>
      <c r="C180">
        <v>33</v>
      </c>
      <c r="D180">
        <v>52</v>
      </c>
      <c r="E180">
        <v>63</v>
      </c>
      <c r="F180">
        <v>767</v>
      </c>
      <c r="G180">
        <v>118</v>
      </c>
      <c r="H180">
        <v>819</v>
      </c>
      <c r="I180">
        <v>181</v>
      </c>
      <c r="J180">
        <v>0.81899999999999995</v>
      </c>
      <c r="K180">
        <v>8.0606419999999998E-2</v>
      </c>
    </row>
    <row r="181" spans="1:11" x14ac:dyDescent="0.25">
      <c r="A181" t="s">
        <v>16</v>
      </c>
      <c r="B181">
        <v>30</v>
      </c>
      <c r="C181">
        <v>34</v>
      </c>
      <c r="D181">
        <v>48</v>
      </c>
      <c r="E181">
        <v>61</v>
      </c>
      <c r="F181">
        <v>769</v>
      </c>
      <c r="G181">
        <v>122</v>
      </c>
      <c r="H181">
        <v>817</v>
      </c>
      <c r="I181">
        <v>183</v>
      </c>
      <c r="J181">
        <v>0.81699999999999995</v>
      </c>
      <c r="K181">
        <v>9.7534814999999997E-2</v>
      </c>
    </row>
    <row r="182" spans="1:11" x14ac:dyDescent="0.25">
      <c r="A182" t="s">
        <v>12</v>
      </c>
      <c r="B182">
        <v>1</v>
      </c>
      <c r="C182">
        <v>5</v>
      </c>
      <c r="D182">
        <v>44</v>
      </c>
      <c r="E182">
        <v>30</v>
      </c>
      <c r="F182">
        <v>800</v>
      </c>
      <c r="G182">
        <v>126</v>
      </c>
      <c r="H182">
        <v>844</v>
      </c>
      <c r="I182">
        <v>156</v>
      </c>
      <c r="J182">
        <v>0.84399999999999997</v>
      </c>
      <c r="K182">
        <v>0.89007525899999995</v>
      </c>
    </row>
    <row r="183" spans="1:11" x14ac:dyDescent="0.25">
      <c r="A183" t="s">
        <v>12</v>
      </c>
      <c r="B183">
        <v>2</v>
      </c>
      <c r="C183">
        <v>6</v>
      </c>
      <c r="D183">
        <v>42</v>
      </c>
      <c r="E183">
        <v>33</v>
      </c>
      <c r="F183">
        <v>797</v>
      </c>
      <c r="G183">
        <v>128</v>
      </c>
      <c r="H183">
        <v>839</v>
      </c>
      <c r="I183">
        <v>161</v>
      </c>
      <c r="J183">
        <v>0.83899999999999997</v>
      </c>
      <c r="K183">
        <v>0.68148622199999997</v>
      </c>
    </row>
    <row r="184" spans="1:11" x14ac:dyDescent="0.25">
      <c r="A184" t="s">
        <v>12</v>
      </c>
      <c r="B184">
        <v>3</v>
      </c>
      <c r="C184">
        <v>7</v>
      </c>
      <c r="D184">
        <v>44</v>
      </c>
      <c r="E184">
        <v>37</v>
      </c>
      <c r="F184">
        <v>793</v>
      </c>
      <c r="G184">
        <v>126</v>
      </c>
      <c r="H184">
        <v>837</v>
      </c>
      <c r="I184">
        <v>163</v>
      </c>
      <c r="J184">
        <v>0.83699999999999997</v>
      </c>
      <c r="K184">
        <v>0.68928829599999997</v>
      </c>
    </row>
    <row r="185" spans="1:11" x14ac:dyDescent="0.25">
      <c r="A185" t="s">
        <v>12</v>
      </c>
      <c r="B185">
        <v>4</v>
      </c>
      <c r="C185">
        <v>8</v>
      </c>
      <c r="D185">
        <v>45</v>
      </c>
      <c r="E185">
        <v>33</v>
      </c>
      <c r="F185">
        <v>797</v>
      </c>
      <c r="G185">
        <v>125</v>
      </c>
      <c r="H185">
        <v>842</v>
      </c>
      <c r="I185">
        <v>158</v>
      </c>
      <c r="J185">
        <v>0.84199999999999997</v>
      </c>
      <c r="K185">
        <v>0.71645945700000002</v>
      </c>
    </row>
    <row r="186" spans="1:11" x14ac:dyDescent="0.25">
      <c r="A186" t="s">
        <v>12</v>
      </c>
      <c r="B186">
        <v>5</v>
      </c>
      <c r="C186">
        <v>9</v>
      </c>
      <c r="D186">
        <v>47</v>
      </c>
      <c r="E186">
        <v>32</v>
      </c>
      <c r="F186">
        <v>798</v>
      </c>
      <c r="G186">
        <v>123</v>
      </c>
      <c r="H186">
        <v>845</v>
      </c>
      <c r="I186">
        <v>155</v>
      </c>
      <c r="J186">
        <v>0.84499999999999997</v>
      </c>
      <c r="K186">
        <v>0.675567802</v>
      </c>
    </row>
    <row r="187" spans="1:11" x14ac:dyDescent="0.25">
      <c r="A187" t="s">
        <v>12</v>
      </c>
      <c r="B187">
        <v>6</v>
      </c>
      <c r="C187">
        <v>10</v>
      </c>
      <c r="D187">
        <v>45</v>
      </c>
      <c r="E187">
        <v>30</v>
      </c>
      <c r="F187">
        <v>800</v>
      </c>
      <c r="G187">
        <v>125</v>
      </c>
      <c r="H187">
        <v>845</v>
      </c>
      <c r="I187">
        <v>155</v>
      </c>
      <c r="J187">
        <v>0.84499999999999997</v>
      </c>
      <c r="K187">
        <v>0.67193718499999999</v>
      </c>
    </row>
    <row r="188" spans="1:11" x14ac:dyDescent="0.25">
      <c r="A188" t="s">
        <v>12</v>
      </c>
      <c r="B188">
        <v>7</v>
      </c>
      <c r="C188">
        <v>11</v>
      </c>
      <c r="D188">
        <v>46</v>
      </c>
      <c r="E188">
        <v>30</v>
      </c>
      <c r="F188">
        <v>800</v>
      </c>
      <c r="G188">
        <v>124</v>
      </c>
      <c r="H188">
        <v>846</v>
      </c>
      <c r="I188">
        <v>154</v>
      </c>
      <c r="J188">
        <v>0.84599999999999997</v>
      </c>
      <c r="K188">
        <v>0.75601738299999999</v>
      </c>
    </row>
    <row r="189" spans="1:11" x14ac:dyDescent="0.25">
      <c r="A189" t="s">
        <v>12</v>
      </c>
      <c r="B189">
        <v>8</v>
      </c>
      <c r="C189">
        <v>12</v>
      </c>
      <c r="D189">
        <v>42</v>
      </c>
      <c r="E189">
        <v>29</v>
      </c>
      <c r="F189">
        <v>801</v>
      </c>
      <c r="G189">
        <v>128</v>
      </c>
      <c r="H189">
        <v>843</v>
      </c>
      <c r="I189">
        <v>157</v>
      </c>
      <c r="J189">
        <v>0.84299999999999997</v>
      </c>
      <c r="K189">
        <v>0.69874646900000004</v>
      </c>
    </row>
    <row r="190" spans="1:11" x14ac:dyDescent="0.25">
      <c r="A190" t="s">
        <v>12</v>
      </c>
      <c r="B190">
        <v>9</v>
      </c>
      <c r="C190">
        <v>13</v>
      </c>
      <c r="D190">
        <v>49</v>
      </c>
      <c r="E190">
        <v>30</v>
      </c>
      <c r="F190">
        <v>800</v>
      </c>
      <c r="G190">
        <v>121</v>
      </c>
      <c r="H190">
        <v>849</v>
      </c>
      <c r="I190">
        <v>151</v>
      </c>
      <c r="J190">
        <v>0.84899999999999998</v>
      </c>
      <c r="K190">
        <v>0.66520967900000005</v>
      </c>
    </row>
    <row r="191" spans="1:11" x14ac:dyDescent="0.25">
      <c r="A191" t="s">
        <v>12</v>
      </c>
      <c r="B191">
        <v>10</v>
      </c>
      <c r="C191">
        <v>14</v>
      </c>
      <c r="D191">
        <v>44</v>
      </c>
      <c r="E191">
        <v>28</v>
      </c>
      <c r="F191">
        <v>802</v>
      </c>
      <c r="G191">
        <v>126</v>
      </c>
      <c r="H191">
        <v>846</v>
      </c>
      <c r="I191">
        <v>154</v>
      </c>
      <c r="J191">
        <v>0.84599999999999997</v>
      </c>
      <c r="K191">
        <v>0.67966972800000003</v>
      </c>
    </row>
    <row r="192" spans="1:11" x14ac:dyDescent="0.25">
      <c r="A192" t="s">
        <v>12</v>
      </c>
      <c r="B192">
        <v>11</v>
      </c>
      <c r="C192">
        <v>15</v>
      </c>
      <c r="D192">
        <v>49</v>
      </c>
      <c r="E192">
        <v>35</v>
      </c>
      <c r="F192">
        <v>795</v>
      </c>
      <c r="G192">
        <v>121</v>
      </c>
      <c r="H192">
        <v>844</v>
      </c>
      <c r="I192">
        <v>156</v>
      </c>
      <c r="J192">
        <v>0.84399999999999997</v>
      </c>
      <c r="K192">
        <v>0.67499812299999995</v>
      </c>
    </row>
    <row r="193" spans="1:11" x14ac:dyDescent="0.25">
      <c r="A193" t="s">
        <v>12</v>
      </c>
      <c r="B193">
        <v>12</v>
      </c>
      <c r="C193">
        <v>16</v>
      </c>
      <c r="D193">
        <v>45</v>
      </c>
      <c r="E193">
        <v>32</v>
      </c>
      <c r="F193">
        <v>798</v>
      </c>
      <c r="G193">
        <v>125</v>
      </c>
      <c r="H193">
        <v>843</v>
      </c>
      <c r="I193">
        <v>157</v>
      </c>
      <c r="J193">
        <v>0.84299999999999997</v>
      </c>
      <c r="K193">
        <v>0.68126656799999996</v>
      </c>
    </row>
    <row r="194" spans="1:11" x14ac:dyDescent="0.25">
      <c r="A194" t="s">
        <v>12</v>
      </c>
      <c r="B194">
        <v>13</v>
      </c>
      <c r="C194">
        <v>17</v>
      </c>
      <c r="D194">
        <v>45</v>
      </c>
      <c r="E194">
        <v>30</v>
      </c>
      <c r="F194">
        <v>800</v>
      </c>
      <c r="G194">
        <v>125</v>
      </c>
      <c r="H194">
        <v>845</v>
      </c>
      <c r="I194">
        <v>155</v>
      </c>
      <c r="J194">
        <v>0.84499999999999997</v>
      </c>
      <c r="K194">
        <v>0.67530113599999997</v>
      </c>
    </row>
    <row r="195" spans="1:11" x14ac:dyDescent="0.25">
      <c r="A195" t="s">
        <v>12</v>
      </c>
      <c r="B195">
        <v>14</v>
      </c>
      <c r="C195">
        <v>18</v>
      </c>
      <c r="D195">
        <v>46</v>
      </c>
      <c r="E195">
        <v>29</v>
      </c>
      <c r="F195">
        <v>801</v>
      </c>
      <c r="G195">
        <v>124</v>
      </c>
      <c r="H195">
        <v>847</v>
      </c>
      <c r="I195">
        <v>153</v>
      </c>
      <c r="J195">
        <v>0.84699999999999998</v>
      </c>
      <c r="K195">
        <v>0.70353343199999996</v>
      </c>
    </row>
    <row r="196" spans="1:11" x14ac:dyDescent="0.25">
      <c r="A196" t="s">
        <v>12</v>
      </c>
      <c r="B196">
        <v>15</v>
      </c>
      <c r="C196">
        <v>19</v>
      </c>
      <c r="D196">
        <v>43</v>
      </c>
      <c r="E196">
        <v>32</v>
      </c>
      <c r="F196">
        <v>798</v>
      </c>
      <c r="G196">
        <v>127</v>
      </c>
      <c r="H196">
        <v>841</v>
      </c>
      <c r="I196">
        <v>159</v>
      </c>
      <c r="J196">
        <v>0.84099999999999997</v>
      </c>
      <c r="K196">
        <v>0.68874153100000002</v>
      </c>
    </row>
    <row r="197" spans="1:11" x14ac:dyDescent="0.25">
      <c r="A197" t="s">
        <v>12</v>
      </c>
      <c r="B197">
        <v>16</v>
      </c>
      <c r="C197">
        <v>20</v>
      </c>
      <c r="D197">
        <v>50</v>
      </c>
      <c r="E197">
        <v>37</v>
      </c>
      <c r="F197">
        <v>793</v>
      </c>
      <c r="G197">
        <v>120</v>
      </c>
      <c r="H197">
        <v>843</v>
      </c>
      <c r="I197">
        <v>157</v>
      </c>
      <c r="J197">
        <v>0.84299999999999997</v>
      </c>
      <c r="K197">
        <v>0.69917116000000001</v>
      </c>
    </row>
    <row r="198" spans="1:11" x14ac:dyDescent="0.25">
      <c r="A198" t="s">
        <v>12</v>
      </c>
      <c r="B198">
        <v>17</v>
      </c>
      <c r="C198">
        <v>21</v>
      </c>
      <c r="D198">
        <v>45</v>
      </c>
      <c r="E198">
        <v>30</v>
      </c>
      <c r="F198">
        <v>800</v>
      </c>
      <c r="G198">
        <v>125</v>
      </c>
      <c r="H198">
        <v>845</v>
      </c>
      <c r="I198">
        <v>155</v>
      </c>
      <c r="J198">
        <v>0.84499999999999997</v>
      </c>
      <c r="K198">
        <v>0.69675377800000005</v>
      </c>
    </row>
    <row r="199" spans="1:11" x14ac:dyDescent="0.25">
      <c r="A199" t="s">
        <v>12</v>
      </c>
      <c r="B199">
        <v>18</v>
      </c>
      <c r="C199">
        <v>22</v>
      </c>
      <c r="D199">
        <v>44</v>
      </c>
      <c r="E199">
        <v>29</v>
      </c>
      <c r="F199">
        <v>801</v>
      </c>
      <c r="G199">
        <v>126</v>
      </c>
      <c r="H199">
        <v>845</v>
      </c>
      <c r="I199">
        <v>155</v>
      </c>
      <c r="J199">
        <v>0.84499999999999997</v>
      </c>
      <c r="K199">
        <v>0.69589491400000003</v>
      </c>
    </row>
    <row r="200" spans="1:11" x14ac:dyDescent="0.25">
      <c r="A200" t="s">
        <v>12</v>
      </c>
      <c r="B200">
        <v>19</v>
      </c>
      <c r="C200">
        <v>23</v>
      </c>
      <c r="D200">
        <v>43</v>
      </c>
      <c r="E200">
        <v>28</v>
      </c>
      <c r="F200">
        <v>802</v>
      </c>
      <c r="G200">
        <v>127</v>
      </c>
      <c r="H200">
        <v>845</v>
      </c>
      <c r="I200">
        <v>155</v>
      </c>
      <c r="J200">
        <v>0.84499999999999997</v>
      </c>
      <c r="K200">
        <v>0.68483753000000003</v>
      </c>
    </row>
    <row r="201" spans="1:11" x14ac:dyDescent="0.25">
      <c r="A201" t="s">
        <v>12</v>
      </c>
      <c r="B201">
        <v>20</v>
      </c>
      <c r="C201">
        <v>24</v>
      </c>
      <c r="D201">
        <v>44</v>
      </c>
      <c r="E201">
        <v>31</v>
      </c>
      <c r="F201">
        <v>799</v>
      </c>
      <c r="G201">
        <v>126</v>
      </c>
      <c r="H201">
        <v>843</v>
      </c>
      <c r="I201">
        <v>157</v>
      </c>
      <c r="J201">
        <v>0.84299999999999997</v>
      </c>
      <c r="K201">
        <v>0.70188365399999997</v>
      </c>
    </row>
    <row r="202" spans="1:11" x14ac:dyDescent="0.25">
      <c r="A202" t="s">
        <v>12</v>
      </c>
      <c r="B202">
        <v>21</v>
      </c>
      <c r="C202">
        <v>25</v>
      </c>
      <c r="D202">
        <v>46</v>
      </c>
      <c r="E202">
        <v>31</v>
      </c>
      <c r="F202">
        <v>799</v>
      </c>
      <c r="G202">
        <v>124</v>
      </c>
      <c r="H202">
        <v>845</v>
      </c>
      <c r="I202">
        <v>155</v>
      </c>
      <c r="J202">
        <v>0.84499999999999997</v>
      </c>
      <c r="K202">
        <v>0.67691930899999997</v>
      </c>
    </row>
    <row r="203" spans="1:11" x14ac:dyDescent="0.25">
      <c r="A203" t="s">
        <v>12</v>
      </c>
      <c r="B203">
        <v>22</v>
      </c>
      <c r="C203">
        <v>26</v>
      </c>
      <c r="D203">
        <v>45</v>
      </c>
      <c r="E203">
        <v>29</v>
      </c>
      <c r="F203">
        <v>801</v>
      </c>
      <c r="G203">
        <v>125</v>
      </c>
      <c r="H203">
        <v>846</v>
      </c>
      <c r="I203">
        <v>154</v>
      </c>
      <c r="J203">
        <v>0.84599999999999997</v>
      </c>
      <c r="K203">
        <v>0.79891950599999995</v>
      </c>
    </row>
    <row r="204" spans="1:11" x14ac:dyDescent="0.25">
      <c r="A204" t="s">
        <v>12</v>
      </c>
      <c r="B204">
        <v>23</v>
      </c>
      <c r="C204">
        <v>27</v>
      </c>
      <c r="D204">
        <v>45</v>
      </c>
      <c r="E204">
        <v>27</v>
      </c>
      <c r="F204">
        <v>803</v>
      </c>
      <c r="G204">
        <v>125</v>
      </c>
      <c r="H204">
        <v>848</v>
      </c>
      <c r="I204">
        <v>152</v>
      </c>
      <c r="J204">
        <v>0.84799999999999998</v>
      </c>
      <c r="K204">
        <v>1.197109333</v>
      </c>
    </row>
    <row r="205" spans="1:11" x14ac:dyDescent="0.25">
      <c r="A205" t="s">
        <v>12</v>
      </c>
      <c r="B205">
        <v>24</v>
      </c>
      <c r="C205">
        <v>28</v>
      </c>
      <c r="D205">
        <v>48</v>
      </c>
      <c r="E205">
        <v>30</v>
      </c>
      <c r="F205">
        <v>800</v>
      </c>
      <c r="G205">
        <v>122</v>
      </c>
      <c r="H205">
        <v>848</v>
      </c>
      <c r="I205">
        <v>152</v>
      </c>
      <c r="J205">
        <v>0.84799999999999998</v>
      </c>
      <c r="K205">
        <v>0.69306311099999995</v>
      </c>
    </row>
    <row r="206" spans="1:11" x14ac:dyDescent="0.25">
      <c r="A206" t="s">
        <v>12</v>
      </c>
      <c r="B206">
        <v>25</v>
      </c>
      <c r="C206">
        <v>29</v>
      </c>
      <c r="D206">
        <v>45</v>
      </c>
      <c r="E206">
        <v>27</v>
      </c>
      <c r="F206">
        <v>803</v>
      </c>
      <c r="G206">
        <v>125</v>
      </c>
      <c r="H206">
        <v>848</v>
      </c>
      <c r="I206">
        <v>152</v>
      </c>
      <c r="J206">
        <v>0.84799999999999998</v>
      </c>
      <c r="K206">
        <v>1.0043373819999999</v>
      </c>
    </row>
    <row r="207" spans="1:11" x14ac:dyDescent="0.25">
      <c r="A207" t="s">
        <v>12</v>
      </c>
      <c r="B207">
        <v>26</v>
      </c>
      <c r="C207">
        <v>30</v>
      </c>
      <c r="D207">
        <v>45</v>
      </c>
      <c r="E207">
        <v>28</v>
      </c>
      <c r="F207">
        <v>802</v>
      </c>
      <c r="G207">
        <v>125</v>
      </c>
      <c r="H207">
        <v>847</v>
      </c>
      <c r="I207">
        <v>153</v>
      </c>
      <c r="J207">
        <v>0.84699999999999998</v>
      </c>
      <c r="K207">
        <v>0.69717609899999999</v>
      </c>
    </row>
    <row r="208" spans="1:11" x14ac:dyDescent="0.25">
      <c r="A208" t="s">
        <v>12</v>
      </c>
      <c r="B208">
        <v>27</v>
      </c>
      <c r="C208">
        <v>31</v>
      </c>
      <c r="D208">
        <v>43</v>
      </c>
      <c r="E208">
        <v>33</v>
      </c>
      <c r="F208">
        <v>797</v>
      </c>
      <c r="G208">
        <v>127</v>
      </c>
      <c r="H208">
        <v>840</v>
      </c>
      <c r="I208">
        <v>160</v>
      </c>
      <c r="J208">
        <v>0.84</v>
      </c>
      <c r="K208">
        <v>0.70649205000000004</v>
      </c>
    </row>
    <row r="209" spans="1:11" x14ac:dyDescent="0.25">
      <c r="A209" t="s">
        <v>12</v>
      </c>
      <c r="B209">
        <v>28</v>
      </c>
      <c r="C209">
        <v>32</v>
      </c>
      <c r="D209">
        <v>44</v>
      </c>
      <c r="E209">
        <v>29</v>
      </c>
      <c r="F209">
        <v>801</v>
      </c>
      <c r="G209">
        <v>126</v>
      </c>
      <c r="H209">
        <v>845</v>
      </c>
      <c r="I209">
        <v>155</v>
      </c>
      <c r="J209">
        <v>0.84499999999999997</v>
      </c>
      <c r="K209">
        <v>0.70013511100000003</v>
      </c>
    </row>
    <row r="210" spans="1:11" x14ac:dyDescent="0.25">
      <c r="A210" t="s">
        <v>12</v>
      </c>
      <c r="B210">
        <v>29</v>
      </c>
      <c r="C210">
        <v>33</v>
      </c>
      <c r="D210">
        <v>41</v>
      </c>
      <c r="E210">
        <v>30</v>
      </c>
      <c r="F210">
        <v>800</v>
      </c>
      <c r="G210">
        <v>129</v>
      </c>
      <c r="H210">
        <v>841</v>
      </c>
      <c r="I210">
        <v>159</v>
      </c>
      <c r="J210">
        <v>0.84099999999999997</v>
      </c>
      <c r="K210">
        <v>0.69418508700000003</v>
      </c>
    </row>
    <row r="211" spans="1:11" x14ac:dyDescent="0.25">
      <c r="A211" t="s">
        <v>12</v>
      </c>
      <c r="B211">
        <v>30</v>
      </c>
      <c r="C211">
        <v>34</v>
      </c>
      <c r="D211">
        <v>44</v>
      </c>
      <c r="E211">
        <v>30</v>
      </c>
      <c r="F211">
        <v>800</v>
      </c>
      <c r="G211">
        <v>126</v>
      </c>
      <c r="H211">
        <v>844</v>
      </c>
      <c r="I211">
        <v>156</v>
      </c>
      <c r="J211">
        <v>0.84399999999999997</v>
      </c>
      <c r="K211">
        <v>0.68064869100000003</v>
      </c>
    </row>
  </sheetData>
  <sortState ref="A2:K211">
    <sortCondition ref="A2:A211"/>
    <sortCondition ref="B2:B211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"/>
  <sheetViews>
    <sheetView tabSelected="1" workbookViewId="0">
      <selection activeCell="R1" sqref="R1"/>
    </sheetView>
  </sheetViews>
  <sheetFormatPr defaultRowHeight="15" x14ac:dyDescent="0.25"/>
  <cols>
    <col min="1" max="1" width="13.5703125" bestFit="1" customWidth="1"/>
    <col min="7" max="8" width="13.42578125" customWidth="1"/>
  </cols>
  <sheetData>
    <row r="1" spans="1:18" s="1" customFormat="1" x14ac:dyDescent="0.25">
      <c r="A1" s="1" t="s">
        <v>22</v>
      </c>
      <c r="B1" s="1" t="s">
        <v>18</v>
      </c>
      <c r="C1" s="1" t="s">
        <v>19</v>
      </c>
      <c r="D1" s="1" t="s">
        <v>20</v>
      </c>
      <c r="E1" s="1" t="s">
        <v>21</v>
      </c>
      <c r="F1" s="1" t="s">
        <v>33</v>
      </c>
      <c r="G1" s="1" t="s">
        <v>31</v>
      </c>
      <c r="H1" s="1" t="s">
        <v>32</v>
      </c>
      <c r="I1" s="1" t="s">
        <v>23</v>
      </c>
      <c r="J1" s="1" t="s">
        <v>24</v>
      </c>
      <c r="K1" s="1" t="s">
        <v>25</v>
      </c>
      <c r="L1" s="1" t="s">
        <v>26</v>
      </c>
      <c r="M1" s="1" t="s">
        <v>34</v>
      </c>
      <c r="N1" s="1" t="s">
        <v>27</v>
      </c>
      <c r="O1" s="1" t="s">
        <v>28</v>
      </c>
      <c r="P1" s="1" t="s">
        <v>29</v>
      </c>
      <c r="Q1" s="1" t="s">
        <v>30</v>
      </c>
      <c r="R1" s="1" t="s">
        <v>35</v>
      </c>
    </row>
    <row r="2" spans="1:18" x14ac:dyDescent="0.25">
      <c r="A2" s="2" t="str">
        <f>IF(raw!A2="weka.classifiers.functions.MultilayerPerceptron -L 0.05 -M 0.2 -N 1000 -V 0 -S 0 -E 20 -H ""10, 2""","MLP2",IF(raw!A2="weka.classifiers.functions.MultilayerPerceptron -L 0.1 -M 0.2 -N 3000 -V 0 -S 0 -E 20 -H ""20, 15, 10, 5""","MLP3",IF(raw!A2="weka.classifiers.functions.MultilayerPerceptron -L 0.3 -M 0.2 -N 500 -V 0 -S 0 -E 20 -H a","MLP1",IF(raw!A2="weka.classifiers.functions.SMO -C 1.0 -L 0.001 -P 1.0E-12 -N 0 -V -1 -W 1 -K ""weka.classifiers.functions.supportVector.PolyKernel -E 1.0 -C 250007"" -calibrator ""weka.classifiers.functions.Logistic -R 1.0E-8 -M -1 -num-decimal-places 4""","SMO",IF(raw!A2="weka.classifiers.trees.J48 -C 0.25 -M 2","C4.5-1",IF(raw!A2="weka.classifiers.trees.J48 -U -M 2","C4.5-2",IF(raw!A2="weka.classifiers.trees.RandomForest -P 100 -I 100 -num-slots 4 -K 0 -M 1.0 -V 0.001 -S 1","RF","UNKNOWN")))))))</f>
        <v>MLP2</v>
      </c>
      <c r="B2" s="2">
        <f>AVERAGE(raw!D2:D31)</f>
        <v>50</v>
      </c>
      <c r="C2" s="2">
        <f>AVERAGE(raw!E2:E31)</f>
        <v>33.366666666666667</v>
      </c>
      <c r="D2" s="2">
        <f>AVERAGE(raw!F2:F31)</f>
        <v>796.63333333333333</v>
      </c>
      <c r="E2" s="2">
        <f>AVERAGE(raw!G2:G31)</f>
        <v>120</v>
      </c>
      <c r="F2" s="2">
        <f>AVERAGE(raw!J2:J31)*100</f>
        <v>84.663333333333327</v>
      </c>
      <c r="G2" s="2">
        <f>_xlfn.STDEV.S(raw!J2:J31)*100</f>
        <v>0.38994547216805597</v>
      </c>
      <c r="H2" s="2">
        <f>AVERAGE(raw!K2:K31)</f>
        <v>32.262939404233336</v>
      </c>
      <c r="I2" s="2">
        <f>MIN(raw!D2:D31)</f>
        <v>43</v>
      </c>
      <c r="J2" s="2">
        <f>MIN(raw!E2:E31)</f>
        <v>27</v>
      </c>
      <c r="K2" s="2">
        <f>MIN(raw!F2:F31)</f>
        <v>784</v>
      </c>
      <c r="L2" s="2">
        <f>MIN(raw!G2:G31)</f>
        <v>111</v>
      </c>
      <c r="M2" s="2">
        <f>MIN(raw!J2:J31)*100</f>
        <v>83.899999999999991</v>
      </c>
      <c r="N2" s="2">
        <f>MAX(raw!D2:D31)</f>
        <v>59</v>
      </c>
      <c r="O2" s="2">
        <f>MAX(raw!E2:E31)</f>
        <v>46</v>
      </c>
      <c r="P2" s="2">
        <f>MAX(raw!F2:F31)</f>
        <v>803</v>
      </c>
      <c r="Q2" s="2">
        <f>MAX(raw!G2:G31)</f>
        <v>127</v>
      </c>
      <c r="R2" s="2">
        <f>MAX(raw!J2:J31)*100</f>
        <v>85.5</v>
      </c>
    </row>
    <row r="3" spans="1:18" x14ac:dyDescent="0.25">
      <c r="A3" s="2" t="str">
        <f>IF(raw!A62="weka.classifiers.functions.MultilayerPerceptron -L 0.05 -M 0.2 -N 1000 -V 0 -S 0 -E 20 -H ""10, 2""","MLP2",IF(raw!A62="weka.classifiers.functions.MultilayerPerceptron -L 0.1 -M 0.2 -N 3000 -V 0 -S 0 -E 20 -H ""20, 15, 10, 5""","MLP3",IF(raw!A62="weka.classifiers.functions.MultilayerPerceptron -L 0.3 -M 0.2 -N 500 -V 0 -S 0 -E 20 -H a","MLP1",IF(raw!A62="weka.classifiers.functions.SMO -C 1.0 -L 0.001 -P 1.0E-12 -N 0 -V -1 -W 1 -K ""weka.classifiers.functions.supportVector.PolyKernel -E 1.0 -C 250007"" -calibrator ""weka.classifiers.functions.Logistic -R 1.0E-8 -M -1 -num-decimal-places 4""","SMO",IF(raw!A62="weka.classifiers.trees.J48 -C 0.25 -M 2","C4.5-1",IF(raw!A62="weka.classifiers.trees.J48 -U -M 2","C4.5-2",IF(raw!A62="weka.classifiers.trees.RandomForest -P 100 -I 100 -num-slots 4 -K 0 -M 1.0 -V 0.001 -S 1","RF","UNKNOWN")))))))</f>
        <v>MLP1</v>
      </c>
      <c r="B3" s="2">
        <f>AVERAGE(raw!D62:D91)</f>
        <v>46.033333333333331</v>
      </c>
      <c r="C3" s="2">
        <f>AVERAGE(raw!E62:E91)</f>
        <v>31.6</v>
      </c>
      <c r="D3" s="2">
        <f>AVERAGE(raw!F62:F91)</f>
        <v>798.4</v>
      </c>
      <c r="E3" s="2">
        <f>AVERAGE(raw!G62:G91)</f>
        <v>123.96666666666667</v>
      </c>
      <c r="F3" s="2">
        <f>AVERAGE(raw!J62:J91)*100</f>
        <v>84.443333333333328</v>
      </c>
      <c r="G3" s="2">
        <f>_xlfn.STDEV.S(raw!J62:J91)*100</f>
        <v>0.5008154270327777</v>
      </c>
      <c r="H3" s="2">
        <f>AVERAGE(raw!K62:K91)</f>
        <v>11.680739358033334</v>
      </c>
      <c r="I3" s="2">
        <f>MIN(raw!D62:D91)</f>
        <v>36</v>
      </c>
      <c r="J3" s="2">
        <f>MIN(raw!E62:E91)</f>
        <v>23</v>
      </c>
      <c r="K3" s="2">
        <f>MIN(raw!F62:F91)</f>
        <v>777</v>
      </c>
      <c r="L3" s="2">
        <f>MIN(raw!G62:G91)</f>
        <v>109</v>
      </c>
      <c r="M3" s="2">
        <f>MIN(raw!J62:J91)*100</f>
        <v>83.7</v>
      </c>
      <c r="N3" s="2">
        <f>MAX(raw!D62:D91)</f>
        <v>61</v>
      </c>
      <c r="O3" s="2">
        <f>MAX(raw!E62:E91)</f>
        <v>53</v>
      </c>
      <c r="P3" s="2">
        <f>MAX(raw!F62:F91)</f>
        <v>807</v>
      </c>
      <c r="Q3" s="2">
        <f>MAX(raw!G62:G91)</f>
        <v>134</v>
      </c>
      <c r="R3" s="2">
        <f>MAX(raw!J62:J91)*100</f>
        <v>85.7</v>
      </c>
    </row>
    <row r="4" spans="1:18" x14ac:dyDescent="0.25">
      <c r="A4" s="2" t="str">
        <f>IF(raw!A182="weka.classifiers.functions.MultilayerPerceptron -L 0.05 -M 0.2 -N 1000 -V 0 -S 0 -E 20 -H ""10, 2""","MLP2",IF(raw!A182="weka.classifiers.functions.MultilayerPerceptron -L 0.1 -M 0.2 -N 3000 -V 0 -S 0 -E 20 -H ""20, 15, 10, 5""","MLP3",IF(raw!A182="weka.classifiers.functions.MultilayerPerceptron -L 0.3 -M 0.2 -N 500 -V 0 -S 0 -E 20 -H a","MLP1",IF(raw!A182="weka.classifiers.functions.SMO -C 1.0 -L 0.001 -P 1.0E-12 -N 0 -V -1 -W 1 -K ""weka.classifiers.functions.supportVector.PolyKernel -E 1.0 -C 250007"" -calibrator ""weka.classifiers.functions.Logistic -R 1.0E-8 -M -1 -num-decimal-places 4""","SMO",IF(raw!A182="weka.classifiers.trees.J48 -C 0.25 -M 2","C4.5-1",IF(raw!A182="weka.classifiers.trees.J48 -U -M 2","C4.5-2",IF(raw!A182="weka.classifiers.trees.RandomForest -P 100 -I 100 -num-slots 4 -K 0 -M 1.0 -V 0.001 -S 1","RF","UNKNOWN")))))))</f>
        <v>RF</v>
      </c>
      <c r="B4" s="2">
        <f>AVERAGE(raw!D182:D211)</f>
        <v>44.93333333333333</v>
      </c>
      <c r="C4" s="2">
        <f>AVERAGE(raw!E182:E211)</f>
        <v>30.633333333333333</v>
      </c>
      <c r="D4" s="2">
        <f>AVERAGE(raw!F182:F211)</f>
        <v>799.36666666666667</v>
      </c>
      <c r="E4" s="2">
        <f>AVERAGE(raw!G182:G211)</f>
        <v>125.06666666666666</v>
      </c>
      <c r="F4" s="2">
        <f>AVERAGE(raw!J182:J211)*100</f>
        <v>84.429999999999993</v>
      </c>
      <c r="G4" s="2">
        <f>_xlfn.STDEV.S(raw!J182:J211)*100</f>
        <v>0.27810938061526624</v>
      </c>
      <c r="H4" s="2">
        <f>AVERAGE(raw!K182:K211)</f>
        <v>0.72919416616666666</v>
      </c>
      <c r="I4" s="2">
        <f>MIN(raw!D182:D211)</f>
        <v>41</v>
      </c>
      <c r="J4" s="2">
        <f>MIN(raw!E182:E211)</f>
        <v>27</v>
      </c>
      <c r="K4" s="2">
        <f>MIN(raw!F182:F211)</f>
        <v>793</v>
      </c>
      <c r="L4" s="2">
        <f>MIN(raw!G182:G211)</f>
        <v>120</v>
      </c>
      <c r="M4" s="2">
        <f>MIN(raw!J182:J211)*100</f>
        <v>83.7</v>
      </c>
      <c r="N4" s="2">
        <f>MAX(raw!D182:D211)</f>
        <v>50</v>
      </c>
      <c r="O4" s="2">
        <f>MAX(raw!E182:E211)</f>
        <v>37</v>
      </c>
      <c r="P4" s="2">
        <f>MAX(raw!F182:F211)</f>
        <v>803</v>
      </c>
      <c r="Q4" s="2">
        <f>MAX(raw!G182:G211)</f>
        <v>129</v>
      </c>
      <c r="R4" s="2">
        <f>MAX(raw!J182:J211)*100</f>
        <v>84.899999999999991</v>
      </c>
    </row>
    <row r="5" spans="1:18" x14ac:dyDescent="0.25">
      <c r="A5" s="2" t="str">
        <f>IF(raw!A92="weka.classifiers.functions.MultilayerPerceptron -L 0.05 -M 0.2 -N 1000 -V 0 -S 0 -E 20 -H ""10, 2""","MLP2",IF(raw!A92="weka.classifiers.functions.MultilayerPerceptron -L 0.1 -M 0.2 -N 3000 -V 0 -S 0 -E 20 -H ""20, 15, 10, 5""","MLP3",IF(raw!A92="weka.classifiers.functions.MultilayerPerceptron -L 0.3 -M 0.2 -N 500 -V 0 -S 0 -E 20 -H a","MLP1",IF(raw!A92="weka.classifiers.functions.SMO -C 1.0 -L 0.001 -P 1.0E-12 -N 0 -V -1 -W 1 -K ""weka.classifiers.functions.supportVector.PolyKernel -E 1.0 -C 250007"" -calibrator ""weka.classifiers.functions.Logistic -R 1.0E-8 -M -1 -num-decimal-places 4""","SMO",IF(raw!A92="weka.classifiers.trees.J48 -C 0.25 -M 2","C4.5-1",IF(raw!A92="weka.classifiers.trees.J48 -U -M 2","C4.5-2",IF(raw!A92="weka.classifiers.trees.RandomForest -P 100 -I 100 -num-slots 4 -K 0 -M 1.0 -V 0.001 -S 1","RF","UNKNOWN")))))))</f>
        <v>SMO</v>
      </c>
      <c r="B5" s="2">
        <f>AVERAGE(raw!D92:D121)</f>
        <v>3.6666666666666665</v>
      </c>
      <c r="C5" s="2">
        <f>AVERAGE(raw!E92:E121)</f>
        <v>0.4</v>
      </c>
      <c r="D5" s="2">
        <f>AVERAGE(raw!F92:F121)</f>
        <v>829.6</v>
      </c>
      <c r="E5" s="2">
        <f>AVERAGE(raw!G92:G121)</f>
        <v>166.33333333333334</v>
      </c>
      <c r="F5" s="2">
        <f>AVERAGE(raw!J92:J121)*100</f>
        <v>83.326666666666654</v>
      </c>
      <c r="G5" s="2">
        <f>_xlfn.STDEV.S(raw!J92:J121)*100</f>
        <v>0.12015315896469567</v>
      </c>
      <c r="H5" s="2">
        <f>AVERAGE(raw!K92:K121)</f>
        <v>0.18927674743333334</v>
      </c>
      <c r="I5" s="2">
        <f>MIN(raw!D92:D121)</f>
        <v>2</v>
      </c>
      <c r="J5" s="2">
        <f>MIN(raw!E92:E121)</f>
        <v>0</v>
      </c>
      <c r="K5" s="2">
        <f>MIN(raw!F92:F121)</f>
        <v>828</v>
      </c>
      <c r="L5" s="2">
        <f>MIN(raw!G92:G121)</f>
        <v>163</v>
      </c>
      <c r="M5" s="2">
        <f>MIN(raw!J92:J121)*100</f>
        <v>83.1</v>
      </c>
      <c r="N5" s="2">
        <f>MAX(raw!D92:D121)</f>
        <v>7</v>
      </c>
      <c r="O5" s="2">
        <f>MAX(raw!E92:E121)</f>
        <v>2</v>
      </c>
      <c r="P5" s="2">
        <f>MAX(raw!F92:F121)</f>
        <v>830</v>
      </c>
      <c r="Q5" s="2">
        <f>MAX(raw!G92:G121)</f>
        <v>168</v>
      </c>
      <c r="R5" s="2">
        <f>MAX(raw!J92:J121)*100</f>
        <v>83.5</v>
      </c>
    </row>
    <row r="6" spans="1:18" x14ac:dyDescent="0.25">
      <c r="A6" s="2" t="str">
        <f>IF(raw!A32="weka.classifiers.functions.MultilayerPerceptron -L 0.05 -M 0.2 -N 1000 -V 0 -S 0 -E 20 -H ""10, 2""","MLP2",IF(raw!A32="weka.classifiers.functions.MultilayerPerceptron -L 0.1 -M 0.2 -N 3000 -V 0 -S 0 -E 20 -H ""20, 15, 10, 5""","MLP3",IF(raw!A32="weka.classifiers.functions.MultilayerPerceptron -L 0.3 -M 0.2 -N 500 -V 0 -S 0 -E 20 -H a","MLP1",IF(raw!A32="weka.classifiers.functions.SMO -C 1.0 -L 0.001 -P 1.0E-12 -N 0 -V -1 -W 1 -K ""weka.classifiers.functions.supportVector.PolyKernel -E 1.0 -C 250007"" -calibrator ""weka.classifiers.functions.Logistic -R 1.0E-8 -M -1 -num-decimal-places 4""","SMO",IF(raw!A32="weka.classifiers.trees.J48 -C 0.25 -M 2","C4.5-1",IF(raw!A32="weka.classifiers.trees.J48 -U -M 2","C4.5-2",IF(raw!A32="weka.classifiers.trees.RandomForest -P 100 -I 100 -num-slots 4 -K 0 -M 1.0 -V 0.001 -S 1","RF","UNKNOWN")))))))</f>
        <v>MLP3</v>
      </c>
      <c r="B6" s="2">
        <f>AVERAGE(raw!D32:D61)</f>
        <v>0</v>
      </c>
      <c r="C6" s="2">
        <f>AVERAGE(raw!E32:E61)</f>
        <v>0</v>
      </c>
      <c r="D6" s="2">
        <f>AVERAGE(raw!F32:F61)</f>
        <v>830</v>
      </c>
      <c r="E6" s="2">
        <f>AVERAGE(raw!G32:G61)</f>
        <v>170</v>
      </c>
      <c r="F6" s="2">
        <f>AVERAGE(raw!J32:J61)*100</f>
        <v>82.999999999999943</v>
      </c>
      <c r="G6" s="2">
        <f>_xlfn.STDEV.S(raw!J32:J61)*100</f>
        <v>5.6460128540837012E-14</v>
      </c>
      <c r="H6" s="2">
        <f>AVERAGE(raw!K32:K61)</f>
        <v>2345.1587792197333</v>
      </c>
      <c r="I6" s="2">
        <f>MIN(raw!D32:D61)</f>
        <v>0</v>
      </c>
      <c r="J6" s="2">
        <f>MIN(raw!E32:E61)</f>
        <v>0</v>
      </c>
      <c r="K6" s="2">
        <f>MIN(raw!F32:F61)</f>
        <v>830</v>
      </c>
      <c r="L6" s="2">
        <f>MIN(raw!G32:G61)</f>
        <v>170</v>
      </c>
      <c r="M6" s="2">
        <f>MIN(raw!J32:J61)*100</f>
        <v>83</v>
      </c>
      <c r="N6" s="2">
        <f>MAX(raw!D32:D61)</f>
        <v>0</v>
      </c>
      <c r="O6" s="2">
        <f>MAX(raw!E32:E61)</f>
        <v>0</v>
      </c>
      <c r="P6" s="2">
        <f>MAX(raw!F32:F61)</f>
        <v>830</v>
      </c>
      <c r="Q6" s="2">
        <f>MAX(raw!G32:G61)</f>
        <v>170</v>
      </c>
      <c r="R6" s="2">
        <f>MAX(raw!J32:J61)*100</f>
        <v>83</v>
      </c>
    </row>
    <row r="7" spans="1:18" x14ac:dyDescent="0.25">
      <c r="A7" s="2" t="str">
        <f>IF(raw!A122="weka.classifiers.functions.MultilayerPerceptron -L 0.05 -M 0.2 -N 1000 -V 0 -S 0 -E 20 -H ""10, 2""","MLP2",IF(raw!A122="weka.classifiers.functions.MultilayerPerceptron -L 0.1 -M 0.2 -N 3000 -V 0 -S 0 -E 20 -H ""20, 15, 10, 5""","MLP3",IF(raw!A122="weka.classifiers.functions.MultilayerPerceptron -L 0.3 -M 0.2 -N 500 -V 0 -S 0 -E 20 -H a","MLP1",IF(raw!A122="weka.classifiers.functions.SMO -C 1.0 -L 0.001 -P 1.0E-12 -N 0 -V -1 -W 1 -K ""weka.classifiers.functions.supportVector.PolyKernel -E 1.0 -C 250007"" -calibrator ""weka.classifiers.functions.Logistic -R 1.0E-8 -M -1 -num-decimal-places 4""","SMO",IF(raw!A122="weka.classifiers.trees.J48 -C 0.25 -M 2","C4.5-1",IF(raw!A122="weka.classifiers.trees.J48 -U -M 2","C4.5-2",IF(raw!A122="weka.classifiers.trees.RandomForest -P 100 -I 100 -num-slots 4 -K 0 -M 1.0 -V 0.001 -S 1","RF","UNKNOWN")))))))</f>
        <v>C4.5-1</v>
      </c>
      <c r="B7" s="2">
        <f>AVERAGE(raw!D122:D151)</f>
        <v>46.766666666666666</v>
      </c>
      <c r="C7" s="2">
        <f>AVERAGE(raw!E122:E151)</f>
        <v>49.033333333333331</v>
      </c>
      <c r="D7" s="2">
        <f>AVERAGE(raw!F122:F151)</f>
        <v>780.9666666666667</v>
      </c>
      <c r="E7" s="2">
        <f>AVERAGE(raw!G122:G151)</f>
        <v>123.23333333333333</v>
      </c>
      <c r="F7" s="2">
        <f>AVERAGE(raw!J122:J151)*100</f>
        <v>82.773333333333326</v>
      </c>
      <c r="G7" s="2">
        <f>_xlfn.STDEV.S(raw!J122:J151)*100</f>
        <v>0.6842732532091772</v>
      </c>
      <c r="H7" s="2">
        <f>AVERAGE(raw!K122:K151)</f>
        <v>0.11603550300000003</v>
      </c>
      <c r="I7" s="2">
        <f>MIN(raw!D122:D151)</f>
        <v>39</v>
      </c>
      <c r="J7" s="2">
        <f>MIN(raw!E122:E151)</f>
        <v>30</v>
      </c>
      <c r="K7" s="2">
        <f>MIN(raw!F122:F151)</f>
        <v>765</v>
      </c>
      <c r="L7" s="2">
        <f>MIN(raw!G122:G151)</f>
        <v>110</v>
      </c>
      <c r="M7" s="2">
        <f>MIN(raw!J122:J151)*100</f>
        <v>81.100000000000009</v>
      </c>
      <c r="N7" s="2">
        <f>MAX(raw!D122:D151)</f>
        <v>60</v>
      </c>
      <c r="O7" s="2">
        <f>MAX(raw!E122:E151)</f>
        <v>65</v>
      </c>
      <c r="P7" s="2">
        <f>MAX(raw!F122:F151)</f>
        <v>800</v>
      </c>
      <c r="Q7" s="2">
        <f>MAX(raw!G122:G151)</f>
        <v>131</v>
      </c>
      <c r="R7" s="2">
        <f>MAX(raw!J122:J151)*100</f>
        <v>84.1</v>
      </c>
    </row>
    <row r="8" spans="1:18" x14ac:dyDescent="0.25">
      <c r="A8" s="2" t="str">
        <f>IF(raw!A152="weka.classifiers.functions.MultilayerPerceptron -L 0.05 -M 0.2 -N 1000 -V 0 -S 0 -E 20 -H ""10, 2""","MLP2",IF(raw!A152="weka.classifiers.functions.MultilayerPerceptron -L 0.1 -M 0.2 -N 3000 -V 0 -S 0 -E 20 -H ""20, 15, 10, 5""","MLP3",IF(raw!A152="weka.classifiers.functions.MultilayerPerceptron -L 0.3 -M 0.2 -N 500 -V 0 -S 0 -E 20 -H a","MLP1",IF(raw!A152="weka.classifiers.functions.SMO -C 1.0 -L 0.001 -P 1.0E-12 -N 0 -V -1 -W 1 -K ""weka.classifiers.functions.supportVector.PolyKernel -E 1.0 -C 250007"" -calibrator ""weka.classifiers.functions.Logistic -R 1.0E-8 -M -1 -num-decimal-places 4""","SMO",IF(raw!A152="weka.classifiers.trees.J48 -C 0.25 -M 2","C4.5-1",IF(raw!A152="weka.classifiers.trees.J48 -U -M 2","C4.5-2",IF(raw!A152="weka.classifiers.trees.RandomForest -P 100 -I 100 -num-slots 4 -K 0 -M 1.0 -V 0.001 -S 1","RF","UNKNOWN")))))))</f>
        <v>C4.5-2</v>
      </c>
      <c r="B8" s="2">
        <f>AVERAGE(raw!D152:D181)</f>
        <v>50.233333333333334</v>
      </c>
      <c r="C8" s="2">
        <f>AVERAGE(raw!E152:E181)</f>
        <v>64</v>
      </c>
      <c r="D8" s="2">
        <f>AVERAGE(raw!F152:F181)</f>
        <v>766</v>
      </c>
      <c r="E8" s="2">
        <f>AVERAGE(raw!G152:G181)</f>
        <v>119.76666666666667</v>
      </c>
      <c r="F8" s="2">
        <f>AVERAGE(raw!J152:J181)*100</f>
        <v>81.623333333333335</v>
      </c>
      <c r="G8" s="2">
        <f>_xlfn.STDEV.S(raw!J15:J181)*100</f>
        <v>1.1195670986683857</v>
      </c>
      <c r="H8" s="2">
        <f>AVERAGE(raw!K152:K181)</f>
        <v>8.8680283066666671E-2</v>
      </c>
      <c r="I8" s="2">
        <f>MIN(raw!D152:D181)</f>
        <v>36</v>
      </c>
      <c r="J8" s="2">
        <f>MIN(raw!E152:E181)</f>
        <v>47</v>
      </c>
      <c r="K8" s="2">
        <f>MIN(raw!F152:F181)</f>
        <v>744</v>
      </c>
      <c r="L8" s="2">
        <f>MIN(raw!G152:G181)</f>
        <v>105</v>
      </c>
      <c r="M8" s="2">
        <f>MIN(raw!J152:J181)*100</f>
        <v>79.900000000000006</v>
      </c>
      <c r="N8" s="2">
        <f>MAX(raw!D152:D181)</f>
        <v>65</v>
      </c>
      <c r="O8" s="2">
        <f>MAX(raw!E152:E181)</f>
        <v>86</v>
      </c>
      <c r="P8" s="2">
        <f>MAX(raw!F152:F181)</f>
        <v>783</v>
      </c>
      <c r="Q8" s="2">
        <f>MAX(raw!G152:G181)</f>
        <v>134</v>
      </c>
      <c r="R8" s="2">
        <f>MAX(raw!J152:J181)*100</f>
        <v>83.399999999999991</v>
      </c>
    </row>
    <row r="10" spans="1:18" x14ac:dyDescent="0.25">
      <c r="A10" s="1"/>
    </row>
  </sheetData>
  <sortState ref="A2:R10">
    <sortCondition descending="1" ref="F1"/>
  </sortState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2</vt:i4>
      </vt:variant>
    </vt:vector>
  </HeadingPairs>
  <TitlesOfParts>
    <vt:vector size="2" baseType="lpstr">
      <vt:lpstr>raw</vt:lpstr>
      <vt:lpstr>rezultati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Mihael</dc:creator>
  <cp:lastModifiedBy>Mihael</cp:lastModifiedBy>
  <dcterms:created xsi:type="dcterms:W3CDTF">2018-08-28T16:59:05Z</dcterms:created>
  <dcterms:modified xsi:type="dcterms:W3CDTF">2018-08-30T19:30:59Z</dcterms:modified>
</cp:coreProperties>
</file>