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ystemofdown/Downloads/Mata60/mata60-extensao-ufba-main/docs/"/>
    </mc:Choice>
  </mc:AlternateContent>
  <xr:revisionPtr revIDLastSave="0" documentId="13_ncr:1_{F0396478-813E-E245-8C25-A6B901CB92E6}" xr6:coauthVersionLast="47" xr6:coauthVersionMax="47" xr10:uidLastSave="{00000000-0000-0000-0000-000000000000}"/>
  <bookViews>
    <workbookView xWindow="25720" yWindow="0" windowWidth="25480" windowHeight="21600" activeTab="1" xr2:uid="{4965D3A4-95A3-6E4A-BFF1-9F059EE8108E}"/>
  </bookViews>
  <sheets>
    <sheet name="Testes" sheetId="1" r:id="rId1"/>
    <sheet name="Resultad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8" i="1" l="1"/>
  <c r="H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6" i="1"/>
  <c r="D3" i="3" s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9" i="1"/>
  <c r="E4" i="3" s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72" i="1"/>
  <c r="E5" i="3" s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3" i="1"/>
  <c r="D2" i="3" s="1"/>
  <c r="H38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6" i="1"/>
  <c r="B3" i="3" s="1"/>
  <c r="F3" i="3" s="1"/>
  <c r="H27" i="1"/>
  <c r="H28" i="1"/>
  <c r="H29" i="1"/>
  <c r="H30" i="1"/>
  <c r="H31" i="1"/>
  <c r="H32" i="1"/>
  <c r="H33" i="1"/>
  <c r="H34" i="1"/>
  <c r="H35" i="1"/>
  <c r="H36" i="1"/>
  <c r="H37" i="1"/>
  <c r="H39" i="1"/>
  <c r="H40" i="1"/>
  <c r="H41" i="1"/>
  <c r="H42" i="1"/>
  <c r="H43" i="1"/>
  <c r="H44" i="1"/>
  <c r="H45" i="1"/>
  <c r="H49" i="1"/>
  <c r="C4" i="3" s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72" i="1"/>
  <c r="C5" i="3" s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B2" i="3"/>
  <c r="F2" i="3" l="1"/>
  <c r="B4" i="3"/>
  <c r="E2" i="3"/>
  <c r="D4" i="3"/>
  <c r="E3" i="3"/>
  <c r="B5" i="3"/>
  <c r="D5" i="3"/>
  <c r="C2" i="3"/>
  <c r="C3" i="3"/>
  <c r="F5" i="3" l="1"/>
  <c r="F4" i="3"/>
</calcChain>
</file>

<file path=xl/sharedStrings.xml><?xml version="1.0" encoding="utf-8"?>
<sst xmlns="http://schemas.openxmlformats.org/spreadsheetml/2006/main" count="525" uniqueCount="183">
  <si>
    <t>Execução #</t>
  </si>
  <si>
    <t>Tempo (ms)</t>
  </si>
  <si>
    <t>Consulta 1: certificados_por_atividade</t>
  </si>
  <si>
    <t>sem idx(without idx</t>
  </si>
  <si>
    <t>1x</t>
  </si>
  <si>
    <t>EXECUCAO 20x em todas as queries</t>
  </si>
  <si>
    <t>Consulta 2: Feedbacks</t>
  </si>
  <si>
    <t>28.326</t>
  </si>
  <si>
    <t>1.164</t>
  </si>
  <si>
    <t>6.440</t>
  </si>
  <si>
    <t>1.080</t>
  </si>
  <si>
    <t>0.620</t>
  </si>
  <si>
    <t>1.217</t>
  </si>
  <si>
    <t>2.214</t>
  </si>
  <si>
    <t>1.215</t>
  </si>
  <si>
    <t>1.219</t>
  </si>
  <si>
    <t>1.162</t>
  </si>
  <si>
    <t>1.048</t>
  </si>
  <si>
    <t>1.123</t>
  </si>
  <si>
    <t>1.192</t>
  </si>
  <si>
    <t>0.856</t>
  </si>
  <si>
    <t>1.026</t>
  </si>
  <si>
    <t>0.857</t>
  </si>
  <si>
    <t>1.176</t>
  </si>
  <si>
    <t>1.274</t>
  </si>
  <si>
    <t>1.262</t>
  </si>
  <si>
    <t>0.979</t>
  </si>
  <si>
    <t>1.182</t>
  </si>
  <si>
    <t>1.301</t>
  </si>
  <si>
    <t>1.521</t>
  </si>
  <si>
    <t>1.365</t>
  </si>
  <si>
    <t>1.071</t>
  </si>
  <si>
    <t>1.245</t>
  </si>
  <si>
    <t>1.213</t>
  </si>
  <si>
    <t>1.279</t>
  </si>
  <si>
    <t>1.116</t>
  </si>
  <si>
    <t>1.087</t>
  </si>
  <si>
    <t>1.171</t>
  </si>
  <si>
    <t>1.150</t>
  </si>
  <si>
    <t>0.962</t>
  </si>
  <si>
    <t>1.226</t>
  </si>
  <si>
    <t>1.128</t>
  </si>
  <si>
    <t>1.199</t>
  </si>
  <si>
    <t>1.183</t>
  </si>
  <si>
    <t>Consulta 3: Relatório Completo de Atividades</t>
  </si>
  <si>
    <t>8.097</t>
  </si>
  <si>
    <t>14.598</t>
  </si>
  <si>
    <t>2.598</t>
  </si>
  <si>
    <t>2.365</t>
  </si>
  <si>
    <t>2.346</t>
  </si>
  <si>
    <t>2.206</t>
  </si>
  <si>
    <t>4.017</t>
  </si>
  <si>
    <t>2.236</t>
  </si>
  <si>
    <t>1.763</t>
  </si>
  <si>
    <t>1.943</t>
  </si>
  <si>
    <t>1.482</t>
  </si>
  <si>
    <t>13.182</t>
  </si>
  <si>
    <t>1.776</t>
  </si>
  <si>
    <t>2.060</t>
  </si>
  <si>
    <t>2.065</t>
  </si>
  <si>
    <t>1.670</t>
  </si>
  <si>
    <t>2.068</t>
  </si>
  <si>
    <t>2.492</t>
  </si>
  <si>
    <t>1.604</t>
  </si>
  <si>
    <t>1.561</t>
  </si>
  <si>
    <t>Consulta 4: Total de Atividades Por Tipo</t>
  </si>
  <si>
    <t>3.570</t>
  </si>
  <si>
    <t>1.002</t>
  </si>
  <si>
    <t>1.292</t>
  </si>
  <si>
    <t>0.772</t>
  </si>
  <si>
    <t>0.994</t>
  </si>
  <si>
    <t>0.598</t>
  </si>
  <si>
    <t>0.957</t>
  </si>
  <si>
    <t>0.998</t>
  </si>
  <si>
    <t>0.946</t>
  </si>
  <si>
    <t>0.812</t>
  </si>
  <si>
    <t>0.766</t>
  </si>
  <si>
    <t>0.704</t>
  </si>
  <si>
    <t>0.782</t>
  </si>
  <si>
    <t>0.903</t>
  </si>
  <si>
    <t>0.805</t>
  </si>
  <si>
    <t>0.842</t>
  </si>
  <si>
    <t>0.555</t>
  </si>
  <si>
    <t>0.872</t>
  </si>
  <si>
    <t>0.611</t>
  </si>
  <si>
    <t>0.788</t>
  </si>
  <si>
    <t>Versão com Indice</t>
  </si>
  <si>
    <t>2.680</t>
  </si>
  <si>
    <t>0.894</t>
  </si>
  <si>
    <t>1.399</t>
  </si>
  <si>
    <t>1.218</t>
  </si>
  <si>
    <t>1.422</t>
  </si>
  <si>
    <t>1.446</t>
  </si>
  <si>
    <t>1.024</t>
  </si>
  <si>
    <t>1.040</t>
  </si>
  <si>
    <t>1.127</t>
  </si>
  <si>
    <t>0.987</t>
  </si>
  <si>
    <t>1.251</t>
  </si>
  <si>
    <t>1.234</t>
  </si>
  <si>
    <t>0.738</t>
  </si>
  <si>
    <t>1.185</t>
  </si>
  <si>
    <t>1.210</t>
  </si>
  <si>
    <t>1.258</t>
  </si>
  <si>
    <t>0.933</t>
  </si>
  <si>
    <t>1.230</t>
  </si>
  <si>
    <t>1.189</t>
  </si>
  <si>
    <t>Versão Sem Indice</t>
  </si>
  <si>
    <t>com indice(with idx)</t>
  </si>
  <si>
    <t>Versão sem Indice</t>
  </si>
  <si>
    <t>4.803</t>
  </si>
  <si>
    <t>0.932</t>
  </si>
  <si>
    <t>1.378</t>
  </si>
  <si>
    <t>1.474</t>
  </si>
  <si>
    <t>1.926</t>
  </si>
  <si>
    <t>1.376</t>
  </si>
  <si>
    <t>1.067</t>
  </si>
  <si>
    <t>1.385</t>
  </si>
  <si>
    <t>1.272</t>
  </si>
  <si>
    <t>1.603</t>
  </si>
  <si>
    <t>1.137</t>
  </si>
  <si>
    <t>1.290</t>
  </si>
  <si>
    <t>1.161</t>
  </si>
  <si>
    <t>1.202</t>
  </si>
  <si>
    <t>1.212</t>
  </si>
  <si>
    <t>1.267</t>
  </si>
  <si>
    <t>1.103</t>
  </si>
  <si>
    <t>1.138</t>
  </si>
  <si>
    <t>1.288</t>
  </si>
  <si>
    <t>1.135</t>
  </si>
  <si>
    <t>2.588</t>
  </si>
  <si>
    <t>2.490</t>
  </si>
  <si>
    <t>2.165</t>
  </si>
  <si>
    <t>2.328</t>
  </si>
  <si>
    <t>2.711</t>
  </si>
  <si>
    <t>2.089</t>
  </si>
  <si>
    <t>1.901</t>
  </si>
  <si>
    <t>1.566</t>
  </si>
  <si>
    <t>1.654</t>
  </si>
  <si>
    <t>2.091</t>
  </si>
  <si>
    <t>2.460</t>
  </si>
  <si>
    <t>1.892</t>
  </si>
  <si>
    <t>11.901</t>
  </si>
  <si>
    <t>2.290</t>
  </si>
  <si>
    <t>1.895</t>
  </si>
  <si>
    <t>2.361</t>
  </si>
  <si>
    <t>2.178</t>
  </si>
  <si>
    <t>1.980</t>
  </si>
  <si>
    <t>2.061</t>
  </si>
  <si>
    <t>3.415</t>
  </si>
  <si>
    <t>1.165</t>
  </si>
  <si>
    <t>0.973</t>
  </si>
  <si>
    <t>1.010</t>
  </si>
  <si>
    <t>1.063</t>
  </si>
  <si>
    <t>0.981</t>
  </si>
  <si>
    <t>0.878</t>
  </si>
  <si>
    <t>0.854</t>
  </si>
  <si>
    <t>1.065</t>
  </si>
  <si>
    <t>0.733</t>
  </si>
  <si>
    <t>0.851</t>
  </si>
  <si>
    <t>0.711</t>
  </si>
  <si>
    <t>1.099</t>
  </si>
  <si>
    <t>0.877</t>
  </si>
  <si>
    <t>0.991</t>
  </si>
  <si>
    <t>0.745</t>
  </si>
  <si>
    <t>1.406</t>
  </si>
  <si>
    <t>CONVERSOR (Tempo sem indice)</t>
  </si>
  <si>
    <t>CONVERSOR (Tempo com indice)</t>
  </si>
  <si>
    <t>1.117</t>
  </si>
  <si>
    <t>1.188</t>
  </si>
  <si>
    <t>CONSULTA</t>
  </si>
  <si>
    <t>MEDIA SEM INDICE</t>
  </si>
  <si>
    <t>DESVIO PADRAO</t>
  </si>
  <si>
    <t>MEDIA COM INDICE</t>
  </si>
  <si>
    <t>SPEEDUP</t>
  </si>
  <si>
    <t>CONSULTA 1</t>
  </si>
  <si>
    <t>CONSULTA 2</t>
  </si>
  <si>
    <t>CONSULTA 3</t>
  </si>
  <si>
    <t>CONSULTA 4</t>
  </si>
  <si>
    <t>SPEEDUP X</t>
  </si>
  <si>
    <t>~ 1.16x</t>
  </si>
  <si>
    <t>~1.75x</t>
  </si>
  <si>
    <t>~1.34x</t>
  </si>
  <si>
    <t>~1.00x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</si>
</sst>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2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rgb="FF006100"/>
      <name val="Times New Roman"/>
      <family val="1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  <font>
      <sz val="18"/>
      <color theme="1"/>
      <name val="Times New Roman"/>
      <family val="1"/>
    </font>
    <font>
      <sz val="16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0" fontId="2" fillId="3" borderId="0" xfId="2"/>
    <xf numFmtId="49" fontId="2" fillId="3" borderId="0" xfId="2" applyNumberFormat="1"/>
    <xf numFmtId="0" fontId="5" fillId="2" borderId="0" xfId="1" applyFont="1"/>
    <xf numFmtId="0" fontId="6" fillId="0" borderId="0" xfId="0" applyFont="1"/>
    <xf numFmtId="49" fontId="7" fillId="0" borderId="0" xfId="0" applyNumberFormat="1" applyFont="1"/>
    <xf numFmtId="164" fontId="4" fillId="0" borderId="0" xfId="0" applyNumberFormat="1" applyFont="1"/>
    <xf numFmtId="164" fontId="9" fillId="0" borderId="0" xfId="0" applyNumberFormat="1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8" fillId="5" borderId="9" xfId="0" applyFont="1" applyFill="1" applyBorder="1"/>
    <xf numFmtId="0" fontId="8" fillId="6" borderId="9" xfId="0" applyFont="1" applyFill="1" applyBorder="1"/>
    <xf numFmtId="0" fontId="8" fillId="4" borderId="9" xfId="0" applyFont="1" applyFill="1" applyBorder="1"/>
    <xf numFmtId="0" fontId="8" fillId="7" borderId="9" xfId="0" applyFont="1" applyFill="1" applyBorder="1"/>
    <xf numFmtId="0" fontId="8" fillId="8" borderId="9" xfId="0" applyFont="1" applyFill="1" applyBorder="1"/>
    <xf numFmtId="0" fontId="8" fillId="9" borderId="9" xfId="0" applyFont="1" applyFill="1" applyBorder="1"/>
    <xf numFmtId="0" fontId="11" fillId="0" borderId="0" xfId="0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AA873-C64B-E74C-98A9-4EBD495F7002}">
  <dimension ref="A1:I91"/>
  <sheetViews>
    <sheetView topLeftCell="D62" workbookViewId="0">
      <selection activeCell="I72" sqref="I72:I91"/>
    </sheetView>
  </sheetViews>
  <sheetFormatPr baseColWidth="10" defaultRowHeight="16" x14ac:dyDescent="0.2"/>
  <cols>
    <col min="1" max="1" width="52.33203125" customWidth="1"/>
    <col min="2" max="2" width="25.1640625" customWidth="1"/>
    <col min="3" max="3" width="22" customWidth="1"/>
    <col min="4" max="5" width="31.5" customWidth="1"/>
    <col min="6" max="6" width="26.5" customWidth="1"/>
    <col min="7" max="7" width="31" customWidth="1"/>
    <col min="8" max="9" width="42.1640625" bestFit="1" customWidth="1"/>
    <col min="10" max="10" width="49" bestFit="1" customWidth="1"/>
  </cols>
  <sheetData>
    <row r="1" spans="1:9" ht="20" x14ac:dyDescent="0.2">
      <c r="A1" s="6" t="s">
        <v>5</v>
      </c>
    </row>
    <row r="2" spans="1:9" ht="20" x14ac:dyDescent="0.2">
      <c r="A2" s="1" t="s">
        <v>2</v>
      </c>
      <c r="B2" s="1" t="s">
        <v>106</v>
      </c>
      <c r="C2" s="1" t="s">
        <v>0</v>
      </c>
      <c r="D2" s="1" t="s">
        <v>1</v>
      </c>
      <c r="E2" s="4"/>
      <c r="F2" s="1" t="s">
        <v>86</v>
      </c>
      <c r="G2" s="1" t="s">
        <v>1</v>
      </c>
      <c r="H2" s="1" t="s">
        <v>165</v>
      </c>
      <c r="I2" s="1" t="s">
        <v>166</v>
      </c>
    </row>
    <row r="3" spans="1:9" ht="22" x14ac:dyDescent="0.3">
      <c r="A3" s="2" t="s">
        <v>2</v>
      </c>
      <c r="B3" s="2" t="s">
        <v>3</v>
      </c>
      <c r="C3" s="2" t="s">
        <v>4</v>
      </c>
      <c r="D3" s="3" t="s">
        <v>9</v>
      </c>
      <c r="E3" s="5"/>
      <c r="F3" s="2" t="s">
        <v>107</v>
      </c>
      <c r="G3" s="3" t="s">
        <v>87</v>
      </c>
      <c r="H3" s="9">
        <f>VALUE(D3)</f>
        <v>6.44</v>
      </c>
      <c r="I3" s="10">
        <f t="shared" ref="I3:I22" si="0">VALUE(G3)</f>
        <v>2.68</v>
      </c>
    </row>
    <row r="4" spans="1:9" ht="22" x14ac:dyDescent="0.3">
      <c r="A4" s="2" t="s">
        <v>2</v>
      </c>
      <c r="B4" s="2" t="s">
        <v>3</v>
      </c>
      <c r="C4" s="2" t="s">
        <v>4</v>
      </c>
      <c r="D4" s="3" t="s">
        <v>10</v>
      </c>
      <c r="E4" s="5"/>
      <c r="F4" s="2" t="s">
        <v>107</v>
      </c>
      <c r="G4" s="3" t="s">
        <v>88</v>
      </c>
      <c r="H4" s="9">
        <f t="shared" ref="H3:H22" si="1">VALUE(D4)</f>
        <v>1.08</v>
      </c>
      <c r="I4" s="10">
        <f t="shared" si="0"/>
        <v>0.89400000000000002</v>
      </c>
    </row>
    <row r="5" spans="1:9" ht="22" x14ac:dyDescent="0.3">
      <c r="A5" s="2" t="s">
        <v>2</v>
      </c>
      <c r="B5" s="2" t="s">
        <v>3</v>
      </c>
      <c r="C5" s="2" t="s">
        <v>4</v>
      </c>
      <c r="D5" s="3" t="s">
        <v>11</v>
      </c>
      <c r="E5" s="5"/>
      <c r="F5" s="2" t="s">
        <v>107</v>
      </c>
      <c r="G5" s="3" t="s">
        <v>89</v>
      </c>
      <c r="H5" s="9">
        <f t="shared" si="1"/>
        <v>0.62</v>
      </c>
      <c r="I5" s="10">
        <f t="shared" si="0"/>
        <v>1.399</v>
      </c>
    </row>
    <row r="6" spans="1:9" ht="22" x14ac:dyDescent="0.3">
      <c r="A6" s="2" t="s">
        <v>2</v>
      </c>
      <c r="B6" s="2" t="s">
        <v>3</v>
      </c>
      <c r="C6" s="2" t="s">
        <v>4</v>
      </c>
      <c r="D6" s="3" t="s">
        <v>12</v>
      </c>
      <c r="E6" s="5"/>
      <c r="F6" s="2" t="s">
        <v>107</v>
      </c>
      <c r="G6" s="3" t="s">
        <v>90</v>
      </c>
      <c r="H6" s="9">
        <f t="shared" si="1"/>
        <v>1.2170000000000001</v>
      </c>
      <c r="I6" s="10">
        <f t="shared" si="0"/>
        <v>1.218</v>
      </c>
    </row>
    <row r="7" spans="1:9" ht="22" x14ac:dyDescent="0.3">
      <c r="A7" s="2" t="s">
        <v>2</v>
      </c>
      <c r="B7" s="2" t="s">
        <v>3</v>
      </c>
      <c r="C7" s="2" t="s">
        <v>4</v>
      </c>
      <c r="D7" s="3" t="s">
        <v>13</v>
      </c>
      <c r="E7" s="5"/>
      <c r="F7" s="2" t="s">
        <v>107</v>
      </c>
      <c r="G7" s="3" t="s">
        <v>91</v>
      </c>
      <c r="H7" s="9">
        <f t="shared" si="1"/>
        <v>2.214</v>
      </c>
      <c r="I7" s="10">
        <f t="shared" si="0"/>
        <v>1.4219999999999999</v>
      </c>
    </row>
    <row r="8" spans="1:9" ht="22" x14ac:dyDescent="0.3">
      <c r="A8" s="2" t="s">
        <v>2</v>
      </c>
      <c r="B8" s="2" t="s">
        <v>3</v>
      </c>
      <c r="C8" s="2" t="s">
        <v>4</v>
      </c>
      <c r="D8" s="3" t="s">
        <v>8</v>
      </c>
      <c r="E8" s="5"/>
      <c r="F8" s="2" t="s">
        <v>107</v>
      </c>
      <c r="G8" s="3" t="s">
        <v>92</v>
      </c>
      <c r="H8" s="9">
        <f t="shared" si="1"/>
        <v>1.1639999999999999</v>
      </c>
      <c r="I8" s="10">
        <f t="shared" si="0"/>
        <v>1.446</v>
      </c>
    </row>
    <row r="9" spans="1:9" ht="22" x14ac:dyDescent="0.3">
      <c r="A9" s="2" t="s">
        <v>2</v>
      </c>
      <c r="B9" s="2" t="s">
        <v>3</v>
      </c>
      <c r="C9" s="2" t="s">
        <v>4</v>
      </c>
      <c r="D9" s="3" t="s">
        <v>14</v>
      </c>
      <c r="E9" s="5"/>
      <c r="F9" s="2" t="s">
        <v>107</v>
      </c>
      <c r="G9" s="3" t="s">
        <v>93</v>
      </c>
      <c r="H9" s="9">
        <f t="shared" si="1"/>
        <v>1.2150000000000001</v>
      </c>
      <c r="I9" s="10">
        <f t="shared" si="0"/>
        <v>1.024</v>
      </c>
    </row>
    <row r="10" spans="1:9" ht="22" x14ac:dyDescent="0.3">
      <c r="A10" s="2" t="s">
        <v>2</v>
      </c>
      <c r="B10" s="2" t="s">
        <v>3</v>
      </c>
      <c r="C10" s="2" t="s">
        <v>4</v>
      </c>
      <c r="D10" s="3" t="s">
        <v>15</v>
      </c>
      <c r="E10" s="5"/>
      <c r="F10" s="2" t="s">
        <v>107</v>
      </c>
      <c r="G10" s="3" t="s">
        <v>94</v>
      </c>
      <c r="H10" s="9">
        <f t="shared" si="1"/>
        <v>1.2190000000000001</v>
      </c>
      <c r="I10" s="10">
        <f t="shared" si="0"/>
        <v>1.04</v>
      </c>
    </row>
    <row r="11" spans="1:9" ht="22" x14ac:dyDescent="0.3">
      <c r="A11" s="2" t="s">
        <v>2</v>
      </c>
      <c r="B11" s="2" t="s">
        <v>3</v>
      </c>
      <c r="C11" s="2" t="s">
        <v>4</v>
      </c>
      <c r="D11" s="3" t="s">
        <v>16</v>
      </c>
      <c r="E11" s="5"/>
      <c r="F11" s="2" t="s">
        <v>107</v>
      </c>
      <c r="G11" s="3" t="s">
        <v>95</v>
      </c>
      <c r="H11" s="9">
        <f t="shared" si="1"/>
        <v>1.1619999999999999</v>
      </c>
      <c r="I11" s="10">
        <f t="shared" si="0"/>
        <v>1.127</v>
      </c>
    </row>
    <row r="12" spans="1:9" ht="22" x14ac:dyDescent="0.3">
      <c r="A12" s="2" t="s">
        <v>2</v>
      </c>
      <c r="B12" s="2" t="s">
        <v>3</v>
      </c>
      <c r="C12" s="2" t="s">
        <v>4</v>
      </c>
      <c r="D12" s="3" t="s">
        <v>17</v>
      </c>
      <c r="E12" s="5"/>
      <c r="F12" s="2" t="s">
        <v>107</v>
      </c>
      <c r="G12" s="3" t="s">
        <v>96</v>
      </c>
      <c r="H12" s="9">
        <f t="shared" si="1"/>
        <v>1.048</v>
      </c>
      <c r="I12" s="10">
        <f t="shared" si="0"/>
        <v>0.98699999999999999</v>
      </c>
    </row>
    <row r="13" spans="1:9" ht="22" x14ac:dyDescent="0.3">
      <c r="A13" s="2" t="s">
        <v>2</v>
      </c>
      <c r="B13" s="2" t="s">
        <v>3</v>
      </c>
      <c r="C13" s="2" t="s">
        <v>4</v>
      </c>
      <c r="D13" s="3" t="s">
        <v>18</v>
      </c>
      <c r="E13" s="5"/>
      <c r="F13" s="2" t="s">
        <v>107</v>
      </c>
      <c r="G13" s="3" t="s">
        <v>97</v>
      </c>
      <c r="H13" s="9">
        <f t="shared" si="1"/>
        <v>1.123</v>
      </c>
      <c r="I13" s="10">
        <f t="shared" si="0"/>
        <v>1.2509999999999999</v>
      </c>
    </row>
    <row r="14" spans="1:9" ht="22" x14ac:dyDescent="0.3">
      <c r="A14" s="2" t="s">
        <v>2</v>
      </c>
      <c r="B14" s="2" t="s">
        <v>3</v>
      </c>
      <c r="C14" s="2" t="s">
        <v>4</v>
      </c>
      <c r="D14" s="3" t="s">
        <v>19</v>
      </c>
      <c r="E14" s="5"/>
      <c r="F14" s="2" t="s">
        <v>107</v>
      </c>
      <c r="G14" s="3" t="s">
        <v>98</v>
      </c>
      <c r="H14" s="9">
        <f t="shared" si="1"/>
        <v>1.1919999999999999</v>
      </c>
      <c r="I14" s="10">
        <f t="shared" si="0"/>
        <v>1.234</v>
      </c>
    </row>
    <row r="15" spans="1:9" ht="22" x14ac:dyDescent="0.3">
      <c r="A15" s="2" t="s">
        <v>2</v>
      </c>
      <c r="B15" s="2" t="s">
        <v>3</v>
      </c>
      <c r="C15" s="2" t="s">
        <v>4</v>
      </c>
      <c r="D15" s="3" t="s">
        <v>20</v>
      </c>
      <c r="E15" s="5"/>
      <c r="F15" s="2" t="s">
        <v>107</v>
      </c>
      <c r="G15" s="3" t="s">
        <v>73</v>
      </c>
      <c r="H15" s="9">
        <f t="shared" si="1"/>
        <v>0.85599999999999998</v>
      </c>
      <c r="I15" s="10">
        <f t="shared" si="0"/>
        <v>0.998</v>
      </c>
    </row>
    <row r="16" spans="1:9" ht="22" x14ac:dyDescent="0.3">
      <c r="A16" s="2" t="s">
        <v>2</v>
      </c>
      <c r="B16" s="2" t="s">
        <v>3</v>
      </c>
      <c r="C16" s="2" t="s">
        <v>4</v>
      </c>
      <c r="D16" s="3" t="s">
        <v>21</v>
      </c>
      <c r="E16" s="5"/>
      <c r="F16" s="2" t="s">
        <v>107</v>
      </c>
      <c r="G16" s="3" t="s">
        <v>99</v>
      </c>
      <c r="H16" s="9">
        <f t="shared" si="1"/>
        <v>1.026</v>
      </c>
      <c r="I16" s="10">
        <f t="shared" si="0"/>
        <v>0.73799999999999999</v>
      </c>
    </row>
    <row r="17" spans="1:9" ht="22" x14ac:dyDescent="0.3">
      <c r="A17" s="2" t="s">
        <v>2</v>
      </c>
      <c r="B17" s="2" t="s">
        <v>3</v>
      </c>
      <c r="C17" s="2" t="s">
        <v>4</v>
      </c>
      <c r="D17" s="3" t="s">
        <v>22</v>
      </c>
      <c r="E17" s="5"/>
      <c r="F17" s="2" t="s">
        <v>107</v>
      </c>
      <c r="G17" s="3" t="s">
        <v>100</v>
      </c>
      <c r="H17" s="9">
        <f t="shared" si="1"/>
        <v>0.85699999999999998</v>
      </c>
      <c r="I17" s="10">
        <f t="shared" si="0"/>
        <v>1.1850000000000001</v>
      </c>
    </row>
    <row r="18" spans="1:9" ht="22" x14ac:dyDescent="0.3">
      <c r="A18" s="2" t="s">
        <v>2</v>
      </c>
      <c r="B18" s="2" t="s">
        <v>3</v>
      </c>
      <c r="C18" s="2" t="s">
        <v>4</v>
      </c>
      <c r="D18" s="3" t="s">
        <v>23</v>
      </c>
      <c r="E18" s="5"/>
      <c r="F18" s="2" t="s">
        <v>107</v>
      </c>
      <c r="G18" s="3" t="s">
        <v>101</v>
      </c>
      <c r="H18" s="9">
        <f t="shared" si="1"/>
        <v>1.1759999999999999</v>
      </c>
      <c r="I18" s="10">
        <f t="shared" si="0"/>
        <v>1.21</v>
      </c>
    </row>
    <row r="19" spans="1:9" ht="22" x14ac:dyDescent="0.3">
      <c r="A19" s="2" t="s">
        <v>2</v>
      </c>
      <c r="B19" s="2" t="s">
        <v>3</v>
      </c>
      <c r="C19" s="2" t="s">
        <v>4</v>
      </c>
      <c r="D19" s="3" t="s">
        <v>24</v>
      </c>
      <c r="E19" s="5"/>
      <c r="F19" s="2" t="s">
        <v>107</v>
      </c>
      <c r="G19" s="3" t="s">
        <v>102</v>
      </c>
      <c r="H19" s="9">
        <f t="shared" si="1"/>
        <v>1.274</v>
      </c>
      <c r="I19" s="10">
        <f t="shared" si="0"/>
        <v>1.258</v>
      </c>
    </row>
    <row r="20" spans="1:9" ht="22" x14ac:dyDescent="0.3">
      <c r="A20" s="2" t="s">
        <v>2</v>
      </c>
      <c r="B20" s="2" t="s">
        <v>3</v>
      </c>
      <c r="C20" s="2" t="s">
        <v>4</v>
      </c>
      <c r="D20" s="3" t="s">
        <v>25</v>
      </c>
      <c r="E20" s="5"/>
      <c r="F20" s="2" t="s">
        <v>107</v>
      </c>
      <c r="G20" s="3" t="s">
        <v>103</v>
      </c>
      <c r="H20" s="9">
        <f t="shared" si="1"/>
        <v>1.262</v>
      </c>
      <c r="I20" s="10">
        <f t="shared" si="0"/>
        <v>0.93300000000000005</v>
      </c>
    </row>
    <row r="21" spans="1:9" ht="22" x14ac:dyDescent="0.3">
      <c r="A21" s="2" t="s">
        <v>2</v>
      </c>
      <c r="B21" s="2" t="s">
        <v>3</v>
      </c>
      <c r="C21" s="2" t="s">
        <v>4</v>
      </c>
      <c r="D21" s="3" t="s">
        <v>26</v>
      </c>
      <c r="E21" s="5"/>
      <c r="F21" s="2" t="s">
        <v>107</v>
      </c>
      <c r="G21" s="3" t="s">
        <v>104</v>
      </c>
      <c r="H21" s="9">
        <f t="shared" si="1"/>
        <v>0.97899999999999998</v>
      </c>
      <c r="I21" s="10">
        <f t="shared" si="0"/>
        <v>1.23</v>
      </c>
    </row>
    <row r="22" spans="1:9" ht="22" x14ac:dyDescent="0.3">
      <c r="A22" s="2" t="s">
        <v>2</v>
      </c>
      <c r="B22" s="2" t="s">
        <v>3</v>
      </c>
      <c r="C22" s="2" t="s">
        <v>4</v>
      </c>
      <c r="D22" s="3" t="s">
        <v>27</v>
      </c>
      <c r="E22" s="5"/>
      <c r="F22" s="2" t="s">
        <v>107</v>
      </c>
      <c r="G22" s="3" t="s">
        <v>105</v>
      </c>
      <c r="H22" s="9">
        <f t="shared" si="1"/>
        <v>1.1819999999999999</v>
      </c>
      <c r="I22" s="10">
        <f t="shared" si="0"/>
        <v>1.1890000000000001</v>
      </c>
    </row>
    <row r="23" spans="1:9" ht="22" x14ac:dyDescent="0.3">
      <c r="H23" s="9"/>
      <c r="I23" s="10"/>
    </row>
    <row r="24" spans="1:9" ht="22" x14ac:dyDescent="0.3">
      <c r="A24" s="6" t="s">
        <v>5</v>
      </c>
      <c r="H24" s="9"/>
      <c r="I24" s="10"/>
    </row>
    <row r="25" spans="1:9" ht="22" x14ac:dyDescent="0.3">
      <c r="A25" s="1" t="s">
        <v>6</v>
      </c>
      <c r="B25" s="1" t="s">
        <v>108</v>
      </c>
      <c r="C25" s="1" t="s">
        <v>0</v>
      </c>
      <c r="D25" s="1" t="s">
        <v>1</v>
      </c>
      <c r="E25" s="4"/>
      <c r="F25" s="1" t="s">
        <v>86</v>
      </c>
      <c r="G25" s="1" t="s">
        <v>1</v>
      </c>
      <c r="H25" s="9"/>
      <c r="I25" s="10"/>
    </row>
    <row r="26" spans="1:9" ht="22" x14ac:dyDescent="0.3">
      <c r="A26" s="2" t="s">
        <v>6</v>
      </c>
      <c r="B26" s="2" t="s">
        <v>3</v>
      </c>
      <c r="C26" s="2" t="s">
        <v>4</v>
      </c>
      <c r="D26" s="3" t="s">
        <v>7</v>
      </c>
      <c r="E26" s="5"/>
      <c r="F26" s="2" t="s">
        <v>107</v>
      </c>
      <c r="G26" s="3" t="s">
        <v>109</v>
      </c>
      <c r="H26" s="9">
        <f t="shared" ref="H26:H45" si="2">VALUE(D26)</f>
        <v>28.326000000000001</v>
      </c>
      <c r="I26" s="10">
        <f t="shared" ref="I26:I45" si="3">VALUE(G26)</f>
        <v>4.8029999999999999</v>
      </c>
    </row>
    <row r="27" spans="1:9" ht="22" x14ac:dyDescent="0.3">
      <c r="A27" s="2" t="s">
        <v>6</v>
      </c>
      <c r="B27" s="2" t="s">
        <v>3</v>
      </c>
      <c r="C27" s="2" t="s">
        <v>4</v>
      </c>
      <c r="D27" s="3" t="s">
        <v>28</v>
      </c>
      <c r="E27" s="5"/>
      <c r="F27" s="2" t="s">
        <v>107</v>
      </c>
      <c r="G27" s="3" t="s">
        <v>110</v>
      </c>
      <c r="H27" s="9">
        <f t="shared" si="2"/>
        <v>1.3009999999999999</v>
      </c>
      <c r="I27" s="10">
        <f t="shared" si="3"/>
        <v>0.93200000000000005</v>
      </c>
    </row>
    <row r="28" spans="1:9" ht="22" x14ac:dyDescent="0.3">
      <c r="A28" s="2" t="s">
        <v>6</v>
      </c>
      <c r="B28" s="2" t="s">
        <v>3</v>
      </c>
      <c r="C28" s="2" t="s">
        <v>4</v>
      </c>
      <c r="D28" s="3" t="s">
        <v>29</v>
      </c>
      <c r="E28" s="5"/>
      <c r="F28" s="2" t="s">
        <v>107</v>
      </c>
      <c r="G28" s="3" t="s">
        <v>111</v>
      </c>
      <c r="H28" s="9">
        <f t="shared" si="2"/>
        <v>1.5209999999999999</v>
      </c>
      <c r="I28" s="10">
        <f t="shared" si="3"/>
        <v>1.3779999999999999</v>
      </c>
    </row>
    <row r="29" spans="1:9" ht="22" x14ac:dyDescent="0.3">
      <c r="A29" s="2" t="s">
        <v>6</v>
      </c>
      <c r="B29" s="2" t="s">
        <v>3</v>
      </c>
      <c r="C29" s="2" t="s">
        <v>4</v>
      </c>
      <c r="D29" s="3" t="s">
        <v>30</v>
      </c>
      <c r="E29" s="5"/>
      <c r="F29" s="2" t="s">
        <v>107</v>
      </c>
      <c r="G29" s="3" t="s">
        <v>112</v>
      </c>
      <c r="H29" s="9">
        <f t="shared" si="2"/>
        <v>1.365</v>
      </c>
      <c r="I29" s="10">
        <f t="shared" si="3"/>
        <v>1.474</v>
      </c>
    </row>
    <row r="30" spans="1:9" ht="22" x14ac:dyDescent="0.3">
      <c r="A30" s="2" t="s">
        <v>6</v>
      </c>
      <c r="B30" s="2" t="s">
        <v>3</v>
      </c>
      <c r="C30" s="2" t="s">
        <v>4</v>
      </c>
      <c r="D30" s="3" t="s">
        <v>31</v>
      </c>
      <c r="E30" s="5"/>
      <c r="F30" s="2" t="s">
        <v>107</v>
      </c>
      <c r="G30" s="3" t="s">
        <v>113</v>
      </c>
      <c r="H30" s="9">
        <f t="shared" si="2"/>
        <v>1.071</v>
      </c>
      <c r="I30" s="10">
        <f t="shared" si="3"/>
        <v>1.9259999999999999</v>
      </c>
    </row>
    <row r="31" spans="1:9" ht="22" x14ac:dyDescent="0.3">
      <c r="A31" s="2" t="s">
        <v>6</v>
      </c>
      <c r="B31" s="2" t="s">
        <v>3</v>
      </c>
      <c r="C31" s="2" t="s">
        <v>4</v>
      </c>
      <c r="D31" s="3" t="s">
        <v>32</v>
      </c>
      <c r="E31" s="5"/>
      <c r="F31" s="2" t="s">
        <v>107</v>
      </c>
      <c r="G31" s="3" t="s">
        <v>114</v>
      </c>
      <c r="H31" s="9">
        <f t="shared" si="2"/>
        <v>1.2450000000000001</v>
      </c>
      <c r="I31" s="10">
        <f t="shared" si="3"/>
        <v>1.3759999999999999</v>
      </c>
    </row>
    <row r="32" spans="1:9" ht="22" x14ac:dyDescent="0.3">
      <c r="A32" s="2" t="s">
        <v>6</v>
      </c>
      <c r="B32" s="2" t="s">
        <v>3</v>
      </c>
      <c r="C32" s="2" t="s">
        <v>4</v>
      </c>
      <c r="D32" s="3" t="s">
        <v>33</v>
      </c>
      <c r="E32" s="5"/>
      <c r="F32" s="2" t="s">
        <v>107</v>
      </c>
      <c r="G32" s="3" t="s">
        <v>115</v>
      </c>
      <c r="H32" s="9">
        <f t="shared" si="2"/>
        <v>1.2130000000000001</v>
      </c>
      <c r="I32" s="10">
        <f t="shared" si="3"/>
        <v>1.0669999999999999</v>
      </c>
    </row>
    <row r="33" spans="1:9" ht="22" x14ac:dyDescent="0.3">
      <c r="A33" s="2" t="s">
        <v>6</v>
      </c>
      <c r="B33" s="2" t="s">
        <v>3</v>
      </c>
      <c r="C33" s="2" t="s">
        <v>4</v>
      </c>
      <c r="D33" s="3" t="s">
        <v>34</v>
      </c>
      <c r="E33" s="5"/>
      <c r="F33" s="2" t="s">
        <v>107</v>
      </c>
      <c r="G33" s="3" t="s">
        <v>116</v>
      </c>
      <c r="H33" s="9">
        <f t="shared" si="2"/>
        <v>1.2789999999999999</v>
      </c>
      <c r="I33" s="10">
        <f t="shared" si="3"/>
        <v>1.385</v>
      </c>
    </row>
    <row r="34" spans="1:9" ht="22" x14ac:dyDescent="0.3">
      <c r="A34" s="2" t="s">
        <v>6</v>
      </c>
      <c r="B34" s="2" t="s">
        <v>3</v>
      </c>
      <c r="C34" s="2" t="s">
        <v>4</v>
      </c>
      <c r="D34" s="3" t="s">
        <v>35</v>
      </c>
      <c r="E34" s="5"/>
      <c r="F34" s="2" t="s">
        <v>107</v>
      </c>
      <c r="G34" s="3" t="s">
        <v>117</v>
      </c>
      <c r="H34" s="9">
        <f t="shared" si="2"/>
        <v>1.1160000000000001</v>
      </c>
      <c r="I34" s="10">
        <f t="shared" si="3"/>
        <v>1.272</v>
      </c>
    </row>
    <row r="35" spans="1:9" ht="22" x14ac:dyDescent="0.3">
      <c r="A35" s="2" t="s">
        <v>6</v>
      </c>
      <c r="B35" s="2" t="s">
        <v>3</v>
      </c>
      <c r="C35" s="2" t="s">
        <v>4</v>
      </c>
      <c r="D35" s="3" t="s">
        <v>36</v>
      </c>
      <c r="E35" s="5"/>
      <c r="F35" s="2" t="s">
        <v>107</v>
      </c>
      <c r="G35" s="3" t="s">
        <v>118</v>
      </c>
      <c r="H35" s="9">
        <f t="shared" si="2"/>
        <v>1.087</v>
      </c>
      <c r="I35" s="10">
        <f t="shared" si="3"/>
        <v>1.603</v>
      </c>
    </row>
    <row r="36" spans="1:9" ht="22" x14ac:dyDescent="0.3">
      <c r="A36" s="2" t="s">
        <v>6</v>
      </c>
      <c r="B36" s="2" t="s">
        <v>3</v>
      </c>
      <c r="C36" s="2" t="s">
        <v>4</v>
      </c>
      <c r="D36" s="3" t="s">
        <v>37</v>
      </c>
      <c r="E36" s="5"/>
      <c r="F36" s="2" t="s">
        <v>107</v>
      </c>
      <c r="G36" s="3" t="s">
        <v>119</v>
      </c>
      <c r="H36" s="9">
        <f t="shared" si="2"/>
        <v>1.171</v>
      </c>
      <c r="I36" s="10">
        <f t="shared" si="3"/>
        <v>1.137</v>
      </c>
    </row>
    <row r="37" spans="1:9" ht="22" x14ac:dyDescent="0.3">
      <c r="A37" s="2" t="s">
        <v>6</v>
      </c>
      <c r="B37" s="2" t="s">
        <v>3</v>
      </c>
      <c r="C37" s="2" t="s">
        <v>4</v>
      </c>
      <c r="D37" s="3" t="s">
        <v>38</v>
      </c>
      <c r="E37" s="5"/>
      <c r="F37" s="2" t="s">
        <v>107</v>
      </c>
      <c r="G37" s="3" t="s">
        <v>120</v>
      </c>
      <c r="H37" s="9">
        <f t="shared" si="2"/>
        <v>1.1499999999999999</v>
      </c>
      <c r="I37" s="10">
        <f t="shared" si="3"/>
        <v>1.29</v>
      </c>
    </row>
    <row r="38" spans="1:9" ht="22" x14ac:dyDescent="0.3">
      <c r="A38" s="2" t="s">
        <v>6</v>
      </c>
      <c r="B38" s="2" t="s">
        <v>3</v>
      </c>
      <c r="C38" s="2" t="s">
        <v>4</v>
      </c>
      <c r="D38" s="3" t="s">
        <v>167</v>
      </c>
      <c r="E38" s="5"/>
      <c r="F38" s="2" t="s">
        <v>107</v>
      </c>
      <c r="G38" s="3" t="s">
        <v>121</v>
      </c>
      <c r="H38" s="9">
        <f t="shared" si="2"/>
        <v>1.117</v>
      </c>
      <c r="I38" s="10">
        <f t="shared" si="3"/>
        <v>1.161</v>
      </c>
    </row>
    <row r="39" spans="1:9" ht="22" x14ac:dyDescent="0.3">
      <c r="A39" s="2" t="s">
        <v>6</v>
      </c>
      <c r="B39" s="2" t="s">
        <v>3</v>
      </c>
      <c r="C39" s="2" t="s">
        <v>4</v>
      </c>
      <c r="D39" s="3" t="s">
        <v>39</v>
      </c>
      <c r="E39" s="5"/>
      <c r="F39" s="2" t="s">
        <v>107</v>
      </c>
      <c r="G39" s="3" t="s">
        <v>122</v>
      </c>
      <c r="H39" s="9">
        <f t="shared" si="2"/>
        <v>0.96199999999999997</v>
      </c>
      <c r="I39" s="10">
        <f t="shared" si="3"/>
        <v>1.202</v>
      </c>
    </row>
    <row r="40" spans="1:9" ht="22" x14ac:dyDescent="0.3">
      <c r="A40" s="2" t="s">
        <v>6</v>
      </c>
      <c r="B40" s="2" t="s">
        <v>3</v>
      </c>
      <c r="C40" s="2" t="s">
        <v>4</v>
      </c>
      <c r="D40" s="3" t="s">
        <v>40</v>
      </c>
      <c r="E40" s="5"/>
      <c r="F40" s="2" t="s">
        <v>107</v>
      </c>
      <c r="G40" s="3" t="s">
        <v>123</v>
      </c>
      <c r="H40" s="9">
        <f t="shared" si="2"/>
        <v>1.226</v>
      </c>
      <c r="I40" s="10">
        <f t="shared" si="3"/>
        <v>1.212</v>
      </c>
    </row>
    <row r="41" spans="1:9" ht="22" x14ac:dyDescent="0.3">
      <c r="A41" s="2" t="s">
        <v>6</v>
      </c>
      <c r="B41" s="2" t="s">
        <v>3</v>
      </c>
      <c r="C41" s="2" t="s">
        <v>4</v>
      </c>
      <c r="D41" s="3" t="s">
        <v>41</v>
      </c>
      <c r="E41" s="5"/>
      <c r="F41" s="2" t="s">
        <v>107</v>
      </c>
      <c r="G41" s="3" t="s">
        <v>124</v>
      </c>
      <c r="H41" s="9">
        <f t="shared" si="2"/>
        <v>1.1279999999999999</v>
      </c>
      <c r="I41" s="10">
        <f t="shared" si="3"/>
        <v>1.2669999999999999</v>
      </c>
    </row>
    <row r="42" spans="1:9" ht="22" x14ac:dyDescent="0.3">
      <c r="A42" s="2" t="s">
        <v>6</v>
      </c>
      <c r="B42" s="2" t="s">
        <v>3</v>
      </c>
      <c r="C42" s="2" t="s">
        <v>4</v>
      </c>
      <c r="D42" s="3" t="s">
        <v>42</v>
      </c>
      <c r="E42" s="5"/>
      <c r="F42" s="2" t="s">
        <v>107</v>
      </c>
      <c r="G42" s="3" t="s">
        <v>125</v>
      </c>
      <c r="H42" s="9">
        <f t="shared" si="2"/>
        <v>1.1990000000000001</v>
      </c>
      <c r="I42" s="10">
        <f t="shared" si="3"/>
        <v>1.103</v>
      </c>
    </row>
    <row r="43" spans="1:9" ht="22" x14ac:dyDescent="0.3">
      <c r="A43" s="2" t="s">
        <v>6</v>
      </c>
      <c r="B43" s="2" t="s">
        <v>3</v>
      </c>
      <c r="C43" s="2" t="s">
        <v>4</v>
      </c>
      <c r="D43" s="3" t="s">
        <v>168</v>
      </c>
      <c r="E43" s="5"/>
      <c r="F43" s="2" t="s">
        <v>107</v>
      </c>
      <c r="G43" s="3" t="s">
        <v>126</v>
      </c>
      <c r="H43" s="9">
        <f t="shared" si="2"/>
        <v>1.1879999999999999</v>
      </c>
      <c r="I43" s="10">
        <f t="shared" si="3"/>
        <v>1.1379999999999999</v>
      </c>
    </row>
    <row r="44" spans="1:9" ht="22" x14ac:dyDescent="0.3">
      <c r="A44" s="2" t="s">
        <v>6</v>
      </c>
      <c r="B44" s="2" t="s">
        <v>3</v>
      </c>
      <c r="C44" s="2" t="s">
        <v>4</v>
      </c>
      <c r="D44" s="3" t="s">
        <v>43</v>
      </c>
      <c r="E44" s="5"/>
      <c r="F44" s="2" t="s">
        <v>107</v>
      </c>
      <c r="G44" s="3" t="s">
        <v>127</v>
      </c>
      <c r="H44" s="9">
        <f t="shared" si="2"/>
        <v>1.1830000000000001</v>
      </c>
      <c r="I44" s="10">
        <f t="shared" si="3"/>
        <v>1.288</v>
      </c>
    </row>
    <row r="45" spans="1:9" ht="22" x14ac:dyDescent="0.3">
      <c r="A45" s="2" t="s">
        <v>6</v>
      </c>
      <c r="B45" s="2" t="s">
        <v>3</v>
      </c>
      <c r="C45" s="2" t="s">
        <v>4</v>
      </c>
      <c r="D45" s="3" t="s">
        <v>41</v>
      </c>
      <c r="E45" s="5"/>
      <c r="F45" s="2" t="s">
        <v>107</v>
      </c>
      <c r="G45" s="3" t="s">
        <v>128</v>
      </c>
      <c r="H45" s="9">
        <f t="shared" si="2"/>
        <v>1.1279999999999999</v>
      </c>
      <c r="I45" s="10">
        <f t="shared" si="3"/>
        <v>1.135</v>
      </c>
    </row>
    <row r="46" spans="1:9" ht="22" x14ac:dyDescent="0.3">
      <c r="H46" s="9"/>
      <c r="I46" s="10"/>
    </row>
    <row r="47" spans="1:9" ht="22" x14ac:dyDescent="0.3">
      <c r="A47" s="6" t="s">
        <v>5</v>
      </c>
      <c r="H47" s="9"/>
      <c r="I47" s="10"/>
    </row>
    <row r="48" spans="1:9" ht="22" x14ac:dyDescent="0.3">
      <c r="A48" s="1" t="s">
        <v>44</v>
      </c>
      <c r="B48" s="1" t="s">
        <v>108</v>
      </c>
      <c r="C48" s="1" t="s">
        <v>0</v>
      </c>
      <c r="D48" s="1" t="s">
        <v>1</v>
      </c>
      <c r="E48" s="4"/>
      <c r="F48" s="1" t="s">
        <v>86</v>
      </c>
      <c r="G48" s="1" t="s">
        <v>1</v>
      </c>
      <c r="H48" s="9"/>
      <c r="I48" s="10"/>
    </row>
    <row r="49" spans="1:9" ht="22" x14ac:dyDescent="0.3">
      <c r="A49" s="2" t="s">
        <v>44</v>
      </c>
      <c r="B49" s="2" t="s">
        <v>3</v>
      </c>
      <c r="C49" s="2" t="s">
        <v>4</v>
      </c>
      <c r="D49" s="3" t="s">
        <v>45</v>
      </c>
      <c r="E49" s="5"/>
      <c r="F49" s="2" t="s">
        <v>107</v>
      </c>
      <c r="G49" s="3" t="s">
        <v>129</v>
      </c>
      <c r="H49" s="9">
        <f t="shared" ref="H49:H68" si="4">VALUE(D49)</f>
        <v>8.0969999999999995</v>
      </c>
      <c r="I49" s="10">
        <f t="shared" ref="I49:I68" si="5">VALUE(G49)</f>
        <v>2.5880000000000001</v>
      </c>
    </row>
    <row r="50" spans="1:9" ht="22" x14ac:dyDescent="0.3">
      <c r="A50" s="2" t="s">
        <v>44</v>
      </c>
      <c r="B50" s="2" t="s">
        <v>3</v>
      </c>
      <c r="C50" s="2" t="s">
        <v>4</v>
      </c>
      <c r="D50" s="3" t="s">
        <v>46</v>
      </c>
      <c r="E50" s="5"/>
      <c r="F50" s="2" t="s">
        <v>107</v>
      </c>
      <c r="G50" s="3" t="s">
        <v>130</v>
      </c>
      <c r="H50" s="9">
        <f t="shared" si="4"/>
        <v>14.598000000000001</v>
      </c>
      <c r="I50" s="10">
        <f t="shared" si="5"/>
        <v>2.4900000000000002</v>
      </c>
    </row>
    <row r="51" spans="1:9" ht="22" x14ac:dyDescent="0.3">
      <c r="A51" s="2" t="s">
        <v>44</v>
      </c>
      <c r="B51" s="2" t="s">
        <v>3</v>
      </c>
      <c r="C51" s="2" t="s">
        <v>4</v>
      </c>
      <c r="D51" s="3" t="s">
        <v>47</v>
      </c>
      <c r="E51" s="5"/>
      <c r="F51" s="2" t="s">
        <v>107</v>
      </c>
      <c r="G51" s="3" t="s">
        <v>131</v>
      </c>
      <c r="H51" s="9">
        <f t="shared" si="4"/>
        <v>2.5979999999999999</v>
      </c>
      <c r="I51" s="10">
        <f t="shared" si="5"/>
        <v>2.165</v>
      </c>
    </row>
    <row r="52" spans="1:9" ht="22" x14ac:dyDescent="0.3">
      <c r="A52" s="2" t="s">
        <v>44</v>
      </c>
      <c r="B52" s="2" t="s">
        <v>3</v>
      </c>
      <c r="C52" s="2" t="s">
        <v>4</v>
      </c>
      <c r="D52" s="3" t="s">
        <v>48</v>
      </c>
      <c r="E52" s="5"/>
      <c r="F52" s="2" t="s">
        <v>107</v>
      </c>
      <c r="G52" s="3" t="s">
        <v>132</v>
      </c>
      <c r="H52" s="9">
        <f t="shared" si="4"/>
        <v>2.3650000000000002</v>
      </c>
      <c r="I52" s="10">
        <f t="shared" si="5"/>
        <v>2.3279999999999998</v>
      </c>
    </row>
    <row r="53" spans="1:9" ht="22" x14ac:dyDescent="0.3">
      <c r="A53" s="2" t="s">
        <v>44</v>
      </c>
      <c r="B53" s="2" t="s">
        <v>3</v>
      </c>
      <c r="C53" s="2" t="s">
        <v>4</v>
      </c>
      <c r="D53" s="3" t="s">
        <v>49</v>
      </c>
      <c r="E53" s="5"/>
      <c r="F53" s="2" t="s">
        <v>107</v>
      </c>
      <c r="G53" s="3" t="s">
        <v>133</v>
      </c>
      <c r="H53" s="9">
        <f t="shared" si="4"/>
        <v>2.3460000000000001</v>
      </c>
      <c r="I53" s="10">
        <f t="shared" si="5"/>
        <v>2.7109999999999999</v>
      </c>
    </row>
    <row r="54" spans="1:9" ht="22" x14ac:dyDescent="0.3">
      <c r="A54" s="2" t="s">
        <v>44</v>
      </c>
      <c r="B54" s="2" t="s">
        <v>3</v>
      </c>
      <c r="C54" s="2" t="s">
        <v>4</v>
      </c>
      <c r="D54" s="3" t="s">
        <v>50</v>
      </c>
      <c r="E54" s="5"/>
      <c r="F54" s="2" t="s">
        <v>107</v>
      </c>
      <c r="G54" s="3" t="s">
        <v>134</v>
      </c>
      <c r="H54" s="9">
        <f t="shared" si="4"/>
        <v>2.206</v>
      </c>
      <c r="I54" s="10">
        <f t="shared" si="5"/>
        <v>2.089</v>
      </c>
    </row>
    <row r="55" spans="1:9" ht="22" x14ac:dyDescent="0.3">
      <c r="A55" s="2" t="s">
        <v>44</v>
      </c>
      <c r="B55" s="2" t="s">
        <v>3</v>
      </c>
      <c r="C55" s="2" t="s">
        <v>4</v>
      </c>
      <c r="D55" s="3" t="s">
        <v>51</v>
      </c>
      <c r="E55" s="5"/>
      <c r="F55" s="2" t="s">
        <v>107</v>
      </c>
      <c r="G55" s="3" t="s">
        <v>135</v>
      </c>
      <c r="H55" s="9">
        <f t="shared" si="4"/>
        <v>4.0170000000000003</v>
      </c>
      <c r="I55" s="10">
        <f t="shared" si="5"/>
        <v>1.901</v>
      </c>
    </row>
    <row r="56" spans="1:9" ht="22" x14ac:dyDescent="0.3">
      <c r="A56" s="2" t="s">
        <v>44</v>
      </c>
      <c r="B56" s="2" t="s">
        <v>3</v>
      </c>
      <c r="C56" s="2" t="s">
        <v>4</v>
      </c>
      <c r="D56" s="3" t="s">
        <v>52</v>
      </c>
      <c r="E56" s="5"/>
      <c r="F56" s="2" t="s">
        <v>107</v>
      </c>
      <c r="G56" s="3" t="s">
        <v>136</v>
      </c>
      <c r="H56" s="9">
        <f t="shared" si="4"/>
        <v>2.2360000000000002</v>
      </c>
      <c r="I56" s="10">
        <f t="shared" si="5"/>
        <v>1.5660000000000001</v>
      </c>
    </row>
    <row r="57" spans="1:9" ht="22" x14ac:dyDescent="0.3">
      <c r="A57" s="2" t="s">
        <v>44</v>
      </c>
      <c r="B57" s="2" t="s">
        <v>3</v>
      </c>
      <c r="C57" s="2" t="s">
        <v>4</v>
      </c>
      <c r="D57" s="3" t="s">
        <v>53</v>
      </c>
      <c r="E57" s="5"/>
      <c r="F57" s="2" t="s">
        <v>107</v>
      </c>
      <c r="G57" s="3" t="s">
        <v>137</v>
      </c>
      <c r="H57" s="9">
        <f t="shared" si="4"/>
        <v>1.7629999999999999</v>
      </c>
      <c r="I57" s="10">
        <f t="shared" si="5"/>
        <v>1.6539999999999999</v>
      </c>
    </row>
    <row r="58" spans="1:9" ht="22" x14ac:dyDescent="0.3">
      <c r="A58" s="2" t="s">
        <v>44</v>
      </c>
      <c r="B58" s="2" t="s">
        <v>3</v>
      </c>
      <c r="C58" s="2" t="s">
        <v>4</v>
      </c>
      <c r="D58" s="3" t="s">
        <v>54</v>
      </c>
      <c r="E58" s="5"/>
      <c r="F58" s="2" t="s">
        <v>107</v>
      </c>
      <c r="G58" s="3" t="s">
        <v>145</v>
      </c>
      <c r="H58" s="9">
        <f t="shared" si="4"/>
        <v>1.9430000000000001</v>
      </c>
      <c r="I58" s="10">
        <f t="shared" si="5"/>
        <v>2.1779999999999999</v>
      </c>
    </row>
    <row r="59" spans="1:9" ht="22" x14ac:dyDescent="0.3">
      <c r="A59" s="2" t="s">
        <v>44</v>
      </c>
      <c r="B59" s="2" t="s">
        <v>3</v>
      </c>
      <c r="C59" s="2" t="s">
        <v>4</v>
      </c>
      <c r="D59" s="3" t="s">
        <v>55</v>
      </c>
      <c r="E59" s="5"/>
      <c r="F59" s="2" t="s">
        <v>107</v>
      </c>
      <c r="G59" s="3" t="s">
        <v>138</v>
      </c>
      <c r="H59" s="9">
        <f t="shared" si="4"/>
        <v>1.482</v>
      </c>
      <c r="I59" s="10">
        <f t="shared" si="5"/>
        <v>2.0910000000000002</v>
      </c>
    </row>
    <row r="60" spans="1:9" ht="22" x14ac:dyDescent="0.3">
      <c r="A60" s="2" t="s">
        <v>44</v>
      </c>
      <c r="B60" s="2" t="s">
        <v>3</v>
      </c>
      <c r="C60" s="2" t="s">
        <v>4</v>
      </c>
      <c r="D60" s="3" t="s">
        <v>56</v>
      </c>
      <c r="E60" s="5"/>
      <c r="F60" s="2" t="s">
        <v>107</v>
      </c>
      <c r="G60" s="3" t="s">
        <v>139</v>
      </c>
      <c r="H60" s="9">
        <f t="shared" si="4"/>
        <v>13.182</v>
      </c>
      <c r="I60" s="10">
        <f t="shared" si="5"/>
        <v>2.46</v>
      </c>
    </row>
    <row r="61" spans="1:9" ht="22" x14ac:dyDescent="0.3">
      <c r="A61" s="2" t="s">
        <v>44</v>
      </c>
      <c r="B61" s="2" t="s">
        <v>3</v>
      </c>
      <c r="C61" s="2" t="s">
        <v>4</v>
      </c>
      <c r="D61" s="3" t="s">
        <v>57</v>
      </c>
      <c r="E61" s="5"/>
      <c r="F61" s="2" t="s">
        <v>107</v>
      </c>
      <c r="G61" s="3" t="s">
        <v>140</v>
      </c>
      <c r="H61" s="9">
        <f t="shared" si="4"/>
        <v>1.776</v>
      </c>
      <c r="I61" s="10">
        <f t="shared" si="5"/>
        <v>1.8919999999999999</v>
      </c>
    </row>
    <row r="62" spans="1:9" ht="22" x14ac:dyDescent="0.3">
      <c r="A62" s="2" t="s">
        <v>44</v>
      </c>
      <c r="B62" s="2" t="s">
        <v>3</v>
      </c>
      <c r="C62" s="2" t="s">
        <v>4</v>
      </c>
      <c r="D62" s="3" t="s">
        <v>58</v>
      </c>
      <c r="E62" s="5"/>
      <c r="F62" s="2" t="s">
        <v>107</v>
      </c>
      <c r="G62" s="3" t="s">
        <v>146</v>
      </c>
      <c r="H62" s="9">
        <f t="shared" si="4"/>
        <v>2.06</v>
      </c>
      <c r="I62" s="10">
        <f t="shared" si="5"/>
        <v>1.98</v>
      </c>
    </row>
    <row r="63" spans="1:9" ht="22" x14ac:dyDescent="0.3">
      <c r="A63" s="2" t="s">
        <v>44</v>
      </c>
      <c r="B63" s="2" t="s">
        <v>3</v>
      </c>
      <c r="C63" s="2" t="s">
        <v>4</v>
      </c>
      <c r="D63" s="3" t="s">
        <v>59</v>
      </c>
      <c r="E63" s="5"/>
      <c r="F63" s="2" t="s">
        <v>107</v>
      </c>
      <c r="G63" s="3" t="s">
        <v>141</v>
      </c>
      <c r="H63" s="9">
        <f t="shared" si="4"/>
        <v>2.0649999999999999</v>
      </c>
      <c r="I63" s="10">
        <f t="shared" si="5"/>
        <v>11.901</v>
      </c>
    </row>
    <row r="64" spans="1:9" ht="22" x14ac:dyDescent="0.3">
      <c r="A64" s="2" t="s">
        <v>44</v>
      </c>
      <c r="B64" s="2" t="s">
        <v>3</v>
      </c>
      <c r="C64" s="2" t="s">
        <v>4</v>
      </c>
      <c r="D64" s="3" t="s">
        <v>60</v>
      </c>
      <c r="E64" s="5"/>
      <c r="F64" s="2" t="s">
        <v>107</v>
      </c>
      <c r="G64" s="3" t="s">
        <v>147</v>
      </c>
      <c r="H64" s="9">
        <f t="shared" si="4"/>
        <v>1.67</v>
      </c>
      <c r="I64" s="10">
        <f t="shared" si="5"/>
        <v>2.0609999999999999</v>
      </c>
    </row>
    <row r="65" spans="1:9" ht="22" x14ac:dyDescent="0.3">
      <c r="A65" s="2" t="s">
        <v>44</v>
      </c>
      <c r="B65" s="2" t="s">
        <v>3</v>
      </c>
      <c r="C65" s="2" t="s">
        <v>4</v>
      </c>
      <c r="D65" s="3" t="s">
        <v>61</v>
      </c>
      <c r="E65" s="5"/>
      <c r="F65" s="2" t="s">
        <v>107</v>
      </c>
      <c r="G65" s="3" t="s">
        <v>142</v>
      </c>
      <c r="H65" s="9">
        <f t="shared" si="4"/>
        <v>2.0680000000000001</v>
      </c>
      <c r="I65" s="10">
        <f t="shared" si="5"/>
        <v>2.29</v>
      </c>
    </row>
    <row r="66" spans="1:9" ht="22" x14ac:dyDescent="0.3">
      <c r="A66" s="2" t="s">
        <v>44</v>
      </c>
      <c r="B66" s="2" t="s">
        <v>3</v>
      </c>
      <c r="C66" s="2" t="s">
        <v>4</v>
      </c>
      <c r="D66" s="3" t="s">
        <v>62</v>
      </c>
      <c r="E66" s="5"/>
      <c r="F66" s="2" t="s">
        <v>107</v>
      </c>
      <c r="G66" s="3" t="s">
        <v>143</v>
      </c>
      <c r="H66" s="9">
        <f t="shared" si="4"/>
        <v>2.492</v>
      </c>
      <c r="I66" s="10">
        <f t="shared" si="5"/>
        <v>1.895</v>
      </c>
    </row>
    <row r="67" spans="1:9" ht="22" x14ac:dyDescent="0.3">
      <c r="A67" s="2" t="s">
        <v>44</v>
      </c>
      <c r="B67" s="2" t="s">
        <v>3</v>
      </c>
      <c r="C67" s="2" t="s">
        <v>4</v>
      </c>
      <c r="D67" s="3" t="s">
        <v>63</v>
      </c>
      <c r="E67" s="5"/>
      <c r="F67" s="2" t="s">
        <v>107</v>
      </c>
      <c r="G67" s="3" t="s">
        <v>144</v>
      </c>
      <c r="H67" s="9">
        <f t="shared" si="4"/>
        <v>1.6040000000000001</v>
      </c>
      <c r="I67" s="10">
        <f t="shared" si="5"/>
        <v>2.3610000000000002</v>
      </c>
    </row>
    <row r="68" spans="1:9" ht="22" x14ac:dyDescent="0.3">
      <c r="A68" s="2" t="s">
        <v>44</v>
      </c>
      <c r="B68" s="2" t="s">
        <v>3</v>
      </c>
      <c r="C68" s="2" t="s">
        <v>4</v>
      </c>
      <c r="D68" s="3" t="s">
        <v>64</v>
      </c>
      <c r="E68" s="5"/>
      <c r="F68" s="2" t="s">
        <v>107</v>
      </c>
      <c r="G68" s="3" t="s">
        <v>148</v>
      </c>
      <c r="H68" s="9">
        <f t="shared" si="4"/>
        <v>1.5609999999999999</v>
      </c>
      <c r="I68" s="10">
        <f>VALUE(G68)</f>
        <v>3.415</v>
      </c>
    </row>
    <row r="69" spans="1:9" ht="22" x14ac:dyDescent="0.3">
      <c r="H69" s="9"/>
      <c r="I69" s="10"/>
    </row>
    <row r="70" spans="1:9" ht="22" x14ac:dyDescent="0.3">
      <c r="A70" s="6" t="s">
        <v>5</v>
      </c>
      <c r="H70" s="9"/>
      <c r="I70" s="10"/>
    </row>
    <row r="71" spans="1:9" ht="22" x14ac:dyDescent="0.3">
      <c r="A71" s="1" t="s">
        <v>65</v>
      </c>
      <c r="B71" s="1" t="s">
        <v>108</v>
      </c>
      <c r="C71" s="1" t="s">
        <v>0</v>
      </c>
      <c r="D71" s="1" t="s">
        <v>1</v>
      </c>
      <c r="E71" s="4"/>
      <c r="F71" s="1" t="s">
        <v>86</v>
      </c>
      <c r="G71" s="7" t="s">
        <v>1</v>
      </c>
      <c r="H71" s="9"/>
      <c r="I71" s="10"/>
    </row>
    <row r="72" spans="1:9" ht="22" x14ac:dyDescent="0.3">
      <c r="A72" s="2" t="s">
        <v>65</v>
      </c>
      <c r="B72" s="2" t="s">
        <v>3</v>
      </c>
      <c r="C72" s="2" t="s">
        <v>4</v>
      </c>
      <c r="D72" s="3" t="s">
        <v>66</v>
      </c>
      <c r="E72" s="5"/>
      <c r="F72" s="2" t="s">
        <v>107</v>
      </c>
      <c r="G72" s="8" t="s">
        <v>121</v>
      </c>
      <c r="H72" s="9">
        <f t="shared" ref="H72:H91" si="6">VALUE(D72)</f>
        <v>3.57</v>
      </c>
      <c r="I72" s="10">
        <f t="shared" ref="I72:I91" si="7">VALUE(G72)</f>
        <v>1.161</v>
      </c>
    </row>
    <row r="73" spans="1:9" ht="22" x14ac:dyDescent="0.3">
      <c r="A73" s="2" t="s">
        <v>65</v>
      </c>
      <c r="B73" s="2" t="s">
        <v>3</v>
      </c>
      <c r="C73" s="2" t="s">
        <v>4</v>
      </c>
      <c r="D73" s="3" t="s">
        <v>67</v>
      </c>
      <c r="E73" s="5"/>
      <c r="F73" s="2" t="s">
        <v>107</v>
      </c>
      <c r="G73" s="8" t="s">
        <v>149</v>
      </c>
      <c r="H73" s="9">
        <f t="shared" si="6"/>
        <v>1.002</v>
      </c>
      <c r="I73" s="10">
        <f t="shared" si="7"/>
        <v>1.165</v>
      </c>
    </row>
    <row r="74" spans="1:9" ht="22" x14ac:dyDescent="0.3">
      <c r="A74" s="2" t="s">
        <v>65</v>
      </c>
      <c r="B74" s="2" t="s">
        <v>3</v>
      </c>
      <c r="C74" s="2" t="s">
        <v>4</v>
      </c>
      <c r="D74" s="3" t="s">
        <v>68</v>
      </c>
      <c r="E74" s="5"/>
      <c r="F74" s="2" t="s">
        <v>107</v>
      </c>
      <c r="G74" s="8" t="s">
        <v>31</v>
      </c>
      <c r="H74" s="9">
        <f t="shared" si="6"/>
        <v>1.292</v>
      </c>
      <c r="I74" s="10">
        <f t="shared" si="7"/>
        <v>1.071</v>
      </c>
    </row>
    <row r="75" spans="1:9" ht="22" x14ac:dyDescent="0.3">
      <c r="A75" s="2" t="s">
        <v>65</v>
      </c>
      <c r="B75" s="2" t="s">
        <v>3</v>
      </c>
      <c r="C75" s="2" t="s">
        <v>4</v>
      </c>
      <c r="D75" s="3" t="s">
        <v>69</v>
      </c>
      <c r="E75" s="5"/>
      <c r="F75" s="2" t="s">
        <v>107</v>
      </c>
      <c r="G75" s="8" t="s">
        <v>150</v>
      </c>
      <c r="H75" s="9">
        <f t="shared" si="6"/>
        <v>0.77200000000000002</v>
      </c>
      <c r="I75" s="10">
        <f t="shared" si="7"/>
        <v>0.97299999999999998</v>
      </c>
    </row>
    <row r="76" spans="1:9" ht="22" x14ac:dyDescent="0.3">
      <c r="A76" s="2" t="s">
        <v>65</v>
      </c>
      <c r="B76" s="2" t="s">
        <v>3</v>
      </c>
      <c r="C76" s="2" t="s">
        <v>4</v>
      </c>
      <c r="D76" s="3" t="s">
        <v>70</v>
      </c>
      <c r="E76" s="5"/>
      <c r="F76" s="2" t="s">
        <v>107</v>
      </c>
      <c r="G76" s="8" t="s">
        <v>151</v>
      </c>
      <c r="H76" s="9">
        <f t="shared" si="6"/>
        <v>0.99399999999999999</v>
      </c>
      <c r="I76" s="10">
        <f t="shared" si="7"/>
        <v>1.01</v>
      </c>
    </row>
    <row r="77" spans="1:9" ht="22" x14ac:dyDescent="0.3">
      <c r="A77" s="2" t="s">
        <v>65</v>
      </c>
      <c r="B77" s="2" t="s">
        <v>3</v>
      </c>
      <c r="C77" s="2" t="s">
        <v>4</v>
      </c>
      <c r="D77" s="3" t="s">
        <v>71</v>
      </c>
      <c r="E77" s="5"/>
      <c r="F77" s="2" t="s">
        <v>107</v>
      </c>
      <c r="G77" s="8" t="s">
        <v>152</v>
      </c>
      <c r="H77" s="9">
        <f t="shared" si="6"/>
        <v>0.59799999999999998</v>
      </c>
      <c r="I77" s="10">
        <f t="shared" si="7"/>
        <v>1.0629999999999999</v>
      </c>
    </row>
    <row r="78" spans="1:9" ht="22" x14ac:dyDescent="0.3">
      <c r="A78" s="2" t="s">
        <v>65</v>
      </c>
      <c r="B78" s="2" t="s">
        <v>3</v>
      </c>
      <c r="C78" s="2" t="s">
        <v>4</v>
      </c>
      <c r="D78" s="3" t="s">
        <v>72</v>
      </c>
      <c r="E78" s="5"/>
      <c r="F78" s="2" t="s">
        <v>107</v>
      </c>
      <c r="G78" s="8" t="s">
        <v>94</v>
      </c>
      <c r="H78" s="9">
        <f t="shared" si="6"/>
        <v>0.95699999999999996</v>
      </c>
      <c r="I78" s="10">
        <f t="shared" si="7"/>
        <v>1.04</v>
      </c>
    </row>
    <row r="79" spans="1:9" ht="22" x14ac:dyDescent="0.3">
      <c r="A79" s="2" t="s">
        <v>65</v>
      </c>
      <c r="B79" s="2" t="s">
        <v>3</v>
      </c>
      <c r="C79" s="2" t="s">
        <v>4</v>
      </c>
      <c r="D79" s="3" t="s">
        <v>73</v>
      </c>
      <c r="E79" s="5"/>
      <c r="F79" s="2" t="s">
        <v>107</v>
      </c>
      <c r="G79" s="8" t="s">
        <v>153</v>
      </c>
      <c r="H79" s="9">
        <f t="shared" si="6"/>
        <v>0.998</v>
      </c>
      <c r="I79" s="10">
        <f t="shared" si="7"/>
        <v>0.98099999999999998</v>
      </c>
    </row>
    <row r="80" spans="1:9" ht="22" x14ac:dyDescent="0.3">
      <c r="A80" s="2" t="s">
        <v>65</v>
      </c>
      <c r="B80" s="2" t="s">
        <v>3</v>
      </c>
      <c r="C80" s="2" t="s">
        <v>4</v>
      </c>
      <c r="D80" s="3" t="s">
        <v>74</v>
      </c>
      <c r="E80" s="5"/>
      <c r="F80" s="2" t="s">
        <v>107</v>
      </c>
      <c r="G80" s="8" t="s">
        <v>154</v>
      </c>
      <c r="H80" s="9">
        <f t="shared" si="6"/>
        <v>0.94599999999999995</v>
      </c>
      <c r="I80" s="10">
        <f t="shared" si="7"/>
        <v>0.878</v>
      </c>
    </row>
    <row r="81" spans="1:9" ht="22" x14ac:dyDescent="0.3">
      <c r="A81" s="2" t="s">
        <v>65</v>
      </c>
      <c r="B81" s="2" t="s">
        <v>3</v>
      </c>
      <c r="C81" s="2" t="s">
        <v>4</v>
      </c>
      <c r="D81" s="3" t="s">
        <v>75</v>
      </c>
      <c r="E81" s="5"/>
      <c r="F81" s="2" t="s">
        <v>107</v>
      </c>
      <c r="G81" s="8" t="s">
        <v>155</v>
      </c>
      <c r="H81" s="9">
        <f t="shared" si="6"/>
        <v>0.81200000000000006</v>
      </c>
      <c r="I81" s="10">
        <f t="shared" si="7"/>
        <v>0.85399999999999998</v>
      </c>
    </row>
    <row r="82" spans="1:9" ht="22" x14ac:dyDescent="0.3">
      <c r="A82" s="2" t="s">
        <v>65</v>
      </c>
      <c r="B82" s="2" t="s">
        <v>3</v>
      </c>
      <c r="C82" s="2" t="s">
        <v>4</v>
      </c>
      <c r="D82" s="3" t="s">
        <v>76</v>
      </c>
      <c r="E82" s="5"/>
      <c r="F82" s="2" t="s">
        <v>107</v>
      </c>
      <c r="G82" s="8" t="s">
        <v>156</v>
      </c>
      <c r="H82" s="9">
        <f t="shared" si="6"/>
        <v>0.76600000000000001</v>
      </c>
      <c r="I82" s="10">
        <f t="shared" si="7"/>
        <v>1.0649999999999999</v>
      </c>
    </row>
    <row r="83" spans="1:9" ht="22" x14ac:dyDescent="0.3">
      <c r="A83" s="2" t="s">
        <v>65</v>
      </c>
      <c r="B83" s="2" t="s">
        <v>3</v>
      </c>
      <c r="C83" s="2" t="s">
        <v>4</v>
      </c>
      <c r="D83" s="3" t="s">
        <v>77</v>
      </c>
      <c r="E83" s="5"/>
      <c r="F83" s="2" t="s">
        <v>107</v>
      </c>
      <c r="G83" s="8" t="s">
        <v>157</v>
      </c>
      <c r="H83" s="9">
        <f t="shared" si="6"/>
        <v>0.70399999999999996</v>
      </c>
      <c r="I83" s="10">
        <f t="shared" si="7"/>
        <v>0.73299999999999998</v>
      </c>
    </row>
    <row r="84" spans="1:9" ht="22" x14ac:dyDescent="0.3">
      <c r="A84" s="2" t="s">
        <v>65</v>
      </c>
      <c r="B84" s="2" t="s">
        <v>3</v>
      </c>
      <c r="C84" s="2" t="s">
        <v>4</v>
      </c>
      <c r="D84" s="3" t="s">
        <v>78</v>
      </c>
      <c r="E84" s="5"/>
      <c r="F84" s="2" t="s">
        <v>107</v>
      </c>
      <c r="G84" s="8" t="s">
        <v>158</v>
      </c>
      <c r="H84" s="9">
        <f t="shared" si="6"/>
        <v>0.78200000000000003</v>
      </c>
      <c r="I84" s="10">
        <f t="shared" si="7"/>
        <v>0.85099999999999998</v>
      </c>
    </row>
    <row r="85" spans="1:9" ht="22" x14ac:dyDescent="0.3">
      <c r="A85" s="2" t="s">
        <v>65</v>
      </c>
      <c r="B85" s="2" t="s">
        <v>3</v>
      </c>
      <c r="C85" s="2" t="s">
        <v>4</v>
      </c>
      <c r="D85" s="3" t="s">
        <v>79</v>
      </c>
      <c r="E85" s="5"/>
      <c r="F85" s="2" t="s">
        <v>107</v>
      </c>
      <c r="G85" s="8" t="s">
        <v>26</v>
      </c>
      <c r="H85" s="9">
        <f t="shared" si="6"/>
        <v>0.90300000000000002</v>
      </c>
      <c r="I85" s="10">
        <f t="shared" si="7"/>
        <v>0.97899999999999998</v>
      </c>
    </row>
    <row r="86" spans="1:9" ht="22" x14ac:dyDescent="0.3">
      <c r="A86" s="2" t="s">
        <v>65</v>
      </c>
      <c r="B86" s="2" t="s">
        <v>3</v>
      </c>
      <c r="C86" s="2" t="s">
        <v>4</v>
      </c>
      <c r="D86" s="3" t="s">
        <v>80</v>
      </c>
      <c r="E86" s="5"/>
      <c r="F86" s="2" t="s">
        <v>107</v>
      </c>
      <c r="G86" s="8" t="s">
        <v>159</v>
      </c>
      <c r="H86" s="9">
        <f t="shared" si="6"/>
        <v>0.80500000000000005</v>
      </c>
      <c r="I86" s="10">
        <f t="shared" si="7"/>
        <v>0.71099999999999997</v>
      </c>
    </row>
    <row r="87" spans="1:9" ht="22" x14ac:dyDescent="0.3">
      <c r="A87" s="2" t="s">
        <v>65</v>
      </c>
      <c r="B87" s="2" t="s">
        <v>3</v>
      </c>
      <c r="C87" s="2" t="s">
        <v>4</v>
      </c>
      <c r="D87" s="3" t="s">
        <v>81</v>
      </c>
      <c r="E87" s="5"/>
      <c r="F87" s="2" t="s">
        <v>107</v>
      </c>
      <c r="G87" s="8" t="s">
        <v>160</v>
      </c>
      <c r="H87" s="9">
        <f t="shared" si="6"/>
        <v>0.84199999999999997</v>
      </c>
      <c r="I87" s="10">
        <f t="shared" si="7"/>
        <v>1.099</v>
      </c>
    </row>
    <row r="88" spans="1:9" ht="22" x14ac:dyDescent="0.3">
      <c r="A88" s="2" t="s">
        <v>65</v>
      </c>
      <c r="B88" s="2" t="s">
        <v>3</v>
      </c>
      <c r="C88" s="2" t="s">
        <v>4</v>
      </c>
      <c r="D88" s="3" t="s">
        <v>82</v>
      </c>
      <c r="E88" s="5"/>
      <c r="F88" s="2" t="s">
        <v>107</v>
      </c>
      <c r="G88" s="8" t="s">
        <v>161</v>
      </c>
      <c r="H88" s="9">
        <f t="shared" si="6"/>
        <v>0.55500000000000005</v>
      </c>
      <c r="I88" s="10">
        <f t="shared" si="7"/>
        <v>0.877</v>
      </c>
    </row>
    <row r="89" spans="1:9" ht="22" x14ac:dyDescent="0.3">
      <c r="A89" s="2" t="s">
        <v>65</v>
      </c>
      <c r="B89" s="2" t="s">
        <v>3</v>
      </c>
      <c r="C89" s="2" t="s">
        <v>4</v>
      </c>
      <c r="D89" s="3" t="s">
        <v>83</v>
      </c>
      <c r="E89" s="5"/>
      <c r="F89" s="2" t="s">
        <v>107</v>
      </c>
      <c r="G89" s="8" t="s">
        <v>162</v>
      </c>
      <c r="H89" s="9">
        <f t="shared" si="6"/>
        <v>0.872</v>
      </c>
      <c r="I89" s="10">
        <f t="shared" si="7"/>
        <v>0.99099999999999999</v>
      </c>
    </row>
    <row r="90" spans="1:9" ht="22" x14ac:dyDescent="0.3">
      <c r="A90" s="2" t="s">
        <v>65</v>
      </c>
      <c r="B90" s="2" t="s">
        <v>3</v>
      </c>
      <c r="C90" s="2" t="s">
        <v>4</v>
      </c>
      <c r="D90" s="3" t="s">
        <v>84</v>
      </c>
      <c r="E90" s="5"/>
      <c r="F90" s="2" t="s">
        <v>107</v>
      </c>
      <c r="G90" s="8" t="s">
        <v>163</v>
      </c>
      <c r="H90" s="9">
        <f t="shared" si="6"/>
        <v>0.61099999999999999</v>
      </c>
      <c r="I90" s="10">
        <f t="shared" si="7"/>
        <v>0.745</v>
      </c>
    </row>
    <row r="91" spans="1:9" ht="22" x14ac:dyDescent="0.3">
      <c r="A91" s="2" t="s">
        <v>65</v>
      </c>
      <c r="B91" s="2" t="s">
        <v>3</v>
      </c>
      <c r="C91" s="2" t="s">
        <v>4</v>
      </c>
      <c r="D91" s="3" t="s">
        <v>85</v>
      </c>
      <c r="E91" s="5"/>
      <c r="F91" s="2" t="s">
        <v>107</v>
      </c>
      <c r="G91" s="8" t="s">
        <v>164</v>
      </c>
      <c r="H91" s="9">
        <f t="shared" si="6"/>
        <v>0.78800000000000003</v>
      </c>
      <c r="I91" s="10">
        <f t="shared" si="7"/>
        <v>1.4059999999999999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C2BC-ACC4-D345-99BF-F286188590D5}">
  <dimension ref="A1:G26"/>
  <sheetViews>
    <sheetView tabSelected="1" workbookViewId="0">
      <selection activeCell="E13" sqref="E13"/>
    </sheetView>
  </sheetViews>
  <sheetFormatPr baseColWidth="10" defaultRowHeight="16" x14ac:dyDescent="0.2"/>
  <cols>
    <col min="1" max="1" width="17.6640625" bestFit="1" customWidth="1"/>
    <col min="2" max="2" width="29.83203125" bestFit="1" customWidth="1"/>
    <col min="3" max="3" width="26" bestFit="1" customWidth="1"/>
    <col min="4" max="4" width="30.5" bestFit="1" customWidth="1"/>
    <col min="5" max="5" width="26" bestFit="1" customWidth="1"/>
    <col min="6" max="6" width="14.5" bestFit="1" customWidth="1"/>
    <col min="7" max="7" width="25" customWidth="1"/>
  </cols>
  <sheetData>
    <row r="1" spans="1:7" ht="24" thickBot="1" x14ac:dyDescent="0.3">
      <c r="A1" s="19" t="s">
        <v>169</v>
      </c>
      <c r="B1" s="20" t="s">
        <v>170</v>
      </c>
      <c r="C1" s="21" t="s">
        <v>171</v>
      </c>
      <c r="D1" s="22" t="s">
        <v>172</v>
      </c>
      <c r="E1" s="23" t="s">
        <v>171</v>
      </c>
      <c r="F1" s="24" t="s">
        <v>173</v>
      </c>
      <c r="G1" s="24" t="s">
        <v>178</v>
      </c>
    </row>
    <row r="2" spans="1:7" ht="20" x14ac:dyDescent="0.2">
      <c r="A2" s="11" t="s">
        <v>174</v>
      </c>
      <c r="B2" s="12">
        <f>AVERAGE(Testes!H3:H22)</f>
        <v>1.4152999999999998</v>
      </c>
      <c r="C2" s="12">
        <f>_xlfn.STDEV.S(Testes!H3:H22)</f>
        <v>1.2197400111240275</v>
      </c>
      <c r="D2" s="12">
        <f>AVERAGE(Testes!I3:I22)</f>
        <v>1.22315</v>
      </c>
      <c r="E2" s="13">
        <f>_xlfn.STDEV.S(Testes!I3:I22)</f>
        <v>0.38827015486371685</v>
      </c>
      <c r="F2" s="2">
        <f xml:space="preserve"> Resultados!B2 / Resultados!D2</f>
        <v>1.1570943874422597</v>
      </c>
      <c r="G2" s="25" t="s">
        <v>179</v>
      </c>
    </row>
    <row r="3" spans="1:7" ht="20" x14ac:dyDescent="0.2">
      <c r="A3" s="14" t="s">
        <v>175</v>
      </c>
      <c r="B3" s="2">
        <f>AVERAGE(Testes!H26:H45)</f>
        <v>2.5488</v>
      </c>
      <c r="C3" s="2">
        <f>_xlfn.STDEV.S(Testes!H26:H45)</f>
        <v>6.0684619017203669</v>
      </c>
      <c r="D3" s="2">
        <f>AVERAGE(Testes!I26:I45)</f>
        <v>1.4574500000000001</v>
      </c>
      <c r="E3" s="15">
        <f>_xlfn.STDEV.S(Testes!I26:I45)</f>
        <v>0.81613953109166637</v>
      </c>
      <c r="F3" s="2">
        <f xml:space="preserve"> Resultados!B3 / Resultados!D3</f>
        <v>1.7488078493258772</v>
      </c>
      <c r="G3" s="25" t="s">
        <v>180</v>
      </c>
    </row>
    <row r="4" spans="1:7" ht="20" x14ac:dyDescent="0.2">
      <c r="A4" s="14" t="s">
        <v>176</v>
      </c>
      <c r="B4" s="2">
        <f>AVERAGE(Testes!H49:H68)</f>
        <v>3.6064499999999997</v>
      </c>
      <c r="C4" s="2">
        <f>_xlfn.STDEV.S(Testes!H49:H68)</f>
        <v>3.8056352879298405</v>
      </c>
      <c r="D4" s="2">
        <f>AVERAGE(Testes!I49:I68)</f>
        <v>2.7008000000000001</v>
      </c>
      <c r="E4" s="15">
        <f>_xlfn.STDEV.S(Testes!I49:I68)</f>
        <v>2.2035184448608791</v>
      </c>
      <c r="F4" s="2">
        <f xml:space="preserve"> Resultados!B4 / Resultados!D4</f>
        <v>1.335326569905213</v>
      </c>
      <c r="G4" s="25" t="s">
        <v>181</v>
      </c>
    </row>
    <row r="5" spans="1:7" ht="21" thickBot="1" x14ac:dyDescent="0.25">
      <c r="A5" s="16" t="s">
        <v>177</v>
      </c>
      <c r="B5" s="17">
        <f>AVERAGE(Testes!H72:H91)</f>
        <v>0.97844999999999993</v>
      </c>
      <c r="C5" s="17">
        <f>_xlfn.STDEV.S(Testes!H72:H91)</f>
        <v>0.63277105488062335</v>
      </c>
      <c r="D5" s="17">
        <f>AVERAGE(Testes!I72:I91)</f>
        <v>0.98264999999999991</v>
      </c>
      <c r="E5" s="18">
        <f>_xlfn.STDEV.S(Testes!I72:I91)</f>
        <v>0.16728081495686128</v>
      </c>
      <c r="F5" s="2">
        <f xml:space="preserve"> Resultados!B5 / Resultados!D5</f>
        <v>0.99572584338268966</v>
      </c>
      <c r="G5" s="25" t="s">
        <v>182</v>
      </c>
    </row>
    <row r="6" spans="1:7" ht="20" x14ac:dyDescent="0.2">
      <c r="A6" s="2"/>
      <c r="B6" s="2"/>
      <c r="C6" s="2"/>
      <c r="D6" s="2"/>
      <c r="E6" s="2"/>
      <c r="F6" s="2"/>
    </row>
    <row r="7" spans="1:7" ht="20" x14ac:dyDescent="0.2">
      <c r="A7" s="2"/>
      <c r="B7" s="2"/>
      <c r="C7" s="2"/>
      <c r="D7" s="2"/>
      <c r="E7" s="2"/>
      <c r="F7" s="2"/>
    </row>
    <row r="8" spans="1:7" ht="20" x14ac:dyDescent="0.2">
      <c r="A8" s="2"/>
      <c r="B8" s="2"/>
      <c r="C8" s="2"/>
      <c r="D8" s="2"/>
      <c r="E8" s="2"/>
      <c r="F8" s="2"/>
    </row>
    <row r="9" spans="1:7" ht="20" x14ac:dyDescent="0.2">
      <c r="A9" s="2"/>
      <c r="B9" s="2"/>
      <c r="C9" s="2"/>
      <c r="D9" s="2"/>
      <c r="E9" s="2"/>
      <c r="F9" s="2"/>
    </row>
    <row r="10" spans="1:7" ht="20" x14ac:dyDescent="0.2">
      <c r="A10" s="2"/>
      <c r="B10" s="2"/>
      <c r="C10" s="2"/>
      <c r="D10" s="2"/>
      <c r="E10" s="2"/>
      <c r="F10" s="2"/>
    </row>
    <row r="11" spans="1:7" ht="20" x14ac:dyDescent="0.2">
      <c r="A11" s="2"/>
      <c r="B11" s="2"/>
      <c r="C11" s="2"/>
      <c r="D11" s="2"/>
      <c r="E11" s="2"/>
      <c r="F11" s="2"/>
    </row>
    <row r="12" spans="1:7" ht="20" x14ac:dyDescent="0.2">
      <c r="A12" s="2"/>
      <c r="B12" s="2"/>
      <c r="C12" s="2"/>
      <c r="D12" s="2"/>
      <c r="E12" s="2"/>
      <c r="F12" s="2"/>
    </row>
    <row r="13" spans="1:7" ht="20" x14ac:dyDescent="0.2">
      <c r="A13" s="2"/>
      <c r="B13" s="2"/>
      <c r="C13" s="2"/>
      <c r="D13" s="2"/>
      <c r="E13" s="2"/>
      <c r="F13" s="2"/>
    </row>
    <row r="14" spans="1:7" ht="20" x14ac:dyDescent="0.2">
      <c r="A14" s="2"/>
      <c r="B14" s="2"/>
      <c r="C14" s="2"/>
      <c r="D14" s="2"/>
      <c r="E14" s="2"/>
      <c r="F14" s="2"/>
    </row>
    <row r="15" spans="1:7" ht="20" x14ac:dyDescent="0.2">
      <c r="A15" s="2"/>
      <c r="B15" s="2"/>
      <c r="C15" s="2"/>
      <c r="D15" s="2"/>
      <c r="E15" s="2"/>
      <c r="F15" s="2"/>
    </row>
    <row r="16" spans="1:7" ht="20" x14ac:dyDescent="0.2">
      <c r="A16" s="2"/>
      <c r="B16" s="2"/>
      <c r="C16" s="2"/>
      <c r="D16" s="2"/>
      <c r="E16" s="2"/>
      <c r="F16" s="2"/>
    </row>
    <row r="17" spans="1:6" ht="20" x14ac:dyDescent="0.2">
      <c r="A17" s="2"/>
      <c r="B17" s="2"/>
      <c r="C17" s="2"/>
      <c r="D17" s="2"/>
      <c r="E17" s="2"/>
      <c r="F17" s="2"/>
    </row>
    <row r="18" spans="1:6" ht="20" x14ac:dyDescent="0.2">
      <c r="A18" s="2"/>
      <c r="B18" s="2"/>
      <c r="C18" s="2"/>
      <c r="D18" s="2"/>
      <c r="E18" s="2"/>
      <c r="F18" s="2"/>
    </row>
    <row r="19" spans="1:6" ht="20" x14ac:dyDescent="0.2">
      <c r="A19" s="2"/>
      <c r="B19" s="2"/>
      <c r="C19" s="2"/>
      <c r="D19" s="2"/>
      <c r="E19" s="2"/>
      <c r="F19" s="2"/>
    </row>
    <row r="20" spans="1:6" ht="20" x14ac:dyDescent="0.2">
      <c r="A20" s="2"/>
      <c r="B20" s="2"/>
      <c r="C20" s="2"/>
      <c r="D20" s="2"/>
      <c r="E20" s="2"/>
      <c r="F20" s="2"/>
    </row>
    <row r="21" spans="1:6" ht="20" x14ac:dyDescent="0.2">
      <c r="A21" s="2"/>
      <c r="B21" s="2"/>
      <c r="C21" s="2"/>
      <c r="D21" s="2"/>
      <c r="E21" s="2"/>
      <c r="F21" s="2"/>
    </row>
    <row r="22" spans="1:6" ht="20" x14ac:dyDescent="0.2">
      <c r="A22" s="2"/>
      <c r="B22" s="2"/>
      <c r="C22" s="2"/>
      <c r="D22" s="2"/>
      <c r="E22" s="2"/>
      <c r="F22" s="2"/>
    </row>
    <row r="23" spans="1:6" ht="20" x14ac:dyDescent="0.2">
      <c r="A23" s="2"/>
      <c r="B23" s="2"/>
      <c r="C23" s="2"/>
      <c r="D23" s="2"/>
      <c r="E23" s="2"/>
      <c r="F23" s="2"/>
    </row>
    <row r="24" spans="1:6" ht="20" x14ac:dyDescent="0.2">
      <c r="A24" s="2"/>
      <c r="B24" s="2"/>
      <c r="C24" s="2"/>
      <c r="D24" s="2"/>
      <c r="E24" s="2"/>
      <c r="F24" s="2"/>
    </row>
    <row r="25" spans="1:6" ht="20" x14ac:dyDescent="0.2">
      <c r="A25" s="2"/>
      <c r="B25" s="2"/>
      <c r="C25" s="2"/>
      <c r="D25" s="2"/>
      <c r="E25" s="2"/>
      <c r="F25" s="2"/>
    </row>
    <row r="26" spans="1:6" ht="20" x14ac:dyDescent="0.2">
      <c r="A26" s="2"/>
      <c r="B26" s="2"/>
      <c r="C26" s="2"/>
      <c r="D26" s="2"/>
      <c r="E26" s="2"/>
      <c r="F26" s="2"/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Testes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systemofdown</dc:creator>
  <cp:lastModifiedBy>systemofdown</cp:lastModifiedBy>
  <dcterms:created xsi:type="dcterms:W3CDTF">2025-07-20T18:03:16Z</dcterms:created>
  <dcterms:modified xsi:type="dcterms:W3CDTF">2025-07-20T23:15:30Z</dcterms:modified>
</cp:coreProperties>
</file>