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kuhlmann\Dropbox\MANNHEIM\Forschung\hMPT 2HTSM Reanalyse Netzwerk\hMPT SM\Zusammenfassung 2HTSM reanalysis\"/>
    </mc:Choice>
  </mc:AlternateContent>
  <bookViews>
    <workbookView xWindow="-96" yWindow="-96" windowWidth="19392" windowHeight="10392"/>
  </bookViews>
  <sheets>
    <sheet name="study_selection" sheetId="1" r:id="rId1"/>
    <sheet name="op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1" l="1"/>
  <c r="V85" i="1" l="1"/>
  <c r="V54" i="1"/>
  <c r="V53" i="1"/>
  <c r="V52" i="1"/>
  <c r="V51" i="1"/>
  <c r="V42" i="1" l="1"/>
  <c r="V43" i="1"/>
  <c r="V44" i="1"/>
  <c r="V45" i="1"/>
  <c r="V46" i="1"/>
  <c r="V47" i="1"/>
  <c r="V48" i="1"/>
  <c r="V41" i="1"/>
  <c r="V40" i="1"/>
  <c r="V39" i="1"/>
  <c r="V38" i="1"/>
</calcChain>
</file>

<file path=xl/comments1.xml><?xml version="1.0" encoding="utf-8"?>
<comments xmlns="http://schemas.openxmlformats.org/spreadsheetml/2006/main">
  <authors>
    <author>Beatrice Kuhlmann</author>
  </authors>
  <commentList>
    <comment ref="M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if information is available, specify if community or school/college/university sample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please use abbreviations denoted in "options" sheet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e.g. specify restrictions on beta distribution; indicate if Pearson's Chi square was minmized etc.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provide all model fit measures for method 1 (i.e., multiple entries per cell allowed - analogous for the following cells)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as specific as possible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if your article reports more than 2 estimation methods, you may of course add columns at the end to document these</t>
        </r>
      </text>
    </comment>
    <comment ref="AD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specifications as before, see example</t>
        </r>
      </text>
    </comment>
    <comment ref="AE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again, enter any model fit measures for the 2nd method, multiple entries per cell allowed</t>
        </r>
      </text>
    </comment>
    <comment ref="AG1" authorId="0" shapeId="0">
      <text>
        <r>
          <rPr>
            <b/>
            <sz val="9"/>
            <color indexed="81"/>
            <rFont val="Segoe UI"/>
            <family val="2"/>
          </rPr>
          <t>Beatrice Kuhlmann:</t>
        </r>
        <r>
          <rPr>
            <sz val="9"/>
            <color indexed="81"/>
            <rFont val="Segoe UI"/>
            <family val="2"/>
          </rPr>
          <t xml:space="preserve">
as specific as possible</t>
        </r>
      </text>
    </comment>
  </commentList>
</comments>
</file>

<file path=xl/sharedStrings.xml><?xml version="1.0" encoding="utf-8"?>
<sst xmlns="http://schemas.openxmlformats.org/spreadsheetml/2006/main" count="1229" uniqueCount="204">
  <si>
    <t>Ref_number</t>
  </si>
  <si>
    <t>Ref_short</t>
  </si>
  <si>
    <t>Ref_long</t>
  </si>
  <si>
    <t>MPT model</t>
  </si>
  <si>
    <t>restrictions</t>
  </si>
  <si>
    <t>population(s)</t>
  </si>
  <si>
    <t>age_from</t>
  </si>
  <si>
    <t>age_to</t>
  </si>
  <si>
    <t>age_mean</t>
  </si>
  <si>
    <t>estimation_method1</t>
  </si>
  <si>
    <t>estimation_method2</t>
  </si>
  <si>
    <t>model_df</t>
  </si>
  <si>
    <t>modelfit_measure1</t>
  </si>
  <si>
    <t>modelfit_type1</t>
  </si>
  <si>
    <t>modelfit_type2</t>
  </si>
  <si>
    <t>modellfit_p1</t>
  </si>
  <si>
    <t>modelfit_measure2</t>
  </si>
  <si>
    <t>modellfit_p2</t>
  </si>
  <si>
    <t>raw data available?</t>
  </si>
  <si>
    <t>date of first contact</t>
  </si>
  <si>
    <t>date of second contact</t>
  </si>
  <si>
    <t>none</t>
  </si>
  <si>
    <t>ML_CP</t>
  </si>
  <si>
    <t>G^2</t>
  </si>
  <si>
    <t>&gt;.05</t>
  </si>
  <si>
    <t>yes</t>
  </si>
  <si>
    <t>Bayesian_PP_Ltrait</t>
  </si>
  <si>
    <t>ML_NoP</t>
  </si>
  <si>
    <t>NPB_NoP</t>
  </si>
  <si>
    <t>Bayesian_CP</t>
  </si>
  <si>
    <t>Bayesian_NP</t>
  </si>
  <si>
    <t>ML_PP_Lclass</t>
  </si>
  <si>
    <t>Bayesian_PP_beta</t>
  </si>
  <si>
    <t>estimation method (abbr.)</t>
  </si>
  <si>
    <t>estimation method (full specification)</t>
  </si>
  <si>
    <t>Asymptotic maximum-likelihood, complete pooling</t>
  </si>
  <si>
    <t>Asymptotic maximum-likelihood, no pooling</t>
  </si>
  <si>
    <t>Nonparametric bootstrap, no pooling</t>
  </si>
  <si>
    <t>Bayesian, complete pooling</t>
  </si>
  <si>
    <t>Bayesian, no pooling</t>
  </si>
  <si>
    <t>Maximum-likelihood, partial pooling, latent-class</t>
  </si>
  <si>
    <t>Bayesian, partial pooling, latent-trait</t>
  </si>
  <si>
    <t>Bayesian, partial pooling, beta</t>
  </si>
  <si>
    <t>experiment(s)</t>
  </si>
  <si>
    <t>estimation_method1_additional_information</t>
  </si>
  <si>
    <t>estimation_method2_additional_information</t>
  </si>
  <si>
    <t>MCMC_iterations1_left after burnin and thinning</t>
  </si>
  <si>
    <t>MCMC_thinningrate1</t>
  </si>
  <si>
    <t>Rhat1</t>
  </si>
  <si>
    <t>effective_samples1</t>
  </si>
  <si>
    <t>bootstrap_samples1</t>
  </si>
  <si>
    <t>MCMC_iterations2_left after burnin and thinning</t>
  </si>
  <si>
    <t>MCMC_thinningrate2</t>
  </si>
  <si>
    <t>MCMC_burnin2</t>
  </si>
  <si>
    <t>MCMC_burnin1</t>
  </si>
  <si>
    <t>effective_samples2</t>
  </si>
  <si>
    <t>Rhat2</t>
  </si>
  <si>
    <t>bootstrap_samples2</t>
  </si>
  <si>
    <t>comments</t>
  </si>
  <si>
    <t>young adults (college students)</t>
  </si>
  <si>
    <t>older adults (community sample)</t>
  </si>
  <si>
    <t>n (per group)</t>
  </si>
  <si>
    <t>group label</t>
  </si>
  <si>
    <t>Bayen &amp; Kuhlmann (2011)</t>
  </si>
  <si>
    <t>Bayen, U. J., &amp; Kuhlmann, B. G. (2011). Influences of source–item contingency and schematic knowledge on source monitoring: Tests of the probability-matching account. Journal of Memory and Language, 64(1), 1–17. doi:10.1016/j.jml.2010.09.001</t>
  </si>
  <si>
    <t>2HTSM Sub4</t>
  </si>
  <si>
    <t>DA=DB=DN; dA=dB; a=g</t>
  </si>
  <si>
    <t>na</t>
  </si>
  <si>
    <t>age information reported for both groups combined; fit reported across the three within-subject conditions based on statement expectancy</t>
  </si>
  <si>
    <t>zero</t>
  </si>
  <si>
    <t>Cond_qual</t>
  </si>
  <si>
    <t>Ref_qual</t>
  </si>
  <si>
    <t>a</t>
  </si>
  <si>
    <t>b</t>
  </si>
  <si>
    <t># Within Conditions</t>
  </si>
  <si>
    <t>Bell, Mieth, &amp; Buchner (2015)</t>
  </si>
  <si>
    <t>2HTSM Sub5d</t>
  </si>
  <si>
    <t>DA=DB=DN; a=g</t>
  </si>
  <si>
    <t>DN = 0.5*(DA+DB); a=g</t>
  </si>
  <si>
    <t>2HTSM special</t>
  </si>
  <si>
    <t>c</t>
  </si>
  <si>
    <t>d</t>
  </si>
  <si>
    <t>Giang, Bell, &amp; Buchner (2012)</t>
  </si>
  <si>
    <t>Küppers &amp; Bayen (2014)</t>
  </si>
  <si>
    <t>2HTSM Sub5a &amp; 2HTSM Sub5d</t>
  </si>
  <si>
    <t>DA=DB=DN; dA=dB &amp; DA=DB=DN; a=g</t>
  </si>
  <si>
    <t>YA</t>
  </si>
  <si>
    <t>OA</t>
  </si>
  <si>
    <t>101/103?</t>
  </si>
  <si>
    <t>Mieth, Bell, &amp; Buchner (2016)</t>
  </si>
  <si>
    <t>e</t>
  </si>
  <si>
    <t>Schütz &amp; Bröder (2011)</t>
  </si>
  <si>
    <t>10 source A items</t>
  </si>
  <si>
    <t>25 source A items</t>
  </si>
  <si>
    <t>50 source A items</t>
  </si>
  <si>
    <t>75 source A items</t>
  </si>
  <si>
    <t>90 source A items</t>
  </si>
  <si>
    <t>6 source A items</t>
  </si>
  <si>
    <t>15 source A items</t>
  </si>
  <si>
    <t>30 source A items</t>
  </si>
  <si>
    <t>45 source A items</t>
  </si>
  <si>
    <t>54 source A items</t>
  </si>
  <si>
    <r>
      <t xml:space="preserve">Schütz, J., &amp; Bröder, A. (2011). Signal detection and threshold models of source memory. </t>
    </r>
    <r>
      <rPr>
        <i/>
        <sz val="11"/>
        <color theme="1"/>
        <rFont val="Calibri"/>
        <family val="2"/>
        <scheme val="minor"/>
      </rPr>
      <t>Experimental Psychology. 58, 293–311. DOI: 10.1027/1618-3169/a000097</t>
    </r>
  </si>
  <si>
    <t>&lt; .001</t>
  </si>
  <si>
    <t>Süssenbach et al. (2016)</t>
  </si>
  <si>
    <t>2HTSM 6e</t>
  </si>
  <si>
    <r>
      <t xml:space="preserve">Bell, R., Mieth, L., &amp; Buchner, A. (2015). Appearance-based first impressions and person memory. </t>
    </r>
    <r>
      <rPr>
        <i/>
        <sz val="11"/>
        <color theme="1"/>
        <rFont val="Calibri"/>
        <family val="2"/>
        <scheme val="minor"/>
      </rPr>
      <t>Journal of Experimental Psychology: Learning, Memory, and 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>, 456-472. http://dx.doi.org/10.1037/xlm0000034</t>
    </r>
  </si>
  <si>
    <r>
      <t xml:space="preserve">Giang, T., Bell, R., &amp; Buchner, A. (2012). Does facial resemblance enhance cooperation?.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 xml:space="preserve">7, </t>
    </r>
    <r>
      <rPr>
        <sz val="11"/>
        <color theme="1"/>
        <rFont val="Calibri"/>
        <family val="2"/>
        <scheme val="minor"/>
      </rPr>
      <t>doi:10.1371/journal.pone.0047809</t>
    </r>
  </si>
  <si>
    <r>
      <t xml:space="preserve">Küppers, V., &amp; Bayen, U. J. (2014). Inconsistency effects in source memory and compensatory schema-consistent guessing. </t>
    </r>
    <r>
      <rPr>
        <i/>
        <sz val="11"/>
        <color theme="1"/>
        <rFont val="Calibri"/>
        <family val="2"/>
        <scheme val="minor"/>
      </rPr>
      <t>The Quarterly Journal of Experimental Psychology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>(10), 2042-2059. https://doi.org/10.1080/17470218.2014.904914</t>
    </r>
  </si>
  <si>
    <r>
      <t xml:space="preserve">Mieth, L., Bell, R., &amp; Buchner, A. (2016). Cognitive load does not affect the behavioral and cognitive foundations of social cooperation. </t>
    </r>
    <r>
      <rPr>
        <i/>
        <sz val="11"/>
        <color theme="1"/>
        <rFont val="Calibri"/>
        <family val="2"/>
        <scheme val="minor"/>
      </rPr>
      <t>Frontiers in psychology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1312. doi: 10.3389/fpsyg.2016.01312</t>
    </r>
  </si>
  <si>
    <r>
      <t xml:space="preserve">Mieth, L., Bell, R., &amp; Buchner, A. (2016). Memory and disgust: Effects of appearance-congruent and appearance-incongruent information on source memory for food. </t>
    </r>
    <r>
      <rPr>
        <i/>
        <sz val="11"/>
        <color theme="1"/>
        <rFont val="Calibri"/>
        <family val="2"/>
        <scheme val="minor"/>
      </rPr>
      <t>Memory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, 629-639. https://doi.org/10.1080/09658211.2015.1034139</t>
    </r>
  </si>
  <si>
    <r>
      <t xml:space="preserve">Süssenbach, P., Gollwitzer, M., Mieth, L., Buchner, A., &amp; Bell, R. (2016). Trustworthy tricksters: violating a negative social expectation affects source memory and person perception when fear of exploitation is high. </t>
    </r>
    <r>
      <rPr>
        <i/>
        <sz val="11"/>
        <color theme="1"/>
        <rFont val="Calibri"/>
        <family val="2"/>
        <scheme val="minor"/>
      </rPr>
      <t>Frontiers in psychology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2037.doi: 10.3389/fpsyg.2016.02037</t>
    </r>
  </si>
  <si>
    <t>Arnold, Bayen, Kuhlmann, &amp; Vaterrodt (2013)</t>
  </si>
  <si>
    <t>Arnold, N. R., Bayen, U. J., Kuhlmann, B. G., &amp; Vaterrodt, B. (2013). Hierarchical modeling of contingency-based source monitoring: A test of the probability-matching account. Psychonomic Bulletin &amp; Review, 20(2), 326-333. doi:10.3758/s13423-012-0342-7</t>
  </si>
  <si>
    <t>encoding</t>
  </si>
  <si>
    <t>retrieval</t>
  </si>
  <si>
    <t>age information reported for both groups combined</t>
  </si>
  <si>
    <t>Besken &amp; Gülgöz (2008)</t>
  </si>
  <si>
    <t>Besken, M., &amp; Gülgöz, S. (2008). Reliance on schemas in source memory: Age differences and similarity of schemas. Aging, Neuropsychology, and Cognition, 16(1), 1-21. doi:10.1080/13825580802175650</t>
  </si>
  <si>
    <t>OA_hi_after</t>
  </si>
  <si>
    <t>OA_hi_before</t>
  </si>
  <si>
    <t>OA_low_after</t>
  </si>
  <si>
    <t>OA_low_before</t>
  </si>
  <si>
    <t>YA_hi_after</t>
  </si>
  <si>
    <t>YA_hi_before</t>
  </si>
  <si>
    <t>YA_low_after</t>
  </si>
  <si>
    <t>YA_low_before</t>
  </si>
  <si>
    <t>full attention</t>
  </si>
  <si>
    <t>divided attention</t>
  </si>
  <si>
    <t>schema-consistent</t>
  </si>
  <si>
    <t>schema-inconsistent</t>
  </si>
  <si>
    <t>G^2 (df = 48)</t>
  </si>
  <si>
    <t>age information for all old adult groups combined; model fit only reported for overall model (df = 48)</t>
  </si>
  <si>
    <t>age information for all young adult groups combined; model fit only reported for overall model (df = 48)</t>
  </si>
  <si>
    <t>Dodson &amp; Shimamura (2000)</t>
  </si>
  <si>
    <r>
      <t xml:space="preserve">Dodson, C. S., &amp; Shimamura, A. P. (2000). Differential effects of cue dependency on item and source memory. </t>
    </r>
    <r>
      <rPr>
        <i/>
        <sz val="11"/>
        <color theme="1"/>
        <rFont val="Calibri"/>
        <family val="2"/>
        <scheme val="minor"/>
      </rPr>
      <t>Journal of Experimental Psychology: Learning, Memory, and 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(4), 1023-1044. doi:10.1037//0278-7393.26.4.1023</t>
    </r>
  </si>
  <si>
    <t>G^2 (bs restrictions, df = 11)</t>
  </si>
  <si>
    <t>fit reported is for model with between-subjects restrictions, for reanalysis we fitted model without bs restrictions</t>
  </si>
  <si>
    <t>G^2 (bs restrictions, df = 17)</t>
  </si>
  <si>
    <t>G^2 (bs restrictions, df = 21)</t>
  </si>
  <si>
    <t>Klauer &amp; Meiser (2000)</t>
  </si>
  <si>
    <t>Klauer, K. C., &amp; Meiser, T. (2000). A source-monitoring analysis of illusory correlations. Personality and Social Psychology Bulletin, 26(9), 1074-1093. doi:10.1177/01461672002611005</t>
  </si>
  <si>
    <t>few distractors</t>
  </si>
  <si>
    <t>many distractors</t>
  </si>
  <si>
    <t>G^2 (bs restrictions, df = 12)</t>
  </si>
  <si>
    <t>fit reported is for model with between-subjects restrictions and both conditions combined, for reanalysis we fitted model without bs restrictions</t>
  </si>
  <si>
    <t>behaviors</t>
  </si>
  <si>
    <t>names</t>
  </si>
  <si>
    <t>G^2 (both groups, df = 4)</t>
  </si>
  <si>
    <t>fit only reported for both groups combined</t>
  </si>
  <si>
    <t>Kroneisen &amp; Bell (2018)</t>
  </si>
  <si>
    <t>Kroneisen, M., &amp; Bell, R. (2018). Remembering the place with the tiger: Survival processing can enhance source memory. Psychonomic Bulletin &amp; Review, 25, 667-673.</t>
  </si>
  <si>
    <t>2HTSM Sub6e</t>
  </si>
  <si>
    <t>Kuhlmann &amp; Touron (2017)</t>
  </si>
  <si>
    <t>Kuhlmann, B. G., &amp; Touron, D. R. (2017). Relate it! Objective and subjective evaluation of mediator-based strategies for improving source memory in younger and older adults. Cortex, 91, 25-39. doi:10.1016/j.cortex.2016.11.015</t>
  </si>
  <si>
    <t>YA_text_spt</t>
  </si>
  <si>
    <t>YA_text_instr</t>
  </si>
  <si>
    <t>YA_pers_spt</t>
  </si>
  <si>
    <t>YA_pers_instr</t>
  </si>
  <si>
    <t>OA_text_spt</t>
  </si>
  <si>
    <t>OA_text_instr</t>
  </si>
  <si>
    <t>OA_pers_spt</t>
  </si>
  <si>
    <t>OA_pers_instr</t>
  </si>
  <si>
    <t>not reported</t>
  </si>
  <si>
    <t>age range only reported for whole age group, not per condition</t>
  </si>
  <si>
    <t>Kuhlmann, Vaterrodt, &amp; Bayen (2012)</t>
  </si>
  <si>
    <t>Kuhlmann, B. G., Vaterrodt, B., &amp; Bayen, U. J. (2012). Schema bias in source monitoring varies with encoding conditions: Support for a probability-matching account. Journal of Experimental Psychology: Learning, Memory, and Cognition, 38(5), 1365-1376. doi:10.1037/a0028147</t>
  </si>
  <si>
    <t>encoding incidental</t>
  </si>
  <si>
    <t>encoding intentional</t>
  </si>
  <si>
    <t>retention incidental</t>
  </si>
  <si>
    <t>age information only reported for whole sample (including excluded group)</t>
  </si>
  <si>
    <t>Kuhlmann et al. (2016)</t>
  </si>
  <si>
    <t>Kuhlmann, B. G., Bayen, U. J., Meuser, K., &amp; Kornadt, A. E. (2016). The impact of age stereotypes on source monitoring in younger and older adults. Psychology and Aging, 31(8), 875-889. doi:10.1037/pag0000140</t>
  </si>
  <si>
    <t>YA_sameset_females</t>
  </si>
  <si>
    <t>YA_sameset_males</t>
  </si>
  <si>
    <t>YA_weakset_females</t>
  </si>
  <si>
    <t>YA_weakset_males</t>
  </si>
  <si>
    <t>OA_females</t>
  </si>
  <si>
    <t>OA_males</t>
  </si>
  <si>
    <t>no reported</t>
  </si>
  <si>
    <t>age information only reported for whole age group, not per condition</t>
  </si>
  <si>
    <t>long</t>
  </si>
  <si>
    <t>short</t>
  </si>
  <si>
    <t>retention</t>
  </si>
  <si>
    <t>age information only reported for whole sample (included conditions), not per condition</t>
  </si>
  <si>
    <t>Meiser &amp; Hewstone (2001)</t>
  </si>
  <si>
    <t>Meiser, T., &amp; Hewstone, M. (2001). Crossed categorization effects on the formation of illusory correlations. European Journal of Social Psychology, 31(4), 443-466. doi:10.1002/ejsp.55</t>
  </si>
  <si>
    <t>group sources</t>
  </si>
  <si>
    <t>town sources</t>
  </si>
  <si>
    <t>Meiser (2003)</t>
  </si>
  <si>
    <t>Meiser, T. (2003). Effects of processing strategy on episodic memory and contingency learning in group stereotype formation. Social Cognition, 21(2), 121-156. doi:10.1521/soco.21.2.121.21318</t>
  </si>
  <si>
    <t>memory</t>
  </si>
  <si>
    <t>impression</t>
  </si>
  <si>
    <t>Simons et al. (2002)</t>
  </si>
  <si>
    <t>Simons, J. S., Verfaellie, M., Galton, C. J., Miller, B. L., Hodges, J. R., &amp; Graham, K. S. (2002). Recollection‐based memory in frontotemporal dementia: implications for theories of long‐term memory. Brain, 125(11), 2523-2536. doi:10.1093/brain/awf247</t>
  </si>
  <si>
    <t>control</t>
  </si>
  <si>
    <t>semantic dementia</t>
  </si>
  <si>
    <t>patients with semantic dementia</t>
  </si>
  <si>
    <t>frontotemporal dementia</t>
  </si>
  <si>
    <t>patients with frontotemporal dementia</t>
  </si>
  <si>
    <t>older adults (community dwelling)</t>
  </si>
  <si>
    <t>individual fits</t>
  </si>
  <si>
    <t>Suzuki (2018)</t>
  </si>
  <si>
    <t>for YA fit for a different submodel setting all D equal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</si>
</sst>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1" xfId="0" applyNumberFormat="1" applyFont="1" applyBorder="1"/>
    <xf numFmtId="0" fontId="1" fillId="0" borderId="0" xfId="0" applyNumberFormat="1" applyFont="1"/>
    <xf numFmtId="0" fontId="1" fillId="0" borderId="0" xfId="0" applyFont="1" applyFill="1" applyBorder="1"/>
    <xf numFmtId="0" fontId="1" fillId="0" borderId="0" xfId="0" applyNumberFormat="1" applyFont="1" applyBorder="1"/>
    <xf numFmtId="0" fontId="1" fillId="0" borderId="0" xfId="0" applyNumberFormat="1" applyFont="1" applyFill="1" applyBorder="1"/>
    <xf numFmtId="0" fontId="3" fillId="0" borderId="0" xfId="0" applyFont="1" applyFill="1" applyBorder="1"/>
    <xf numFmtId="0" fontId="1" fillId="0" borderId="2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3" xfId="0" applyNumberFormat="1" applyFont="1" applyBorder="1"/>
    <xf numFmtId="0" fontId="1" fillId="0" borderId="4" xfId="0" applyFont="1" applyBorder="1"/>
    <xf numFmtId="0" fontId="1" fillId="0" borderId="4" xfId="0" applyNumberFormat="1" applyFont="1" applyBorder="1"/>
    <xf numFmtId="2" fontId="1" fillId="0" borderId="3" xfId="0" applyNumberFormat="1" applyFont="1" applyBorder="1"/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3" xfId="0" applyFont="1" applyFill="1" applyBorder="1"/>
    <xf numFmtId="0" fontId="3" fillId="0" borderId="3" xfId="0" applyFont="1" applyBorder="1"/>
    <xf numFmtId="0" fontId="1" fillId="0" borderId="3" xfId="0" applyFont="1" applyFill="1" applyBorder="1"/>
    <xf numFmtId="0" fontId="3" fillId="0" borderId="3" xfId="0" applyFont="1" applyFill="1" applyBorder="1"/>
    <xf numFmtId="0" fontId="1" fillId="0" borderId="3" xfId="0" applyNumberFormat="1" applyFont="1" applyFill="1" applyBorder="1"/>
    <xf numFmtId="0" fontId="1" fillId="0" borderId="3" xfId="0" applyFont="1" applyBorder="1" applyAlignment="1">
      <alignment horizontal="right"/>
    </xf>
    <xf numFmtId="0" fontId="0" fillId="0" borderId="0" xfId="0" applyFont="1" applyBorder="1"/>
    <xf numFmtId="0" fontId="3" fillId="0" borderId="0" xfId="0" applyNumberFormat="1" applyFont="1" applyFill="1" applyBorder="1"/>
    <xf numFmtId="0" fontId="3" fillId="0" borderId="0" xfId="0" applyFont="1" applyAlignment="1">
      <alignment horizontal="right"/>
    </xf>
    <xf numFmtId="0" fontId="3" fillId="0" borderId="3" xfId="0" applyNumberFormat="1" applyFont="1" applyFill="1" applyBorder="1"/>
    <xf numFmtId="0" fontId="3" fillId="0" borderId="3" xfId="0" applyFont="1" applyBorder="1" applyAlignment="1">
      <alignment horizontal="right"/>
    </xf>
    <xf numFmtId="0" fontId="0" fillId="0" borderId="0" xfId="0" applyFont="1" applyFill="1" applyBorder="1"/>
    <xf numFmtId="0" fontId="3" fillId="0" borderId="0" xfId="0" applyNumberFormat="1" applyFont="1" applyBorder="1"/>
    <xf numFmtId="0" fontId="3" fillId="0" borderId="3" xfId="0" applyNumberFormat="1" applyFont="1" applyBorder="1"/>
    <xf numFmtId="0" fontId="0" fillId="0" borderId="4" xfId="0" applyFont="1" applyFill="1" applyBorder="1"/>
    <xf numFmtId="0" fontId="1" fillId="0" borderId="4" xfId="0" applyFont="1" applyFill="1" applyBorder="1"/>
    <xf numFmtId="0" fontId="3" fillId="0" borderId="0" xfId="0" applyFont="1"/>
    <xf numFmtId="2" fontId="1" fillId="0" borderId="0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1"/>
  <sheetViews>
    <sheetView tabSelected="1" workbookViewId="0">
      <pane ySplit="1" topLeftCell="A71" activePane="bottomLeft" state="frozen"/>
      <selection pane="bottomLeft" activeCell="G27" sqref="G27"/>
    </sheetView>
  </sheetViews>
  <sheetFormatPr baseColWidth="10" defaultColWidth="11.109375" defaultRowHeight="13.2" x14ac:dyDescent="0.25"/>
  <cols>
    <col min="1" max="4" width="11.109375" style="2"/>
    <col min="5" max="5" width="29.88671875" style="1" customWidth="1"/>
    <col min="6" max="6" width="16.6640625" style="1" customWidth="1"/>
    <col min="7" max="7" width="19.88671875" style="1" customWidth="1"/>
    <col min="8" max="8" width="13" style="1" customWidth="1"/>
    <col min="9" max="9" width="11.109375" style="1"/>
    <col min="10" max="10" width="11.109375" style="5"/>
    <col min="11" max="11" width="10.21875" style="5" customWidth="1"/>
    <col min="12" max="12" width="27" style="1" customWidth="1"/>
    <col min="13" max="13" width="26.88671875" style="1" customWidth="1"/>
    <col min="14" max="17" width="11.109375" style="1"/>
    <col min="18" max="18" width="19.21875" style="1" customWidth="1"/>
    <col min="19" max="19" width="27" style="1" customWidth="1"/>
    <col min="20" max="20" width="16" style="5" customWidth="1"/>
    <col min="21" max="21" width="21.88671875" style="9" customWidth="1"/>
    <col min="22" max="22" width="11.5546875" style="1" customWidth="1"/>
    <col min="23" max="23" width="13.21875" style="1" customWidth="1"/>
    <col min="24" max="24" width="21.44140625" style="1" customWidth="1"/>
    <col min="25" max="27" width="13.5546875" style="1" customWidth="1"/>
    <col min="28" max="28" width="15.6640625" style="1" customWidth="1"/>
    <col min="29" max="29" width="19.21875" style="5" customWidth="1"/>
    <col min="30" max="30" width="19.88671875" style="5" customWidth="1"/>
    <col min="31" max="31" width="16" style="5" customWidth="1"/>
    <col min="32" max="32" width="16.6640625" style="5" customWidth="1"/>
    <col min="33" max="33" width="11.5546875" style="5" customWidth="1"/>
    <col min="34" max="34" width="13.21875" style="5" customWidth="1"/>
    <col min="35" max="35" width="21.44140625" style="5" customWidth="1"/>
    <col min="36" max="38" width="13.5546875" style="5" customWidth="1"/>
    <col min="39" max="39" width="15.6640625" style="5" customWidth="1"/>
    <col min="40" max="16384" width="11.109375" style="1"/>
  </cols>
  <sheetData>
    <row r="1" spans="1:42" s="3" customFormat="1" ht="13.8" thickBot="1" x14ac:dyDescent="0.3">
      <c r="A1" s="3" t="s">
        <v>0</v>
      </c>
      <c r="B1" s="3" t="s">
        <v>70</v>
      </c>
      <c r="C1" s="3" t="s">
        <v>71</v>
      </c>
      <c r="D1" s="3" t="s">
        <v>74</v>
      </c>
      <c r="E1" s="3" t="s">
        <v>1</v>
      </c>
      <c r="F1" s="3" t="s">
        <v>18</v>
      </c>
      <c r="G1" s="3" t="s">
        <v>2</v>
      </c>
      <c r="H1" s="3" t="s">
        <v>3</v>
      </c>
      <c r="I1" s="3" t="s">
        <v>4</v>
      </c>
      <c r="J1" s="3" t="s">
        <v>11</v>
      </c>
      <c r="K1" s="3" t="s">
        <v>43</v>
      </c>
      <c r="L1" s="3" t="s">
        <v>62</v>
      </c>
      <c r="M1" s="3" t="s">
        <v>5</v>
      </c>
      <c r="N1" s="3" t="s">
        <v>61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44</v>
      </c>
      <c r="T1" s="3" t="s">
        <v>13</v>
      </c>
      <c r="U1" s="8" t="s">
        <v>12</v>
      </c>
      <c r="V1" s="3" t="s">
        <v>15</v>
      </c>
      <c r="W1" s="3" t="s">
        <v>46</v>
      </c>
      <c r="X1" s="3" t="s">
        <v>47</v>
      </c>
      <c r="Y1" s="3" t="s">
        <v>54</v>
      </c>
      <c r="Z1" s="3" t="s">
        <v>49</v>
      </c>
      <c r="AA1" s="3" t="s">
        <v>48</v>
      </c>
      <c r="AB1" s="3" t="s">
        <v>50</v>
      </c>
      <c r="AC1" s="3" t="s">
        <v>10</v>
      </c>
      <c r="AD1" s="3" t="s">
        <v>45</v>
      </c>
      <c r="AE1" s="3" t="s">
        <v>14</v>
      </c>
      <c r="AF1" s="3" t="s">
        <v>16</v>
      </c>
      <c r="AG1" s="3" t="s">
        <v>17</v>
      </c>
      <c r="AH1" s="3" t="s">
        <v>51</v>
      </c>
      <c r="AI1" s="3" t="s">
        <v>52</v>
      </c>
      <c r="AJ1" s="3" t="s">
        <v>53</v>
      </c>
      <c r="AK1" s="3" t="s">
        <v>55</v>
      </c>
      <c r="AL1" s="3" t="s">
        <v>56</v>
      </c>
      <c r="AM1" s="3" t="s">
        <v>57</v>
      </c>
      <c r="AN1" s="3" t="s">
        <v>19</v>
      </c>
      <c r="AO1" s="3" t="s">
        <v>20</v>
      </c>
      <c r="AP1" s="3" t="s">
        <v>58</v>
      </c>
    </row>
    <row r="2" spans="1:42" s="4" customFormat="1" x14ac:dyDescent="0.25">
      <c r="A2" s="4">
        <v>1</v>
      </c>
      <c r="B2" s="4">
        <v>1</v>
      </c>
      <c r="C2" s="4" t="s">
        <v>72</v>
      </c>
      <c r="D2" s="4">
        <v>1</v>
      </c>
      <c r="E2" s="4" t="s">
        <v>112</v>
      </c>
      <c r="F2" s="4" t="s">
        <v>25</v>
      </c>
      <c r="G2" s="4" t="s">
        <v>113</v>
      </c>
      <c r="H2" s="4" t="s">
        <v>65</v>
      </c>
      <c r="I2" s="4" t="s">
        <v>66</v>
      </c>
      <c r="J2" s="4">
        <v>2</v>
      </c>
      <c r="K2" s="4">
        <v>1</v>
      </c>
      <c r="L2" s="4" t="s">
        <v>114</v>
      </c>
      <c r="M2" s="5" t="s">
        <v>59</v>
      </c>
      <c r="N2" s="4">
        <v>24</v>
      </c>
      <c r="O2" s="4">
        <v>18</v>
      </c>
      <c r="P2" s="4">
        <v>32</v>
      </c>
      <c r="Q2" s="4">
        <v>22.6</v>
      </c>
      <c r="R2" s="4" t="s">
        <v>22</v>
      </c>
      <c r="T2" s="5" t="s">
        <v>23</v>
      </c>
      <c r="U2" s="11">
        <v>2.37</v>
      </c>
      <c r="V2" s="4">
        <v>0.31</v>
      </c>
      <c r="AC2" s="4" t="s">
        <v>21</v>
      </c>
      <c r="AP2" s="4" t="s">
        <v>116</v>
      </c>
    </row>
    <row r="3" spans="1:42" s="16" customFormat="1" x14ac:dyDescent="0.25">
      <c r="A3" s="16">
        <v>1</v>
      </c>
      <c r="B3" s="16">
        <v>2</v>
      </c>
      <c r="C3" s="16" t="s">
        <v>72</v>
      </c>
      <c r="D3" s="16">
        <v>1</v>
      </c>
      <c r="E3" s="16" t="s">
        <v>112</v>
      </c>
      <c r="F3" s="16" t="s">
        <v>25</v>
      </c>
      <c r="G3" s="16" t="s">
        <v>113</v>
      </c>
      <c r="H3" s="16" t="s">
        <v>65</v>
      </c>
      <c r="I3" s="16" t="s">
        <v>66</v>
      </c>
      <c r="J3" s="16">
        <v>2</v>
      </c>
      <c r="K3" s="16">
        <v>1</v>
      </c>
      <c r="L3" s="16" t="s">
        <v>115</v>
      </c>
      <c r="M3" s="16" t="s">
        <v>59</v>
      </c>
      <c r="N3" s="16">
        <v>24</v>
      </c>
      <c r="O3" s="25">
        <v>18</v>
      </c>
      <c r="P3" s="25">
        <v>32</v>
      </c>
      <c r="Q3" s="25">
        <v>22.6</v>
      </c>
      <c r="R3" s="16" t="s">
        <v>22</v>
      </c>
      <c r="T3" s="16" t="s">
        <v>23</v>
      </c>
      <c r="U3" s="17">
        <v>2</v>
      </c>
      <c r="V3" s="16">
        <v>0.37</v>
      </c>
      <c r="AC3" s="16" t="s">
        <v>21</v>
      </c>
      <c r="AP3" s="16" t="s">
        <v>116</v>
      </c>
    </row>
    <row r="4" spans="1:42" s="4" customFormat="1" x14ac:dyDescent="0.25">
      <c r="A4" s="4">
        <v>2</v>
      </c>
      <c r="B4" s="4">
        <v>1</v>
      </c>
      <c r="C4" s="4" t="s">
        <v>72</v>
      </c>
      <c r="D4" s="4">
        <v>3</v>
      </c>
      <c r="E4" s="4" t="s">
        <v>63</v>
      </c>
      <c r="F4" s="4" t="s">
        <v>25</v>
      </c>
      <c r="G4" s="4" t="s">
        <v>64</v>
      </c>
      <c r="H4" s="4" t="s">
        <v>65</v>
      </c>
      <c r="I4" s="4" t="s">
        <v>66</v>
      </c>
      <c r="J4" s="4">
        <v>6</v>
      </c>
      <c r="K4" s="4">
        <v>1</v>
      </c>
      <c r="L4" s="4" t="s">
        <v>127</v>
      </c>
      <c r="M4" s="5" t="s">
        <v>59</v>
      </c>
      <c r="N4" s="4">
        <v>24</v>
      </c>
      <c r="O4" s="4">
        <v>18</v>
      </c>
      <c r="P4" s="4">
        <v>27</v>
      </c>
      <c r="Q4" s="4" t="s">
        <v>67</v>
      </c>
      <c r="R4" s="4" t="s">
        <v>22</v>
      </c>
      <c r="T4" s="5" t="s">
        <v>23</v>
      </c>
      <c r="U4" s="11">
        <v>5.75</v>
      </c>
      <c r="V4" s="6" t="s">
        <v>24</v>
      </c>
      <c r="AC4" s="4" t="s">
        <v>21</v>
      </c>
      <c r="AP4" s="10" t="s">
        <v>68</v>
      </c>
    </row>
    <row r="5" spans="1:42" s="10" customFormat="1" x14ac:dyDescent="0.25">
      <c r="A5" s="4">
        <v>2</v>
      </c>
      <c r="B5" s="4">
        <v>2</v>
      </c>
      <c r="C5" s="4" t="s">
        <v>72</v>
      </c>
      <c r="D5" s="4">
        <v>3</v>
      </c>
      <c r="E5" s="4" t="s">
        <v>63</v>
      </c>
      <c r="F5" s="4" t="s">
        <v>25</v>
      </c>
      <c r="G5" s="4" t="s">
        <v>64</v>
      </c>
      <c r="H5" s="4" t="s">
        <v>65</v>
      </c>
      <c r="I5" s="4" t="s">
        <v>66</v>
      </c>
      <c r="J5" s="4">
        <v>6</v>
      </c>
      <c r="K5" s="10">
        <v>1</v>
      </c>
      <c r="L5" s="4" t="s">
        <v>128</v>
      </c>
      <c r="M5" s="5" t="s">
        <v>59</v>
      </c>
      <c r="N5" s="10">
        <v>24</v>
      </c>
      <c r="O5" s="13">
        <v>18</v>
      </c>
      <c r="P5" s="13">
        <v>27</v>
      </c>
      <c r="Q5" s="13" t="s">
        <v>67</v>
      </c>
      <c r="R5" s="4" t="s">
        <v>22</v>
      </c>
      <c r="T5" s="5" t="s">
        <v>23</v>
      </c>
      <c r="U5" s="12">
        <v>10.65</v>
      </c>
      <c r="V5" s="6" t="s">
        <v>24</v>
      </c>
      <c r="AC5" s="10" t="s">
        <v>21</v>
      </c>
      <c r="AP5" s="10" t="s">
        <v>68</v>
      </c>
    </row>
    <row r="6" spans="1:42" s="10" customFormat="1" x14ac:dyDescent="0.25">
      <c r="A6" s="4">
        <v>2</v>
      </c>
      <c r="B6" s="4">
        <v>1</v>
      </c>
      <c r="C6" s="4" t="s">
        <v>73</v>
      </c>
      <c r="D6" s="4">
        <v>3</v>
      </c>
      <c r="E6" s="4" t="s">
        <v>63</v>
      </c>
      <c r="F6" s="4" t="s">
        <v>25</v>
      </c>
      <c r="G6" s="4" t="s">
        <v>64</v>
      </c>
      <c r="H6" s="4" t="s">
        <v>65</v>
      </c>
      <c r="I6" s="4" t="s">
        <v>66</v>
      </c>
      <c r="J6" s="4">
        <v>6</v>
      </c>
      <c r="K6" s="10">
        <v>2</v>
      </c>
      <c r="L6" s="4" t="s">
        <v>129</v>
      </c>
      <c r="M6" s="5" t="s">
        <v>59</v>
      </c>
      <c r="N6" s="10">
        <v>24</v>
      </c>
      <c r="O6" s="10">
        <v>18</v>
      </c>
      <c r="P6" s="10">
        <v>30</v>
      </c>
      <c r="Q6" s="4" t="s">
        <v>67</v>
      </c>
      <c r="R6" s="4" t="s">
        <v>22</v>
      </c>
      <c r="T6" s="5" t="s">
        <v>23</v>
      </c>
      <c r="U6" s="12">
        <v>5.48</v>
      </c>
      <c r="V6" s="6" t="s">
        <v>24</v>
      </c>
      <c r="AC6" s="10" t="s">
        <v>21</v>
      </c>
      <c r="AP6" s="10" t="s">
        <v>68</v>
      </c>
    </row>
    <row r="7" spans="1:42" s="10" customFormat="1" x14ac:dyDescent="0.25">
      <c r="A7" s="4">
        <v>2</v>
      </c>
      <c r="B7" s="4">
        <v>2</v>
      </c>
      <c r="C7" s="4" t="s">
        <v>73</v>
      </c>
      <c r="D7" s="4">
        <v>3</v>
      </c>
      <c r="E7" s="4" t="s">
        <v>63</v>
      </c>
      <c r="F7" s="4" t="s">
        <v>25</v>
      </c>
      <c r="G7" s="4" t="s">
        <v>64</v>
      </c>
      <c r="H7" s="4" t="s">
        <v>65</v>
      </c>
      <c r="I7" s="4" t="s">
        <v>66</v>
      </c>
      <c r="J7" s="4">
        <v>6</v>
      </c>
      <c r="K7" s="10">
        <v>2</v>
      </c>
      <c r="L7" s="4" t="s">
        <v>130</v>
      </c>
      <c r="M7" s="5" t="s">
        <v>59</v>
      </c>
      <c r="N7" s="10">
        <v>24</v>
      </c>
      <c r="O7" s="13">
        <v>18</v>
      </c>
      <c r="P7" s="13">
        <v>30</v>
      </c>
      <c r="Q7" s="13" t="s">
        <v>67</v>
      </c>
      <c r="R7" s="4" t="s">
        <v>22</v>
      </c>
      <c r="T7" s="5" t="s">
        <v>23</v>
      </c>
      <c r="U7" s="12">
        <v>7.48</v>
      </c>
      <c r="V7" s="6" t="s">
        <v>24</v>
      </c>
      <c r="AC7" s="10" t="s">
        <v>21</v>
      </c>
      <c r="AP7" s="10" t="s">
        <v>68</v>
      </c>
    </row>
    <row r="8" spans="1:42" s="26" customFormat="1" x14ac:dyDescent="0.25">
      <c r="A8" s="16">
        <v>2</v>
      </c>
      <c r="B8" s="16">
        <v>3</v>
      </c>
      <c r="C8" s="16" t="s">
        <v>73</v>
      </c>
      <c r="D8" s="16">
        <v>3</v>
      </c>
      <c r="E8" s="16" t="s">
        <v>63</v>
      </c>
      <c r="F8" s="16" t="s">
        <v>25</v>
      </c>
      <c r="G8" s="16" t="s">
        <v>64</v>
      </c>
      <c r="H8" s="16" t="s">
        <v>65</v>
      </c>
      <c r="I8" s="16" t="s">
        <v>66</v>
      </c>
      <c r="J8" s="26">
        <v>6</v>
      </c>
      <c r="K8" s="26">
        <v>2</v>
      </c>
      <c r="L8" s="26" t="s">
        <v>69</v>
      </c>
      <c r="M8" s="16" t="s">
        <v>59</v>
      </c>
      <c r="N8" s="26">
        <v>24</v>
      </c>
      <c r="O8" s="27">
        <v>18</v>
      </c>
      <c r="P8" s="27">
        <v>30</v>
      </c>
      <c r="Q8" s="27" t="s">
        <v>67</v>
      </c>
      <c r="R8" s="16" t="s">
        <v>22</v>
      </c>
      <c r="T8" s="16" t="s">
        <v>23</v>
      </c>
      <c r="U8" s="28">
        <v>4.51</v>
      </c>
      <c r="V8" s="29" t="s">
        <v>24</v>
      </c>
      <c r="AC8" s="26" t="s">
        <v>21</v>
      </c>
      <c r="AP8" s="26" t="s">
        <v>68</v>
      </c>
    </row>
    <row r="9" spans="1:42" s="4" customFormat="1" ht="14.4" x14ac:dyDescent="0.3">
      <c r="A9" s="4">
        <v>3</v>
      </c>
      <c r="B9" s="4">
        <v>1</v>
      </c>
      <c r="C9" s="4" t="s">
        <v>72</v>
      </c>
      <c r="D9" s="4">
        <v>2</v>
      </c>
      <c r="E9" s="4" t="s">
        <v>75</v>
      </c>
      <c r="F9" s="4" t="s">
        <v>25</v>
      </c>
      <c r="G9" s="30" t="s">
        <v>106</v>
      </c>
      <c r="H9" s="4" t="s">
        <v>105</v>
      </c>
      <c r="I9" s="4" t="s">
        <v>78</v>
      </c>
      <c r="J9" s="4">
        <v>0</v>
      </c>
      <c r="K9" s="4">
        <v>1</v>
      </c>
      <c r="M9" s="4" t="s">
        <v>59</v>
      </c>
      <c r="N9" s="4">
        <v>138</v>
      </c>
      <c r="O9" s="4" t="s">
        <v>67</v>
      </c>
      <c r="P9" s="4" t="s">
        <v>67</v>
      </c>
      <c r="Q9" s="4">
        <v>23.2</v>
      </c>
      <c r="R9" s="4" t="s">
        <v>22</v>
      </c>
      <c r="T9" s="4" t="s">
        <v>23</v>
      </c>
      <c r="U9" s="11">
        <v>0</v>
      </c>
      <c r="V9" s="4" t="s">
        <v>67</v>
      </c>
      <c r="AC9" s="4" t="s">
        <v>21</v>
      </c>
    </row>
    <row r="10" spans="1:42" s="5" customFormat="1" ht="14.4" x14ac:dyDescent="0.3">
      <c r="A10" s="5">
        <v>3</v>
      </c>
      <c r="B10" s="5">
        <v>1</v>
      </c>
      <c r="C10" s="5" t="s">
        <v>73</v>
      </c>
      <c r="D10" s="5">
        <v>2</v>
      </c>
      <c r="E10" s="4" t="s">
        <v>75</v>
      </c>
      <c r="F10" s="4" t="s">
        <v>25</v>
      </c>
      <c r="G10" s="21" t="s">
        <v>106</v>
      </c>
      <c r="H10" s="4" t="s">
        <v>105</v>
      </c>
      <c r="I10" s="4" t="s">
        <v>78</v>
      </c>
      <c r="J10" s="5">
        <v>0</v>
      </c>
      <c r="K10" s="5">
        <v>2</v>
      </c>
      <c r="M10" s="4" t="s">
        <v>59</v>
      </c>
      <c r="N10" s="5">
        <v>114</v>
      </c>
      <c r="O10" s="5" t="s">
        <v>67</v>
      </c>
      <c r="P10" s="5" t="s">
        <v>67</v>
      </c>
      <c r="Q10" s="5">
        <v>23.52</v>
      </c>
      <c r="R10" s="4" t="s">
        <v>22</v>
      </c>
      <c r="T10" s="4" t="s">
        <v>23</v>
      </c>
      <c r="U10" s="11">
        <v>0</v>
      </c>
      <c r="V10" s="4" t="s">
        <v>67</v>
      </c>
      <c r="AC10" s="4" t="s">
        <v>21</v>
      </c>
    </row>
    <row r="11" spans="1:42" s="5" customFormat="1" ht="14.4" x14ac:dyDescent="0.3">
      <c r="A11" s="5">
        <v>3</v>
      </c>
      <c r="B11" s="5">
        <v>1</v>
      </c>
      <c r="C11" s="5" t="s">
        <v>80</v>
      </c>
      <c r="D11" s="5">
        <v>2</v>
      </c>
      <c r="E11" s="4" t="s">
        <v>75</v>
      </c>
      <c r="F11" s="4" t="s">
        <v>25</v>
      </c>
      <c r="G11" s="21" t="s">
        <v>106</v>
      </c>
      <c r="H11" s="4" t="s">
        <v>76</v>
      </c>
      <c r="I11" s="4" t="s">
        <v>77</v>
      </c>
      <c r="J11" s="5">
        <v>2</v>
      </c>
      <c r="K11" s="5">
        <v>3</v>
      </c>
      <c r="M11" s="4" t="s">
        <v>59</v>
      </c>
      <c r="N11" s="5">
        <v>100</v>
      </c>
      <c r="O11" s="5" t="s">
        <v>67</v>
      </c>
      <c r="P11" s="5" t="s">
        <v>67</v>
      </c>
      <c r="Q11" s="5">
        <v>22.47</v>
      </c>
      <c r="R11" s="4" t="s">
        <v>22</v>
      </c>
      <c r="T11" s="4" t="s">
        <v>23</v>
      </c>
      <c r="U11" s="9">
        <v>0.6</v>
      </c>
      <c r="V11" s="5">
        <v>0.74</v>
      </c>
      <c r="AC11" s="4" t="s">
        <v>21</v>
      </c>
    </row>
    <row r="12" spans="1:42" s="5" customFormat="1" ht="14.4" x14ac:dyDescent="0.3">
      <c r="A12" s="16">
        <v>3</v>
      </c>
      <c r="B12" s="16">
        <v>1</v>
      </c>
      <c r="C12" s="16" t="s">
        <v>81</v>
      </c>
      <c r="D12" s="16">
        <v>2</v>
      </c>
      <c r="E12" s="16" t="s">
        <v>75</v>
      </c>
      <c r="F12" s="16" t="s">
        <v>25</v>
      </c>
      <c r="G12" s="22" t="s">
        <v>106</v>
      </c>
      <c r="H12" s="16" t="s">
        <v>76</v>
      </c>
      <c r="I12" s="16" t="s">
        <v>77</v>
      </c>
      <c r="J12" s="16">
        <v>2</v>
      </c>
      <c r="K12" s="16">
        <v>4</v>
      </c>
      <c r="L12" s="16"/>
      <c r="M12" s="16" t="s">
        <v>59</v>
      </c>
      <c r="N12" s="16">
        <v>135</v>
      </c>
      <c r="O12" s="16" t="s">
        <v>67</v>
      </c>
      <c r="P12" s="16" t="s">
        <v>67</v>
      </c>
      <c r="Q12" s="16">
        <v>22.92</v>
      </c>
      <c r="R12" s="16" t="s">
        <v>22</v>
      </c>
      <c r="S12" s="16"/>
      <c r="T12" s="16" t="s">
        <v>23</v>
      </c>
      <c r="U12" s="17">
        <v>1.45</v>
      </c>
      <c r="V12" s="16">
        <v>0.48</v>
      </c>
      <c r="W12" s="16"/>
      <c r="X12" s="16"/>
      <c r="Y12" s="16"/>
      <c r="Z12" s="16"/>
      <c r="AA12" s="16"/>
      <c r="AB12" s="16"/>
      <c r="AC12" s="16" t="s">
        <v>21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s="10" customFormat="1" x14ac:dyDescent="0.25">
      <c r="A13" s="4">
        <v>4</v>
      </c>
      <c r="B13" s="4">
        <v>1</v>
      </c>
      <c r="C13" s="4" t="s">
        <v>72</v>
      </c>
      <c r="D13" s="4">
        <v>3</v>
      </c>
      <c r="E13" s="4" t="s">
        <v>117</v>
      </c>
      <c r="F13" s="4" t="s">
        <v>25</v>
      </c>
      <c r="G13" s="4" t="s">
        <v>118</v>
      </c>
      <c r="H13" s="4" t="s">
        <v>65</v>
      </c>
      <c r="I13" s="4" t="s">
        <v>66</v>
      </c>
      <c r="J13" s="10">
        <v>6</v>
      </c>
      <c r="K13" s="10">
        <v>1</v>
      </c>
      <c r="L13" s="10" t="s">
        <v>119</v>
      </c>
      <c r="M13" s="4" t="s">
        <v>60</v>
      </c>
      <c r="N13" s="10">
        <v>10</v>
      </c>
      <c r="O13" s="10">
        <v>60</v>
      </c>
      <c r="P13" s="10">
        <v>82</v>
      </c>
      <c r="Q13" s="10">
        <v>67.13</v>
      </c>
      <c r="R13" s="4" t="s">
        <v>22</v>
      </c>
      <c r="T13" s="4" t="s">
        <v>131</v>
      </c>
      <c r="U13" s="12">
        <v>72.5</v>
      </c>
      <c r="V13" s="6">
        <v>1.2999999999999999E-2</v>
      </c>
      <c r="AC13" s="4" t="s">
        <v>21</v>
      </c>
      <c r="AP13" s="10" t="s">
        <v>132</v>
      </c>
    </row>
    <row r="14" spans="1:42" s="10" customFormat="1" x14ac:dyDescent="0.25">
      <c r="A14" s="4">
        <v>4</v>
      </c>
      <c r="B14" s="4">
        <v>2</v>
      </c>
      <c r="C14" s="4" t="s">
        <v>72</v>
      </c>
      <c r="D14" s="4">
        <v>3</v>
      </c>
      <c r="E14" s="4" t="s">
        <v>117</v>
      </c>
      <c r="F14" s="4" t="s">
        <v>25</v>
      </c>
      <c r="G14" s="4" t="s">
        <v>118</v>
      </c>
      <c r="H14" s="4" t="s">
        <v>65</v>
      </c>
      <c r="I14" s="4" t="s">
        <v>66</v>
      </c>
      <c r="J14" s="10">
        <v>6</v>
      </c>
      <c r="K14" s="10">
        <v>1</v>
      </c>
      <c r="L14" s="10" t="s">
        <v>120</v>
      </c>
      <c r="M14" s="4" t="s">
        <v>60</v>
      </c>
      <c r="N14" s="10">
        <v>10</v>
      </c>
      <c r="O14" s="13">
        <v>60</v>
      </c>
      <c r="P14" s="13">
        <v>82</v>
      </c>
      <c r="Q14" s="13">
        <v>67.13</v>
      </c>
      <c r="R14" s="4" t="s">
        <v>22</v>
      </c>
      <c r="T14" s="4" t="s">
        <v>131</v>
      </c>
      <c r="U14" s="31">
        <v>72.5</v>
      </c>
      <c r="V14" s="32">
        <v>1.2999999999999999E-2</v>
      </c>
      <c r="AC14" s="4" t="s">
        <v>21</v>
      </c>
      <c r="AP14" s="10" t="s">
        <v>132</v>
      </c>
    </row>
    <row r="15" spans="1:42" s="10" customFormat="1" x14ac:dyDescent="0.25">
      <c r="A15" s="4">
        <v>4</v>
      </c>
      <c r="B15" s="4">
        <v>3</v>
      </c>
      <c r="C15" s="4" t="s">
        <v>72</v>
      </c>
      <c r="D15" s="4">
        <v>3</v>
      </c>
      <c r="E15" s="4" t="s">
        <v>117</v>
      </c>
      <c r="F15" s="4" t="s">
        <v>25</v>
      </c>
      <c r="G15" s="4" t="s">
        <v>118</v>
      </c>
      <c r="H15" s="4" t="s">
        <v>65</v>
      </c>
      <c r="I15" s="4" t="s">
        <v>66</v>
      </c>
      <c r="J15" s="10">
        <v>6</v>
      </c>
      <c r="K15" s="10">
        <v>1</v>
      </c>
      <c r="L15" s="10" t="s">
        <v>121</v>
      </c>
      <c r="M15" s="4" t="s">
        <v>60</v>
      </c>
      <c r="N15" s="10">
        <v>10</v>
      </c>
      <c r="O15" s="13">
        <v>60</v>
      </c>
      <c r="P15" s="13">
        <v>82</v>
      </c>
      <c r="Q15" s="13">
        <v>67.13</v>
      </c>
      <c r="R15" s="4" t="s">
        <v>22</v>
      </c>
      <c r="T15" s="4" t="s">
        <v>131</v>
      </c>
      <c r="U15" s="31">
        <v>72.5</v>
      </c>
      <c r="V15" s="32">
        <v>1.2999999999999999E-2</v>
      </c>
      <c r="AC15" s="4" t="s">
        <v>21</v>
      </c>
      <c r="AP15" s="10" t="s">
        <v>132</v>
      </c>
    </row>
    <row r="16" spans="1:42" s="10" customFormat="1" x14ac:dyDescent="0.25">
      <c r="A16" s="4">
        <v>4</v>
      </c>
      <c r="B16" s="4">
        <v>4</v>
      </c>
      <c r="C16" s="4" t="s">
        <v>72</v>
      </c>
      <c r="D16" s="4">
        <v>3</v>
      </c>
      <c r="E16" s="4" t="s">
        <v>117</v>
      </c>
      <c r="F16" s="4" t="s">
        <v>25</v>
      </c>
      <c r="G16" s="4" t="s">
        <v>118</v>
      </c>
      <c r="H16" s="4" t="s">
        <v>65</v>
      </c>
      <c r="I16" s="4" t="s">
        <v>66</v>
      </c>
      <c r="J16" s="10">
        <v>6</v>
      </c>
      <c r="K16" s="10">
        <v>1</v>
      </c>
      <c r="L16" s="10" t="s">
        <v>122</v>
      </c>
      <c r="M16" s="4" t="s">
        <v>60</v>
      </c>
      <c r="N16" s="10">
        <v>10</v>
      </c>
      <c r="O16" s="13">
        <v>60</v>
      </c>
      <c r="P16" s="13">
        <v>82</v>
      </c>
      <c r="Q16" s="13">
        <v>67.13</v>
      </c>
      <c r="R16" s="4" t="s">
        <v>22</v>
      </c>
      <c r="T16" s="4" t="s">
        <v>131</v>
      </c>
      <c r="U16" s="31">
        <v>72.5</v>
      </c>
      <c r="V16" s="32">
        <v>1.2999999999999999E-2</v>
      </c>
      <c r="AC16" s="4" t="s">
        <v>21</v>
      </c>
      <c r="AP16" s="10" t="s">
        <v>132</v>
      </c>
    </row>
    <row r="17" spans="1:42" s="10" customFormat="1" x14ac:dyDescent="0.25">
      <c r="A17" s="4">
        <v>4</v>
      </c>
      <c r="B17" s="4">
        <v>5</v>
      </c>
      <c r="C17" s="4" t="s">
        <v>72</v>
      </c>
      <c r="D17" s="4">
        <v>3</v>
      </c>
      <c r="E17" s="4" t="s">
        <v>117</v>
      </c>
      <c r="F17" s="4" t="s">
        <v>25</v>
      </c>
      <c r="G17" s="4" t="s">
        <v>118</v>
      </c>
      <c r="H17" s="4" t="s">
        <v>65</v>
      </c>
      <c r="I17" s="4" t="s">
        <v>66</v>
      </c>
      <c r="J17" s="10">
        <v>6</v>
      </c>
      <c r="K17" s="10">
        <v>1</v>
      </c>
      <c r="L17" s="10" t="s">
        <v>123</v>
      </c>
      <c r="M17" s="4" t="s">
        <v>59</v>
      </c>
      <c r="N17" s="10">
        <v>10</v>
      </c>
      <c r="O17" s="10">
        <v>17</v>
      </c>
      <c r="P17" s="10">
        <v>22</v>
      </c>
      <c r="Q17" s="10">
        <v>19.53</v>
      </c>
      <c r="R17" s="4" t="s">
        <v>22</v>
      </c>
      <c r="T17" s="4" t="s">
        <v>131</v>
      </c>
      <c r="U17" s="31">
        <v>72.5</v>
      </c>
      <c r="V17" s="32">
        <v>1.2999999999999999E-2</v>
      </c>
      <c r="AC17" s="4" t="s">
        <v>21</v>
      </c>
      <c r="AP17" s="10" t="s">
        <v>133</v>
      </c>
    </row>
    <row r="18" spans="1:42" s="10" customFormat="1" x14ac:dyDescent="0.25">
      <c r="A18" s="4">
        <v>4</v>
      </c>
      <c r="B18" s="4">
        <v>6</v>
      </c>
      <c r="C18" s="4" t="s">
        <v>72</v>
      </c>
      <c r="D18" s="4">
        <v>3</v>
      </c>
      <c r="E18" s="4" t="s">
        <v>117</v>
      </c>
      <c r="F18" s="4" t="s">
        <v>25</v>
      </c>
      <c r="G18" s="4" t="s">
        <v>118</v>
      </c>
      <c r="H18" s="4" t="s">
        <v>65</v>
      </c>
      <c r="I18" s="4" t="s">
        <v>66</v>
      </c>
      <c r="J18" s="10">
        <v>6</v>
      </c>
      <c r="K18" s="10">
        <v>1</v>
      </c>
      <c r="L18" s="10" t="s">
        <v>124</v>
      </c>
      <c r="M18" s="4" t="s">
        <v>59</v>
      </c>
      <c r="N18" s="10">
        <v>10</v>
      </c>
      <c r="O18" s="13">
        <v>17</v>
      </c>
      <c r="P18" s="13">
        <v>22</v>
      </c>
      <c r="Q18" s="13">
        <v>19.53</v>
      </c>
      <c r="R18" s="4" t="s">
        <v>22</v>
      </c>
      <c r="T18" s="4" t="s">
        <v>131</v>
      </c>
      <c r="U18" s="31">
        <v>72.5</v>
      </c>
      <c r="V18" s="32">
        <v>1.2999999999999999E-2</v>
      </c>
      <c r="AC18" s="4" t="s">
        <v>21</v>
      </c>
      <c r="AP18" s="10" t="s">
        <v>133</v>
      </c>
    </row>
    <row r="19" spans="1:42" s="10" customFormat="1" x14ac:dyDescent="0.25">
      <c r="A19" s="4">
        <v>4</v>
      </c>
      <c r="B19" s="4">
        <v>7</v>
      </c>
      <c r="C19" s="4" t="s">
        <v>72</v>
      </c>
      <c r="D19" s="4">
        <v>3</v>
      </c>
      <c r="E19" s="4" t="s">
        <v>117</v>
      </c>
      <c r="F19" s="4" t="s">
        <v>25</v>
      </c>
      <c r="G19" s="4" t="s">
        <v>118</v>
      </c>
      <c r="H19" s="4" t="s">
        <v>65</v>
      </c>
      <c r="I19" s="4" t="s">
        <v>66</v>
      </c>
      <c r="J19" s="10">
        <v>6</v>
      </c>
      <c r="K19" s="10">
        <v>1</v>
      </c>
      <c r="L19" s="10" t="s">
        <v>125</v>
      </c>
      <c r="M19" s="4" t="s">
        <v>59</v>
      </c>
      <c r="N19" s="10">
        <v>10</v>
      </c>
      <c r="O19" s="13">
        <v>17</v>
      </c>
      <c r="P19" s="13">
        <v>22</v>
      </c>
      <c r="Q19" s="13">
        <v>19.53</v>
      </c>
      <c r="R19" s="4" t="s">
        <v>22</v>
      </c>
      <c r="T19" s="4" t="s">
        <v>131</v>
      </c>
      <c r="U19" s="31">
        <v>72.5</v>
      </c>
      <c r="V19" s="32">
        <v>1.2999999999999999E-2</v>
      </c>
      <c r="AC19" s="4" t="s">
        <v>21</v>
      </c>
      <c r="AP19" s="10" t="s">
        <v>133</v>
      </c>
    </row>
    <row r="20" spans="1:42" s="26" customFormat="1" x14ac:dyDescent="0.25">
      <c r="A20" s="16">
        <v>4</v>
      </c>
      <c r="B20" s="16">
        <v>8</v>
      </c>
      <c r="C20" s="16" t="s">
        <v>72</v>
      </c>
      <c r="D20" s="16">
        <v>3</v>
      </c>
      <c r="E20" s="16" t="s">
        <v>117</v>
      </c>
      <c r="F20" s="16" t="s">
        <v>25</v>
      </c>
      <c r="G20" s="16" t="s">
        <v>118</v>
      </c>
      <c r="H20" s="16" t="s">
        <v>65</v>
      </c>
      <c r="I20" s="16" t="s">
        <v>66</v>
      </c>
      <c r="J20" s="26">
        <v>6</v>
      </c>
      <c r="K20" s="26">
        <v>1</v>
      </c>
      <c r="L20" s="26" t="s">
        <v>126</v>
      </c>
      <c r="M20" s="16" t="s">
        <v>59</v>
      </c>
      <c r="N20" s="26">
        <v>10</v>
      </c>
      <c r="O20" s="27">
        <v>17</v>
      </c>
      <c r="P20" s="27">
        <v>22</v>
      </c>
      <c r="Q20" s="27">
        <v>19.53</v>
      </c>
      <c r="R20" s="16" t="s">
        <v>22</v>
      </c>
      <c r="T20" s="16" t="s">
        <v>131</v>
      </c>
      <c r="U20" s="33">
        <v>72.5</v>
      </c>
      <c r="V20" s="34">
        <v>1.2999999999999999E-2</v>
      </c>
      <c r="AC20" s="16" t="s">
        <v>21</v>
      </c>
      <c r="AP20" s="26" t="s">
        <v>133</v>
      </c>
    </row>
    <row r="21" spans="1:42" s="10" customFormat="1" ht="14.4" x14ac:dyDescent="0.3">
      <c r="A21" s="4">
        <v>5</v>
      </c>
      <c r="B21" s="4">
        <v>1</v>
      </c>
      <c r="C21" s="4" t="s">
        <v>72</v>
      </c>
      <c r="D21" s="4">
        <v>3</v>
      </c>
      <c r="E21" s="4" t="s">
        <v>134</v>
      </c>
      <c r="F21" s="4" t="s">
        <v>25</v>
      </c>
      <c r="G21" t="s">
        <v>135</v>
      </c>
      <c r="H21" s="4" t="s">
        <v>76</v>
      </c>
      <c r="I21" s="4" t="s">
        <v>77</v>
      </c>
      <c r="J21" s="10">
        <v>3</v>
      </c>
      <c r="K21" s="10">
        <v>1</v>
      </c>
      <c r="M21" s="4" t="s">
        <v>59</v>
      </c>
      <c r="N21" s="10">
        <v>45</v>
      </c>
      <c r="O21" s="10" t="s">
        <v>67</v>
      </c>
      <c r="P21" s="10" t="s">
        <v>67</v>
      </c>
      <c r="Q21" s="10" t="s">
        <v>67</v>
      </c>
      <c r="R21" s="4" t="s">
        <v>22</v>
      </c>
      <c r="T21" s="4" t="s">
        <v>136</v>
      </c>
      <c r="U21" s="12">
        <v>8.3699999999999992</v>
      </c>
      <c r="V21" s="6">
        <v>0.65</v>
      </c>
      <c r="AC21" s="4" t="s">
        <v>21</v>
      </c>
      <c r="AP21" s="10" t="s">
        <v>137</v>
      </c>
    </row>
    <row r="22" spans="1:42" s="10" customFormat="1" ht="14.4" x14ac:dyDescent="0.3">
      <c r="A22" s="4">
        <v>5</v>
      </c>
      <c r="B22" s="4">
        <v>1</v>
      </c>
      <c r="C22" s="4" t="s">
        <v>73</v>
      </c>
      <c r="D22" s="4">
        <v>4</v>
      </c>
      <c r="E22" s="4" t="s">
        <v>134</v>
      </c>
      <c r="F22" s="4" t="s">
        <v>25</v>
      </c>
      <c r="G22" t="s">
        <v>135</v>
      </c>
      <c r="H22" s="4" t="s">
        <v>76</v>
      </c>
      <c r="I22" s="4" t="s">
        <v>77</v>
      </c>
      <c r="J22" s="10">
        <v>4</v>
      </c>
      <c r="K22" s="10">
        <v>3</v>
      </c>
      <c r="M22" s="4" t="s">
        <v>59</v>
      </c>
      <c r="N22" s="10">
        <v>36</v>
      </c>
      <c r="O22" s="10" t="s">
        <v>67</v>
      </c>
      <c r="P22" s="10" t="s">
        <v>67</v>
      </c>
      <c r="Q22" s="10" t="s">
        <v>67</v>
      </c>
      <c r="R22" s="4" t="s">
        <v>22</v>
      </c>
      <c r="T22" s="4" t="s">
        <v>138</v>
      </c>
      <c r="U22" s="12">
        <v>22.22</v>
      </c>
      <c r="V22" s="6">
        <v>0.18</v>
      </c>
      <c r="AC22" s="4" t="s">
        <v>21</v>
      </c>
      <c r="AP22" s="10" t="s">
        <v>137</v>
      </c>
    </row>
    <row r="23" spans="1:42" s="10" customFormat="1" ht="14.4" x14ac:dyDescent="0.3">
      <c r="A23" s="4">
        <v>5</v>
      </c>
      <c r="B23" s="4">
        <v>1</v>
      </c>
      <c r="C23" s="4" t="s">
        <v>80</v>
      </c>
      <c r="D23" s="4">
        <v>5</v>
      </c>
      <c r="E23" s="4" t="s">
        <v>134</v>
      </c>
      <c r="F23" s="4" t="s">
        <v>25</v>
      </c>
      <c r="G23" t="s">
        <v>135</v>
      </c>
      <c r="H23" s="4" t="s">
        <v>76</v>
      </c>
      <c r="I23" s="4" t="s">
        <v>77</v>
      </c>
      <c r="J23" s="10">
        <v>5</v>
      </c>
      <c r="K23" s="10">
        <v>4</v>
      </c>
      <c r="M23" s="4" t="s">
        <v>59</v>
      </c>
      <c r="O23" s="10" t="s">
        <v>67</v>
      </c>
      <c r="P23" s="10" t="s">
        <v>67</v>
      </c>
      <c r="Q23" s="10" t="s">
        <v>67</v>
      </c>
      <c r="R23" s="4" t="s">
        <v>22</v>
      </c>
      <c r="T23" s="4" t="s">
        <v>139</v>
      </c>
      <c r="U23" s="12">
        <v>22.66</v>
      </c>
      <c r="V23" s="6">
        <v>0.35</v>
      </c>
      <c r="AC23" s="4" t="s">
        <v>21</v>
      </c>
      <c r="AP23" s="10" t="s">
        <v>137</v>
      </c>
    </row>
    <row r="24" spans="1:42" s="5" customFormat="1" ht="14.4" x14ac:dyDescent="0.3">
      <c r="A24" s="18">
        <v>6</v>
      </c>
      <c r="B24" s="18">
        <v>1</v>
      </c>
      <c r="C24" s="18"/>
      <c r="D24" s="18">
        <v>2</v>
      </c>
      <c r="E24" s="18" t="s">
        <v>82</v>
      </c>
      <c r="F24" s="18" t="s">
        <v>25</v>
      </c>
      <c r="G24" s="23" t="s">
        <v>107</v>
      </c>
      <c r="H24" s="18" t="s">
        <v>65</v>
      </c>
      <c r="I24" s="18" t="s">
        <v>66</v>
      </c>
      <c r="J24" s="18">
        <v>4</v>
      </c>
      <c r="K24" s="18">
        <v>1</v>
      </c>
      <c r="L24" s="18"/>
      <c r="M24" s="18" t="s">
        <v>59</v>
      </c>
      <c r="N24" s="18">
        <v>58</v>
      </c>
      <c r="O24" s="18">
        <v>18</v>
      </c>
      <c r="P24" s="18">
        <v>30</v>
      </c>
      <c r="Q24" s="18">
        <v>21.36</v>
      </c>
      <c r="R24" s="18" t="s">
        <v>22</v>
      </c>
      <c r="S24" s="18"/>
      <c r="T24" s="18" t="s">
        <v>23</v>
      </c>
      <c r="U24" s="19">
        <v>3.12</v>
      </c>
      <c r="V24" s="18">
        <v>0.54</v>
      </c>
      <c r="W24" s="18"/>
      <c r="X24" s="18"/>
      <c r="Y24" s="18"/>
      <c r="Z24" s="18"/>
      <c r="AA24" s="18"/>
      <c r="AB24" s="18"/>
      <c r="AC24" s="18" t="s">
        <v>21</v>
      </c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1:42" s="4" customFormat="1" ht="14.4" x14ac:dyDescent="0.3">
      <c r="A25" s="4">
        <v>7</v>
      </c>
      <c r="B25" s="4">
        <v>1</v>
      </c>
      <c r="C25" s="4" t="s">
        <v>72</v>
      </c>
      <c r="D25" s="4">
        <v>2</v>
      </c>
      <c r="E25" s="4" t="s">
        <v>140</v>
      </c>
      <c r="F25" s="4" t="s">
        <v>25</v>
      </c>
      <c r="G25" s="35" t="s">
        <v>141</v>
      </c>
      <c r="H25" s="4" t="s">
        <v>76</v>
      </c>
      <c r="I25" s="4" t="s">
        <v>77</v>
      </c>
      <c r="J25" s="4">
        <v>2</v>
      </c>
      <c r="K25" s="4">
        <v>3</v>
      </c>
      <c r="L25" s="4" t="s">
        <v>142</v>
      </c>
      <c r="M25" s="4" t="s">
        <v>59</v>
      </c>
      <c r="N25" s="4">
        <v>20</v>
      </c>
      <c r="O25" s="10" t="s">
        <v>67</v>
      </c>
      <c r="P25" s="10" t="s">
        <v>67</v>
      </c>
      <c r="Q25" s="10" t="s">
        <v>67</v>
      </c>
      <c r="R25" s="4" t="s">
        <v>22</v>
      </c>
      <c r="T25" s="4" t="s">
        <v>144</v>
      </c>
      <c r="U25" s="11">
        <v>11.58</v>
      </c>
      <c r="V25" s="4">
        <v>0.48</v>
      </c>
      <c r="AC25" s="4" t="s">
        <v>21</v>
      </c>
      <c r="AP25" s="10" t="s">
        <v>145</v>
      </c>
    </row>
    <row r="26" spans="1:42" s="4" customFormat="1" ht="14.4" x14ac:dyDescent="0.3">
      <c r="A26" s="4">
        <v>7</v>
      </c>
      <c r="B26" s="4">
        <v>2</v>
      </c>
      <c r="C26" s="4" t="s">
        <v>72</v>
      </c>
      <c r="D26" s="4">
        <v>2</v>
      </c>
      <c r="E26" s="4" t="s">
        <v>140</v>
      </c>
      <c r="F26" s="4" t="s">
        <v>25</v>
      </c>
      <c r="G26" s="35" t="s">
        <v>141</v>
      </c>
      <c r="H26" s="4" t="s">
        <v>76</v>
      </c>
      <c r="I26" s="4" t="s">
        <v>77</v>
      </c>
      <c r="J26" s="4">
        <v>2</v>
      </c>
      <c r="K26" s="4">
        <v>3</v>
      </c>
      <c r="L26" s="4" t="s">
        <v>143</v>
      </c>
      <c r="M26" s="4" t="s">
        <v>59</v>
      </c>
      <c r="N26" s="4">
        <v>20</v>
      </c>
      <c r="O26" s="10" t="s">
        <v>67</v>
      </c>
      <c r="P26" s="10" t="s">
        <v>67</v>
      </c>
      <c r="Q26" s="10" t="s">
        <v>67</v>
      </c>
      <c r="R26" s="4" t="s">
        <v>22</v>
      </c>
      <c r="T26" s="4" t="s">
        <v>144</v>
      </c>
      <c r="U26" s="36">
        <v>11.58</v>
      </c>
      <c r="V26" s="36">
        <v>11.58</v>
      </c>
      <c r="AC26" s="4" t="s">
        <v>21</v>
      </c>
      <c r="AP26" s="10" t="s">
        <v>145</v>
      </c>
    </row>
    <row r="27" spans="1:42" s="4" customFormat="1" ht="14.4" x14ac:dyDescent="0.3">
      <c r="A27" s="4">
        <v>7</v>
      </c>
      <c r="B27" s="4">
        <v>1</v>
      </c>
      <c r="C27" s="4" t="s">
        <v>73</v>
      </c>
      <c r="D27" s="4">
        <v>2</v>
      </c>
      <c r="E27" s="4" t="s">
        <v>140</v>
      </c>
      <c r="F27" s="4" t="s">
        <v>25</v>
      </c>
      <c r="G27" s="35" t="s">
        <v>141</v>
      </c>
      <c r="H27" s="4" t="s">
        <v>76</v>
      </c>
      <c r="I27" s="4" t="s">
        <v>77</v>
      </c>
      <c r="J27" s="4">
        <v>2</v>
      </c>
      <c r="K27" s="4">
        <v>4</v>
      </c>
      <c r="L27" s="4" t="s">
        <v>146</v>
      </c>
      <c r="M27" s="4" t="s">
        <v>59</v>
      </c>
      <c r="N27" s="4">
        <v>60</v>
      </c>
      <c r="O27" s="10" t="s">
        <v>67</v>
      </c>
      <c r="P27" s="10" t="s">
        <v>67</v>
      </c>
      <c r="Q27" s="10" t="s">
        <v>67</v>
      </c>
      <c r="R27" s="4" t="s">
        <v>22</v>
      </c>
      <c r="T27" s="4" t="s">
        <v>148</v>
      </c>
      <c r="U27" s="11">
        <v>5.98</v>
      </c>
      <c r="V27" s="4">
        <v>0.2</v>
      </c>
      <c r="AC27" s="4" t="s">
        <v>21</v>
      </c>
      <c r="AP27" s="10" t="s">
        <v>149</v>
      </c>
    </row>
    <row r="28" spans="1:42" s="16" customFormat="1" ht="14.4" x14ac:dyDescent="0.3">
      <c r="A28" s="16">
        <v>7</v>
      </c>
      <c r="B28" s="16">
        <v>2</v>
      </c>
      <c r="C28" s="16" t="s">
        <v>73</v>
      </c>
      <c r="D28" s="16">
        <v>2</v>
      </c>
      <c r="E28" s="16" t="s">
        <v>140</v>
      </c>
      <c r="F28" s="16" t="s">
        <v>25</v>
      </c>
      <c r="G28" s="24" t="s">
        <v>141</v>
      </c>
      <c r="H28" s="16" t="s">
        <v>76</v>
      </c>
      <c r="I28" s="16" t="s">
        <v>77</v>
      </c>
      <c r="J28" s="16">
        <v>2</v>
      </c>
      <c r="K28" s="16">
        <v>4</v>
      </c>
      <c r="L28" s="16" t="s">
        <v>147</v>
      </c>
      <c r="M28" s="16" t="s">
        <v>59</v>
      </c>
      <c r="N28" s="16">
        <v>60</v>
      </c>
      <c r="O28" s="26" t="s">
        <v>67</v>
      </c>
      <c r="P28" s="26" t="s">
        <v>67</v>
      </c>
      <c r="Q28" s="26" t="s">
        <v>67</v>
      </c>
      <c r="R28" s="16" t="s">
        <v>22</v>
      </c>
      <c r="T28" s="16" t="s">
        <v>148</v>
      </c>
      <c r="U28" s="37">
        <v>5.98</v>
      </c>
      <c r="V28" s="25">
        <v>0.2</v>
      </c>
      <c r="AC28" s="16" t="s">
        <v>21</v>
      </c>
      <c r="AP28" s="26" t="s">
        <v>149</v>
      </c>
    </row>
    <row r="29" spans="1:42" s="18" customFormat="1" ht="14.4" x14ac:dyDescent="0.3">
      <c r="A29" s="18">
        <v>8</v>
      </c>
      <c r="B29" s="18">
        <v>1</v>
      </c>
      <c r="D29" s="18">
        <v>1</v>
      </c>
      <c r="E29" s="18" t="s">
        <v>150</v>
      </c>
      <c r="F29" s="18" t="s">
        <v>25</v>
      </c>
      <c r="G29" s="38" t="s">
        <v>151</v>
      </c>
      <c r="H29" s="18" t="s">
        <v>152</v>
      </c>
      <c r="I29" s="18" t="s">
        <v>78</v>
      </c>
      <c r="J29" s="18">
        <v>0</v>
      </c>
      <c r="K29" s="18">
        <v>1</v>
      </c>
      <c r="M29" s="18" t="s">
        <v>59</v>
      </c>
      <c r="N29" s="18">
        <v>45</v>
      </c>
      <c r="O29" s="39">
        <v>18</v>
      </c>
      <c r="P29" s="39">
        <v>28</v>
      </c>
      <c r="Q29" s="39">
        <v>22.3</v>
      </c>
      <c r="R29" s="18" t="s">
        <v>22</v>
      </c>
      <c r="T29" s="18" t="s">
        <v>23</v>
      </c>
      <c r="U29" s="19">
        <v>0</v>
      </c>
      <c r="V29" s="18">
        <v>1</v>
      </c>
      <c r="AC29" s="18" t="s">
        <v>21</v>
      </c>
      <c r="AP29" s="39"/>
    </row>
    <row r="30" spans="1:42" x14ac:dyDescent="0.25">
      <c r="A30" s="5">
        <v>9</v>
      </c>
      <c r="B30" s="5">
        <v>1</v>
      </c>
      <c r="C30" s="5"/>
      <c r="D30" s="5">
        <v>1</v>
      </c>
      <c r="E30" s="1" t="s">
        <v>153</v>
      </c>
      <c r="F30" s="1" t="s">
        <v>25</v>
      </c>
      <c r="G30" s="1" t="s">
        <v>154</v>
      </c>
      <c r="H30" s="1" t="s">
        <v>65</v>
      </c>
      <c r="I30" s="4" t="s">
        <v>66</v>
      </c>
      <c r="J30" s="5">
        <v>2</v>
      </c>
      <c r="K30" s="5">
        <v>1</v>
      </c>
      <c r="L30" s="1" t="s">
        <v>155</v>
      </c>
      <c r="M30" s="4" t="s">
        <v>59</v>
      </c>
      <c r="N30" s="10">
        <v>20</v>
      </c>
      <c r="O30" s="10">
        <v>18</v>
      </c>
      <c r="P30" s="10">
        <v>29</v>
      </c>
      <c r="Q30" s="10">
        <v>18.600000000000001</v>
      </c>
      <c r="R30" s="4" t="s">
        <v>22</v>
      </c>
      <c r="T30" s="4" t="s">
        <v>23</v>
      </c>
      <c r="U30" s="9" t="s">
        <v>163</v>
      </c>
      <c r="V30" s="9" t="s">
        <v>163</v>
      </c>
      <c r="AC30" s="4" t="s">
        <v>21</v>
      </c>
      <c r="AP30" s="1" t="s">
        <v>164</v>
      </c>
    </row>
    <row r="31" spans="1:42" x14ac:dyDescent="0.25">
      <c r="A31" s="5">
        <v>9</v>
      </c>
      <c r="B31" s="5">
        <v>2</v>
      </c>
      <c r="C31" s="5"/>
      <c r="D31" s="5">
        <v>1</v>
      </c>
      <c r="E31" s="5" t="s">
        <v>153</v>
      </c>
      <c r="F31" s="5" t="s">
        <v>25</v>
      </c>
      <c r="G31" s="5" t="s">
        <v>154</v>
      </c>
      <c r="H31" s="5" t="s">
        <v>65</v>
      </c>
      <c r="I31" s="4" t="s">
        <v>66</v>
      </c>
      <c r="J31" s="5">
        <v>2</v>
      </c>
      <c r="K31" s="5">
        <v>1</v>
      </c>
      <c r="L31" s="1" t="s">
        <v>156</v>
      </c>
      <c r="M31" s="4" t="s">
        <v>59</v>
      </c>
      <c r="N31" s="10">
        <v>20</v>
      </c>
      <c r="O31" s="13">
        <v>18</v>
      </c>
      <c r="P31" s="13">
        <v>29</v>
      </c>
      <c r="Q31" s="10">
        <v>19.100000000000001</v>
      </c>
      <c r="R31" s="4" t="s">
        <v>22</v>
      </c>
      <c r="T31" s="4" t="s">
        <v>23</v>
      </c>
      <c r="U31" s="9" t="s">
        <v>163</v>
      </c>
      <c r="V31" s="9" t="s">
        <v>163</v>
      </c>
      <c r="AC31" s="4" t="s">
        <v>21</v>
      </c>
      <c r="AP31" s="5" t="s">
        <v>164</v>
      </c>
    </row>
    <row r="32" spans="1:42" x14ac:dyDescent="0.25">
      <c r="A32" s="5">
        <v>9</v>
      </c>
      <c r="B32" s="5">
        <v>3</v>
      </c>
      <c r="C32" s="5"/>
      <c r="D32" s="5">
        <v>1</v>
      </c>
      <c r="E32" s="5" t="s">
        <v>153</v>
      </c>
      <c r="F32" s="5" t="s">
        <v>25</v>
      </c>
      <c r="G32" s="5" t="s">
        <v>154</v>
      </c>
      <c r="H32" s="5" t="s">
        <v>65</v>
      </c>
      <c r="I32" s="4" t="s">
        <v>66</v>
      </c>
      <c r="J32" s="5">
        <v>2</v>
      </c>
      <c r="K32" s="5">
        <v>1</v>
      </c>
      <c r="L32" s="1" t="s">
        <v>157</v>
      </c>
      <c r="M32" s="4" t="s">
        <v>59</v>
      </c>
      <c r="N32" s="10">
        <v>20</v>
      </c>
      <c r="O32" s="13">
        <v>18</v>
      </c>
      <c r="P32" s="13">
        <v>29</v>
      </c>
      <c r="Q32" s="10">
        <v>19.649999999999999</v>
      </c>
      <c r="R32" s="4" t="s">
        <v>22</v>
      </c>
      <c r="T32" s="4" t="s">
        <v>23</v>
      </c>
      <c r="U32" s="9" t="s">
        <v>163</v>
      </c>
      <c r="V32" s="9" t="s">
        <v>163</v>
      </c>
      <c r="AC32" s="4" t="s">
        <v>21</v>
      </c>
      <c r="AP32" s="5" t="s">
        <v>164</v>
      </c>
    </row>
    <row r="33" spans="1:42" s="5" customFormat="1" x14ac:dyDescent="0.25">
      <c r="A33" s="5">
        <v>9</v>
      </c>
      <c r="B33" s="5">
        <v>4</v>
      </c>
      <c r="D33" s="5">
        <v>1</v>
      </c>
      <c r="E33" s="5" t="s">
        <v>153</v>
      </c>
      <c r="F33" s="5" t="s">
        <v>25</v>
      </c>
      <c r="G33" s="5" t="s">
        <v>154</v>
      </c>
      <c r="H33" s="5" t="s">
        <v>65</v>
      </c>
      <c r="I33" s="4" t="s">
        <v>66</v>
      </c>
      <c r="J33" s="5">
        <v>2</v>
      </c>
      <c r="K33" s="5">
        <v>1</v>
      </c>
      <c r="L33" s="5" t="s">
        <v>158</v>
      </c>
      <c r="M33" s="4" t="s">
        <v>59</v>
      </c>
      <c r="N33" s="10">
        <v>19</v>
      </c>
      <c r="O33" s="13">
        <v>18</v>
      </c>
      <c r="P33" s="13">
        <v>29</v>
      </c>
      <c r="Q33" s="10">
        <v>18.829999999999998</v>
      </c>
      <c r="R33" s="4" t="s">
        <v>22</v>
      </c>
      <c r="T33" s="4" t="s">
        <v>23</v>
      </c>
      <c r="U33" s="9" t="s">
        <v>163</v>
      </c>
      <c r="V33" s="9" t="s">
        <v>163</v>
      </c>
      <c r="AC33" s="4" t="s">
        <v>21</v>
      </c>
      <c r="AP33" s="5" t="s">
        <v>164</v>
      </c>
    </row>
    <row r="34" spans="1:42" x14ac:dyDescent="0.25">
      <c r="A34" s="5">
        <v>9</v>
      </c>
      <c r="B34" s="5">
        <v>5</v>
      </c>
      <c r="C34" s="5"/>
      <c r="D34" s="5">
        <v>1</v>
      </c>
      <c r="E34" s="5" t="s">
        <v>153</v>
      </c>
      <c r="F34" s="5" t="s">
        <v>25</v>
      </c>
      <c r="G34" s="5" t="s">
        <v>154</v>
      </c>
      <c r="H34" s="5" t="s">
        <v>65</v>
      </c>
      <c r="I34" s="4" t="s">
        <v>66</v>
      </c>
      <c r="J34" s="5">
        <v>2</v>
      </c>
      <c r="K34" s="5">
        <v>1</v>
      </c>
      <c r="L34" s="5" t="s">
        <v>159</v>
      </c>
      <c r="M34" s="4" t="s">
        <v>60</v>
      </c>
      <c r="N34" s="10">
        <v>20</v>
      </c>
      <c r="O34" s="10">
        <v>60</v>
      </c>
      <c r="P34" s="10">
        <v>75</v>
      </c>
      <c r="Q34" s="10">
        <v>66.650000000000006</v>
      </c>
      <c r="R34" s="4" t="s">
        <v>22</v>
      </c>
      <c r="T34" s="4" t="s">
        <v>23</v>
      </c>
      <c r="U34" s="9" t="s">
        <v>163</v>
      </c>
      <c r="V34" s="9" t="s">
        <v>163</v>
      </c>
      <c r="AC34" s="4" t="s">
        <v>21</v>
      </c>
      <c r="AP34" s="5" t="s">
        <v>164</v>
      </c>
    </row>
    <row r="35" spans="1:42" x14ac:dyDescent="0.25">
      <c r="A35" s="5">
        <v>9</v>
      </c>
      <c r="B35" s="5">
        <v>6</v>
      </c>
      <c r="C35" s="5"/>
      <c r="D35" s="5">
        <v>1</v>
      </c>
      <c r="E35" s="5" t="s">
        <v>153</v>
      </c>
      <c r="F35" s="5" t="s">
        <v>25</v>
      </c>
      <c r="G35" s="5" t="s">
        <v>154</v>
      </c>
      <c r="H35" s="5" t="s">
        <v>65</v>
      </c>
      <c r="I35" s="4" t="s">
        <v>66</v>
      </c>
      <c r="J35" s="5">
        <v>2</v>
      </c>
      <c r="K35" s="5">
        <v>1</v>
      </c>
      <c r="L35" s="5" t="s">
        <v>160</v>
      </c>
      <c r="M35" s="4" t="s">
        <v>60</v>
      </c>
      <c r="N35" s="1">
        <v>20</v>
      </c>
      <c r="O35" s="40">
        <v>60</v>
      </c>
      <c r="P35" s="40">
        <v>75</v>
      </c>
      <c r="Q35" s="5">
        <v>66.2</v>
      </c>
      <c r="R35" s="4" t="s">
        <v>22</v>
      </c>
      <c r="T35" s="4" t="s">
        <v>23</v>
      </c>
      <c r="U35" s="9" t="s">
        <v>163</v>
      </c>
      <c r="V35" s="9" t="s">
        <v>163</v>
      </c>
      <c r="AC35" s="4" t="s">
        <v>21</v>
      </c>
      <c r="AP35" s="5" t="s">
        <v>164</v>
      </c>
    </row>
    <row r="36" spans="1:42" s="4" customFormat="1" x14ac:dyDescent="0.25">
      <c r="A36" s="4">
        <v>9</v>
      </c>
      <c r="B36" s="4">
        <v>7</v>
      </c>
      <c r="D36" s="4">
        <v>1</v>
      </c>
      <c r="E36" s="5" t="s">
        <v>153</v>
      </c>
      <c r="F36" s="5" t="s">
        <v>25</v>
      </c>
      <c r="G36" s="5" t="s">
        <v>154</v>
      </c>
      <c r="H36" s="5" t="s">
        <v>65</v>
      </c>
      <c r="I36" s="4" t="s">
        <v>66</v>
      </c>
      <c r="J36" s="4">
        <v>2</v>
      </c>
      <c r="K36" s="4">
        <v>1</v>
      </c>
      <c r="L36" s="4" t="s">
        <v>161</v>
      </c>
      <c r="M36" s="4" t="s">
        <v>60</v>
      </c>
      <c r="N36" s="4">
        <v>20</v>
      </c>
      <c r="O36" s="15">
        <v>60</v>
      </c>
      <c r="P36" s="15">
        <v>75</v>
      </c>
      <c r="Q36" s="4">
        <v>67.5</v>
      </c>
      <c r="R36" s="4" t="s">
        <v>22</v>
      </c>
      <c r="T36" s="4" t="s">
        <v>23</v>
      </c>
      <c r="U36" s="9" t="s">
        <v>163</v>
      </c>
      <c r="V36" s="9" t="s">
        <v>163</v>
      </c>
      <c r="AC36" s="4" t="s">
        <v>21</v>
      </c>
      <c r="AP36" s="5" t="s">
        <v>164</v>
      </c>
    </row>
    <row r="37" spans="1:42" s="16" customFormat="1" x14ac:dyDescent="0.25">
      <c r="A37" s="16">
        <v>9</v>
      </c>
      <c r="B37" s="16">
        <v>8</v>
      </c>
      <c r="D37" s="16">
        <v>1</v>
      </c>
      <c r="E37" s="16" t="s">
        <v>153</v>
      </c>
      <c r="F37" s="16" t="s">
        <v>25</v>
      </c>
      <c r="G37" s="16" t="s">
        <v>154</v>
      </c>
      <c r="H37" s="16" t="s">
        <v>65</v>
      </c>
      <c r="I37" s="16" t="s">
        <v>66</v>
      </c>
      <c r="J37" s="16">
        <v>2</v>
      </c>
      <c r="K37" s="16">
        <v>1</v>
      </c>
      <c r="L37" s="16" t="s">
        <v>162</v>
      </c>
      <c r="M37" s="16" t="s">
        <v>60</v>
      </c>
      <c r="N37" s="16">
        <v>20</v>
      </c>
      <c r="O37" s="25">
        <v>60</v>
      </c>
      <c r="P37" s="25">
        <v>75</v>
      </c>
      <c r="Q37" s="16">
        <v>67.849999999999994</v>
      </c>
      <c r="R37" s="16" t="s">
        <v>22</v>
      </c>
      <c r="T37" s="16" t="s">
        <v>23</v>
      </c>
      <c r="U37" s="17" t="s">
        <v>163</v>
      </c>
      <c r="V37" s="17" t="s">
        <v>163</v>
      </c>
      <c r="AC37" s="16" t="s">
        <v>21</v>
      </c>
      <c r="AP37" s="16" t="s">
        <v>164</v>
      </c>
    </row>
    <row r="38" spans="1:42" s="4" customFormat="1" x14ac:dyDescent="0.25">
      <c r="A38" s="4">
        <v>10</v>
      </c>
      <c r="B38" s="4">
        <v>1</v>
      </c>
      <c r="D38" s="4">
        <v>2</v>
      </c>
      <c r="E38" s="4" t="s">
        <v>165</v>
      </c>
      <c r="F38" s="4" t="s">
        <v>25</v>
      </c>
      <c r="G38" s="4" t="s">
        <v>166</v>
      </c>
      <c r="H38" s="5" t="s">
        <v>65</v>
      </c>
      <c r="I38" s="4" t="s">
        <v>66</v>
      </c>
      <c r="J38" s="4">
        <v>4</v>
      </c>
      <c r="K38" s="4">
        <v>1</v>
      </c>
      <c r="L38" s="4" t="s">
        <v>167</v>
      </c>
      <c r="M38" s="4" t="s">
        <v>59</v>
      </c>
      <c r="N38" s="4">
        <v>24</v>
      </c>
      <c r="O38" s="4">
        <v>19</v>
      </c>
      <c r="P38" s="4">
        <v>31</v>
      </c>
      <c r="Q38" s="4">
        <v>22.5</v>
      </c>
      <c r="R38" s="4" t="s">
        <v>22</v>
      </c>
      <c r="T38" s="4" t="s">
        <v>23</v>
      </c>
      <c r="U38" s="11">
        <v>2.19</v>
      </c>
      <c r="V38" s="11">
        <f>CHIDIST(2.19,4)</f>
        <v>0.70086047655733297</v>
      </c>
      <c r="AC38" s="4" t="s">
        <v>21</v>
      </c>
      <c r="AP38" s="4" t="s">
        <v>170</v>
      </c>
    </row>
    <row r="39" spans="1:42" s="4" customFormat="1" x14ac:dyDescent="0.25">
      <c r="A39" s="4">
        <v>10</v>
      </c>
      <c r="B39" s="4">
        <v>2</v>
      </c>
      <c r="D39" s="4">
        <v>2</v>
      </c>
      <c r="E39" s="4" t="s">
        <v>165</v>
      </c>
      <c r="F39" s="4" t="s">
        <v>25</v>
      </c>
      <c r="G39" s="4" t="s">
        <v>166</v>
      </c>
      <c r="H39" s="5" t="s">
        <v>65</v>
      </c>
      <c r="I39" s="4" t="s">
        <v>66</v>
      </c>
      <c r="J39" s="4">
        <v>4</v>
      </c>
      <c r="K39" s="4">
        <v>1</v>
      </c>
      <c r="L39" s="4" t="s">
        <v>168</v>
      </c>
      <c r="M39" s="4" t="s">
        <v>59</v>
      </c>
      <c r="N39" s="4">
        <v>24</v>
      </c>
      <c r="O39" s="15">
        <v>19</v>
      </c>
      <c r="P39" s="15">
        <v>31</v>
      </c>
      <c r="Q39" s="15">
        <v>22.5</v>
      </c>
      <c r="R39" s="4" t="s">
        <v>22</v>
      </c>
      <c r="T39" s="4" t="s">
        <v>23</v>
      </c>
      <c r="U39" s="11">
        <v>3.85</v>
      </c>
      <c r="V39" s="11">
        <f>CHIDIST(3.85,4)</f>
        <v>0.42668658880446508</v>
      </c>
      <c r="AC39" s="4" t="s">
        <v>21</v>
      </c>
      <c r="AP39" s="4" t="s">
        <v>170</v>
      </c>
    </row>
    <row r="40" spans="1:42" s="16" customFormat="1" x14ac:dyDescent="0.25">
      <c r="A40" s="16">
        <v>10</v>
      </c>
      <c r="B40" s="16">
        <v>3</v>
      </c>
      <c r="D40" s="16">
        <v>2</v>
      </c>
      <c r="E40" s="16" t="s">
        <v>165</v>
      </c>
      <c r="F40" s="16" t="s">
        <v>25</v>
      </c>
      <c r="G40" s="16" t="s">
        <v>166</v>
      </c>
      <c r="H40" s="16" t="s">
        <v>65</v>
      </c>
      <c r="I40" s="16" t="s">
        <v>66</v>
      </c>
      <c r="J40" s="16">
        <v>4</v>
      </c>
      <c r="K40" s="16">
        <v>1</v>
      </c>
      <c r="L40" s="16" t="s">
        <v>169</v>
      </c>
      <c r="M40" s="16" t="s">
        <v>59</v>
      </c>
      <c r="N40" s="16">
        <v>24</v>
      </c>
      <c r="O40" s="25">
        <v>19</v>
      </c>
      <c r="P40" s="25">
        <v>31</v>
      </c>
      <c r="Q40" s="25">
        <v>22.5</v>
      </c>
      <c r="R40" s="16" t="s">
        <v>22</v>
      </c>
      <c r="T40" s="16" t="s">
        <v>23</v>
      </c>
      <c r="U40" s="17">
        <v>3.76</v>
      </c>
      <c r="V40" s="17">
        <f>CHIDIST(3.76,4)</f>
        <v>0.43945950457982563</v>
      </c>
      <c r="AC40" s="16" t="s">
        <v>21</v>
      </c>
      <c r="AP40" s="16" t="s">
        <v>170</v>
      </c>
    </row>
    <row r="41" spans="1:42" s="4" customFormat="1" x14ac:dyDescent="0.25">
      <c r="A41" s="4">
        <v>11</v>
      </c>
      <c r="B41" s="4">
        <v>1</v>
      </c>
      <c r="C41" s="4" t="s">
        <v>72</v>
      </c>
      <c r="D41" s="4">
        <v>1</v>
      </c>
      <c r="E41" s="4" t="s">
        <v>171</v>
      </c>
      <c r="F41" s="4" t="s">
        <v>25</v>
      </c>
      <c r="G41" s="4" t="s">
        <v>172</v>
      </c>
      <c r="H41" s="5" t="s">
        <v>65</v>
      </c>
      <c r="I41" s="4" t="s">
        <v>66</v>
      </c>
      <c r="J41" s="4">
        <v>2</v>
      </c>
      <c r="K41" s="4">
        <v>1</v>
      </c>
      <c r="L41" s="4" t="s">
        <v>173</v>
      </c>
      <c r="M41" s="4" t="s">
        <v>59</v>
      </c>
      <c r="N41" s="4">
        <v>24</v>
      </c>
      <c r="O41" s="4">
        <v>18</v>
      </c>
      <c r="P41" s="4">
        <v>26</v>
      </c>
      <c r="Q41" s="4">
        <v>21.6</v>
      </c>
      <c r="R41" s="4" t="s">
        <v>22</v>
      </c>
      <c r="T41" s="4" t="s">
        <v>23</v>
      </c>
      <c r="U41" s="11">
        <v>0.4</v>
      </c>
      <c r="V41" s="11">
        <f>CHIDIST(U41,2)</f>
        <v>0.81873075307798182</v>
      </c>
      <c r="AC41" s="4" t="s">
        <v>21</v>
      </c>
      <c r="AP41" s="5" t="s">
        <v>180</v>
      </c>
    </row>
    <row r="42" spans="1:42" s="4" customFormat="1" x14ac:dyDescent="0.25">
      <c r="A42" s="4">
        <v>11</v>
      </c>
      <c r="B42" s="4">
        <v>2</v>
      </c>
      <c r="C42" s="4" t="s">
        <v>72</v>
      </c>
      <c r="D42" s="4">
        <v>1</v>
      </c>
      <c r="E42" s="4" t="s">
        <v>171</v>
      </c>
      <c r="F42" s="4" t="s">
        <v>25</v>
      </c>
      <c r="G42" s="4" t="s">
        <v>172</v>
      </c>
      <c r="H42" s="5" t="s">
        <v>65</v>
      </c>
      <c r="I42" s="4" t="s">
        <v>66</v>
      </c>
      <c r="J42" s="4">
        <v>2</v>
      </c>
      <c r="K42" s="4">
        <v>1</v>
      </c>
      <c r="L42" s="4" t="s">
        <v>174</v>
      </c>
      <c r="M42" s="4" t="s">
        <v>59</v>
      </c>
      <c r="N42" s="4">
        <v>24</v>
      </c>
      <c r="O42" s="15">
        <v>18</v>
      </c>
      <c r="P42" s="15">
        <v>26</v>
      </c>
      <c r="Q42" s="15">
        <v>21.6</v>
      </c>
      <c r="R42" s="4" t="s">
        <v>22</v>
      </c>
      <c r="T42" s="4" t="s">
        <v>23</v>
      </c>
      <c r="U42" s="11">
        <v>0.7</v>
      </c>
      <c r="V42" s="11">
        <f t="shared" ref="V42:V48" si="0">CHIDIST(U42,2)</f>
        <v>0.70468808971871344</v>
      </c>
      <c r="AC42" s="4" t="s">
        <v>21</v>
      </c>
      <c r="AP42" s="5" t="s">
        <v>180</v>
      </c>
    </row>
    <row r="43" spans="1:42" s="4" customFormat="1" x14ac:dyDescent="0.25">
      <c r="A43" s="4">
        <v>11</v>
      </c>
      <c r="B43" s="4">
        <v>3</v>
      </c>
      <c r="C43" s="4" t="s">
        <v>72</v>
      </c>
      <c r="D43" s="4">
        <v>1</v>
      </c>
      <c r="E43" s="4" t="s">
        <v>171</v>
      </c>
      <c r="F43" s="4" t="s">
        <v>25</v>
      </c>
      <c r="G43" s="4" t="s">
        <v>172</v>
      </c>
      <c r="H43" s="5" t="s">
        <v>65</v>
      </c>
      <c r="I43" s="4" t="s">
        <v>66</v>
      </c>
      <c r="J43" s="4">
        <v>2</v>
      </c>
      <c r="K43" s="4">
        <v>1</v>
      </c>
      <c r="L43" s="4" t="s">
        <v>175</v>
      </c>
      <c r="M43" s="4" t="s">
        <v>59</v>
      </c>
      <c r="N43" s="4">
        <v>24</v>
      </c>
      <c r="O43" s="15">
        <v>18</v>
      </c>
      <c r="P43" s="15">
        <v>26</v>
      </c>
      <c r="Q43" s="15">
        <v>21.6</v>
      </c>
      <c r="R43" s="4" t="s">
        <v>22</v>
      </c>
      <c r="T43" s="4" t="s">
        <v>23</v>
      </c>
      <c r="U43" s="11">
        <v>1.97</v>
      </c>
      <c r="V43" s="11">
        <f t="shared" si="0"/>
        <v>0.37343922693666093</v>
      </c>
      <c r="AC43" s="4" t="s">
        <v>21</v>
      </c>
      <c r="AP43" s="5" t="s">
        <v>180</v>
      </c>
    </row>
    <row r="44" spans="1:42" s="4" customFormat="1" x14ac:dyDescent="0.25">
      <c r="A44" s="4">
        <v>11</v>
      </c>
      <c r="B44" s="4">
        <v>4</v>
      </c>
      <c r="C44" s="4" t="s">
        <v>72</v>
      </c>
      <c r="D44" s="4">
        <v>1</v>
      </c>
      <c r="E44" s="4" t="s">
        <v>171</v>
      </c>
      <c r="F44" s="4" t="s">
        <v>25</v>
      </c>
      <c r="G44" s="4" t="s">
        <v>172</v>
      </c>
      <c r="H44" s="5" t="s">
        <v>65</v>
      </c>
      <c r="I44" s="4" t="s">
        <v>66</v>
      </c>
      <c r="J44" s="4">
        <v>2</v>
      </c>
      <c r="K44" s="4">
        <v>1</v>
      </c>
      <c r="L44" s="4" t="s">
        <v>176</v>
      </c>
      <c r="M44" s="4" t="s">
        <v>59</v>
      </c>
      <c r="N44" s="4">
        <v>24</v>
      </c>
      <c r="O44" s="15">
        <v>18</v>
      </c>
      <c r="P44" s="15">
        <v>26</v>
      </c>
      <c r="Q44" s="15">
        <v>21.6</v>
      </c>
      <c r="R44" s="4" t="s">
        <v>22</v>
      </c>
      <c r="T44" s="4" t="s">
        <v>23</v>
      </c>
      <c r="U44" s="11">
        <v>1.41</v>
      </c>
      <c r="V44" s="11">
        <f t="shared" si="0"/>
        <v>0.49410857425614169</v>
      </c>
      <c r="AC44" s="4" t="s">
        <v>21</v>
      </c>
      <c r="AP44" s="5" t="s">
        <v>180</v>
      </c>
    </row>
    <row r="45" spans="1:42" s="4" customFormat="1" x14ac:dyDescent="0.25">
      <c r="A45" s="4">
        <v>11</v>
      </c>
      <c r="B45" s="4">
        <v>5</v>
      </c>
      <c r="C45" s="4" t="s">
        <v>72</v>
      </c>
      <c r="D45" s="4">
        <v>1</v>
      </c>
      <c r="E45" s="4" t="s">
        <v>171</v>
      </c>
      <c r="F45" s="4" t="s">
        <v>25</v>
      </c>
      <c r="G45" s="4" t="s">
        <v>172</v>
      </c>
      <c r="H45" s="5" t="s">
        <v>65</v>
      </c>
      <c r="I45" s="4" t="s">
        <v>66</v>
      </c>
      <c r="J45" s="4">
        <v>2</v>
      </c>
      <c r="K45" s="4">
        <v>1</v>
      </c>
      <c r="L45" s="4" t="s">
        <v>177</v>
      </c>
      <c r="M45" s="4" t="s">
        <v>60</v>
      </c>
      <c r="N45" s="4">
        <v>24</v>
      </c>
      <c r="O45" s="4">
        <v>60</v>
      </c>
      <c r="P45" s="4">
        <v>84</v>
      </c>
      <c r="Q45" s="4">
        <v>70.099999999999994</v>
      </c>
      <c r="R45" s="4" t="s">
        <v>22</v>
      </c>
      <c r="T45" s="4" t="s">
        <v>23</v>
      </c>
      <c r="U45" s="11">
        <v>0.2</v>
      </c>
      <c r="V45" s="11">
        <f t="shared" si="0"/>
        <v>0.90483741803595952</v>
      </c>
      <c r="AC45" s="5" t="s">
        <v>26</v>
      </c>
      <c r="AE45" s="4" t="s">
        <v>179</v>
      </c>
      <c r="AF45" s="4" t="s">
        <v>179</v>
      </c>
      <c r="AG45" s="4" t="s">
        <v>179</v>
      </c>
      <c r="AH45" s="4" t="s">
        <v>179</v>
      </c>
      <c r="AI45" s="4" t="s">
        <v>179</v>
      </c>
      <c r="AJ45" s="4" t="s">
        <v>179</v>
      </c>
      <c r="AK45" s="4" t="s">
        <v>179</v>
      </c>
      <c r="AL45" s="4" t="s">
        <v>179</v>
      </c>
      <c r="AP45" s="5" t="s">
        <v>180</v>
      </c>
    </row>
    <row r="46" spans="1:42" s="4" customFormat="1" x14ac:dyDescent="0.25">
      <c r="A46" s="4">
        <v>11</v>
      </c>
      <c r="B46" s="4">
        <v>6</v>
      </c>
      <c r="C46" s="4" t="s">
        <v>72</v>
      </c>
      <c r="D46" s="4">
        <v>1</v>
      </c>
      <c r="E46" s="4" t="s">
        <v>171</v>
      </c>
      <c r="F46" s="4" t="s">
        <v>25</v>
      </c>
      <c r="G46" s="4" t="s">
        <v>172</v>
      </c>
      <c r="H46" s="5" t="s">
        <v>65</v>
      </c>
      <c r="I46" s="4" t="s">
        <v>66</v>
      </c>
      <c r="J46" s="4">
        <v>2</v>
      </c>
      <c r="K46" s="4">
        <v>1</v>
      </c>
      <c r="L46" s="4" t="s">
        <v>178</v>
      </c>
      <c r="M46" s="4" t="s">
        <v>60</v>
      </c>
      <c r="N46" s="4">
        <v>24</v>
      </c>
      <c r="O46" s="15">
        <v>60</v>
      </c>
      <c r="P46" s="15">
        <v>84</v>
      </c>
      <c r="Q46" s="15">
        <v>70.099999999999994</v>
      </c>
      <c r="R46" s="4" t="s">
        <v>22</v>
      </c>
      <c r="T46" s="4" t="s">
        <v>23</v>
      </c>
      <c r="U46" s="11">
        <v>1.48</v>
      </c>
      <c r="V46" s="11">
        <f t="shared" si="0"/>
        <v>0.47711391552103438</v>
      </c>
      <c r="AC46" s="5" t="s">
        <v>26</v>
      </c>
      <c r="AE46" s="4" t="s">
        <v>179</v>
      </c>
      <c r="AF46" s="4" t="s">
        <v>179</v>
      </c>
      <c r="AG46" s="4" t="s">
        <v>179</v>
      </c>
      <c r="AH46" s="4" t="s">
        <v>179</v>
      </c>
      <c r="AI46" s="4" t="s">
        <v>179</v>
      </c>
      <c r="AJ46" s="4" t="s">
        <v>179</v>
      </c>
      <c r="AK46" s="4" t="s">
        <v>179</v>
      </c>
      <c r="AL46" s="4" t="s">
        <v>179</v>
      </c>
      <c r="AP46" s="5" t="s">
        <v>180</v>
      </c>
    </row>
    <row r="47" spans="1:42" s="4" customFormat="1" x14ac:dyDescent="0.25">
      <c r="A47" s="4">
        <v>11</v>
      </c>
      <c r="B47" s="4">
        <v>1</v>
      </c>
      <c r="C47" s="4" t="s">
        <v>73</v>
      </c>
      <c r="D47" s="4">
        <v>1</v>
      </c>
      <c r="E47" s="4" t="s">
        <v>171</v>
      </c>
      <c r="F47" s="4" t="s">
        <v>25</v>
      </c>
      <c r="G47" s="4" t="s">
        <v>172</v>
      </c>
      <c r="H47" s="5" t="s">
        <v>65</v>
      </c>
      <c r="I47" s="4" t="s">
        <v>66</v>
      </c>
      <c r="J47" s="4">
        <v>2</v>
      </c>
      <c r="K47" s="4">
        <v>2</v>
      </c>
      <c r="L47" s="4" t="s">
        <v>181</v>
      </c>
      <c r="M47" s="4" t="s">
        <v>59</v>
      </c>
      <c r="N47" s="4">
        <v>24</v>
      </c>
      <c r="O47" s="4">
        <v>17</v>
      </c>
      <c r="P47" s="4">
        <v>25</v>
      </c>
      <c r="Q47" s="4">
        <v>20.88</v>
      </c>
      <c r="R47" s="4" t="s">
        <v>22</v>
      </c>
      <c r="T47" s="4" t="s">
        <v>23</v>
      </c>
      <c r="U47" s="11">
        <v>0.3</v>
      </c>
      <c r="V47" s="11">
        <f t="shared" si="0"/>
        <v>0.86070797642505781</v>
      </c>
      <c r="AC47" s="4" t="s">
        <v>21</v>
      </c>
      <c r="AP47" s="5" t="s">
        <v>184</v>
      </c>
    </row>
    <row r="48" spans="1:42" s="4" customFormat="1" x14ac:dyDescent="0.25">
      <c r="A48" s="4">
        <v>11</v>
      </c>
      <c r="B48" s="4">
        <v>2</v>
      </c>
      <c r="C48" s="4" t="s">
        <v>73</v>
      </c>
      <c r="D48" s="4">
        <v>1</v>
      </c>
      <c r="E48" s="4" t="s">
        <v>171</v>
      </c>
      <c r="F48" s="4" t="s">
        <v>25</v>
      </c>
      <c r="G48" s="4" t="s">
        <v>172</v>
      </c>
      <c r="H48" s="5" t="s">
        <v>65</v>
      </c>
      <c r="I48" s="4" t="s">
        <v>66</v>
      </c>
      <c r="J48" s="4">
        <v>2</v>
      </c>
      <c r="K48" s="4">
        <v>2</v>
      </c>
      <c r="L48" s="4" t="s">
        <v>182</v>
      </c>
      <c r="M48" s="4" t="s">
        <v>59</v>
      </c>
      <c r="N48" s="4">
        <v>24</v>
      </c>
      <c r="O48" s="15">
        <v>17</v>
      </c>
      <c r="P48" s="15">
        <v>25</v>
      </c>
      <c r="Q48" s="15">
        <v>20.88</v>
      </c>
      <c r="R48" s="4" t="s">
        <v>22</v>
      </c>
      <c r="T48" s="4" t="s">
        <v>23</v>
      </c>
      <c r="U48" s="11">
        <v>0.8</v>
      </c>
      <c r="V48" s="11">
        <f t="shared" si="0"/>
        <v>0.67032004603563933</v>
      </c>
      <c r="AC48" s="4" t="s">
        <v>21</v>
      </c>
      <c r="AP48" s="5" t="s">
        <v>184</v>
      </c>
    </row>
    <row r="49" spans="1:42" s="16" customFormat="1" x14ac:dyDescent="0.25">
      <c r="A49" s="16">
        <v>11</v>
      </c>
      <c r="B49" s="16">
        <v>3</v>
      </c>
      <c r="C49" s="16" t="s">
        <v>73</v>
      </c>
      <c r="D49" s="16">
        <v>1</v>
      </c>
      <c r="E49" s="16" t="s">
        <v>171</v>
      </c>
      <c r="F49" s="16" t="s">
        <v>25</v>
      </c>
      <c r="G49" s="16" t="s">
        <v>172</v>
      </c>
      <c r="H49" s="16" t="s">
        <v>65</v>
      </c>
      <c r="I49" s="16" t="s">
        <v>66</v>
      </c>
      <c r="J49" s="16">
        <v>2</v>
      </c>
      <c r="K49" s="16">
        <v>2</v>
      </c>
      <c r="L49" s="16" t="s">
        <v>183</v>
      </c>
      <c r="M49" s="16" t="s">
        <v>59</v>
      </c>
      <c r="N49" s="16">
        <v>24</v>
      </c>
      <c r="O49" s="25">
        <v>17</v>
      </c>
      <c r="P49" s="25">
        <v>25</v>
      </c>
      <c r="Q49" s="25">
        <v>20.88</v>
      </c>
      <c r="R49" s="16" t="s">
        <v>22</v>
      </c>
      <c r="T49" s="16" t="s">
        <v>23</v>
      </c>
      <c r="U49" s="17" t="s">
        <v>163</v>
      </c>
      <c r="V49" s="17" t="s">
        <v>163</v>
      </c>
      <c r="AC49" s="16" t="s">
        <v>21</v>
      </c>
      <c r="AP49" s="16" t="s">
        <v>184</v>
      </c>
    </row>
    <row r="50" spans="1:42" s="16" customFormat="1" ht="14.4" x14ac:dyDescent="0.3">
      <c r="A50" s="16">
        <v>12</v>
      </c>
      <c r="B50" s="16">
        <v>1</v>
      </c>
      <c r="D50" s="16">
        <v>1</v>
      </c>
      <c r="E50" s="16" t="s">
        <v>83</v>
      </c>
      <c r="F50" s="16" t="s">
        <v>25</v>
      </c>
      <c r="G50" s="22" t="s">
        <v>108</v>
      </c>
      <c r="H50" s="16" t="s">
        <v>84</v>
      </c>
      <c r="I50" s="16" t="s">
        <v>85</v>
      </c>
      <c r="J50" s="16">
        <v>1</v>
      </c>
      <c r="K50" s="16">
        <v>1</v>
      </c>
      <c r="M50" s="16" t="s">
        <v>59</v>
      </c>
      <c r="N50" s="16">
        <v>48</v>
      </c>
      <c r="O50" s="16">
        <v>18</v>
      </c>
      <c r="P50" s="16">
        <v>30</v>
      </c>
      <c r="Q50" s="16">
        <v>22.4</v>
      </c>
      <c r="R50" s="16" t="s">
        <v>22</v>
      </c>
      <c r="T50" s="16" t="s">
        <v>23</v>
      </c>
      <c r="U50" s="20">
        <v>2.5099999999999998</v>
      </c>
      <c r="V50" s="16">
        <f>CHIDIST(2.51,2)</f>
        <v>0.28507584822445359</v>
      </c>
      <c r="AC50" s="16" t="s">
        <v>21</v>
      </c>
    </row>
    <row r="51" spans="1:42" s="4" customFormat="1" x14ac:dyDescent="0.25">
      <c r="A51" s="4">
        <v>13</v>
      </c>
      <c r="B51" s="4">
        <v>1</v>
      </c>
      <c r="D51" s="4">
        <v>2</v>
      </c>
      <c r="E51" s="4" t="s">
        <v>185</v>
      </c>
      <c r="F51" s="4" t="s">
        <v>25</v>
      </c>
      <c r="G51" s="10" t="s">
        <v>186</v>
      </c>
      <c r="H51" s="4" t="s">
        <v>65</v>
      </c>
      <c r="I51" s="4" t="s">
        <v>66</v>
      </c>
      <c r="J51" s="4">
        <v>4</v>
      </c>
      <c r="K51" s="4">
        <v>1</v>
      </c>
      <c r="L51" s="4" t="s">
        <v>187</v>
      </c>
      <c r="M51" s="4" t="s">
        <v>59</v>
      </c>
      <c r="N51" s="4">
        <v>20</v>
      </c>
      <c r="O51" s="4" t="s">
        <v>67</v>
      </c>
      <c r="P51" s="4" t="s">
        <v>67</v>
      </c>
      <c r="Q51" s="4" t="s">
        <v>67</v>
      </c>
      <c r="R51" s="4" t="s">
        <v>22</v>
      </c>
      <c r="T51" s="4" t="s">
        <v>23</v>
      </c>
      <c r="U51" s="41">
        <v>0.84</v>
      </c>
      <c r="V51" s="4">
        <f>CHIDIST(U51,4)</f>
        <v>0.93300648413738063</v>
      </c>
      <c r="AC51" s="4" t="s">
        <v>21</v>
      </c>
    </row>
    <row r="52" spans="1:42" s="16" customFormat="1" x14ac:dyDescent="0.25">
      <c r="A52" s="16">
        <v>13</v>
      </c>
      <c r="B52" s="16">
        <v>2</v>
      </c>
      <c r="D52" s="16">
        <v>2</v>
      </c>
      <c r="E52" s="16" t="s">
        <v>185</v>
      </c>
      <c r="F52" s="16" t="s">
        <v>25</v>
      </c>
      <c r="G52" s="26" t="s">
        <v>186</v>
      </c>
      <c r="H52" s="16" t="s">
        <v>65</v>
      </c>
      <c r="I52" s="16" t="s">
        <v>66</v>
      </c>
      <c r="J52" s="16">
        <v>4</v>
      </c>
      <c r="K52" s="16">
        <v>1</v>
      </c>
      <c r="L52" s="16" t="s">
        <v>188</v>
      </c>
      <c r="M52" s="16" t="s">
        <v>59</v>
      </c>
      <c r="N52" s="16">
        <v>20</v>
      </c>
      <c r="O52" s="16" t="s">
        <v>67</v>
      </c>
      <c r="P52" s="16" t="s">
        <v>67</v>
      </c>
      <c r="Q52" s="16" t="s">
        <v>67</v>
      </c>
      <c r="R52" s="16" t="s">
        <v>22</v>
      </c>
      <c r="T52" s="16" t="s">
        <v>23</v>
      </c>
      <c r="U52" s="20">
        <v>9.02</v>
      </c>
      <c r="V52" s="16">
        <f>CHIDIST(U52,4)</f>
        <v>6.0601515568695911E-2</v>
      </c>
      <c r="AC52" s="16" t="s">
        <v>21</v>
      </c>
    </row>
    <row r="53" spans="1:42" s="4" customFormat="1" x14ac:dyDescent="0.25">
      <c r="A53" s="4">
        <v>14</v>
      </c>
      <c r="B53" s="4">
        <v>1</v>
      </c>
      <c r="D53" s="4">
        <v>2</v>
      </c>
      <c r="E53" s="4" t="s">
        <v>189</v>
      </c>
      <c r="F53" s="4" t="s">
        <v>25</v>
      </c>
      <c r="G53" s="10" t="s">
        <v>190</v>
      </c>
      <c r="H53" s="4" t="s">
        <v>65</v>
      </c>
      <c r="I53" s="4" t="s">
        <v>66</v>
      </c>
      <c r="J53" s="4">
        <v>4</v>
      </c>
      <c r="K53" s="4">
        <v>1</v>
      </c>
      <c r="L53" s="4" t="s">
        <v>191</v>
      </c>
      <c r="M53" s="4" t="s">
        <v>59</v>
      </c>
      <c r="N53" s="4">
        <v>33</v>
      </c>
      <c r="O53" s="4" t="s">
        <v>67</v>
      </c>
      <c r="P53" s="4" t="s">
        <v>67</v>
      </c>
      <c r="Q53" s="4" t="s">
        <v>67</v>
      </c>
      <c r="R53" s="4" t="s">
        <v>22</v>
      </c>
      <c r="T53" s="4" t="s">
        <v>23</v>
      </c>
      <c r="U53" s="41">
        <v>1.79</v>
      </c>
      <c r="V53" s="4">
        <f>CHIDIST(U53,4)</f>
        <v>0.77431139942440774</v>
      </c>
      <c r="AC53" s="4" t="s">
        <v>21</v>
      </c>
    </row>
    <row r="54" spans="1:42" s="16" customFormat="1" x14ac:dyDescent="0.25">
      <c r="A54" s="16">
        <v>14</v>
      </c>
      <c r="B54" s="16">
        <v>1</v>
      </c>
      <c r="D54" s="16">
        <v>2</v>
      </c>
      <c r="E54" s="16" t="s">
        <v>189</v>
      </c>
      <c r="F54" s="16" t="s">
        <v>25</v>
      </c>
      <c r="G54" s="26" t="s">
        <v>190</v>
      </c>
      <c r="H54" s="16" t="s">
        <v>65</v>
      </c>
      <c r="I54" s="16" t="s">
        <v>66</v>
      </c>
      <c r="J54" s="16">
        <v>4</v>
      </c>
      <c r="K54" s="16">
        <v>1</v>
      </c>
      <c r="L54" s="16" t="s">
        <v>192</v>
      </c>
      <c r="M54" s="16" t="s">
        <v>59</v>
      </c>
      <c r="N54" s="16">
        <v>33</v>
      </c>
      <c r="O54" s="16" t="s">
        <v>67</v>
      </c>
      <c r="P54" s="16" t="s">
        <v>67</v>
      </c>
      <c r="Q54" s="16" t="s">
        <v>67</v>
      </c>
      <c r="R54" s="16" t="s">
        <v>22</v>
      </c>
      <c r="T54" s="16" t="s">
        <v>23</v>
      </c>
      <c r="U54" s="20">
        <v>2.93</v>
      </c>
      <c r="V54" s="16">
        <f>CHIDIST(U54,4)</f>
        <v>0.56960724899161885</v>
      </c>
      <c r="AC54" s="16" t="s">
        <v>21</v>
      </c>
    </row>
    <row r="55" spans="1:42" s="5" customFormat="1" ht="14.4" x14ac:dyDescent="0.3">
      <c r="A55" s="5">
        <v>15</v>
      </c>
      <c r="B55" s="5">
        <v>1</v>
      </c>
      <c r="C55" s="5" t="s">
        <v>72</v>
      </c>
      <c r="D55" s="5">
        <v>2</v>
      </c>
      <c r="E55" s="5" t="s">
        <v>89</v>
      </c>
      <c r="F55" s="4" t="s">
        <v>25</v>
      </c>
      <c r="G55" s="21" t="s">
        <v>109</v>
      </c>
      <c r="H55" s="4" t="s">
        <v>76</v>
      </c>
      <c r="I55" s="4" t="s">
        <v>77</v>
      </c>
      <c r="J55" s="5">
        <v>2</v>
      </c>
      <c r="K55" s="5">
        <v>1</v>
      </c>
      <c r="M55" s="4" t="s">
        <v>59</v>
      </c>
      <c r="N55" s="5">
        <v>112</v>
      </c>
      <c r="O55" s="4" t="s">
        <v>67</v>
      </c>
      <c r="P55" s="4" t="s">
        <v>67</v>
      </c>
      <c r="Q55" s="5">
        <v>23</v>
      </c>
      <c r="R55" s="14" t="s">
        <v>22</v>
      </c>
      <c r="T55" s="14" t="s">
        <v>23</v>
      </c>
      <c r="U55" s="9">
        <v>1.84</v>
      </c>
      <c r="V55" s="5">
        <v>0.39800000000000002</v>
      </c>
      <c r="AC55" s="14" t="s">
        <v>21</v>
      </c>
    </row>
    <row r="56" spans="1:42" s="5" customFormat="1" ht="14.4" x14ac:dyDescent="0.3">
      <c r="A56" s="5">
        <v>15</v>
      </c>
      <c r="B56" s="5">
        <v>1</v>
      </c>
      <c r="C56" s="5" t="s">
        <v>73</v>
      </c>
      <c r="D56" s="5">
        <v>2</v>
      </c>
      <c r="E56" s="5" t="s">
        <v>89</v>
      </c>
      <c r="F56" s="4" t="s">
        <v>25</v>
      </c>
      <c r="G56" s="21" t="s">
        <v>109</v>
      </c>
      <c r="H56" s="4" t="s">
        <v>76</v>
      </c>
      <c r="I56" s="4" t="s">
        <v>77</v>
      </c>
      <c r="J56" s="5">
        <v>2</v>
      </c>
      <c r="K56" s="5">
        <v>2</v>
      </c>
      <c r="M56" s="4" t="s">
        <v>59</v>
      </c>
      <c r="N56" s="5">
        <v>96</v>
      </c>
      <c r="O56" s="4" t="s">
        <v>67</v>
      </c>
      <c r="P56" s="4" t="s">
        <v>67</v>
      </c>
      <c r="Q56" s="5">
        <v>24</v>
      </c>
      <c r="R56" s="4" t="s">
        <v>22</v>
      </c>
      <c r="T56" s="4" t="s">
        <v>23</v>
      </c>
      <c r="U56" s="9">
        <v>0.32</v>
      </c>
      <c r="V56" s="5">
        <v>0.85199999999999998</v>
      </c>
      <c r="AC56" s="4" t="s">
        <v>21</v>
      </c>
    </row>
    <row r="57" spans="1:42" s="16" customFormat="1" ht="14.4" x14ac:dyDescent="0.3">
      <c r="A57" s="16">
        <v>15</v>
      </c>
      <c r="B57" s="16">
        <v>1</v>
      </c>
      <c r="C57" s="16" t="s">
        <v>80</v>
      </c>
      <c r="D57" s="16">
        <v>2</v>
      </c>
      <c r="E57" s="16" t="s">
        <v>89</v>
      </c>
      <c r="F57" s="16" t="s">
        <v>25</v>
      </c>
      <c r="G57" s="22" t="s">
        <v>109</v>
      </c>
      <c r="H57" s="16" t="s">
        <v>76</v>
      </c>
      <c r="I57" s="16" t="s">
        <v>77</v>
      </c>
      <c r="J57" s="16">
        <v>2</v>
      </c>
      <c r="K57" s="16">
        <v>3</v>
      </c>
      <c r="M57" s="16" t="s">
        <v>59</v>
      </c>
      <c r="N57" s="16" t="s">
        <v>88</v>
      </c>
      <c r="O57" s="16" t="s">
        <v>67</v>
      </c>
      <c r="P57" s="16" t="s">
        <v>67</v>
      </c>
      <c r="Q57" s="16">
        <v>22</v>
      </c>
      <c r="R57" s="16" t="s">
        <v>22</v>
      </c>
      <c r="T57" s="16" t="s">
        <v>23</v>
      </c>
      <c r="U57" s="17">
        <v>0.87</v>
      </c>
      <c r="V57" s="16">
        <v>0.64700000000000002</v>
      </c>
      <c r="AC57" s="16" t="s">
        <v>21</v>
      </c>
    </row>
    <row r="58" spans="1:42" s="18" customFormat="1" ht="14.4" x14ac:dyDescent="0.3">
      <c r="A58" s="18">
        <v>16</v>
      </c>
      <c r="B58" s="18">
        <v>1</v>
      </c>
      <c r="D58" s="18">
        <v>2</v>
      </c>
      <c r="E58" s="18" t="s">
        <v>89</v>
      </c>
      <c r="F58" s="18" t="s">
        <v>25</v>
      </c>
      <c r="G58" s="23" t="s">
        <v>110</v>
      </c>
      <c r="H58" s="18" t="s">
        <v>79</v>
      </c>
      <c r="I58" s="18" t="s">
        <v>78</v>
      </c>
      <c r="J58" s="18">
        <v>0</v>
      </c>
      <c r="K58" s="18">
        <v>1</v>
      </c>
      <c r="M58" s="18" t="s">
        <v>59</v>
      </c>
      <c r="N58" s="18">
        <v>216</v>
      </c>
      <c r="O58" s="18" t="s">
        <v>67</v>
      </c>
      <c r="P58" s="18" t="s">
        <v>67</v>
      </c>
      <c r="Q58" s="18">
        <v>24</v>
      </c>
      <c r="R58" s="18" t="s">
        <v>22</v>
      </c>
      <c r="T58" s="18" t="s">
        <v>23</v>
      </c>
      <c r="U58" s="19">
        <v>0</v>
      </c>
      <c r="V58" s="18" t="s">
        <v>67</v>
      </c>
      <c r="AC58" s="14" t="s">
        <v>21</v>
      </c>
    </row>
    <row r="59" spans="1:42" s="5" customFormat="1" ht="14.4" x14ac:dyDescent="0.3">
      <c r="A59" s="5">
        <v>17</v>
      </c>
      <c r="B59" s="5">
        <v>1</v>
      </c>
      <c r="C59" s="5" t="s">
        <v>72</v>
      </c>
      <c r="D59" s="5">
        <v>1</v>
      </c>
      <c r="E59" s="5" t="s">
        <v>91</v>
      </c>
      <c r="F59" s="5" t="s">
        <v>25</v>
      </c>
      <c r="G59" s="21" t="s">
        <v>102</v>
      </c>
      <c r="H59" s="4" t="s">
        <v>65</v>
      </c>
      <c r="I59" s="4" t="s">
        <v>66</v>
      </c>
      <c r="J59" s="5">
        <v>2</v>
      </c>
      <c r="K59" s="5">
        <v>1</v>
      </c>
      <c r="L59" s="5" t="s">
        <v>92</v>
      </c>
      <c r="M59" s="4" t="s">
        <v>59</v>
      </c>
      <c r="N59" s="5">
        <v>10</v>
      </c>
      <c r="O59" s="4" t="s">
        <v>67</v>
      </c>
      <c r="P59" s="4" t="s">
        <v>67</v>
      </c>
      <c r="Q59" s="5">
        <v>25.11</v>
      </c>
      <c r="R59" s="4" t="s">
        <v>22</v>
      </c>
      <c r="T59" s="4" t="s">
        <v>23</v>
      </c>
      <c r="U59" s="9">
        <v>55.98</v>
      </c>
      <c r="V59" s="5" t="s">
        <v>103</v>
      </c>
      <c r="AC59" s="4" t="s">
        <v>21</v>
      </c>
    </row>
    <row r="60" spans="1:42" s="5" customFormat="1" ht="14.4" x14ac:dyDescent="0.3">
      <c r="A60" s="5">
        <v>17</v>
      </c>
      <c r="B60" s="5">
        <v>2</v>
      </c>
      <c r="C60" s="5" t="s">
        <v>72</v>
      </c>
      <c r="D60" s="5">
        <v>1</v>
      </c>
      <c r="E60" s="5" t="s">
        <v>91</v>
      </c>
      <c r="F60" s="5" t="s">
        <v>25</v>
      </c>
      <c r="G60" s="21" t="s">
        <v>102</v>
      </c>
      <c r="H60" s="4" t="s">
        <v>65</v>
      </c>
      <c r="I60" s="4" t="s">
        <v>66</v>
      </c>
      <c r="J60" s="5">
        <v>2</v>
      </c>
      <c r="K60" s="5">
        <v>1</v>
      </c>
      <c r="L60" s="5" t="s">
        <v>93</v>
      </c>
      <c r="M60" s="4" t="s">
        <v>59</v>
      </c>
      <c r="N60" s="5">
        <v>10</v>
      </c>
      <c r="O60" s="4" t="s">
        <v>67</v>
      </c>
      <c r="P60" s="4" t="s">
        <v>67</v>
      </c>
      <c r="Q60" s="5">
        <v>25.11</v>
      </c>
      <c r="R60" s="4" t="s">
        <v>22</v>
      </c>
      <c r="T60" s="4" t="s">
        <v>23</v>
      </c>
      <c r="U60" s="9">
        <v>55.98</v>
      </c>
      <c r="V60" s="5" t="s">
        <v>103</v>
      </c>
      <c r="AC60" s="4" t="s">
        <v>21</v>
      </c>
    </row>
    <row r="61" spans="1:42" s="5" customFormat="1" ht="14.4" x14ac:dyDescent="0.3">
      <c r="A61" s="5">
        <v>17</v>
      </c>
      <c r="B61" s="5">
        <v>3</v>
      </c>
      <c r="C61" s="5" t="s">
        <v>72</v>
      </c>
      <c r="D61" s="5">
        <v>1</v>
      </c>
      <c r="E61" s="5" t="s">
        <v>91</v>
      </c>
      <c r="F61" s="5" t="s">
        <v>25</v>
      </c>
      <c r="G61" s="21" t="s">
        <v>102</v>
      </c>
      <c r="H61" s="4" t="s">
        <v>65</v>
      </c>
      <c r="I61" s="4" t="s">
        <v>66</v>
      </c>
      <c r="J61" s="5">
        <v>2</v>
      </c>
      <c r="K61" s="5">
        <v>1</v>
      </c>
      <c r="L61" s="5" t="s">
        <v>94</v>
      </c>
      <c r="M61" s="4" t="s">
        <v>59</v>
      </c>
      <c r="N61" s="5">
        <v>10</v>
      </c>
      <c r="O61" s="4" t="s">
        <v>67</v>
      </c>
      <c r="P61" s="4" t="s">
        <v>67</v>
      </c>
      <c r="Q61" s="5">
        <v>25.11</v>
      </c>
      <c r="R61" s="4" t="s">
        <v>22</v>
      </c>
      <c r="T61" s="4" t="s">
        <v>23</v>
      </c>
      <c r="U61" s="9">
        <v>55.98</v>
      </c>
      <c r="V61" s="5" t="s">
        <v>103</v>
      </c>
      <c r="AC61" s="4" t="s">
        <v>21</v>
      </c>
    </row>
    <row r="62" spans="1:42" s="5" customFormat="1" ht="14.4" x14ac:dyDescent="0.3">
      <c r="A62" s="5">
        <v>17</v>
      </c>
      <c r="B62" s="5">
        <v>4</v>
      </c>
      <c r="C62" s="5" t="s">
        <v>72</v>
      </c>
      <c r="D62" s="5">
        <v>1</v>
      </c>
      <c r="E62" s="5" t="s">
        <v>91</v>
      </c>
      <c r="F62" s="5" t="s">
        <v>25</v>
      </c>
      <c r="G62" s="21" t="s">
        <v>102</v>
      </c>
      <c r="H62" s="4" t="s">
        <v>65</v>
      </c>
      <c r="I62" s="4" t="s">
        <v>66</v>
      </c>
      <c r="J62" s="5">
        <v>2</v>
      </c>
      <c r="K62" s="5">
        <v>1</v>
      </c>
      <c r="L62" s="5" t="s">
        <v>95</v>
      </c>
      <c r="M62" s="4" t="s">
        <v>59</v>
      </c>
      <c r="N62" s="5">
        <v>10</v>
      </c>
      <c r="O62" s="4" t="s">
        <v>67</v>
      </c>
      <c r="P62" s="4" t="s">
        <v>67</v>
      </c>
      <c r="Q62" s="5">
        <v>25.11</v>
      </c>
      <c r="R62" s="4" t="s">
        <v>22</v>
      </c>
      <c r="T62" s="4" t="s">
        <v>23</v>
      </c>
      <c r="U62" s="9">
        <v>55.98</v>
      </c>
      <c r="V62" s="5" t="s">
        <v>103</v>
      </c>
      <c r="AC62" s="4" t="s">
        <v>21</v>
      </c>
    </row>
    <row r="63" spans="1:42" s="5" customFormat="1" ht="14.4" x14ac:dyDescent="0.3">
      <c r="A63" s="5">
        <v>17</v>
      </c>
      <c r="B63" s="5">
        <v>5</v>
      </c>
      <c r="C63" s="5" t="s">
        <v>72</v>
      </c>
      <c r="D63" s="5">
        <v>1</v>
      </c>
      <c r="E63" s="5" t="s">
        <v>91</v>
      </c>
      <c r="F63" s="5" t="s">
        <v>25</v>
      </c>
      <c r="G63" s="21" t="s">
        <v>102</v>
      </c>
      <c r="H63" s="4" t="s">
        <v>65</v>
      </c>
      <c r="I63" s="4" t="s">
        <v>66</v>
      </c>
      <c r="J63" s="5">
        <v>2</v>
      </c>
      <c r="K63" s="5">
        <v>1</v>
      </c>
      <c r="L63" s="5" t="s">
        <v>96</v>
      </c>
      <c r="M63" s="4" t="s">
        <v>59</v>
      </c>
      <c r="N63" s="5">
        <v>10</v>
      </c>
      <c r="O63" s="4" t="s">
        <v>67</v>
      </c>
      <c r="P63" s="4" t="s">
        <v>67</v>
      </c>
      <c r="Q63" s="5">
        <v>25.11</v>
      </c>
      <c r="R63" s="4" t="s">
        <v>22</v>
      </c>
      <c r="T63" s="4" t="s">
        <v>23</v>
      </c>
      <c r="U63" s="9">
        <v>55.98</v>
      </c>
      <c r="V63" s="5" t="s">
        <v>103</v>
      </c>
      <c r="AC63" s="4" t="s">
        <v>21</v>
      </c>
    </row>
    <row r="64" spans="1:42" s="5" customFormat="1" ht="14.4" x14ac:dyDescent="0.3">
      <c r="A64" s="5">
        <v>17</v>
      </c>
      <c r="B64" s="5">
        <v>1</v>
      </c>
      <c r="C64" s="5" t="s">
        <v>73</v>
      </c>
      <c r="D64" s="5">
        <v>1</v>
      </c>
      <c r="E64" s="5" t="s">
        <v>91</v>
      </c>
      <c r="F64" s="5" t="s">
        <v>25</v>
      </c>
      <c r="G64" s="21" t="s">
        <v>102</v>
      </c>
      <c r="H64" s="4" t="s">
        <v>65</v>
      </c>
      <c r="I64" s="4" t="s">
        <v>66</v>
      </c>
      <c r="J64" s="5">
        <v>2</v>
      </c>
      <c r="K64" s="5">
        <v>2</v>
      </c>
      <c r="L64" s="5" t="s">
        <v>92</v>
      </c>
      <c r="M64" s="4" t="s">
        <v>59</v>
      </c>
      <c r="N64" s="5">
        <v>9</v>
      </c>
      <c r="O64" s="4" t="s">
        <v>67</v>
      </c>
      <c r="P64" s="4" t="s">
        <v>67</v>
      </c>
      <c r="Q64" s="5">
        <v>25.11</v>
      </c>
      <c r="R64" s="4" t="s">
        <v>22</v>
      </c>
      <c r="T64" s="4" t="s">
        <v>23</v>
      </c>
      <c r="U64" s="9">
        <v>62.89</v>
      </c>
      <c r="V64" s="5" t="s">
        <v>103</v>
      </c>
      <c r="AC64" s="4" t="s">
        <v>21</v>
      </c>
    </row>
    <row r="65" spans="1:29" s="5" customFormat="1" ht="14.4" x14ac:dyDescent="0.3">
      <c r="A65" s="5">
        <v>17</v>
      </c>
      <c r="B65" s="5">
        <v>2</v>
      </c>
      <c r="C65" s="5" t="s">
        <v>73</v>
      </c>
      <c r="D65" s="5">
        <v>1</v>
      </c>
      <c r="E65" s="5" t="s">
        <v>91</v>
      </c>
      <c r="F65" s="5" t="s">
        <v>25</v>
      </c>
      <c r="G65" s="21" t="s">
        <v>102</v>
      </c>
      <c r="H65" s="4" t="s">
        <v>65</v>
      </c>
      <c r="I65" s="4" t="s">
        <v>66</v>
      </c>
      <c r="J65" s="5">
        <v>2</v>
      </c>
      <c r="K65" s="5">
        <v>2</v>
      </c>
      <c r="L65" s="5" t="s">
        <v>93</v>
      </c>
      <c r="M65" s="4" t="s">
        <v>59</v>
      </c>
      <c r="N65" s="5">
        <v>10</v>
      </c>
      <c r="O65" s="4" t="s">
        <v>67</v>
      </c>
      <c r="P65" s="4" t="s">
        <v>67</v>
      </c>
      <c r="Q65" s="5">
        <v>25.11</v>
      </c>
      <c r="R65" s="4" t="s">
        <v>22</v>
      </c>
      <c r="T65" s="4" t="s">
        <v>23</v>
      </c>
      <c r="U65" s="9">
        <v>62.89</v>
      </c>
      <c r="V65" s="5" t="s">
        <v>103</v>
      </c>
      <c r="AC65" s="4" t="s">
        <v>21</v>
      </c>
    </row>
    <row r="66" spans="1:29" s="5" customFormat="1" ht="14.4" x14ac:dyDescent="0.3">
      <c r="A66" s="5">
        <v>17</v>
      </c>
      <c r="B66" s="5">
        <v>3</v>
      </c>
      <c r="C66" s="5" t="s">
        <v>73</v>
      </c>
      <c r="D66" s="5">
        <v>1</v>
      </c>
      <c r="E66" s="5" t="s">
        <v>91</v>
      </c>
      <c r="F66" s="5" t="s">
        <v>25</v>
      </c>
      <c r="G66" s="21" t="s">
        <v>102</v>
      </c>
      <c r="H66" s="4" t="s">
        <v>65</v>
      </c>
      <c r="I66" s="4" t="s">
        <v>66</v>
      </c>
      <c r="J66" s="5">
        <v>2</v>
      </c>
      <c r="K66" s="5">
        <v>2</v>
      </c>
      <c r="L66" s="5" t="s">
        <v>94</v>
      </c>
      <c r="M66" s="4" t="s">
        <v>59</v>
      </c>
      <c r="N66" s="5">
        <v>10</v>
      </c>
      <c r="O66" s="4" t="s">
        <v>67</v>
      </c>
      <c r="P66" s="4" t="s">
        <v>67</v>
      </c>
      <c r="Q66" s="5">
        <v>25.11</v>
      </c>
      <c r="R66" s="4" t="s">
        <v>22</v>
      </c>
      <c r="T66" s="4" t="s">
        <v>23</v>
      </c>
      <c r="U66" s="9">
        <v>62.89</v>
      </c>
      <c r="V66" s="5" t="s">
        <v>103</v>
      </c>
      <c r="AC66" s="4" t="s">
        <v>21</v>
      </c>
    </row>
    <row r="67" spans="1:29" s="5" customFormat="1" ht="14.4" x14ac:dyDescent="0.3">
      <c r="A67" s="5">
        <v>17</v>
      </c>
      <c r="B67" s="5">
        <v>4</v>
      </c>
      <c r="C67" s="5" t="s">
        <v>73</v>
      </c>
      <c r="D67" s="5">
        <v>1</v>
      </c>
      <c r="E67" s="5" t="s">
        <v>91</v>
      </c>
      <c r="F67" s="5" t="s">
        <v>25</v>
      </c>
      <c r="G67" s="21" t="s">
        <v>102</v>
      </c>
      <c r="H67" s="4" t="s">
        <v>65</v>
      </c>
      <c r="I67" s="4" t="s">
        <v>66</v>
      </c>
      <c r="J67" s="5">
        <v>2</v>
      </c>
      <c r="K67" s="5">
        <v>2</v>
      </c>
      <c r="L67" s="5" t="s">
        <v>95</v>
      </c>
      <c r="M67" s="4" t="s">
        <v>59</v>
      </c>
      <c r="N67" s="5">
        <v>9</v>
      </c>
      <c r="O67" s="4" t="s">
        <v>67</v>
      </c>
      <c r="P67" s="4" t="s">
        <v>67</v>
      </c>
      <c r="Q67" s="5">
        <v>25.11</v>
      </c>
      <c r="R67" s="4" t="s">
        <v>22</v>
      </c>
      <c r="T67" s="4" t="s">
        <v>23</v>
      </c>
      <c r="U67" s="9">
        <v>62.89</v>
      </c>
      <c r="V67" s="5" t="s">
        <v>103</v>
      </c>
      <c r="AC67" s="4" t="s">
        <v>21</v>
      </c>
    </row>
    <row r="68" spans="1:29" s="5" customFormat="1" ht="14.4" x14ac:dyDescent="0.3">
      <c r="A68" s="5">
        <v>17</v>
      </c>
      <c r="B68" s="5">
        <v>5</v>
      </c>
      <c r="C68" s="5" t="s">
        <v>73</v>
      </c>
      <c r="D68" s="5">
        <v>1</v>
      </c>
      <c r="E68" s="5" t="s">
        <v>91</v>
      </c>
      <c r="F68" s="5" t="s">
        <v>25</v>
      </c>
      <c r="G68" s="21" t="s">
        <v>102</v>
      </c>
      <c r="H68" s="4" t="s">
        <v>65</v>
      </c>
      <c r="I68" s="4" t="s">
        <v>66</v>
      </c>
      <c r="J68" s="5">
        <v>2</v>
      </c>
      <c r="K68" s="5">
        <v>2</v>
      </c>
      <c r="L68" s="5" t="s">
        <v>96</v>
      </c>
      <c r="M68" s="4" t="s">
        <v>59</v>
      </c>
      <c r="N68" s="5">
        <v>10</v>
      </c>
      <c r="O68" s="4" t="s">
        <v>67</v>
      </c>
      <c r="P68" s="4" t="s">
        <v>67</v>
      </c>
      <c r="Q68" s="5">
        <v>25.11</v>
      </c>
      <c r="R68" s="4" t="s">
        <v>22</v>
      </c>
      <c r="T68" s="4" t="s">
        <v>23</v>
      </c>
      <c r="U68" s="9">
        <v>62.89</v>
      </c>
      <c r="V68" s="5" t="s">
        <v>103</v>
      </c>
      <c r="AC68" s="4" t="s">
        <v>21</v>
      </c>
    </row>
    <row r="69" spans="1:29" s="5" customFormat="1" ht="14.4" x14ac:dyDescent="0.3">
      <c r="A69" s="5">
        <v>17</v>
      </c>
      <c r="B69" s="5">
        <v>1</v>
      </c>
      <c r="C69" s="5" t="s">
        <v>80</v>
      </c>
      <c r="D69" s="5">
        <v>1</v>
      </c>
      <c r="E69" s="5" t="s">
        <v>91</v>
      </c>
      <c r="F69" s="5" t="s">
        <v>25</v>
      </c>
      <c r="G69" s="21" t="s">
        <v>102</v>
      </c>
      <c r="H69" s="4" t="s">
        <v>65</v>
      </c>
      <c r="I69" s="4" t="s">
        <v>66</v>
      </c>
      <c r="J69" s="5">
        <v>2</v>
      </c>
      <c r="K69" s="5">
        <v>3</v>
      </c>
      <c r="L69" s="5" t="s">
        <v>97</v>
      </c>
      <c r="M69" s="4" t="s">
        <v>59</v>
      </c>
      <c r="N69" s="5">
        <v>10</v>
      </c>
      <c r="O69" s="4" t="s">
        <v>67</v>
      </c>
      <c r="P69" s="4" t="s">
        <v>67</v>
      </c>
      <c r="Q69" s="5">
        <v>23.96</v>
      </c>
      <c r="R69" s="4" t="s">
        <v>22</v>
      </c>
      <c r="T69" s="4" t="s">
        <v>23</v>
      </c>
      <c r="U69" s="9">
        <v>26.95</v>
      </c>
      <c r="V69" s="5">
        <v>0.21299999999999999</v>
      </c>
      <c r="AC69" s="4" t="s">
        <v>21</v>
      </c>
    </row>
    <row r="70" spans="1:29" s="5" customFormat="1" ht="14.4" x14ac:dyDescent="0.3">
      <c r="A70" s="5">
        <v>17</v>
      </c>
      <c r="B70" s="5">
        <v>2</v>
      </c>
      <c r="C70" s="5" t="s">
        <v>80</v>
      </c>
      <c r="D70" s="5">
        <v>1</v>
      </c>
      <c r="E70" s="5" t="s">
        <v>91</v>
      </c>
      <c r="F70" s="5" t="s">
        <v>25</v>
      </c>
      <c r="G70" s="21" t="s">
        <v>102</v>
      </c>
      <c r="H70" s="4" t="s">
        <v>65</v>
      </c>
      <c r="I70" s="4" t="s">
        <v>66</v>
      </c>
      <c r="J70" s="5">
        <v>2</v>
      </c>
      <c r="K70" s="5">
        <v>3</v>
      </c>
      <c r="L70" s="5" t="s">
        <v>98</v>
      </c>
      <c r="M70" s="4" t="s">
        <v>59</v>
      </c>
      <c r="N70" s="5">
        <v>10</v>
      </c>
      <c r="O70" s="4" t="s">
        <v>67</v>
      </c>
      <c r="P70" s="4" t="s">
        <v>67</v>
      </c>
      <c r="Q70" s="5">
        <v>23.96</v>
      </c>
      <c r="R70" s="4" t="s">
        <v>22</v>
      </c>
      <c r="T70" s="4" t="s">
        <v>23</v>
      </c>
      <c r="U70" s="9">
        <v>26.95</v>
      </c>
      <c r="V70" s="5">
        <v>0.21299999999999999</v>
      </c>
      <c r="AC70" s="4" t="s">
        <v>21</v>
      </c>
    </row>
    <row r="71" spans="1:29" s="5" customFormat="1" ht="14.4" x14ac:dyDescent="0.3">
      <c r="A71" s="5">
        <v>17</v>
      </c>
      <c r="B71" s="5">
        <v>3</v>
      </c>
      <c r="C71" s="5" t="s">
        <v>80</v>
      </c>
      <c r="D71" s="5">
        <v>1</v>
      </c>
      <c r="E71" s="5" t="s">
        <v>91</v>
      </c>
      <c r="F71" s="5" t="s">
        <v>25</v>
      </c>
      <c r="G71" s="21" t="s">
        <v>102</v>
      </c>
      <c r="H71" s="4" t="s">
        <v>65</v>
      </c>
      <c r="I71" s="4" t="s">
        <v>66</v>
      </c>
      <c r="J71" s="5">
        <v>2</v>
      </c>
      <c r="K71" s="5">
        <v>3</v>
      </c>
      <c r="L71" s="5" t="s">
        <v>99</v>
      </c>
      <c r="M71" s="4" t="s">
        <v>59</v>
      </c>
      <c r="N71" s="5">
        <v>10</v>
      </c>
      <c r="O71" s="4" t="s">
        <v>67</v>
      </c>
      <c r="P71" s="4" t="s">
        <v>67</v>
      </c>
      <c r="Q71" s="5">
        <v>23.96</v>
      </c>
      <c r="R71" s="4" t="s">
        <v>22</v>
      </c>
      <c r="T71" s="4" t="s">
        <v>23</v>
      </c>
      <c r="U71" s="9">
        <v>26.95</v>
      </c>
      <c r="V71" s="5">
        <v>0.21299999999999999</v>
      </c>
      <c r="AC71" s="4" t="s">
        <v>21</v>
      </c>
    </row>
    <row r="72" spans="1:29" s="5" customFormat="1" ht="14.4" x14ac:dyDescent="0.3">
      <c r="A72" s="5">
        <v>17</v>
      </c>
      <c r="B72" s="5">
        <v>4</v>
      </c>
      <c r="C72" s="5" t="s">
        <v>80</v>
      </c>
      <c r="D72" s="5">
        <v>1</v>
      </c>
      <c r="E72" s="5" t="s">
        <v>91</v>
      </c>
      <c r="F72" s="5" t="s">
        <v>25</v>
      </c>
      <c r="G72" s="21" t="s">
        <v>102</v>
      </c>
      <c r="H72" s="4" t="s">
        <v>65</v>
      </c>
      <c r="I72" s="4" t="s">
        <v>66</v>
      </c>
      <c r="J72" s="5">
        <v>2</v>
      </c>
      <c r="K72" s="5">
        <v>3</v>
      </c>
      <c r="L72" s="5" t="s">
        <v>100</v>
      </c>
      <c r="M72" s="4" t="s">
        <v>59</v>
      </c>
      <c r="N72" s="5">
        <v>10</v>
      </c>
      <c r="O72" s="4" t="s">
        <v>67</v>
      </c>
      <c r="P72" s="4" t="s">
        <v>67</v>
      </c>
      <c r="Q72" s="5">
        <v>23.96</v>
      </c>
      <c r="R72" s="4" t="s">
        <v>22</v>
      </c>
      <c r="T72" s="4" t="s">
        <v>23</v>
      </c>
      <c r="U72" s="9">
        <v>26.95</v>
      </c>
      <c r="V72" s="5">
        <v>0.21299999999999999</v>
      </c>
      <c r="AC72" s="4" t="s">
        <v>21</v>
      </c>
    </row>
    <row r="73" spans="1:29" s="16" customFormat="1" ht="14.4" x14ac:dyDescent="0.3">
      <c r="A73" s="16">
        <v>17</v>
      </c>
      <c r="B73" s="16">
        <v>5</v>
      </c>
      <c r="C73" s="16" t="s">
        <v>80</v>
      </c>
      <c r="D73" s="16">
        <v>1</v>
      </c>
      <c r="E73" s="16" t="s">
        <v>91</v>
      </c>
      <c r="F73" s="16" t="s">
        <v>25</v>
      </c>
      <c r="G73" s="22" t="s">
        <v>102</v>
      </c>
      <c r="H73" s="16" t="s">
        <v>65</v>
      </c>
      <c r="I73" s="16" t="s">
        <v>66</v>
      </c>
      <c r="J73" s="16">
        <v>2</v>
      </c>
      <c r="K73" s="16">
        <v>3</v>
      </c>
      <c r="L73" s="16" t="s">
        <v>101</v>
      </c>
      <c r="M73" s="16" t="s">
        <v>59</v>
      </c>
      <c r="N73" s="16">
        <v>10</v>
      </c>
      <c r="O73" s="16" t="s">
        <v>67</v>
      </c>
      <c r="P73" s="16" t="s">
        <v>67</v>
      </c>
      <c r="Q73" s="16">
        <v>23.96</v>
      </c>
      <c r="R73" s="16" t="s">
        <v>22</v>
      </c>
      <c r="T73" s="16" t="s">
        <v>23</v>
      </c>
      <c r="U73" s="17">
        <v>26.95</v>
      </c>
      <c r="V73" s="16">
        <v>0.21299999999999999</v>
      </c>
      <c r="AC73" s="16" t="s">
        <v>21</v>
      </c>
    </row>
    <row r="74" spans="1:29" s="5" customFormat="1" ht="14.4" x14ac:dyDescent="0.3">
      <c r="A74" s="5">
        <v>18</v>
      </c>
      <c r="B74" s="5">
        <v>1</v>
      </c>
      <c r="C74" s="5" t="s">
        <v>81</v>
      </c>
      <c r="D74" s="5">
        <v>1</v>
      </c>
      <c r="E74" s="5" t="s">
        <v>91</v>
      </c>
      <c r="F74" s="5" t="s">
        <v>25</v>
      </c>
      <c r="G74" s="21" t="s">
        <v>102</v>
      </c>
      <c r="H74" s="4" t="s">
        <v>65</v>
      </c>
      <c r="I74" s="4" t="s">
        <v>66</v>
      </c>
      <c r="J74" s="5">
        <v>2</v>
      </c>
      <c r="K74" s="5">
        <v>4</v>
      </c>
      <c r="L74" s="5" t="s">
        <v>97</v>
      </c>
      <c r="M74" s="4" t="s">
        <v>59</v>
      </c>
      <c r="N74" s="5">
        <v>9</v>
      </c>
      <c r="O74" s="4" t="s">
        <v>67</v>
      </c>
      <c r="P74" s="4" t="s">
        <v>67</v>
      </c>
      <c r="Q74" s="5">
        <v>22.36</v>
      </c>
      <c r="R74" s="4" t="s">
        <v>22</v>
      </c>
      <c r="T74" s="4" t="s">
        <v>23</v>
      </c>
      <c r="U74" s="9">
        <v>36.94</v>
      </c>
      <c r="V74" s="5">
        <v>2.4E-2</v>
      </c>
      <c r="AC74" s="4" t="s">
        <v>21</v>
      </c>
    </row>
    <row r="75" spans="1:29" s="5" customFormat="1" ht="14.4" x14ac:dyDescent="0.3">
      <c r="A75" s="5">
        <v>18</v>
      </c>
      <c r="B75" s="5">
        <v>2</v>
      </c>
      <c r="C75" s="5" t="s">
        <v>81</v>
      </c>
      <c r="D75" s="5">
        <v>1</v>
      </c>
      <c r="E75" s="5" t="s">
        <v>91</v>
      </c>
      <c r="F75" s="5" t="s">
        <v>25</v>
      </c>
      <c r="G75" s="21" t="s">
        <v>102</v>
      </c>
      <c r="H75" s="4" t="s">
        <v>65</v>
      </c>
      <c r="I75" s="4" t="s">
        <v>66</v>
      </c>
      <c r="J75" s="5">
        <v>2</v>
      </c>
      <c r="K75" s="5">
        <v>4</v>
      </c>
      <c r="L75" s="5" t="s">
        <v>98</v>
      </c>
      <c r="M75" s="4" t="s">
        <v>59</v>
      </c>
      <c r="N75" s="5">
        <v>10</v>
      </c>
      <c r="O75" s="4" t="s">
        <v>67</v>
      </c>
      <c r="P75" s="4" t="s">
        <v>67</v>
      </c>
      <c r="Q75" s="5">
        <v>22.36</v>
      </c>
      <c r="R75" s="4" t="s">
        <v>22</v>
      </c>
      <c r="T75" s="4" t="s">
        <v>23</v>
      </c>
      <c r="U75" s="9">
        <v>36.94</v>
      </c>
      <c r="V75" s="5">
        <v>2.4E-2</v>
      </c>
      <c r="AC75" s="4" t="s">
        <v>21</v>
      </c>
    </row>
    <row r="76" spans="1:29" s="5" customFormat="1" ht="14.4" x14ac:dyDescent="0.3">
      <c r="A76" s="5">
        <v>18</v>
      </c>
      <c r="B76" s="5">
        <v>3</v>
      </c>
      <c r="C76" s="5" t="s">
        <v>81</v>
      </c>
      <c r="D76" s="5">
        <v>1</v>
      </c>
      <c r="E76" s="5" t="s">
        <v>91</v>
      </c>
      <c r="F76" s="5" t="s">
        <v>25</v>
      </c>
      <c r="G76" s="21" t="s">
        <v>102</v>
      </c>
      <c r="H76" s="4" t="s">
        <v>65</v>
      </c>
      <c r="I76" s="4" t="s">
        <v>66</v>
      </c>
      <c r="J76" s="5">
        <v>2</v>
      </c>
      <c r="K76" s="5">
        <v>4</v>
      </c>
      <c r="L76" s="5" t="s">
        <v>99</v>
      </c>
      <c r="M76" s="4" t="s">
        <v>59</v>
      </c>
      <c r="N76" s="5">
        <v>10</v>
      </c>
      <c r="O76" s="4" t="s">
        <v>67</v>
      </c>
      <c r="P76" s="4" t="s">
        <v>67</v>
      </c>
      <c r="Q76" s="5">
        <v>22.36</v>
      </c>
      <c r="R76" s="4" t="s">
        <v>22</v>
      </c>
      <c r="T76" s="4" t="s">
        <v>23</v>
      </c>
      <c r="U76" s="9">
        <v>36.94</v>
      </c>
      <c r="V76" s="5">
        <v>2.4E-2</v>
      </c>
      <c r="AC76" s="4" t="s">
        <v>21</v>
      </c>
    </row>
    <row r="77" spans="1:29" s="5" customFormat="1" ht="14.4" x14ac:dyDescent="0.3">
      <c r="A77" s="5">
        <v>18</v>
      </c>
      <c r="B77" s="5">
        <v>4</v>
      </c>
      <c r="C77" s="5" t="s">
        <v>81</v>
      </c>
      <c r="D77" s="5">
        <v>1</v>
      </c>
      <c r="E77" s="5" t="s">
        <v>91</v>
      </c>
      <c r="F77" s="5" t="s">
        <v>25</v>
      </c>
      <c r="G77" s="21" t="s">
        <v>102</v>
      </c>
      <c r="H77" s="4" t="s">
        <v>65</v>
      </c>
      <c r="I77" s="4" t="s">
        <v>66</v>
      </c>
      <c r="J77" s="5">
        <v>2</v>
      </c>
      <c r="K77" s="5">
        <v>4</v>
      </c>
      <c r="L77" s="5" t="s">
        <v>100</v>
      </c>
      <c r="M77" s="4" t="s">
        <v>59</v>
      </c>
      <c r="N77" s="5">
        <v>10</v>
      </c>
      <c r="O77" s="4" t="s">
        <v>67</v>
      </c>
      <c r="P77" s="4" t="s">
        <v>67</v>
      </c>
      <c r="Q77" s="5">
        <v>22.36</v>
      </c>
      <c r="R77" s="4" t="s">
        <v>22</v>
      </c>
      <c r="T77" s="4" t="s">
        <v>23</v>
      </c>
      <c r="U77" s="9">
        <v>36.94</v>
      </c>
      <c r="V77" s="5">
        <v>2.4E-2</v>
      </c>
      <c r="AC77" s="4" t="s">
        <v>21</v>
      </c>
    </row>
    <row r="78" spans="1:29" s="5" customFormat="1" ht="14.4" x14ac:dyDescent="0.3">
      <c r="A78" s="5">
        <v>18</v>
      </c>
      <c r="B78" s="5">
        <v>5</v>
      </c>
      <c r="C78" s="5" t="s">
        <v>81</v>
      </c>
      <c r="D78" s="5">
        <v>1</v>
      </c>
      <c r="E78" s="5" t="s">
        <v>91</v>
      </c>
      <c r="F78" s="5" t="s">
        <v>25</v>
      </c>
      <c r="G78" s="21" t="s">
        <v>102</v>
      </c>
      <c r="H78" s="4" t="s">
        <v>65</v>
      </c>
      <c r="I78" s="4" t="s">
        <v>66</v>
      </c>
      <c r="J78" s="5">
        <v>2</v>
      </c>
      <c r="K78" s="5">
        <v>4</v>
      </c>
      <c r="L78" s="5" t="s">
        <v>101</v>
      </c>
      <c r="M78" s="4" t="s">
        <v>59</v>
      </c>
      <c r="N78" s="5">
        <v>9</v>
      </c>
      <c r="O78" s="4" t="s">
        <v>67</v>
      </c>
      <c r="P78" s="4" t="s">
        <v>67</v>
      </c>
      <c r="Q78" s="5">
        <v>22.36</v>
      </c>
      <c r="R78" s="4" t="s">
        <v>22</v>
      </c>
      <c r="T78" s="4" t="s">
        <v>23</v>
      </c>
      <c r="U78" s="9">
        <v>36.94</v>
      </c>
      <c r="V78" s="5">
        <v>2.4E-2</v>
      </c>
      <c r="AC78" s="4" t="s">
        <v>21</v>
      </c>
    </row>
    <row r="79" spans="1:29" s="5" customFormat="1" ht="14.4" x14ac:dyDescent="0.3">
      <c r="A79" s="5">
        <v>18</v>
      </c>
      <c r="B79" s="5">
        <v>1</v>
      </c>
      <c r="C79" s="5" t="s">
        <v>90</v>
      </c>
      <c r="D79" s="5">
        <v>1</v>
      </c>
      <c r="E79" s="5" t="s">
        <v>91</v>
      </c>
      <c r="F79" s="5" t="s">
        <v>25</v>
      </c>
      <c r="G79" s="21" t="s">
        <v>102</v>
      </c>
      <c r="H79" s="4" t="s">
        <v>65</v>
      </c>
      <c r="I79" s="4" t="s">
        <v>66</v>
      </c>
      <c r="J79" s="5">
        <v>2</v>
      </c>
      <c r="K79" s="5">
        <v>5</v>
      </c>
      <c r="L79" s="5" t="s">
        <v>97</v>
      </c>
      <c r="M79" s="4" t="s">
        <v>59</v>
      </c>
      <c r="N79" s="5">
        <v>10</v>
      </c>
      <c r="O79" s="4" t="s">
        <v>67</v>
      </c>
      <c r="P79" s="4" t="s">
        <v>67</v>
      </c>
      <c r="Q79" s="5">
        <v>23.78</v>
      </c>
      <c r="R79" s="4" t="s">
        <v>22</v>
      </c>
      <c r="T79" s="4" t="s">
        <v>23</v>
      </c>
      <c r="U79" s="9">
        <v>28.04</v>
      </c>
      <c r="V79" s="5">
        <v>0.17299999999999999</v>
      </c>
      <c r="AC79" s="4" t="s">
        <v>21</v>
      </c>
    </row>
    <row r="80" spans="1:29" s="5" customFormat="1" ht="14.4" x14ac:dyDescent="0.3">
      <c r="A80" s="5">
        <v>18</v>
      </c>
      <c r="B80" s="5">
        <v>2</v>
      </c>
      <c r="C80" s="5" t="s">
        <v>90</v>
      </c>
      <c r="D80" s="5">
        <v>1</v>
      </c>
      <c r="E80" s="5" t="s">
        <v>91</v>
      </c>
      <c r="F80" s="5" t="s">
        <v>25</v>
      </c>
      <c r="G80" s="21" t="s">
        <v>102</v>
      </c>
      <c r="H80" s="4" t="s">
        <v>65</v>
      </c>
      <c r="I80" s="4" t="s">
        <v>66</v>
      </c>
      <c r="J80" s="5">
        <v>2</v>
      </c>
      <c r="K80" s="5">
        <v>5</v>
      </c>
      <c r="L80" s="5" t="s">
        <v>98</v>
      </c>
      <c r="M80" s="4" t="s">
        <v>59</v>
      </c>
      <c r="N80" s="5">
        <v>10</v>
      </c>
      <c r="O80" s="4" t="s">
        <v>67</v>
      </c>
      <c r="P80" s="4" t="s">
        <v>67</v>
      </c>
      <c r="Q80" s="5">
        <v>23.78</v>
      </c>
      <c r="R80" s="4" t="s">
        <v>22</v>
      </c>
      <c r="T80" s="4" t="s">
        <v>23</v>
      </c>
      <c r="U80" s="9">
        <v>28.04</v>
      </c>
      <c r="V80" s="5">
        <v>0.17299999999999999</v>
      </c>
      <c r="AC80" s="4" t="s">
        <v>21</v>
      </c>
    </row>
    <row r="81" spans="1:29" s="5" customFormat="1" ht="14.4" x14ac:dyDescent="0.3">
      <c r="A81" s="5">
        <v>18</v>
      </c>
      <c r="B81" s="5">
        <v>3</v>
      </c>
      <c r="C81" s="5" t="s">
        <v>90</v>
      </c>
      <c r="D81" s="5">
        <v>1</v>
      </c>
      <c r="E81" s="5" t="s">
        <v>91</v>
      </c>
      <c r="F81" s="5" t="s">
        <v>25</v>
      </c>
      <c r="G81" s="21" t="s">
        <v>102</v>
      </c>
      <c r="H81" s="4" t="s">
        <v>65</v>
      </c>
      <c r="I81" s="4" t="s">
        <v>66</v>
      </c>
      <c r="J81" s="5">
        <v>2</v>
      </c>
      <c r="K81" s="5">
        <v>5</v>
      </c>
      <c r="L81" s="5" t="s">
        <v>99</v>
      </c>
      <c r="M81" s="4" t="s">
        <v>59</v>
      </c>
      <c r="N81" s="5">
        <v>10</v>
      </c>
      <c r="O81" s="4" t="s">
        <v>67</v>
      </c>
      <c r="P81" s="4" t="s">
        <v>67</v>
      </c>
      <c r="Q81" s="5">
        <v>23.78</v>
      </c>
      <c r="R81" s="4" t="s">
        <v>22</v>
      </c>
      <c r="T81" s="4" t="s">
        <v>23</v>
      </c>
      <c r="U81" s="9">
        <v>28.04</v>
      </c>
      <c r="V81" s="5">
        <v>0.17299999999999999</v>
      </c>
      <c r="AC81" s="4" t="s">
        <v>21</v>
      </c>
    </row>
    <row r="82" spans="1:29" s="5" customFormat="1" ht="14.4" x14ac:dyDescent="0.3">
      <c r="A82" s="5">
        <v>18</v>
      </c>
      <c r="B82" s="5">
        <v>4</v>
      </c>
      <c r="C82" s="5" t="s">
        <v>90</v>
      </c>
      <c r="D82" s="5">
        <v>1</v>
      </c>
      <c r="E82" s="5" t="s">
        <v>91</v>
      </c>
      <c r="F82" s="5" t="s">
        <v>25</v>
      </c>
      <c r="G82" s="21" t="s">
        <v>102</v>
      </c>
      <c r="H82" s="4" t="s">
        <v>65</v>
      </c>
      <c r="I82" s="4" t="s">
        <v>66</v>
      </c>
      <c r="J82" s="5">
        <v>2</v>
      </c>
      <c r="K82" s="5">
        <v>5</v>
      </c>
      <c r="L82" s="5" t="s">
        <v>100</v>
      </c>
      <c r="M82" s="4" t="s">
        <v>59</v>
      </c>
      <c r="N82" s="5">
        <v>10</v>
      </c>
      <c r="O82" s="4" t="s">
        <v>67</v>
      </c>
      <c r="P82" s="4" t="s">
        <v>67</v>
      </c>
      <c r="Q82" s="5">
        <v>23.78</v>
      </c>
      <c r="R82" s="4" t="s">
        <v>22</v>
      </c>
      <c r="T82" s="4" t="s">
        <v>23</v>
      </c>
      <c r="U82" s="9">
        <v>28.04</v>
      </c>
      <c r="V82" s="5">
        <v>0.17299999999999999</v>
      </c>
      <c r="AC82" s="4" t="s">
        <v>21</v>
      </c>
    </row>
    <row r="83" spans="1:29" s="16" customFormat="1" ht="14.4" x14ac:dyDescent="0.3">
      <c r="A83" s="5">
        <v>18</v>
      </c>
      <c r="B83" s="16">
        <v>5</v>
      </c>
      <c r="C83" s="16" t="s">
        <v>90</v>
      </c>
      <c r="D83" s="16">
        <v>1</v>
      </c>
      <c r="E83" s="16" t="s">
        <v>91</v>
      </c>
      <c r="F83" s="16" t="s">
        <v>25</v>
      </c>
      <c r="G83" s="22" t="s">
        <v>102</v>
      </c>
      <c r="H83" s="16" t="s">
        <v>65</v>
      </c>
      <c r="I83" s="16" t="s">
        <v>66</v>
      </c>
      <c r="J83" s="16">
        <v>2</v>
      </c>
      <c r="K83" s="16">
        <v>5</v>
      </c>
      <c r="L83" s="16" t="s">
        <v>101</v>
      </c>
      <c r="M83" s="16" t="s">
        <v>59</v>
      </c>
      <c r="N83" s="16">
        <v>10</v>
      </c>
      <c r="O83" s="16" t="s">
        <v>67</v>
      </c>
      <c r="P83" s="16" t="s">
        <v>67</v>
      </c>
      <c r="Q83" s="16">
        <v>23.78</v>
      </c>
      <c r="R83" s="16" t="s">
        <v>22</v>
      </c>
      <c r="T83" s="16" t="s">
        <v>23</v>
      </c>
      <c r="U83" s="17">
        <v>28.04</v>
      </c>
      <c r="V83" s="16">
        <v>0.17299999999999999</v>
      </c>
      <c r="AC83" s="16" t="s">
        <v>21</v>
      </c>
    </row>
    <row r="84" spans="1:29" s="4" customFormat="1" ht="14.4" x14ac:dyDescent="0.3">
      <c r="A84" s="4">
        <v>19</v>
      </c>
      <c r="B84" s="4">
        <v>1</v>
      </c>
      <c r="C84" s="4" t="s">
        <v>72</v>
      </c>
      <c r="D84" s="4">
        <v>1</v>
      </c>
      <c r="E84" s="4" t="s">
        <v>193</v>
      </c>
      <c r="F84" s="4" t="s">
        <v>25</v>
      </c>
      <c r="G84" s="35" t="s">
        <v>194</v>
      </c>
      <c r="H84" s="4" t="s">
        <v>65</v>
      </c>
      <c r="I84" s="4" t="s">
        <v>66</v>
      </c>
      <c r="J84" s="4">
        <v>2</v>
      </c>
      <c r="K84" s="4">
        <v>1</v>
      </c>
      <c r="L84" s="4" t="s">
        <v>196</v>
      </c>
      <c r="M84" s="4" t="s">
        <v>197</v>
      </c>
      <c r="N84" s="4">
        <v>10</v>
      </c>
      <c r="O84" s="4" t="s">
        <v>67</v>
      </c>
      <c r="P84" s="4" t="s">
        <v>67</v>
      </c>
      <c r="Q84" s="4">
        <v>59.5</v>
      </c>
      <c r="R84" s="5" t="s">
        <v>27</v>
      </c>
      <c r="T84" s="4" t="s">
        <v>23</v>
      </c>
      <c r="U84" s="11" t="s">
        <v>201</v>
      </c>
      <c r="V84" s="4" t="s">
        <v>201</v>
      </c>
      <c r="AC84" s="4" t="s">
        <v>21</v>
      </c>
    </row>
    <row r="85" spans="1:29" s="4" customFormat="1" ht="14.4" x14ac:dyDescent="0.3">
      <c r="A85" s="4">
        <v>19</v>
      </c>
      <c r="B85" s="4">
        <v>2</v>
      </c>
      <c r="C85" s="4" t="s">
        <v>72</v>
      </c>
      <c r="D85" s="4">
        <v>1</v>
      </c>
      <c r="E85" s="4" t="s">
        <v>193</v>
      </c>
      <c r="F85" s="4" t="s">
        <v>25</v>
      </c>
      <c r="G85" s="35" t="s">
        <v>194</v>
      </c>
      <c r="H85" s="4" t="s">
        <v>65</v>
      </c>
      <c r="I85" s="4" t="s">
        <v>66</v>
      </c>
      <c r="J85" s="4">
        <v>2</v>
      </c>
      <c r="K85" s="4">
        <v>1</v>
      </c>
      <c r="L85" s="4" t="s">
        <v>195</v>
      </c>
      <c r="M85" s="4" t="s">
        <v>200</v>
      </c>
      <c r="N85" s="4">
        <v>12</v>
      </c>
      <c r="O85" s="4" t="s">
        <v>67</v>
      </c>
      <c r="P85" s="4" t="s">
        <v>67</v>
      </c>
      <c r="Q85" s="4">
        <v>58.6</v>
      </c>
      <c r="R85" s="4" t="s">
        <v>22</v>
      </c>
      <c r="T85" s="4" t="s">
        <v>23</v>
      </c>
      <c r="U85" s="11">
        <v>3.44</v>
      </c>
      <c r="V85" s="4">
        <f>CHIDIST(U85,2)</f>
        <v>0.17906614791149322</v>
      </c>
      <c r="AC85" s="4" t="s">
        <v>21</v>
      </c>
    </row>
    <row r="86" spans="1:29" s="4" customFormat="1" ht="14.4" x14ac:dyDescent="0.3">
      <c r="A86" s="4">
        <v>19</v>
      </c>
      <c r="B86" s="4">
        <v>1</v>
      </c>
      <c r="C86" s="4" t="s">
        <v>73</v>
      </c>
      <c r="D86" s="4">
        <v>1</v>
      </c>
      <c r="E86" s="4" t="s">
        <v>193</v>
      </c>
      <c r="F86" s="4" t="s">
        <v>25</v>
      </c>
      <c r="G86" s="35" t="s">
        <v>194</v>
      </c>
      <c r="H86" s="4" t="s">
        <v>65</v>
      </c>
      <c r="I86" s="4" t="s">
        <v>66</v>
      </c>
      <c r="J86" s="4">
        <v>2</v>
      </c>
      <c r="K86" s="4">
        <v>2</v>
      </c>
      <c r="L86" s="4" t="s">
        <v>196</v>
      </c>
      <c r="M86" s="4" t="s">
        <v>197</v>
      </c>
      <c r="N86" s="4">
        <v>8</v>
      </c>
      <c r="O86" s="4" t="s">
        <v>67</v>
      </c>
      <c r="P86" s="4" t="s">
        <v>67</v>
      </c>
      <c r="Q86" s="4">
        <v>60.6</v>
      </c>
      <c r="R86" s="5" t="s">
        <v>27</v>
      </c>
      <c r="T86" s="4" t="s">
        <v>23</v>
      </c>
      <c r="U86" s="11" t="s">
        <v>201</v>
      </c>
      <c r="V86" s="4" t="s">
        <v>201</v>
      </c>
      <c r="AC86" s="4" t="s">
        <v>21</v>
      </c>
    </row>
    <row r="87" spans="1:29" s="4" customFormat="1" ht="14.4" x14ac:dyDescent="0.3">
      <c r="A87" s="4">
        <v>19</v>
      </c>
      <c r="B87" s="4">
        <v>2</v>
      </c>
      <c r="C87" s="4" t="s">
        <v>73</v>
      </c>
      <c r="D87" s="4">
        <v>1</v>
      </c>
      <c r="E87" s="4" t="s">
        <v>193</v>
      </c>
      <c r="F87" s="4" t="s">
        <v>25</v>
      </c>
      <c r="G87" s="35" t="s">
        <v>194</v>
      </c>
      <c r="H87" s="4" t="s">
        <v>65</v>
      </c>
      <c r="I87" s="4" t="s">
        <v>66</v>
      </c>
      <c r="J87" s="4">
        <v>2</v>
      </c>
      <c r="K87" s="4">
        <v>2</v>
      </c>
      <c r="L87" s="4" t="s">
        <v>195</v>
      </c>
      <c r="M87" s="4" t="s">
        <v>200</v>
      </c>
      <c r="N87" s="4">
        <v>8</v>
      </c>
      <c r="O87" s="4" t="s">
        <v>67</v>
      </c>
      <c r="P87" s="4" t="s">
        <v>67</v>
      </c>
      <c r="Q87" s="4">
        <v>63.8</v>
      </c>
      <c r="R87" s="4" t="s">
        <v>22</v>
      </c>
      <c r="T87" s="4" t="s">
        <v>23</v>
      </c>
      <c r="U87" s="11">
        <v>3.81</v>
      </c>
      <c r="V87" s="4">
        <v>0.15</v>
      </c>
      <c r="AC87" s="4" t="s">
        <v>21</v>
      </c>
    </row>
    <row r="88" spans="1:29" s="16" customFormat="1" ht="14.4" x14ac:dyDescent="0.3">
      <c r="A88" s="16">
        <v>19</v>
      </c>
      <c r="B88" s="16">
        <v>1</v>
      </c>
      <c r="C88" s="16" t="s">
        <v>80</v>
      </c>
      <c r="D88" s="16">
        <v>1</v>
      </c>
      <c r="E88" s="16" t="s">
        <v>193</v>
      </c>
      <c r="F88" s="16" t="s">
        <v>25</v>
      </c>
      <c r="G88" s="24" t="s">
        <v>194</v>
      </c>
      <c r="H88" s="16" t="s">
        <v>65</v>
      </c>
      <c r="I88" s="16" t="s">
        <v>66</v>
      </c>
      <c r="J88" s="16">
        <v>2</v>
      </c>
      <c r="K88" s="16">
        <v>3</v>
      </c>
      <c r="L88" s="16" t="s">
        <v>198</v>
      </c>
      <c r="M88" s="16" t="s">
        <v>199</v>
      </c>
      <c r="N88" s="16">
        <v>5</v>
      </c>
      <c r="O88" s="16" t="s">
        <v>67</v>
      </c>
      <c r="P88" s="16" t="s">
        <v>67</v>
      </c>
      <c r="Q88" s="16">
        <v>60.6</v>
      </c>
      <c r="R88" s="16" t="s">
        <v>27</v>
      </c>
      <c r="T88" s="16" t="s">
        <v>23</v>
      </c>
      <c r="U88" s="17" t="s">
        <v>201</v>
      </c>
      <c r="V88" s="16" t="s">
        <v>201</v>
      </c>
      <c r="AC88" s="16" t="s">
        <v>21</v>
      </c>
    </row>
    <row r="89" spans="1:29" s="18" customFormat="1" ht="14.4" x14ac:dyDescent="0.3">
      <c r="A89" s="18">
        <v>20</v>
      </c>
      <c r="D89" s="18">
        <v>2</v>
      </c>
      <c r="E89" s="18" t="s">
        <v>104</v>
      </c>
      <c r="F89" s="18" t="s">
        <v>25</v>
      </c>
      <c r="G89" s="23" t="s">
        <v>111</v>
      </c>
      <c r="H89" s="18" t="s">
        <v>76</v>
      </c>
      <c r="I89" s="18" t="s">
        <v>77</v>
      </c>
      <c r="J89" s="18">
        <v>2</v>
      </c>
      <c r="K89" s="18">
        <v>1</v>
      </c>
      <c r="M89" s="18" t="s">
        <v>59</v>
      </c>
      <c r="N89" s="18">
        <v>104</v>
      </c>
      <c r="O89" s="18" t="s">
        <v>67</v>
      </c>
      <c r="P89" s="18" t="s">
        <v>67</v>
      </c>
      <c r="Q89" s="18">
        <v>14</v>
      </c>
      <c r="R89" s="18" t="s">
        <v>22</v>
      </c>
      <c r="T89" s="18" t="s">
        <v>23</v>
      </c>
      <c r="U89" s="19">
        <v>0.05</v>
      </c>
      <c r="V89" s="18">
        <v>0.97</v>
      </c>
      <c r="AC89" s="18" t="s">
        <v>21</v>
      </c>
    </row>
    <row r="90" spans="1:29" s="4" customFormat="1" x14ac:dyDescent="0.25">
      <c r="A90" s="4">
        <v>21</v>
      </c>
      <c r="B90" s="4">
        <v>1</v>
      </c>
      <c r="D90" s="4">
        <v>2</v>
      </c>
      <c r="E90" s="4" t="s">
        <v>202</v>
      </c>
      <c r="F90" s="4" t="s">
        <v>25</v>
      </c>
      <c r="H90" s="4" t="s">
        <v>152</v>
      </c>
      <c r="I90" s="4" t="s">
        <v>78</v>
      </c>
      <c r="J90" s="4">
        <v>0</v>
      </c>
      <c r="K90" s="4">
        <v>1</v>
      </c>
      <c r="L90" s="4" t="s">
        <v>86</v>
      </c>
      <c r="M90" s="4" t="s">
        <v>59</v>
      </c>
      <c r="N90" s="4">
        <v>36</v>
      </c>
      <c r="O90" s="4">
        <v>19</v>
      </c>
      <c r="P90" s="4">
        <v>30</v>
      </c>
      <c r="Q90" s="4">
        <v>21.53</v>
      </c>
      <c r="R90" s="4" t="s">
        <v>22</v>
      </c>
      <c r="T90" s="4" t="s">
        <v>23</v>
      </c>
      <c r="U90" s="11" t="s">
        <v>203</v>
      </c>
      <c r="V90" s="4">
        <v>0</v>
      </c>
      <c r="W90" s="4">
        <v>0</v>
      </c>
      <c r="AC90" s="4" t="s">
        <v>21</v>
      </c>
    </row>
    <row r="91" spans="1:29" s="16" customFormat="1" x14ac:dyDescent="0.25">
      <c r="A91" s="16">
        <v>21</v>
      </c>
      <c r="B91" s="16">
        <v>2</v>
      </c>
      <c r="D91" s="16">
        <v>2</v>
      </c>
      <c r="E91" s="16" t="s">
        <v>202</v>
      </c>
      <c r="F91" s="16" t="s">
        <v>25</v>
      </c>
      <c r="H91" s="16" t="s">
        <v>152</v>
      </c>
      <c r="I91" s="16" t="s">
        <v>78</v>
      </c>
      <c r="J91" s="16">
        <v>0</v>
      </c>
      <c r="K91" s="16">
        <v>1</v>
      </c>
      <c r="L91" s="16" t="s">
        <v>87</v>
      </c>
      <c r="M91" s="16" t="s">
        <v>200</v>
      </c>
      <c r="N91" s="16">
        <v>36</v>
      </c>
      <c r="O91" s="16">
        <v>65</v>
      </c>
      <c r="P91" s="16">
        <v>79</v>
      </c>
      <c r="Q91" s="16">
        <v>69.47</v>
      </c>
      <c r="R91" s="16" t="s">
        <v>22</v>
      </c>
      <c r="T91" s="16" t="s">
        <v>23</v>
      </c>
      <c r="U91" s="17"/>
      <c r="V91" s="16">
        <v>0</v>
      </c>
      <c r="W91" s="16">
        <v>0</v>
      </c>
      <c r="AC91" s="16" t="s">
        <v>21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ColWidth="11.109375" defaultRowHeight="13.2" x14ac:dyDescent="0.25"/>
  <cols>
    <col min="1" max="1" width="23.21875" style="1" customWidth="1"/>
    <col min="2" max="2" width="28.88671875" style="1" customWidth="1"/>
    <col min="3" max="16384" width="11.109375" style="1"/>
  </cols>
  <sheetData>
    <row r="1" spans="1:2" x14ac:dyDescent="0.25">
      <c r="A1" s="2" t="s">
        <v>33</v>
      </c>
      <c r="B1" s="2" t="s">
        <v>34</v>
      </c>
    </row>
    <row r="2" spans="1:2" x14ac:dyDescent="0.25">
      <c r="A2" s="1" t="s">
        <v>22</v>
      </c>
      <c r="B2" s="1" t="s">
        <v>35</v>
      </c>
    </row>
    <row r="3" spans="1:2" x14ac:dyDescent="0.25">
      <c r="A3" s="1" t="s">
        <v>27</v>
      </c>
      <c r="B3" s="1" t="s">
        <v>36</v>
      </c>
    </row>
    <row r="4" spans="1:2" x14ac:dyDescent="0.25">
      <c r="A4" s="1" t="s">
        <v>28</v>
      </c>
      <c r="B4" s="1" t="s">
        <v>37</v>
      </c>
    </row>
    <row r="5" spans="1:2" x14ac:dyDescent="0.25">
      <c r="A5" s="1" t="s">
        <v>29</v>
      </c>
      <c r="B5" s="1" t="s">
        <v>38</v>
      </c>
    </row>
    <row r="6" spans="1:2" x14ac:dyDescent="0.25">
      <c r="A6" s="1" t="s">
        <v>30</v>
      </c>
      <c r="B6" s="1" t="s">
        <v>39</v>
      </c>
    </row>
    <row r="7" spans="1:2" x14ac:dyDescent="0.25">
      <c r="A7" s="1" t="s">
        <v>31</v>
      </c>
      <c r="B7" s="1" t="s">
        <v>40</v>
      </c>
    </row>
    <row r="8" spans="1:2" x14ac:dyDescent="0.25">
      <c r="A8" s="1" t="s">
        <v>26</v>
      </c>
      <c r="B8" s="1" t="s">
        <v>41</v>
      </c>
    </row>
    <row r="9" spans="1:2" x14ac:dyDescent="0.25">
      <c r="A9" s="1" t="s">
        <v>32</v>
      </c>
      <c r="B9" s="1" t="s">
        <v>42</v>
      </c>
    </row>
    <row r="11" spans="1:2" x14ac:dyDescent="0.25">
      <c r="A11" s="4"/>
      <c r="B11" s="4"/>
    </row>
    <row r="12" spans="1:2" x14ac:dyDescent="0.25">
      <c r="A12" s="7"/>
      <c r="B12" s="4"/>
    </row>
    <row r="13" spans="1:2" x14ac:dyDescent="0.25">
      <c r="A13" s="4"/>
      <c r="B13" s="4"/>
    </row>
    <row r="14" spans="1:2" x14ac:dyDescent="0.25">
      <c r="A14" s="4"/>
      <c r="B14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study_selection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Beatrice Kuhlmann</cp:lastModifiedBy>
  <dcterms:created xsi:type="dcterms:W3CDTF">2018-06-29T12:07:59Z</dcterms:created>
  <dcterms:modified xsi:type="dcterms:W3CDTF">2019-06-21T16:13:49Z</dcterms:modified>
</cp:coreProperties>
</file>