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niversidad\2022'1\"/>
    </mc:Choice>
  </mc:AlternateContent>
  <xr:revisionPtr revIDLastSave="0" documentId="13_ncr:1_{BEE8B92D-7B6B-4F24-9450-4693A3DC7CB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160MeV" sheetId="1" r:id="rId1"/>
    <sheet name="230Me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2" l="1"/>
  <c r="K43" i="2"/>
  <c r="K42" i="2"/>
  <c r="K41" i="2"/>
  <c r="K40" i="2"/>
  <c r="K39" i="2"/>
  <c r="K38" i="2"/>
  <c r="K37" i="2"/>
  <c r="F44" i="2"/>
  <c r="F43" i="2"/>
  <c r="F42" i="2"/>
  <c r="F41" i="2"/>
  <c r="F40" i="2"/>
  <c r="F39" i="2"/>
  <c r="F38" i="2"/>
  <c r="F37" i="2"/>
  <c r="A44" i="2"/>
  <c r="A43" i="2"/>
  <c r="A42" i="2"/>
  <c r="A41" i="2"/>
  <c r="A40" i="2"/>
  <c r="A39" i="2"/>
  <c r="A38" i="2"/>
  <c r="A37" i="2"/>
  <c r="K32" i="2"/>
  <c r="K31" i="2"/>
  <c r="K30" i="2"/>
  <c r="K29" i="2"/>
  <c r="K28" i="2"/>
  <c r="K27" i="2"/>
  <c r="K26" i="2"/>
  <c r="K25" i="2"/>
  <c r="F32" i="2"/>
  <c r="F31" i="2"/>
  <c r="F30" i="2"/>
  <c r="F29" i="2"/>
  <c r="F28" i="2"/>
  <c r="F27" i="2"/>
  <c r="F26" i="2"/>
  <c r="F25" i="2"/>
  <c r="A32" i="2"/>
  <c r="A31" i="2"/>
  <c r="A30" i="2"/>
  <c r="A29" i="2"/>
  <c r="A28" i="2"/>
  <c r="A27" i="2"/>
  <c r="A26" i="2"/>
  <c r="A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Q52" i="1"/>
  <c r="Q51" i="1"/>
  <c r="Q50" i="1"/>
  <c r="Q49" i="1"/>
  <c r="Q48" i="1"/>
  <c r="Q47" i="1"/>
  <c r="Q46" i="1"/>
  <c r="Q45" i="1"/>
  <c r="Q40" i="1"/>
  <c r="Q39" i="1"/>
  <c r="Q38" i="1"/>
  <c r="Q37" i="1"/>
  <c r="Q36" i="1"/>
  <c r="Q35" i="1"/>
  <c r="Q34" i="1"/>
  <c r="Q33" i="1"/>
  <c r="Q29" i="1"/>
  <c r="Q28" i="1"/>
  <c r="Q27" i="1"/>
  <c r="Q26" i="1"/>
  <c r="Q25" i="1"/>
  <c r="Q24" i="1"/>
  <c r="Q23" i="1"/>
  <c r="Q22" i="1"/>
  <c r="L52" i="1"/>
  <c r="L51" i="1"/>
  <c r="L50" i="1"/>
  <c r="L49" i="1"/>
  <c r="L48" i="1"/>
  <c r="L47" i="1"/>
  <c r="L46" i="1"/>
  <c r="L45" i="1"/>
  <c r="L40" i="1"/>
  <c r="L39" i="1"/>
  <c r="L38" i="1"/>
  <c r="L37" i="1"/>
  <c r="L36" i="1"/>
  <c r="L35" i="1"/>
  <c r="L34" i="1"/>
  <c r="L33" i="1"/>
  <c r="L29" i="1"/>
  <c r="L28" i="1"/>
  <c r="L27" i="1"/>
  <c r="L26" i="1"/>
  <c r="L25" i="1"/>
  <c r="L24" i="1"/>
  <c r="L23" i="1"/>
  <c r="L22" i="1"/>
  <c r="G52" i="1"/>
  <c r="G51" i="1"/>
  <c r="G50" i="1"/>
  <c r="G49" i="1"/>
  <c r="G48" i="1"/>
  <c r="G47" i="1"/>
  <c r="G46" i="1"/>
  <c r="G45" i="1"/>
  <c r="G40" i="1"/>
  <c r="G39" i="1"/>
  <c r="G38" i="1"/>
  <c r="G37" i="1"/>
  <c r="G36" i="1"/>
  <c r="G35" i="1"/>
  <c r="G34" i="1"/>
  <c r="G33" i="1"/>
  <c r="G29" i="1"/>
  <c r="G28" i="1"/>
  <c r="G27" i="1"/>
  <c r="G26" i="1"/>
  <c r="G25" i="1"/>
  <c r="G24" i="1"/>
  <c r="G23" i="1"/>
  <c r="G22" i="1"/>
  <c r="B52" i="1"/>
  <c r="B51" i="1"/>
  <c r="B50" i="1"/>
  <c r="B49" i="1"/>
  <c r="B48" i="1"/>
  <c r="B47" i="1"/>
  <c r="B46" i="1"/>
  <c r="B45" i="1"/>
  <c r="B40" i="1"/>
  <c r="B39" i="1"/>
  <c r="B38" i="1"/>
  <c r="B37" i="1"/>
  <c r="B36" i="1"/>
  <c r="B35" i="1"/>
  <c r="B34" i="1"/>
  <c r="B33" i="1"/>
  <c r="B29" i="1"/>
  <c r="B28" i="1"/>
  <c r="B27" i="1"/>
  <c r="B26" i="1"/>
  <c r="B25" i="1"/>
  <c r="B24" i="1"/>
  <c r="B23" i="1"/>
  <c r="B2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<sst xmlns="http://schemas.openxmlformats.org/spreadsheetml/2006/main" count="25" uniqueCount="10">
  <si>
    <t>17.2mm</t>
  </si>
  <si>
    <t>38.2mm</t>
  </si>
  <si>
    <t>59.2mm</t>
  </si>
  <si>
    <t>84.4mm</t>
  </si>
  <si>
    <t>97mm</t>
  </si>
  <si>
    <t>checks</t>
  </si>
  <si>
    <t>checked - one error at 278.1mm</t>
  </si>
  <si>
    <t>Alex's data entry error (highlighted) - copied from 282.3mm, 3Gy by mistake</t>
  </si>
  <si>
    <t>(copied from Brad's "Boston 2 final analysis -Aug 19- 2013")</t>
  </si>
  <si>
    <t>(copied from Alex's "Boston 2 final analysis AC - Aug 23- 2013")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</si>
</sst>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b/>
      <sz val="9"/>
      <name val="Arial"/>
      <family val="2"/>
    </font>
    <font>
      <b/>
      <sz val="12"/>
      <name val="Calibri"/>
      <scheme val="minor"/>
    </font>
    <font>
      <sz val="10"/>
      <name val="MS Sans Serif"/>
    </font>
    <font>
      <sz val="10"/>
      <name val="MS Sans Serif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"/>
      <family val="2"/>
    </font>
    <font>
      <sz val="12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0" fillId="0" borderId="0"/>
    <xf numFmtId="0" fontId="11" fillId="0" borderId="0"/>
  </cellStyleXfs>
  <cellXfs count="3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3" fillId="0" borderId="0" xfId="0" applyFont="1"/>
    <xf numFmtId="0" fontId="7" fillId="0" borderId="0" xfId="0" applyFont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0" fillId="0" borderId="0" xfId="0" applyFont="1"/>
    <xf numFmtId="0" fontId="9" fillId="2" borderId="4" xfId="0" applyFont="1" applyFill="1" applyBorder="1" applyAlignment="1" applyProtection="1">
      <alignment horizontal="center"/>
    </xf>
    <xf numFmtId="0" fontId="9" fillId="2" borderId="4" xfId="0" applyFont="1" applyFill="1" applyBorder="1" applyAlignment="1" applyProtection="1">
      <alignment horizontal="right"/>
    </xf>
    <xf numFmtId="0" fontId="0" fillId="0" borderId="0" xfId="0" applyFont="1" applyAlignment="1">
      <alignment horizontal="right"/>
    </xf>
    <xf numFmtId="0" fontId="6" fillId="0" borderId="0" xfId="0" applyFont="1"/>
    <xf numFmtId="0" fontId="12" fillId="0" borderId="0" xfId="0" applyFont="1"/>
    <xf numFmtId="0" fontId="13" fillId="2" borderId="2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</xf>
    <xf numFmtId="0" fontId="0" fillId="0" borderId="6" xfId="0" applyBorder="1"/>
    <xf numFmtId="0" fontId="15" fillId="0" borderId="0" xfId="0" applyFont="1"/>
    <xf numFmtId="0" fontId="0" fillId="3" borderId="0" xfId="0" applyFill="1"/>
    <xf numFmtId="0" fontId="0" fillId="0" borderId="0" xfId="0" applyBorder="1"/>
    <xf numFmtId="0" fontId="16" fillId="0" borderId="0" xfId="0" applyFont="1"/>
    <xf numFmtId="0" fontId="17" fillId="0" borderId="0" xfId="0" applyFont="1"/>
    <xf numFmtId="0" fontId="16" fillId="4" borderId="0" xfId="0" applyFont="1" applyFill="1"/>
    <xf numFmtId="0" fontId="17" fillId="0" borderId="0" xfId="133" applyFont="1"/>
    <xf numFmtId="0" fontId="16" fillId="0" borderId="0" xfId="133" applyFont="1"/>
    <xf numFmtId="0" fontId="18" fillId="0" borderId="0" xfId="132" applyFont="1"/>
    <xf numFmtId="0" fontId="18" fillId="0" borderId="0" xfId="133" applyFont="1"/>
  </cellXfs>
  <cellStyles count="13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Normal" xfId="0" builtinId="0"/>
    <cellStyle name="Normal 2" xfId="132" xr:uid="{00000000-0005-0000-0000-000083000000}"/>
    <cellStyle name="Normal 3" xfId="131" xr:uid="{00000000-0005-0000-0000-000084000000}"/>
    <cellStyle name="Normal 3 2" xfId="133" xr:uid="{00000000-0005-0000-0000-00008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'160MeV'!$B$1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'160MeV'!$B$2:$B$16</c:f>
              <c:numCache>
                <c:formatCode>General</c:formatCode>
                <c:ptCount val="15"/>
                <c:pt idx="0">
                  <c:v>0.82</c:v>
                </c:pt>
                <c:pt idx="1">
                  <c:v>0.84599999999999997</c:v>
                </c:pt>
                <c:pt idx="2">
                  <c:v>0.89</c:v>
                </c:pt>
                <c:pt idx="3">
                  <c:v>0.99199999999999999</c:v>
                </c:pt>
                <c:pt idx="4">
                  <c:v>1.0029999999999999</c:v>
                </c:pt>
                <c:pt idx="5">
                  <c:v>1</c:v>
                </c:pt>
                <c:pt idx="6">
                  <c:v>1.0029999999999999</c:v>
                </c:pt>
                <c:pt idx="7">
                  <c:v>1</c:v>
                </c:pt>
                <c:pt idx="8">
                  <c:v>0.996</c:v>
                </c:pt>
                <c:pt idx="9">
                  <c:v>1.0009999999999999</c:v>
                </c:pt>
                <c:pt idx="10">
                  <c:v>0.995</c:v>
                </c:pt>
                <c:pt idx="11">
                  <c:v>0.21199999999999999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4-454C-A9F9-2EC37C2728DD}"/>
            </c:ext>
          </c:extLst>
        </c:ser>
        <c:ser>
          <c:idx val="1"/>
          <c:order val="1"/>
          <c:tx>
            <c:strRef>
              <c:f>'160MeV'!$C$1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'160MeV'!$C$2:$C$16</c:f>
              <c:numCache>
                <c:formatCode>General</c:formatCode>
                <c:ptCount val="15"/>
                <c:pt idx="0">
                  <c:v>1.23</c:v>
                </c:pt>
                <c:pt idx="1">
                  <c:v>1.2689999999999999</c:v>
                </c:pt>
                <c:pt idx="2">
                  <c:v>1.335</c:v>
                </c:pt>
                <c:pt idx="3">
                  <c:v>1.488</c:v>
                </c:pt>
                <c:pt idx="4">
                  <c:v>1.5044999999999997</c:v>
                </c:pt>
                <c:pt idx="5">
                  <c:v>1.5</c:v>
                </c:pt>
                <c:pt idx="6">
                  <c:v>1.5044999999999997</c:v>
                </c:pt>
                <c:pt idx="7">
                  <c:v>1.5</c:v>
                </c:pt>
                <c:pt idx="8">
                  <c:v>1.494</c:v>
                </c:pt>
                <c:pt idx="9">
                  <c:v>1.5014999999999998</c:v>
                </c:pt>
                <c:pt idx="10">
                  <c:v>1.4924999999999999</c:v>
                </c:pt>
                <c:pt idx="11">
                  <c:v>0.318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4-454C-A9F9-2EC37C2728DD}"/>
            </c:ext>
          </c:extLst>
        </c:ser>
        <c:ser>
          <c:idx val="2"/>
          <c:order val="2"/>
          <c:tx>
            <c:strRef>
              <c:f>'160MeV'!$D$1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'160MeV'!$D$2:$D$16</c:f>
              <c:numCache>
                <c:formatCode>General</c:formatCode>
                <c:ptCount val="15"/>
                <c:pt idx="0">
                  <c:v>1.64</c:v>
                </c:pt>
                <c:pt idx="1">
                  <c:v>1.6919999999999999</c:v>
                </c:pt>
                <c:pt idx="2">
                  <c:v>1.78</c:v>
                </c:pt>
                <c:pt idx="3">
                  <c:v>1.984</c:v>
                </c:pt>
                <c:pt idx="4">
                  <c:v>2.0059999999999998</c:v>
                </c:pt>
                <c:pt idx="5">
                  <c:v>2</c:v>
                </c:pt>
                <c:pt idx="6">
                  <c:v>2.0059999999999998</c:v>
                </c:pt>
                <c:pt idx="7">
                  <c:v>2</c:v>
                </c:pt>
                <c:pt idx="8">
                  <c:v>1.992</c:v>
                </c:pt>
                <c:pt idx="9">
                  <c:v>2.0019999999999998</c:v>
                </c:pt>
                <c:pt idx="10">
                  <c:v>1.99</c:v>
                </c:pt>
                <c:pt idx="11">
                  <c:v>0.42399999999999999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4-454C-A9F9-2EC37C2728DD}"/>
            </c:ext>
          </c:extLst>
        </c:ser>
        <c:ser>
          <c:idx val="3"/>
          <c:order val="3"/>
          <c:tx>
            <c:strRef>
              <c:f>'160MeV'!$E$1</c:f>
              <c:strCache>
                <c:ptCount val="1"/>
                <c:pt idx="0">
                  <c:v>2,5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'160MeV'!$E$2:$E$16</c:f>
              <c:numCache>
                <c:formatCode>General</c:formatCode>
                <c:ptCount val="15"/>
                <c:pt idx="0">
                  <c:v>2.0499999999999998</c:v>
                </c:pt>
                <c:pt idx="1">
                  <c:v>2.1149999999999998</c:v>
                </c:pt>
                <c:pt idx="2">
                  <c:v>2.2250000000000001</c:v>
                </c:pt>
                <c:pt idx="3">
                  <c:v>2.48</c:v>
                </c:pt>
                <c:pt idx="4">
                  <c:v>2.5074999999999998</c:v>
                </c:pt>
                <c:pt idx="5">
                  <c:v>2.5</c:v>
                </c:pt>
                <c:pt idx="6">
                  <c:v>2.5074999999999998</c:v>
                </c:pt>
                <c:pt idx="7">
                  <c:v>2.5</c:v>
                </c:pt>
                <c:pt idx="8">
                  <c:v>2.4900000000000002</c:v>
                </c:pt>
                <c:pt idx="9">
                  <c:v>2.5024999999999995</c:v>
                </c:pt>
                <c:pt idx="10">
                  <c:v>2.4874999999999998</c:v>
                </c:pt>
                <c:pt idx="11">
                  <c:v>0.53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4-454C-A9F9-2EC37C2728DD}"/>
            </c:ext>
          </c:extLst>
        </c:ser>
        <c:ser>
          <c:idx val="4"/>
          <c:order val="4"/>
          <c:tx>
            <c:strRef>
              <c:f>'160MeV'!$F$1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'160MeV'!$F$2:$F$16</c:f>
              <c:numCache>
                <c:formatCode>General</c:formatCode>
                <c:ptCount val="15"/>
                <c:pt idx="0">
                  <c:v>2.46</c:v>
                </c:pt>
                <c:pt idx="1">
                  <c:v>2.5379999999999998</c:v>
                </c:pt>
                <c:pt idx="2">
                  <c:v>2.67</c:v>
                </c:pt>
                <c:pt idx="3">
                  <c:v>2.976</c:v>
                </c:pt>
                <c:pt idx="4">
                  <c:v>3.0089999999999995</c:v>
                </c:pt>
                <c:pt idx="5">
                  <c:v>3</c:v>
                </c:pt>
                <c:pt idx="6">
                  <c:v>3.0089999999999995</c:v>
                </c:pt>
                <c:pt idx="7">
                  <c:v>3</c:v>
                </c:pt>
                <c:pt idx="8">
                  <c:v>2.988</c:v>
                </c:pt>
                <c:pt idx="9">
                  <c:v>3.0029999999999997</c:v>
                </c:pt>
                <c:pt idx="10">
                  <c:v>2.9849999999999999</c:v>
                </c:pt>
                <c:pt idx="11">
                  <c:v>0.63600000000000001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4-454C-A9F9-2EC37C2728DD}"/>
            </c:ext>
          </c:extLst>
        </c:ser>
        <c:ser>
          <c:idx val="5"/>
          <c:order val="5"/>
          <c:tx>
            <c:strRef>
              <c:f>'160MeV'!$G$1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'160MeV'!$G$2:$G$16</c:f>
              <c:numCache>
                <c:formatCode>General</c:formatCode>
                <c:ptCount val="15"/>
                <c:pt idx="0">
                  <c:v>3.28</c:v>
                </c:pt>
                <c:pt idx="1">
                  <c:v>3.3839999999999999</c:v>
                </c:pt>
                <c:pt idx="2">
                  <c:v>3.56</c:v>
                </c:pt>
                <c:pt idx="3">
                  <c:v>3.968</c:v>
                </c:pt>
                <c:pt idx="4">
                  <c:v>4.0119999999999996</c:v>
                </c:pt>
                <c:pt idx="5">
                  <c:v>4</c:v>
                </c:pt>
                <c:pt idx="6">
                  <c:v>4.0119999999999996</c:v>
                </c:pt>
                <c:pt idx="7">
                  <c:v>4</c:v>
                </c:pt>
                <c:pt idx="8">
                  <c:v>3.984</c:v>
                </c:pt>
                <c:pt idx="9">
                  <c:v>4.0039999999999996</c:v>
                </c:pt>
                <c:pt idx="10">
                  <c:v>3.98</c:v>
                </c:pt>
                <c:pt idx="11">
                  <c:v>0.84799999999999998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C4-454C-A9F9-2EC37C2728DD}"/>
            </c:ext>
          </c:extLst>
        </c:ser>
        <c:ser>
          <c:idx val="6"/>
          <c:order val="6"/>
          <c:tx>
            <c:strRef>
              <c:f>'160MeV'!$H$1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'160MeV'!$H$2:$H$16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4.2299999999999995</c:v>
                </c:pt>
                <c:pt idx="2">
                  <c:v>4.45</c:v>
                </c:pt>
                <c:pt idx="3">
                  <c:v>4.96</c:v>
                </c:pt>
                <c:pt idx="4">
                  <c:v>5.0149999999999997</c:v>
                </c:pt>
                <c:pt idx="5">
                  <c:v>5</c:v>
                </c:pt>
                <c:pt idx="6">
                  <c:v>5.0149999999999997</c:v>
                </c:pt>
                <c:pt idx="7">
                  <c:v>5</c:v>
                </c:pt>
                <c:pt idx="8">
                  <c:v>4.9800000000000004</c:v>
                </c:pt>
                <c:pt idx="9">
                  <c:v>5.004999999999999</c:v>
                </c:pt>
                <c:pt idx="10">
                  <c:v>4.9749999999999996</c:v>
                </c:pt>
                <c:pt idx="11">
                  <c:v>1.06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C4-454C-A9F9-2EC37C2728DD}"/>
            </c:ext>
          </c:extLst>
        </c:ser>
        <c:ser>
          <c:idx val="7"/>
          <c:order val="7"/>
          <c:tx>
            <c:strRef>
              <c:f>'160MeV'!$I$1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'160MeV'!$I$2:$I$16</c:f>
              <c:numCache>
                <c:formatCode>General</c:formatCode>
                <c:ptCount val="15"/>
                <c:pt idx="0">
                  <c:v>4.92</c:v>
                </c:pt>
                <c:pt idx="1">
                  <c:v>5.0759999999999996</c:v>
                </c:pt>
                <c:pt idx="2">
                  <c:v>5.34</c:v>
                </c:pt>
                <c:pt idx="3">
                  <c:v>5.952</c:v>
                </c:pt>
                <c:pt idx="4">
                  <c:v>6.0179999999999989</c:v>
                </c:pt>
                <c:pt idx="5">
                  <c:v>6</c:v>
                </c:pt>
                <c:pt idx="6">
                  <c:v>6.0179999999999989</c:v>
                </c:pt>
                <c:pt idx="7">
                  <c:v>6</c:v>
                </c:pt>
                <c:pt idx="8">
                  <c:v>5.976</c:v>
                </c:pt>
                <c:pt idx="9">
                  <c:v>6.0059999999999993</c:v>
                </c:pt>
                <c:pt idx="10">
                  <c:v>5.97</c:v>
                </c:pt>
                <c:pt idx="11">
                  <c:v>1.272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C4-454C-A9F9-2EC37C2728DD}"/>
            </c:ext>
          </c:extLst>
        </c:ser>
        <c:ser>
          <c:idx val="8"/>
          <c:order val="8"/>
          <c:tx>
            <c:strRef>
              <c:f>'160MeV'!$J$1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'160MeV'!$A$2:$A$16</c:f>
              <c:numCache>
                <c:formatCode>General</c:formatCode>
                <c:ptCount val="15"/>
                <c:pt idx="0">
                  <c:v>17.2</c:v>
                </c:pt>
                <c:pt idx="1">
                  <c:v>38.200000000000003</c:v>
                </c:pt>
                <c:pt idx="2">
                  <c:v>59.2</c:v>
                </c:pt>
                <c:pt idx="3">
                  <c:v>84.4</c:v>
                </c:pt>
                <c:pt idx="4">
                  <c:v>97</c:v>
                </c:pt>
                <c:pt idx="5">
                  <c:v>109.6</c:v>
                </c:pt>
                <c:pt idx="6">
                  <c:v>122.2</c:v>
                </c:pt>
                <c:pt idx="7">
                  <c:v>130.6</c:v>
                </c:pt>
                <c:pt idx="8">
                  <c:v>139</c:v>
                </c:pt>
                <c:pt idx="9">
                  <c:v>147.4</c:v>
                </c:pt>
                <c:pt idx="10">
                  <c:v>155.80000000000001</c:v>
                </c:pt>
                <c:pt idx="11">
                  <c:v>167.4</c:v>
                </c:pt>
                <c:pt idx="12">
                  <c:v>187.3</c:v>
                </c:pt>
                <c:pt idx="13">
                  <c:v>191.5</c:v>
                </c:pt>
                <c:pt idx="14">
                  <c:v>195.7</c:v>
                </c:pt>
              </c:numCache>
            </c:numRef>
          </c:xVal>
          <c:yVal>
            <c:numRef>
              <c:f>'160MeV'!$J$2:$J$16</c:f>
              <c:numCache>
                <c:formatCode>General</c:formatCode>
                <c:ptCount val="15"/>
                <c:pt idx="0">
                  <c:v>6.56</c:v>
                </c:pt>
                <c:pt idx="1">
                  <c:v>6.7679999999999998</c:v>
                </c:pt>
                <c:pt idx="2">
                  <c:v>7.12</c:v>
                </c:pt>
                <c:pt idx="3">
                  <c:v>7.9359999999999999</c:v>
                </c:pt>
                <c:pt idx="4">
                  <c:v>8.0239999999999991</c:v>
                </c:pt>
                <c:pt idx="5">
                  <c:v>8</c:v>
                </c:pt>
                <c:pt idx="6">
                  <c:v>8.0239999999999991</c:v>
                </c:pt>
                <c:pt idx="7">
                  <c:v>8</c:v>
                </c:pt>
                <c:pt idx="8">
                  <c:v>7.968</c:v>
                </c:pt>
                <c:pt idx="9">
                  <c:v>8.0079999999999991</c:v>
                </c:pt>
                <c:pt idx="10">
                  <c:v>7.96</c:v>
                </c:pt>
                <c:pt idx="11">
                  <c:v>1.696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C4-454C-A9F9-2EC37C27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39295"/>
        <c:axId val="945038463"/>
      </c:scatterChart>
      <c:valAx>
        <c:axId val="9450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5038463"/>
        <c:crosses val="autoZero"/>
        <c:crossBetween val="midCat"/>
      </c:valAx>
      <c:valAx>
        <c:axId val="945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503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645458</xdr:colOff>
      <xdr:row>0</xdr:row>
      <xdr:rowOff>179295</xdr:rowOff>
    </xdr:from>
    <xdr:to>
      <xdr:col>18</xdr:col>
      <xdr:colOff>654424</xdr:colOff>
      <xdr:row>19</xdr:row>
      <xdr:rowOff>179295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9E5F2A-9609-4A35-B7E7-79A519613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85" zoomScaleNormal="85" workbookViewId="0">
      <selection activeCell="F21" sqref="F21"/>
    </sheetView>
  </sheetViews>
  <sheetFormatPr baseColWidth="10" defaultColWidth="10.69921875" defaultRowHeight="15.6" x14ac:dyDescent="0.3"/>
  <cols>
    <col min="3" max="3" width="11.19921875" bestFit="1" customWidth="1"/>
    <col min="4" max="4" width="12.19921875" bestFit="1" customWidth="1"/>
  </cols>
  <sheetData>
    <row r="1" spans="1:10" ht="16.2" thickBot="1" x14ac:dyDescent="0.35">
      <c r="B1" s="5">
        <v>1</v>
      </c>
      <c r="C1" s="5">
        <v>1.5</v>
      </c>
      <c r="D1" s="5">
        <v>2</v>
      </c>
      <c r="E1" s="5">
        <v>2.5</v>
      </c>
      <c r="F1" s="5">
        <v>3</v>
      </c>
      <c r="G1" s="5">
        <v>4</v>
      </c>
      <c r="H1" s="5">
        <v>5</v>
      </c>
      <c r="I1" s="5">
        <v>6</v>
      </c>
      <c r="J1" s="5">
        <v>8</v>
      </c>
    </row>
    <row r="2" spans="1:10" x14ac:dyDescent="0.3">
      <c r="A2" s="1">
        <v>17.2</v>
      </c>
      <c r="B2">
        <v>0.82</v>
      </c>
      <c r="C2">
        <f>1.5*B2</f>
        <v>1.23</v>
      </c>
      <c r="D2">
        <f>2*B2</f>
        <v>1.64</v>
      </c>
      <c r="E2">
        <f>2.5*B2</f>
        <v>2.0499999999999998</v>
      </c>
      <c r="F2">
        <f>3*B2</f>
        <v>2.46</v>
      </c>
      <c r="G2">
        <f>4*B2</f>
        <v>3.28</v>
      </c>
      <c r="H2">
        <f>5*B2</f>
        <v>4.0999999999999996</v>
      </c>
      <c r="I2">
        <f>6*B2</f>
        <v>4.92</v>
      </c>
      <c r="J2">
        <f>8*B2</f>
        <v>6.56</v>
      </c>
    </row>
    <row r="3" spans="1:10" x14ac:dyDescent="0.3">
      <c r="A3" s="2">
        <v>38.200000000000003</v>
      </c>
      <c r="B3">
        <v>0.84599999999999997</v>
      </c>
      <c r="C3">
        <f t="shared" ref="C3:C16" si="0">1.5*B3</f>
        <v>1.2689999999999999</v>
      </c>
      <c r="D3">
        <f t="shared" ref="D3:D16" si="1">2*B3</f>
        <v>1.6919999999999999</v>
      </c>
      <c r="E3">
        <f t="shared" ref="E3:E16" si="2">2.5*B3</f>
        <v>2.1149999999999998</v>
      </c>
      <c r="F3">
        <f t="shared" ref="F3:F16" si="3">3*B3</f>
        <v>2.5379999999999998</v>
      </c>
      <c r="G3">
        <f t="shared" ref="G3:G16" si="4">4*B3</f>
        <v>3.3839999999999999</v>
      </c>
      <c r="H3">
        <f t="shared" ref="H3:H16" si="5">5*B3</f>
        <v>4.2299999999999995</v>
      </c>
      <c r="I3">
        <f t="shared" ref="I3:I16" si="6">6*B3</f>
        <v>5.0759999999999996</v>
      </c>
      <c r="J3">
        <f t="shared" ref="J3:J16" si="7">8*B3</f>
        <v>6.7679999999999998</v>
      </c>
    </row>
    <row r="4" spans="1:10" x14ac:dyDescent="0.3">
      <c r="A4" s="2">
        <v>59.2</v>
      </c>
      <c r="B4">
        <v>0.89</v>
      </c>
      <c r="C4">
        <f t="shared" si="0"/>
        <v>1.335</v>
      </c>
      <c r="D4">
        <f t="shared" si="1"/>
        <v>1.78</v>
      </c>
      <c r="E4">
        <f t="shared" si="2"/>
        <v>2.2250000000000001</v>
      </c>
      <c r="F4">
        <f t="shared" si="3"/>
        <v>2.67</v>
      </c>
      <c r="G4">
        <f t="shared" si="4"/>
        <v>3.56</v>
      </c>
      <c r="H4">
        <f t="shared" si="5"/>
        <v>4.45</v>
      </c>
      <c r="I4">
        <f t="shared" si="6"/>
        <v>5.34</v>
      </c>
      <c r="J4">
        <f t="shared" si="7"/>
        <v>7.12</v>
      </c>
    </row>
    <row r="5" spans="1:10" x14ac:dyDescent="0.3">
      <c r="A5" s="2">
        <v>84.4</v>
      </c>
      <c r="B5">
        <v>0.99199999999999999</v>
      </c>
      <c r="C5">
        <f t="shared" si="0"/>
        <v>1.488</v>
      </c>
      <c r="D5">
        <f t="shared" si="1"/>
        <v>1.984</v>
      </c>
      <c r="E5">
        <f t="shared" si="2"/>
        <v>2.48</v>
      </c>
      <c r="F5">
        <f t="shared" si="3"/>
        <v>2.976</v>
      </c>
      <c r="G5">
        <f t="shared" si="4"/>
        <v>3.968</v>
      </c>
      <c r="H5">
        <f t="shared" si="5"/>
        <v>4.96</v>
      </c>
      <c r="I5">
        <f t="shared" si="6"/>
        <v>5.952</v>
      </c>
      <c r="J5">
        <f t="shared" si="7"/>
        <v>7.9359999999999999</v>
      </c>
    </row>
    <row r="6" spans="1:10" x14ac:dyDescent="0.3">
      <c r="A6" s="2">
        <v>97</v>
      </c>
      <c r="B6">
        <v>1.0029999999999999</v>
      </c>
      <c r="C6">
        <f t="shared" si="0"/>
        <v>1.5044999999999997</v>
      </c>
      <c r="D6">
        <f t="shared" si="1"/>
        <v>2.0059999999999998</v>
      </c>
      <c r="E6">
        <f t="shared" si="2"/>
        <v>2.5074999999999998</v>
      </c>
      <c r="F6">
        <f t="shared" si="3"/>
        <v>3.0089999999999995</v>
      </c>
      <c r="G6">
        <f t="shared" si="4"/>
        <v>4.0119999999999996</v>
      </c>
      <c r="H6">
        <f t="shared" si="5"/>
        <v>5.0149999999999997</v>
      </c>
      <c r="I6">
        <f t="shared" si="6"/>
        <v>6.0179999999999989</v>
      </c>
      <c r="J6">
        <f t="shared" si="7"/>
        <v>8.0239999999999991</v>
      </c>
    </row>
    <row r="7" spans="1:10" x14ac:dyDescent="0.3">
      <c r="A7" s="2">
        <v>109.6</v>
      </c>
      <c r="B7">
        <v>1</v>
      </c>
      <c r="C7">
        <f t="shared" si="0"/>
        <v>1.5</v>
      </c>
      <c r="D7">
        <f t="shared" si="1"/>
        <v>2</v>
      </c>
      <c r="E7">
        <f t="shared" si="2"/>
        <v>2.5</v>
      </c>
      <c r="F7">
        <f t="shared" si="3"/>
        <v>3</v>
      </c>
      <c r="G7">
        <f t="shared" si="4"/>
        <v>4</v>
      </c>
      <c r="H7">
        <f t="shared" si="5"/>
        <v>5</v>
      </c>
      <c r="I7">
        <f t="shared" si="6"/>
        <v>6</v>
      </c>
      <c r="J7">
        <f t="shared" si="7"/>
        <v>8</v>
      </c>
    </row>
    <row r="8" spans="1:10" x14ac:dyDescent="0.3">
      <c r="A8" s="3">
        <v>122.2</v>
      </c>
      <c r="B8">
        <v>1.0029999999999999</v>
      </c>
      <c r="C8">
        <f t="shared" si="0"/>
        <v>1.5044999999999997</v>
      </c>
      <c r="D8">
        <f t="shared" si="1"/>
        <v>2.0059999999999998</v>
      </c>
      <c r="E8">
        <f t="shared" si="2"/>
        <v>2.5074999999999998</v>
      </c>
      <c r="F8">
        <f t="shared" si="3"/>
        <v>3.0089999999999995</v>
      </c>
      <c r="G8">
        <f t="shared" si="4"/>
        <v>4.0119999999999996</v>
      </c>
      <c r="H8">
        <f t="shared" si="5"/>
        <v>5.0149999999999997</v>
      </c>
      <c r="I8">
        <f t="shared" si="6"/>
        <v>6.0179999999999989</v>
      </c>
      <c r="J8">
        <f t="shared" si="7"/>
        <v>8.0239999999999991</v>
      </c>
    </row>
    <row r="9" spans="1:10" x14ac:dyDescent="0.3">
      <c r="A9" s="3">
        <v>130.6</v>
      </c>
      <c r="B9">
        <v>1</v>
      </c>
      <c r="C9">
        <f t="shared" si="0"/>
        <v>1.5</v>
      </c>
      <c r="D9">
        <f t="shared" si="1"/>
        <v>2</v>
      </c>
      <c r="E9">
        <f t="shared" si="2"/>
        <v>2.5</v>
      </c>
      <c r="F9">
        <f t="shared" si="3"/>
        <v>3</v>
      </c>
      <c r="G9">
        <f t="shared" si="4"/>
        <v>4</v>
      </c>
      <c r="H9">
        <f t="shared" si="5"/>
        <v>5</v>
      </c>
      <c r="I9">
        <f t="shared" si="6"/>
        <v>6</v>
      </c>
      <c r="J9">
        <f t="shared" si="7"/>
        <v>8</v>
      </c>
    </row>
    <row r="10" spans="1:10" x14ac:dyDescent="0.3">
      <c r="A10" s="3">
        <v>139</v>
      </c>
      <c r="B10">
        <v>0.996</v>
      </c>
      <c r="C10">
        <f t="shared" si="0"/>
        <v>1.494</v>
      </c>
      <c r="D10">
        <f t="shared" si="1"/>
        <v>1.992</v>
      </c>
      <c r="E10">
        <f t="shared" si="2"/>
        <v>2.4900000000000002</v>
      </c>
      <c r="F10">
        <f t="shared" si="3"/>
        <v>2.988</v>
      </c>
      <c r="G10">
        <f t="shared" si="4"/>
        <v>3.984</v>
      </c>
      <c r="H10">
        <f t="shared" si="5"/>
        <v>4.9800000000000004</v>
      </c>
      <c r="I10">
        <f t="shared" si="6"/>
        <v>5.976</v>
      </c>
      <c r="J10">
        <f t="shared" si="7"/>
        <v>7.968</v>
      </c>
    </row>
    <row r="11" spans="1:10" x14ac:dyDescent="0.3">
      <c r="A11" s="3">
        <v>147.4</v>
      </c>
      <c r="B11">
        <v>1.0009999999999999</v>
      </c>
      <c r="C11">
        <f t="shared" si="0"/>
        <v>1.5014999999999998</v>
      </c>
      <c r="D11">
        <f t="shared" si="1"/>
        <v>2.0019999999999998</v>
      </c>
      <c r="E11">
        <f t="shared" si="2"/>
        <v>2.5024999999999995</v>
      </c>
      <c r="F11">
        <f t="shared" si="3"/>
        <v>3.0029999999999997</v>
      </c>
      <c r="G11">
        <f t="shared" si="4"/>
        <v>4.0039999999999996</v>
      </c>
      <c r="H11">
        <f t="shared" si="5"/>
        <v>5.004999999999999</v>
      </c>
      <c r="I11">
        <f t="shared" si="6"/>
        <v>6.0059999999999993</v>
      </c>
      <c r="J11">
        <f t="shared" si="7"/>
        <v>8.0079999999999991</v>
      </c>
    </row>
    <row r="12" spans="1:10" x14ac:dyDescent="0.3">
      <c r="A12" s="3">
        <v>155.80000000000001</v>
      </c>
      <c r="B12">
        <v>0.995</v>
      </c>
      <c r="C12">
        <f t="shared" si="0"/>
        <v>1.4924999999999999</v>
      </c>
      <c r="D12">
        <f t="shared" si="1"/>
        <v>1.99</v>
      </c>
      <c r="E12">
        <f t="shared" si="2"/>
        <v>2.4874999999999998</v>
      </c>
      <c r="F12">
        <f t="shared" si="3"/>
        <v>2.9849999999999999</v>
      </c>
      <c r="G12">
        <f t="shared" si="4"/>
        <v>3.98</v>
      </c>
      <c r="H12">
        <f t="shared" si="5"/>
        <v>4.9749999999999996</v>
      </c>
      <c r="I12">
        <f t="shared" si="6"/>
        <v>5.97</v>
      </c>
      <c r="J12">
        <f t="shared" si="7"/>
        <v>7.96</v>
      </c>
    </row>
    <row r="13" spans="1:10" x14ac:dyDescent="0.3">
      <c r="A13" s="3">
        <v>167.4</v>
      </c>
      <c r="B13">
        <v>0.21199999999999999</v>
      </c>
      <c r="C13">
        <f t="shared" si="0"/>
        <v>0.318</v>
      </c>
      <c r="D13">
        <f t="shared" si="1"/>
        <v>0.42399999999999999</v>
      </c>
      <c r="E13">
        <f t="shared" si="2"/>
        <v>0.53</v>
      </c>
      <c r="F13">
        <f t="shared" si="3"/>
        <v>0.63600000000000001</v>
      </c>
      <c r="G13">
        <f t="shared" si="4"/>
        <v>0.84799999999999998</v>
      </c>
      <c r="H13">
        <f t="shared" si="5"/>
        <v>1.06</v>
      </c>
      <c r="I13">
        <f t="shared" si="6"/>
        <v>1.272</v>
      </c>
      <c r="J13">
        <f t="shared" si="7"/>
        <v>1.696</v>
      </c>
    </row>
    <row r="14" spans="1:10" x14ac:dyDescent="0.3">
      <c r="A14" s="3">
        <v>187.3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</row>
    <row r="15" spans="1:10" x14ac:dyDescent="0.3">
      <c r="A15" s="3">
        <v>191.5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</row>
    <row r="16" spans="1:10" ht="16.2" thickBot="1" x14ac:dyDescent="0.35">
      <c r="A16" s="4">
        <v>195.7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</row>
    <row r="20" spans="2:21" x14ac:dyDescent="0.3">
      <c r="B20" t="s">
        <v>0</v>
      </c>
      <c r="G20" s="2" t="s">
        <v>3</v>
      </c>
      <c r="L20" s="3">
        <v>122.2</v>
      </c>
      <c r="Q20" s="17">
        <v>147.4</v>
      </c>
      <c r="R20" s="10"/>
      <c r="S20" s="10"/>
      <c r="T20" s="10"/>
      <c r="U20" s="10"/>
    </row>
    <row r="21" spans="2:21" x14ac:dyDescent="0.3">
      <c r="B21">
        <v>0.82</v>
      </c>
      <c r="C21">
        <v>0.84701946034601983</v>
      </c>
      <c r="D21">
        <v>3.4697253564257506E-2</v>
      </c>
      <c r="E21" s="28">
        <v>0.84701946034601983</v>
      </c>
      <c r="F21" s="28">
        <v>3.4697253564257506E-2</v>
      </c>
      <c r="G21">
        <v>0.99199999999999999</v>
      </c>
      <c r="H21">
        <v>0.8199249869382137</v>
      </c>
      <c r="I21">
        <v>1.8321593762248969E-2</v>
      </c>
      <c r="J21" s="26">
        <v>0.8199249869382137</v>
      </c>
      <c r="K21" s="26">
        <v>1.8321593762248969E-2</v>
      </c>
      <c r="L21">
        <v>1.0029999999999999</v>
      </c>
      <c r="M21">
        <v>0.82497534169808251</v>
      </c>
      <c r="N21">
        <v>1.1313768299652435E-2</v>
      </c>
      <c r="O21" s="26">
        <v>0.82497534169808251</v>
      </c>
      <c r="P21" s="26">
        <v>1.1313768299652435E-2</v>
      </c>
      <c r="Q21" s="10">
        <v>1.0009999999999999</v>
      </c>
      <c r="R21" s="10">
        <v>0.80308013632996944</v>
      </c>
      <c r="S21" s="10">
        <v>4.6239685659301873E-2</v>
      </c>
      <c r="T21" s="27">
        <v>0.80308013632996944</v>
      </c>
      <c r="U21" s="27">
        <v>4.6239685659301873E-2</v>
      </c>
    </row>
    <row r="22" spans="2:21" x14ac:dyDescent="0.3">
      <c r="B22">
        <f>1.5*B21</f>
        <v>1.23</v>
      </c>
      <c r="C22">
        <v>0.9338660935043942</v>
      </c>
      <c r="D22">
        <v>4.2859119327780325E-2</v>
      </c>
      <c r="E22" s="28">
        <v>0.9338660935043942</v>
      </c>
      <c r="F22" s="28">
        <v>4.2859119327780325E-2</v>
      </c>
      <c r="G22">
        <f>1.5*G21</f>
        <v>1.488</v>
      </c>
      <c r="H22">
        <v>0.77953193727515691</v>
      </c>
      <c r="I22">
        <v>3.265247986978824E-2</v>
      </c>
      <c r="J22" s="26">
        <v>0.77953193727515691</v>
      </c>
      <c r="K22" s="26">
        <v>3.265247986978824E-2</v>
      </c>
      <c r="L22">
        <f>1.5*L21</f>
        <v>1.5044999999999997</v>
      </c>
      <c r="M22">
        <v>0.81703817897218689</v>
      </c>
      <c r="N22">
        <v>3.0555563397795502E-2</v>
      </c>
      <c r="O22" s="26">
        <v>0.81703817897218689</v>
      </c>
      <c r="P22" s="26">
        <v>3.0555563397795502E-2</v>
      </c>
      <c r="Q22" s="10">
        <f>1.5*Q21</f>
        <v>1.5014999999999998</v>
      </c>
      <c r="R22" s="10">
        <v>0.82643374488480104</v>
      </c>
      <c r="S22" s="10">
        <v>2.8869496255821546E-2</v>
      </c>
      <c r="T22" s="27">
        <v>0.82643374488480104</v>
      </c>
      <c r="U22" s="27">
        <v>2.8869496255821546E-2</v>
      </c>
    </row>
    <row r="23" spans="2:21" x14ac:dyDescent="0.3">
      <c r="B23">
        <f>2*B21</f>
        <v>1.64</v>
      </c>
      <c r="C23">
        <v>0.58910525852932338</v>
      </c>
      <c r="D23">
        <v>1.9751601389964638E-2</v>
      </c>
      <c r="E23" s="28">
        <v>0.58910525852932338</v>
      </c>
      <c r="F23" s="28">
        <v>1.9751601389964638E-2</v>
      </c>
      <c r="G23">
        <f>2*G21</f>
        <v>1.984</v>
      </c>
      <c r="H23">
        <v>0.58704694964161674</v>
      </c>
      <c r="I23">
        <v>4.1654149907294893E-2</v>
      </c>
      <c r="J23" s="26">
        <v>0.58704694964161674</v>
      </c>
      <c r="K23" s="26">
        <v>4.1654149907294893E-2</v>
      </c>
      <c r="L23">
        <f>2*L21</f>
        <v>2.0059999999999998</v>
      </c>
      <c r="M23">
        <v>0.62199253369710616</v>
      </c>
      <c r="N23">
        <v>9.3401360671009955E-3</v>
      </c>
      <c r="O23" s="26">
        <v>0.62199253369710616</v>
      </c>
      <c r="P23" s="26">
        <v>9.3401360671009955E-3</v>
      </c>
      <c r="Q23" s="10">
        <f>2*Q21</f>
        <v>2.0019999999999998</v>
      </c>
      <c r="R23" s="10">
        <v>0.60495624073907106</v>
      </c>
      <c r="S23" s="10">
        <v>1.5010259118800953E-2</v>
      </c>
      <c r="T23" s="27">
        <v>0.60495624073907106</v>
      </c>
      <c r="U23" s="27">
        <v>1.5010259118800953E-2</v>
      </c>
    </row>
    <row r="24" spans="2:21" x14ac:dyDescent="0.3">
      <c r="B24">
        <f>2.5*B21</f>
        <v>2.0499999999999998</v>
      </c>
      <c r="C24">
        <v>0.67335804883397599</v>
      </c>
      <c r="D24">
        <v>1.9069636999353295E-2</v>
      </c>
      <c r="E24" s="28">
        <v>0.67335804883397599</v>
      </c>
      <c r="F24" s="28">
        <v>1.9069636999353295E-2</v>
      </c>
      <c r="G24">
        <f>2.5*G21</f>
        <v>2.48</v>
      </c>
      <c r="H24">
        <v>0.59203661759795512</v>
      </c>
      <c r="I24">
        <v>9.7496118388637233E-3</v>
      </c>
      <c r="J24" s="26">
        <v>0.59203661759795512</v>
      </c>
      <c r="K24" s="26">
        <v>9.7496118388637233E-3</v>
      </c>
      <c r="L24">
        <f>2.5*L21</f>
        <v>2.5074999999999998</v>
      </c>
      <c r="M24">
        <v>0.52738123166052142</v>
      </c>
      <c r="N24">
        <v>2.9711773357886908E-2</v>
      </c>
      <c r="O24" s="26">
        <v>0.52738123166052142</v>
      </c>
      <c r="P24" s="26">
        <v>2.9711773357886908E-2</v>
      </c>
      <c r="Q24" s="10">
        <f>2.5*Q21</f>
        <v>2.5024999999999995</v>
      </c>
      <c r="R24" s="10">
        <v>0.4918956526776273</v>
      </c>
      <c r="S24" s="10">
        <v>2.7274148923461243E-2</v>
      </c>
      <c r="T24" s="27">
        <v>0.4918956526776273</v>
      </c>
      <c r="U24" s="27">
        <v>2.7274148923461243E-2</v>
      </c>
    </row>
    <row r="25" spans="2:21" x14ac:dyDescent="0.3">
      <c r="B25">
        <f>3*B21</f>
        <v>2.46</v>
      </c>
      <c r="C25">
        <v>0.54467701831312543</v>
      </c>
      <c r="D25">
        <v>1.4048695993000539E-2</v>
      </c>
      <c r="E25" s="28">
        <v>0.54467701831312543</v>
      </c>
      <c r="F25" s="28">
        <v>1.4048695993000539E-2</v>
      </c>
      <c r="G25">
        <f>3*G21</f>
        <v>2.976</v>
      </c>
      <c r="H25">
        <v>0.45689616587745602</v>
      </c>
      <c r="I25">
        <v>3.6627063151006084E-2</v>
      </c>
      <c r="J25" s="26">
        <v>0.45689616587745602</v>
      </c>
      <c r="K25" s="26">
        <v>3.6627063151006084E-2</v>
      </c>
      <c r="L25">
        <f>3*L21</f>
        <v>3.0089999999999995</v>
      </c>
      <c r="M25">
        <v>0.46235462350568374</v>
      </c>
      <c r="N25">
        <v>7.7726611482109402E-3</v>
      </c>
      <c r="O25" s="26">
        <v>0.46235462350568374</v>
      </c>
      <c r="P25" s="26">
        <v>7.7726611482109402E-3</v>
      </c>
      <c r="Q25" s="10">
        <f>3*Q21</f>
        <v>3.0029999999999997</v>
      </c>
      <c r="R25" s="10">
        <v>0.43248066106376259</v>
      </c>
      <c r="S25" s="10">
        <v>2.0750890685781564E-2</v>
      </c>
      <c r="T25" s="27">
        <v>0.43248066106376259</v>
      </c>
      <c r="U25" s="27">
        <v>2.0750890685781564E-2</v>
      </c>
    </row>
    <row r="26" spans="2:21" x14ac:dyDescent="0.3">
      <c r="B26">
        <f>4*B21</f>
        <v>3.28</v>
      </c>
      <c r="C26">
        <v>0.45250091151963973</v>
      </c>
      <c r="D26">
        <v>8.8965886590324714E-3</v>
      </c>
      <c r="E26" s="28">
        <v>0.45250091151963973</v>
      </c>
      <c r="F26" s="28">
        <v>8.8965886590324714E-3</v>
      </c>
      <c r="G26">
        <f>4*G21</f>
        <v>3.968</v>
      </c>
      <c r="H26">
        <v>0.30815627032204035</v>
      </c>
      <c r="I26">
        <v>5.7036069380492433E-3</v>
      </c>
      <c r="J26" s="26">
        <v>0.30815627032204035</v>
      </c>
      <c r="K26" s="26">
        <v>5.7036069380492433E-3</v>
      </c>
      <c r="L26">
        <f>4*L21</f>
        <v>4.0119999999999996</v>
      </c>
      <c r="M26">
        <v>0.27274317772204254</v>
      </c>
      <c r="N26">
        <v>4.4782309256590272E-4</v>
      </c>
      <c r="O26" s="26">
        <v>0.27274317772204254</v>
      </c>
      <c r="P26" s="26">
        <v>4.4782309256590272E-4</v>
      </c>
      <c r="Q26" s="10">
        <f>4*Q21</f>
        <v>4.0039999999999996</v>
      </c>
      <c r="R26" s="10">
        <v>0.24207407604615158</v>
      </c>
      <c r="S26" s="10">
        <v>6.8748808975714563E-3</v>
      </c>
      <c r="T26" s="27">
        <v>0.24207407604615158</v>
      </c>
      <c r="U26" s="27">
        <v>6.8748808975714563E-3</v>
      </c>
    </row>
    <row r="27" spans="2:21" x14ac:dyDescent="0.3">
      <c r="B27">
        <f>5*B21</f>
        <v>4.0999999999999996</v>
      </c>
      <c r="C27">
        <v>0.29443281606620647</v>
      </c>
      <c r="D27">
        <v>1.0436587604273125E-2</v>
      </c>
      <c r="E27" s="28">
        <v>0.29443281606620647</v>
      </c>
      <c r="F27" s="28">
        <v>1.0436587604273125E-2</v>
      </c>
      <c r="G27">
        <f>5*G21</f>
        <v>4.96</v>
      </c>
      <c r="H27">
        <v>0.16225322739405248</v>
      </c>
      <c r="I27">
        <v>1.3217358175297879E-3</v>
      </c>
      <c r="J27" s="26">
        <v>0.16225322739405248</v>
      </c>
      <c r="K27" s="26">
        <v>1.3217358175297879E-3</v>
      </c>
      <c r="L27">
        <f>5*L21</f>
        <v>5.0149999999999997</v>
      </c>
      <c r="M27">
        <v>0.14329503253869966</v>
      </c>
      <c r="N27">
        <v>4.767218372120326E-3</v>
      </c>
      <c r="O27" s="26">
        <v>0.14329503253869999</v>
      </c>
      <c r="P27" s="26">
        <v>4.767218372120326E-3</v>
      </c>
      <c r="Q27" s="10">
        <f>5*Q21</f>
        <v>5.004999999999999</v>
      </c>
      <c r="R27" s="10">
        <v>0.1311059637377843</v>
      </c>
      <c r="S27" s="10">
        <v>4.101839937795615E-3</v>
      </c>
      <c r="T27" s="27">
        <v>0.1311059637377843</v>
      </c>
      <c r="U27" s="27">
        <v>4.101839937795615E-3</v>
      </c>
    </row>
    <row r="28" spans="2:21" x14ac:dyDescent="0.3">
      <c r="B28">
        <f>6*B21</f>
        <v>4.92</v>
      </c>
      <c r="C28">
        <v>0.18465262774074676</v>
      </c>
      <c r="D28">
        <v>8.798637667149509E-3</v>
      </c>
      <c r="E28" s="28">
        <v>0.18465262774074676</v>
      </c>
      <c r="F28" s="28">
        <v>8.798637667149509E-3</v>
      </c>
      <c r="G28">
        <f>6*G21</f>
        <v>5.952</v>
      </c>
      <c r="H28">
        <v>7.9216957685466036E-2</v>
      </c>
      <c r="I28">
        <v>1.9668408821637258E-3</v>
      </c>
      <c r="J28" s="26">
        <v>7.9216957685466036E-2</v>
      </c>
      <c r="K28" s="26">
        <v>1.9668408821637258E-3</v>
      </c>
      <c r="L28">
        <f>6*L21</f>
        <v>6.0179999999999989</v>
      </c>
      <c r="M28">
        <v>7.279462956533507E-2</v>
      </c>
      <c r="N28">
        <v>1.0619832424280176E-3</v>
      </c>
      <c r="O28" s="26">
        <v>7.279462956533507E-2</v>
      </c>
      <c r="P28" s="26">
        <v>1.0619832424280176E-3</v>
      </c>
      <c r="Q28" s="10">
        <f>6*Q21</f>
        <v>6.0059999999999993</v>
      </c>
      <c r="R28" s="10">
        <v>6.9882441875583054E-2</v>
      </c>
      <c r="S28" s="10">
        <v>3.7180025126085669E-3</v>
      </c>
      <c r="T28" s="27">
        <v>6.9882441875583054E-2</v>
      </c>
      <c r="U28" s="27">
        <v>3.7180025126085669E-3</v>
      </c>
    </row>
    <row r="29" spans="2:21" x14ac:dyDescent="0.3">
      <c r="B29">
        <f>8*B21</f>
        <v>6.56</v>
      </c>
      <c r="C29">
        <v>4.9661309829926455E-2</v>
      </c>
      <c r="D29">
        <v>2.3968785852966005E-3</v>
      </c>
      <c r="E29" s="28">
        <v>4.9661309829926455E-2</v>
      </c>
      <c r="F29" s="28">
        <v>2.3968785852966005E-3</v>
      </c>
      <c r="G29">
        <f>8*G21</f>
        <v>7.9359999999999999</v>
      </c>
      <c r="H29">
        <v>1.2862061872199952E-2</v>
      </c>
      <c r="I29">
        <v>1.0101389601537549E-3</v>
      </c>
      <c r="J29" s="26">
        <v>1.2862061872199952E-2</v>
      </c>
      <c r="K29" s="26">
        <v>1.0101389601537549E-3</v>
      </c>
      <c r="L29">
        <f>8*L21</f>
        <v>8.0239999999999991</v>
      </c>
      <c r="M29">
        <v>1.15857107004269E-2</v>
      </c>
      <c r="N29">
        <v>1.2914849706930024E-3</v>
      </c>
      <c r="O29" s="26">
        <v>1.15857107004269E-2</v>
      </c>
      <c r="P29" s="26">
        <v>1.2914849706930024E-3</v>
      </c>
      <c r="Q29" s="10">
        <f>8*Q21</f>
        <v>8.0079999999999991</v>
      </c>
      <c r="R29" s="10">
        <v>8.7330310486986064E-3</v>
      </c>
      <c r="S29" s="10">
        <v>4.6484918755994569E-4</v>
      </c>
      <c r="T29" s="27">
        <v>8.7330310486986064E-3</v>
      </c>
      <c r="U29" s="27">
        <v>4.6484918755994569E-4</v>
      </c>
    </row>
    <row r="30" spans="2:21" x14ac:dyDescent="0.3">
      <c r="E30" s="23"/>
      <c r="F30" s="23" t="s">
        <v>5</v>
      </c>
      <c r="J30" s="24"/>
      <c r="K30" s="24" t="s">
        <v>5</v>
      </c>
      <c r="O30" s="23"/>
      <c r="P30" s="23" t="s">
        <v>5</v>
      </c>
      <c r="Q30" s="10"/>
      <c r="R30" s="10"/>
      <c r="S30" s="10"/>
      <c r="T30" s="23"/>
      <c r="U30" s="23" t="s">
        <v>5</v>
      </c>
    </row>
    <row r="31" spans="2:21" x14ac:dyDescent="0.3">
      <c r="B31" t="s">
        <v>1</v>
      </c>
      <c r="E31" s="23"/>
      <c r="F31" s="23"/>
      <c r="G31" s="2" t="s">
        <v>4</v>
      </c>
      <c r="J31" s="24"/>
      <c r="K31" s="24"/>
      <c r="L31" s="3">
        <v>130.6</v>
      </c>
      <c r="O31" s="23"/>
      <c r="P31" s="23"/>
      <c r="Q31" s="17">
        <v>155.80000000000001</v>
      </c>
      <c r="R31" s="10"/>
      <c r="S31" s="10"/>
      <c r="T31" s="23"/>
      <c r="U31" s="23"/>
    </row>
    <row r="32" spans="2:21" x14ac:dyDescent="0.3">
      <c r="B32">
        <v>0.84599999999999997</v>
      </c>
      <c r="C32">
        <v>0.77378190317085738</v>
      </c>
      <c r="D32">
        <v>4.0490767105999491E-2</v>
      </c>
      <c r="E32" s="29">
        <v>0.77378190317085738</v>
      </c>
      <c r="F32" s="29">
        <v>4.0490767105999491E-2</v>
      </c>
      <c r="G32">
        <v>1.0029999999999999</v>
      </c>
      <c r="H32">
        <v>0.83337950736700928</v>
      </c>
      <c r="I32">
        <v>1.7210314667319711E-2</v>
      </c>
      <c r="J32" s="26">
        <v>0.83337950736700928</v>
      </c>
      <c r="K32" s="26">
        <v>1.7210314667319711E-2</v>
      </c>
      <c r="L32">
        <v>1</v>
      </c>
      <c r="M32">
        <v>0.8353720923523188</v>
      </c>
      <c r="N32">
        <v>2.0425125993363626E-2</v>
      </c>
      <c r="O32" s="26">
        <v>0.8353720923523188</v>
      </c>
      <c r="P32" s="26">
        <v>2.0425125993363626E-2</v>
      </c>
      <c r="Q32" s="10">
        <v>0.995</v>
      </c>
      <c r="R32" s="10">
        <v>0.82786229120781452</v>
      </c>
      <c r="S32" s="10">
        <v>2.1168911359902783E-2</v>
      </c>
      <c r="T32" s="23">
        <v>0.82786229120781452</v>
      </c>
      <c r="U32" s="23">
        <v>2.1168911359902783E-2</v>
      </c>
    </row>
    <row r="33" spans="2:21" x14ac:dyDescent="0.3">
      <c r="B33">
        <f>1.5*B32</f>
        <v>1.2689999999999999</v>
      </c>
      <c r="C33">
        <v>0.84507357176393294</v>
      </c>
      <c r="D33">
        <v>3.5127866843421431E-2</v>
      </c>
      <c r="E33" s="29">
        <v>0.84507357176393294</v>
      </c>
      <c r="F33" s="29">
        <v>3.5127866843421431E-2</v>
      </c>
      <c r="G33">
        <f>1.5*G32</f>
        <v>1.5044999999999997</v>
      </c>
      <c r="H33">
        <v>0.83891301951529618</v>
      </c>
      <c r="I33">
        <v>1.7939510267058381E-2</v>
      </c>
      <c r="J33" s="26">
        <v>0.83891301951529618</v>
      </c>
      <c r="K33" s="26">
        <v>1.7939510267058381E-2</v>
      </c>
      <c r="L33">
        <f>1.5*L32</f>
        <v>1.5</v>
      </c>
      <c r="M33">
        <v>0.79131788047485296</v>
      </c>
      <c r="N33">
        <v>2.1033843650244142E-3</v>
      </c>
      <c r="O33" s="26">
        <v>0.79131788047485296</v>
      </c>
      <c r="P33" s="26">
        <v>2.1033843650244142E-3</v>
      </c>
      <c r="Q33" s="10">
        <f>1.5*Q32</f>
        <v>1.4924999999999999</v>
      </c>
      <c r="R33" s="10">
        <v>0.72729600556357632</v>
      </c>
      <c r="S33" s="10">
        <v>4.4520842177765398E-2</v>
      </c>
      <c r="T33" s="23">
        <v>0.72729600556357632</v>
      </c>
      <c r="U33" s="23">
        <v>4.4520842177765398E-2</v>
      </c>
    </row>
    <row r="34" spans="2:21" x14ac:dyDescent="0.3">
      <c r="B34">
        <f>2*B32</f>
        <v>1.6919999999999999</v>
      </c>
      <c r="C34">
        <v>0.65612456348264647</v>
      </c>
      <c r="D34">
        <v>2.8304684706384736E-3</v>
      </c>
      <c r="E34" s="29">
        <v>0.65612456348264647</v>
      </c>
      <c r="F34" s="29">
        <v>2.8304684706384736E-3</v>
      </c>
      <c r="G34">
        <f>2*G32</f>
        <v>2.0059999999999998</v>
      </c>
      <c r="H34">
        <v>0.56165511621177944</v>
      </c>
      <c r="I34">
        <v>3.9618821666923638E-3</v>
      </c>
      <c r="J34" s="26">
        <v>0.56165511621177944</v>
      </c>
      <c r="K34" s="26">
        <v>3.9618821666923638E-3</v>
      </c>
      <c r="L34">
        <f>2*L32</f>
        <v>2</v>
      </c>
      <c r="M34">
        <v>0.55977175357973374</v>
      </c>
      <c r="N34">
        <v>3.7570264509191383E-2</v>
      </c>
      <c r="O34" s="26">
        <v>0.55977175357973374</v>
      </c>
      <c r="P34" s="26">
        <v>3.7570264509191383E-2</v>
      </c>
      <c r="Q34" s="10">
        <f>2*Q32</f>
        <v>1.99</v>
      </c>
      <c r="R34" s="10">
        <v>0.57025923129396616</v>
      </c>
      <c r="S34" s="10">
        <v>2.4757827666515294E-2</v>
      </c>
      <c r="T34" s="23">
        <v>0.57025923129396616</v>
      </c>
      <c r="U34" s="23">
        <v>2.4757827666515294E-2</v>
      </c>
    </row>
    <row r="35" spans="2:21" x14ac:dyDescent="0.3">
      <c r="B35">
        <f>2.5*B32</f>
        <v>2.1149999999999998</v>
      </c>
      <c r="C35">
        <v>0.684634521497128</v>
      </c>
      <c r="D35">
        <v>2.6677120415993318E-2</v>
      </c>
      <c r="E35" s="29">
        <v>0.684634521497128</v>
      </c>
      <c r="F35" s="29">
        <v>2.6677120415993318E-2</v>
      </c>
      <c r="G35">
        <f>2.5*G32</f>
        <v>2.5074999999999998</v>
      </c>
      <c r="H35">
        <v>0.55040556630506632</v>
      </c>
      <c r="I35">
        <v>4.1621492380888941E-2</v>
      </c>
      <c r="J35" s="26">
        <v>0.55040556630506632</v>
      </c>
      <c r="K35" s="26">
        <v>4.1621492380888941E-2</v>
      </c>
      <c r="L35">
        <f>2.5*L32</f>
        <v>2.5</v>
      </c>
      <c r="M35">
        <v>0.51670334031608756</v>
      </c>
      <c r="N35">
        <v>2.4159907660357419E-2</v>
      </c>
      <c r="O35" s="26">
        <v>0.51670334031608756</v>
      </c>
      <c r="P35" s="26">
        <v>2.4159907660357419E-2</v>
      </c>
      <c r="Q35" s="10">
        <f>2.5*Q32</f>
        <v>2.4874999999999998</v>
      </c>
      <c r="R35" s="10">
        <v>0.47325140595447923</v>
      </c>
      <c r="S35" s="10">
        <v>2.5029834294531945E-2</v>
      </c>
      <c r="T35" s="23">
        <v>0.47325140595447923</v>
      </c>
      <c r="U35" s="23">
        <v>2.5029834294531945E-2</v>
      </c>
    </row>
    <row r="36" spans="2:21" x14ac:dyDescent="0.3">
      <c r="B36">
        <f>3*B32</f>
        <v>2.5379999999999998</v>
      </c>
      <c r="C36">
        <v>0.55615090230303854</v>
      </c>
      <c r="D36">
        <v>1.4548245649768672E-2</v>
      </c>
      <c r="E36" s="29">
        <v>0.55615090230303854</v>
      </c>
      <c r="F36" s="29">
        <v>1.4548245649768672E-2</v>
      </c>
      <c r="G36">
        <f>3*G32</f>
        <v>3.0089999999999995</v>
      </c>
      <c r="H36">
        <v>0.41507771697588414</v>
      </c>
      <c r="I36">
        <v>4.0231297984930643E-2</v>
      </c>
      <c r="J36" s="26">
        <v>0.41507771697588414</v>
      </c>
      <c r="K36" s="26">
        <v>4.0231297984930643E-2</v>
      </c>
      <c r="L36">
        <f>3*L32</f>
        <v>3</v>
      </c>
      <c r="M36">
        <v>0.43352145876542281</v>
      </c>
      <c r="N36">
        <v>6.9715250787842267E-3</v>
      </c>
      <c r="O36" s="26">
        <v>0.43352145876542281</v>
      </c>
      <c r="P36" s="26">
        <v>6.9715250787842267E-3</v>
      </c>
      <c r="Q36" s="10">
        <f>3*Q32</f>
        <v>2.9849999999999999</v>
      </c>
      <c r="R36" s="10">
        <v>0.38858077561456916</v>
      </c>
      <c r="S36" s="10">
        <v>2.2442493606418385E-2</v>
      </c>
      <c r="T36" s="23">
        <v>0.38858077561456916</v>
      </c>
      <c r="U36" s="23">
        <v>2.2442493606418385E-2</v>
      </c>
    </row>
    <row r="37" spans="2:21" x14ac:dyDescent="0.3">
      <c r="B37">
        <f>4*B32</f>
        <v>3.3839999999999999</v>
      </c>
      <c r="C37">
        <v>0.3914821753694237</v>
      </c>
      <c r="D37">
        <v>1.6203884761040094E-2</v>
      </c>
      <c r="E37" s="29">
        <v>0.3914821753694237</v>
      </c>
      <c r="F37" s="29">
        <v>1.6203884761040094E-2</v>
      </c>
      <c r="G37">
        <f>4*G32</f>
        <v>4.0119999999999996</v>
      </c>
      <c r="H37">
        <v>0.30986270749805889</v>
      </c>
      <c r="I37">
        <v>1.1073553752095901E-2</v>
      </c>
      <c r="J37" s="26">
        <v>0.30986270749805889</v>
      </c>
      <c r="K37" s="26">
        <v>1.1073553752095901E-2</v>
      </c>
      <c r="L37">
        <f>4*L32</f>
        <v>4</v>
      </c>
      <c r="M37">
        <v>0.27476172720253095</v>
      </c>
      <c r="N37">
        <v>1.0146119573469455E-2</v>
      </c>
      <c r="O37" s="26">
        <v>0.27476172720253095</v>
      </c>
      <c r="P37" s="26">
        <v>1.0146119573469455E-2</v>
      </c>
      <c r="Q37" s="10">
        <f>4*Q32</f>
        <v>3.98</v>
      </c>
      <c r="R37" s="10">
        <v>0.22661627958095856</v>
      </c>
      <c r="S37" s="10">
        <v>7.3097246712785328E-3</v>
      </c>
      <c r="T37" s="23">
        <v>0.22661627958095856</v>
      </c>
      <c r="U37" s="23">
        <v>7.3097246712785328E-3</v>
      </c>
    </row>
    <row r="38" spans="2:21" x14ac:dyDescent="0.3">
      <c r="B38">
        <f>5*B32</f>
        <v>4.2299999999999995</v>
      </c>
      <c r="C38">
        <v>0.23973168053172586</v>
      </c>
      <c r="D38">
        <v>1.78696325832681E-2</v>
      </c>
      <c r="E38" s="29">
        <v>0.23973168053172586</v>
      </c>
      <c r="F38" s="29">
        <v>1.78696325832681E-2</v>
      </c>
      <c r="G38">
        <f>5*G32</f>
        <v>5.0149999999999997</v>
      </c>
      <c r="H38">
        <v>0.13100802533834985</v>
      </c>
      <c r="I38">
        <v>1.545252965467192E-2</v>
      </c>
      <c r="J38" s="26">
        <v>0.13100802533834985</v>
      </c>
      <c r="K38" s="26">
        <v>1.545252965467192E-2</v>
      </c>
      <c r="L38">
        <f>5*L32</f>
        <v>5</v>
      </c>
      <c r="M38">
        <v>0.13417032855536601</v>
      </c>
      <c r="N38">
        <v>1.7925892450787284E-3</v>
      </c>
      <c r="O38" s="26">
        <v>0.13417032855536601</v>
      </c>
      <c r="P38" s="26">
        <v>1.7925892450787284E-3</v>
      </c>
      <c r="Q38" s="10">
        <f>5*Q32</f>
        <v>4.9749999999999996</v>
      </c>
      <c r="R38" s="10">
        <v>0.11635371641406021</v>
      </c>
      <c r="S38" s="10">
        <v>7.1564810437176026E-3</v>
      </c>
      <c r="T38" s="23">
        <v>0.11635371641406021</v>
      </c>
      <c r="U38" s="23">
        <v>7.1564810437176026E-3</v>
      </c>
    </row>
    <row r="39" spans="2:21" x14ac:dyDescent="0.3">
      <c r="B39">
        <f>6*B32</f>
        <v>5.0759999999999996</v>
      </c>
      <c r="C39">
        <v>0.17660734008399834</v>
      </c>
      <c r="D39">
        <v>2.178395167544965E-3</v>
      </c>
      <c r="E39" s="29">
        <v>0.17660734008399834</v>
      </c>
      <c r="F39" s="29">
        <v>2.178395167544965E-3</v>
      </c>
      <c r="G39">
        <f>6*G32</f>
        <v>6.0179999999999989</v>
      </c>
      <c r="H39">
        <v>7.8316085113146014E-2</v>
      </c>
      <c r="I39">
        <v>3.8141247406399061E-3</v>
      </c>
      <c r="J39" s="26">
        <v>7.8316085113146014E-2</v>
      </c>
      <c r="K39" s="26">
        <v>3.8141247406399061E-3</v>
      </c>
      <c r="L39">
        <f>6*L32</f>
        <v>6</v>
      </c>
      <c r="M39">
        <v>7.4751897041589757E-2</v>
      </c>
      <c r="N39">
        <v>3.2715815887650939E-3</v>
      </c>
      <c r="O39" s="26">
        <v>7.4751897041589757E-2</v>
      </c>
      <c r="P39" s="26">
        <v>3.2715815887650939E-3</v>
      </c>
      <c r="Q39" s="10">
        <f>6*Q32</f>
        <v>5.97</v>
      </c>
      <c r="R39" s="10">
        <v>5.4534864606839394E-2</v>
      </c>
      <c r="S39" s="10">
        <v>7.7985845273229124E-4</v>
      </c>
      <c r="T39" s="23">
        <v>5.4534864606839394E-2</v>
      </c>
      <c r="U39" s="23">
        <v>7.7985845273229124E-4</v>
      </c>
    </row>
    <row r="40" spans="2:21" x14ac:dyDescent="0.3">
      <c r="B40">
        <f>8*B32</f>
        <v>6.7679999999999998</v>
      </c>
      <c r="C40">
        <v>4.0076585004345557E-2</v>
      </c>
      <c r="D40">
        <v>2.5760828472971217E-3</v>
      </c>
      <c r="E40" s="29">
        <v>4.0076585004345557E-2</v>
      </c>
      <c r="F40" s="29">
        <v>2.5760828472971217E-3</v>
      </c>
      <c r="G40">
        <f>8*G32</f>
        <v>8.0239999999999991</v>
      </c>
      <c r="H40">
        <v>1.3469155220367002E-2</v>
      </c>
      <c r="I40">
        <v>1.3012638271388526E-4</v>
      </c>
      <c r="J40" s="26">
        <v>1.3469155220367002E-2</v>
      </c>
      <c r="K40" s="26">
        <v>1.3012638271388526E-4</v>
      </c>
      <c r="L40">
        <f>8*L32</f>
        <v>8</v>
      </c>
      <c r="M40">
        <v>1.2347232008714784E-2</v>
      </c>
      <c r="N40">
        <v>4.9470317840696193E-4</v>
      </c>
      <c r="O40" s="26">
        <v>1.2347232008714784E-2</v>
      </c>
      <c r="P40" s="26">
        <v>4.9470317840696193E-4</v>
      </c>
      <c r="Q40" s="10">
        <f>8*Q32</f>
        <v>7.96</v>
      </c>
      <c r="R40" s="10">
        <v>7.5416482957688441E-3</v>
      </c>
      <c r="S40" s="10">
        <v>5.0664428977117721E-4</v>
      </c>
      <c r="T40" s="23">
        <v>7.5416482957688441E-3</v>
      </c>
      <c r="U40" s="23">
        <v>5.0664428977117721E-4</v>
      </c>
    </row>
    <row r="41" spans="2:21" x14ac:dyDescent="0.3">
      <c r="E41" s="23"/>
      <c r="F41" s="23" t="s">
        <v>5</v>
      </c>
      <c r="J41" s="24"/>
      <c r="K41" s="24" t="s">
        <v>5</v>
      </c>
      <c r="O41" s="23"/>
      <c r="P41" s="23" t="s">
        <v>5</v>
      </c>
      <c r="Q41" s="10"/>
      <c r="R41" s="10"/>
      <c r="S41" s="10"/>
      <c r="T41" s="23"/>
      <c r="U41" s="23" t="s">
        <v>5</v>
      </c>
    </row>
    <row r="42" spans="2:21" x14ac:dyDescent="0.3">
      <c r="E42" s="23"/>
      <c r="F42" s="23"/>
      <c r="J42" s="24"/>
      <c r="K42" s="24"/>
      <c r="O42" s="23"/>
      <c r="P42" s="23"/>
      <c r="Q42" s="10"/>
      <c r="R42" s="10"/>
      <c r="S42" s="10"/>
      <c r="T42" s="23"/>
      <c r="U42" s="23"/>
    </row>
    <row r="43" spans="2:21" x14ac:dyDescent="0.3">
      <c r="B43" s="2" t="s">
        <v>2</v>
      </c>
      <c r="E43" s="23"/>
      <c r="F43" s="23"/>
      <c r="G43" s="2">
        <v>109.6</v>
      </c>
      <c r="J43" s="24"/>
      <c r="K43" s="24"/>
      <c r="L43" s="16">
        <v>139</v>
      </c>
      <c r="M43" s="15"/>
      <c r="N43" s="15"/>
      <c r="O43" s="24"/>
      <c r="P43" s="24"/>
      <c r="Q43" s="17">
        <v>167.4</v>
      </c>
      <c r="R43" s="10"/>
      <c r="S43" s="10"/>
      <c r="T43" s="23"/>
      <c r="U43" s="23"/>
    </row>
    <row r="44" spans="2:21" x14ac:dyDescent="0.3">
      <c r="B44">
        <v>0.89</v>
      </c>
      <c r="C44">
        <v>0.81002815913345538</v>
      </c>
      <c r="D44">
        <v>4.6986666355706815E-2</v>
      </c>
      <c r="E44" s="29">
        <v>0.81002815913345538</v>
      </c>
      <c r="F44" s="29">
        <v>4.6986666355706815E-2</v>
      </c>
      <c r="G44">
        <v>1</v>
      </c>
      <c r="H44">
        <v>0.8326991841994289</v>
      </c>
      <c r="I44">
        <v>2.6083907147787049E-3</v>
      </c>
      <c r="J44" s="26">
        <v>0.8326991841994289</v>
      </c>
      <c r="K44" s="26">
        <v>2.6083907147787049E-3</v>
      </c>
      <c r="L44" s="15">
        <v>0.996</v>
      </c>
      <c r="M44" s="15">
        <v>0.83710760320097055</v>
      </c>
      <c r="N44" s="15">
        <v>2.6508348363872954E-2</v>
      </c>
      <c r="O44" s="26">
        <v>0.83710760320097055</v>
      </c>
      <c r="P44" s="26">
        <v>2.6508348363872954E-2</v>
      </c>
      <c r="Q44" s="10">
        <v>0.21199999999999999</v>
      </c>
      <c r="R44" s="10">
        <v>0.72575843462532663</v>
      </c>
      <c r="S44" s="10">
        <v>5.2096526684478436E-2</v>
      </c>
      <c r="T44" s="23">
        <v>0.72575843462532663</v>
      </c>
      <c r="U44" s="23">
        <v>5.2096526684478436E-2</v>
      </c>
    </row>
    <row r="45" spans="2:21" x14ac:dyDescent="0.3">
      <c r="B45">
        <f>1.5*B44</f>
        <v>1.335</v>
      </c>
      <c r="C45">
        <v>0.87818709749593005</v>
      </c>
      <c r="D45">
        <v>6.535210202075728E-2</v>
      </c>
      <c r="E45" s="29">
        <v>0.87818709749593005</v>
      </c>
      <c r="F45" s="29">
        <v>6.535210202075728E-2</v>
      </c>
      <c r="G45">
        <f>1.5*G44</f>
        <v>1.5</v>
      </c>
      <c r="H45">
        <v>0.82823516391464347</v>
      </c>
      <c r="I45">
        <v>2.7700908063779287E-2</v>
      </c>
      <c r="J45" s="26">
        <v>0.82823516391464347</v>
      </c>
      <c r="K45" s="26">
        <v>2.7700908063779287E-2</v>
      </c>
      <c r="L45" s="15">
        <f>1.5*L44</f>
        <v>1.494</v>
      </c>
      <c r="M45" s="15">
        <v>0.84122252675954767</v>
      </c>
      <c r="N45" s="15">
        <v>4.717347514201304E-2</v>
      </c>
      <c r="O45" s="26">
        <v>0.84122252675954767</v>
      </c>
      <c r="P45" s="26">
        <v>4.717347514201304E-2</v>
      </c>
      <c r="Q45" s="10">
        <f>1.5*Q44</f>
        <v>0.318</v>
      </c>
      <c r="R45" s="10">
        <v>0.81880654375816009</v>
      </c>
      <c r="S45" s="10">
        <v>8.8320184295608617E-2</v>
      </c>
      <c r="T45" s="23">
        <v>0.81880654375816009</v>
      </c>
      <c r="U45" s="23">
        <v>8.8320184295608617E-2</v>
      </c>
    </row>
    <row r="46" spans="2:21" x14ac:dyDescent="0.3">
      <c r="B46">
        <f>2*B44</f>
        <v>1.78</v>
      </c>
      <c r="C46">
        <v>0.65684595300198911</v>
      </c>
      <c r="D46">
        <v>1.6746418281916316E-2</v>
      </c>
      <c r="E46" s="29">
        <v>0.65684595300198911</v>
      </c>
      <c r="F46" s="29">
        <v>1.6746418281916316E-2</v>
      </c>
      <c r="G46">
        <f>2*G44</f>
        <v>2</v>
      </c>
      <c r="H46">
        <v>0.56726892350604918</v>
      </c>
      <c r="I46">
        <v>3.0421060282852949E-2</v>
      </c>
      <c r="J46" s="26">
        <v>0.56726892350604918</v>
      </c>
      <c r="K46" s="26">
        <v>3.0421060282852949E-2</v>
      </c>
      <c r="L46" s="15">
        <f>2*L44</f>
        <v>1.992</v>
      </c>
      <c r="M46" s="15">
        <v>0.58403875893126422</v>
      </c>
      <c r="N46" s="15">
        <v>2.4989751804047066E-2</v>
      </c>
      <c r="O46" s="26">
        <v>0.58403875893126422</v>
      </c>
      <c r="P46" s="26">
        <v>2.4989751804047066E-2</v>
      </c>
      <c r="Q46" s="10">
        <f>2*Q44</f>
        <v>0.42399999999999999</v>
      </c>
      <c r="R46" s="10">
        <v>0.89017908806897228</v>
      </c>
      <c r="S46" s="10">
        <v>1.136686410841503E-2</v>
      </c>
      <c r="T46" s="23">
        <v>0.89017908806897228</v>
      </c>
      <c r="U46" s="23">
        <v>1.136686410841503E-2</v>
      </c>
    </row>
    <row r="47" spans="2:21" x14ac:dyDescent="0.3">
      <c r="B47">
        <f>2.5*B44</f>
        <v>2.2250000000000001</v>
      </c>
      <c r="C47">
        <v>0.60048590202609742</v>
      </c>
      <c r="D47">
        <v>1.4663012753325934E-2</v>
      </c>
      <c r="E47" s="29">
        <v>0.60048590202609742</v>
      </c>
      <c r="F47" s="29">
        <v>1.4663012753325934E-2</v>
      </c>
      <c r="G47">
        <f>2.5*G44</f>
        <v>2.5</v>
      </c>
      <c r="H47">
        <v>0.49660239785369437</v>
      </c>
      <c r="I47">
        <v>2.6170294092356574E-2</v>
      </c>
      <c r="J47" s="26">
        <v>0.49660239785369437</v>
      </c>
      <c r="K47" s="26">
        <v>2.6170294092356574E-2</v>
      </c>
      <c r="L47" s="15">
        <f>2.5*L44</f>
        <v>2.4900000000000002</v>
      </c>
      <c r="M47" s="15">
        <v>0.53189159624913696</v>
      </c>
      <c r="N47" s="15">
        <v>7.8256639238648232E-3</v>
      </c>
      <c r="O47" s="26">
        <v>0.53189159624913696</v>
      </c>
      <c r="P47" s="26">
        <v>7.8256639238648232E-3</v>
      </c>
      <c r="Q47" s="10">
        <f>2.5*Q44</f>
        <v>0.53</v>
      </c>
      <c r="R47" s="10">
        <v>0.71468456496895871</v>
      </c>
      <c r="S47" s="10">
        <v>6.7832744798058189E-2</v>
      </c>
      <c r="T47" s="23">
        <v>0.71468456496895871</v>
      </c>
      <c r="U47" s="23">
        <v>6.7832744798058189E-2</v>
      </c>
    </row>
    <row r="48" spans="2:21" x14ac:dyDescent="0.3">
      <c r="B48">
        <f>3*B44</f>
        <v>2.67</v>
      </c>
      <c r="C48">
        <v>0.52534083923138464</v>
      </c>
      <c r="D48">
        <v>3.6812126972316804E-2</v>
      </c>
      <c r="E48" s="29">
        <v>0.52534083923138464</v>
      </c>
      <c r="F48" s="29">
        <v>3.6812126972316804E-2</v>
      </c>
      <c r="G48">
        <f>3*G44</f>
        <v>3</v>
      </c>
      <c r="H48">
        <v>0.43583113191736872</v>
      </c>
      <c r="I48">
        <v>1.1563928768114904E-2</v>
      </c>
      <c r="J48" s="26">
        <v>0.43583113191736872</v>
      </c>
      <c r="K48" s="26">
        <v>1.1563928768114904E-2</v>
      </c>
      <c r="L48" s="15">
        <f>3*L44</f>
        <v>2.988</v>
      </c>
      <c r="M48" s="15">
        <v>0.44555308598899951</v>
      </c>
      <c r="N48" s="15">
        <v>1.8318357567784944E-2</v>
      </c>
      <c r="O48" s="26">
        <v>0.44555308598899951</v>
      </c>
      <c r="P48" s="26">
        <v>1.8318357567784944E-2</v>
      </c>
      <c r="Q48" s="10">
        <f>3*Q44</f>
        <v>0.63600000000000001</v>
      </c>
      <c r="R48" s="10">
        <v>0.73314542408277961</v>
      </c>
      <c r="S48" s="10">
        <v>2.5349745271509416E-2</v>
      </c>
      <c r="T48" s="23">
        <v>0.73314542408277961</v>
      </c>
      <c r="U48" s="23">
        <v>2.5349745271509416E-2</v>
      </c>
    </row>
    <row r="49" spans="2:21" x14ac:dyDescent="0.3">
      <c r="B49">
        <f>4*B44</f>
        <v>3.56</v>
      </c>
      <c r="C49">
        <v>0.37955858089993666</v>
      </c>
      <c r="D49">
        <v>1.8788587090988088E-2</v>
      </c>
      <c r="E49" s="29">
        <v>0.37955858089993666</v>
      </c>
      <c r="F49" s="29">
        <v>1.8788587090988088E-2</v>
      </c>
      <c r="G49">
        <f>4*G44</f>
        <v>4</v>
      </c>
      <c r="H49">
        <v>0.27711918314988676</v>
      </c>
      <c r="I49">
        <v>1.039083974806769E-2</v>
      </c>
      <c r="J49" s="26">
        <v>0.27711918314988676</v>
      </c>
      <c r="K49" s="26">
        <v>1.039083974806769E-2</v>
      </c>
      <c r="L49" s="15">
        <f>4*L44</f>
        <v>3.984</v>
      </c>
      <c r="M49" s="15">
        <v>0.24293784443495745</v>
      </c>
      <c r="N49" s="15">
        <v>1.0983806473180932E-2</v>
      </c>
      <c r="O49" s="26">
        <v>0.24293784443495745</v>
      </c>
      <c r="P49" s="26">
        <v>1.0983806473180932E-2</v>
      </c>
      <c r="Q49" s="10">
        <f>4*Q44</f>
        <v>0.84799999999999998</v>
      </c>
      <c r="R49" s="10">
        <v>0.76569548588266212</v>
      </c>
      <c r="S49" s="10">
        <v>5.2504731266544789E-3</v>
      </c>
      <c r="T49" s="23">
        <v>0.76569548588266212</v>
      </c>
      <c r="U49" s="23">
        <v>5.2504731266544789E-3</v>
      </c>
    </row>
    <row r="50" spans="2:21" x14ac:dyDescent="0.3">
      <c r="B50">
        <f>5*B44</f>
        <v>4.45</v>
      </c>
      <c r="C50">
        <v>0.23026189990067547</v>
      </c>
      <c r="D50">
        <v>1.0148267993424626E-2</v>
      </c>
      <c r="E50" s="29">
        <v>0.23026189990067547</v>
      </c>
      <c r="F50" s="29">
        <v>1.0148267993424626E-2</v>
      </c>
      <c r="G50">
        <f>5*G44</f>
        <v>5</v>
      </c>
      <c r="H50">
        <v>0.15478401645541154</v>
      </c>
      <c r="I50">
        <v>1.2461062803874534E-3</v>
      </c>
      <c r="J50" s="26">
        <v>0.15478401645541154</v>
      </c>
      <c r="K50" s="26">
        <v>1.2461062803874534E-3</v>
      </c>
      <c r="L50" s="15">
        <f>5*L44</f>
        <v>4.9800000000000004</v>
      </c>
      <c r="M50" s="15">
        <v>0.1379907853823322</v>
      </c>
      <c r="N50" s="15">
        <v>4.3546485519466646E-3</v>
      </c>
      <c r="O50" s="26">
        <v>0.1379907853823322</v>
      </c>
      <c r="P50" s="26">
        <v>4.3546485519466646E-3</v>
      </c>
      <c r="Q50" s="10">
        <f>5*Q44</f>
        <v>1.06</v>
      </c>
      <c r="R50" s="10">
        <v>0.36565274714951529</v>
      </c>
      <c r="S50" s="10">
        <v>1.0641271898393069E-2</v>
      </c>
      <c r="T50" s="23">
        <v>0.36565274714951529</v>
      </c>
      <c r="U50" s="23">
        <v>1.0641271898393069E-2</v>
      </c>
    </row>
    <row r="51" spans="2:21" x14ac:dyDescent="0.3">
      <c r="B51">
        <f>6*B44</f>
        <v>5.34</v>
      </c>
      <c r="C51">
        <v>0.1442167903642837</v>
      </c>
      <c r="D51">
        <v>3.0122130156443909E-3</v>
      </c>
      <c r="E51" s="29">
        <v>0.1442167903642837</v>
      </c>
      <c r="F51" s="29">
        <v>3.0122130156443909E-3</v>
      </c>
      <c r="G51">
        <f>6*G44</f>
        <v>6</v>
      </c>
      <c r="H51">
        <v>7.86035858905762E-2</v>
      </c>
      <c r="I51">
        <v>2.9642330471683063E-3</v>
      </c>
      <c r="J51" s="26">
        <v>7.86035858905762E-2</v>
      </c>
      <c r="K51" s="26">
        <v>2.9642330471683063E-3</v>
      </c>
      <c r="L51" s="15">
        <f>6*L44</f>
        <v>5.976</v>
      </c>
      <c r="M51" s="15">
        <v>7.3672296836453557E-2</v>
      </c>
      <c r="N51" s="15">
        <v>7.6974153896469276E-4</v>
      </c>
      <c r="O51" s="26">
        <v>7.3672296836453557E-2</v>
      </c>
      <c r="P51" s="26">
        <v>7.6974153896469276E-4</v>
      </c>
      <c r="Q51" s="10">
        <f>6*Q44</f>
        <v>1.272</v>
      </c>
      <c r="R51" s="10">
        <v>0.61709553136857331</v>
      </c>
      <c r="S51" s="10">
        <v>3.1706096977943153E-2</v>
      </c>
      <c r="T51" s="23">
        <v>0.61709553136857331</v>
      </c>
      <c r="U51" s="23">
        <v>3.1706096977943153E-2</v>
      </c>
    </row>
    <row r="52" spans="2:21" x14ac:dyDescent="0.3">
      <c r="B52">
        <f>8*B44</f>
        <v>7.12</v>
      </c>
      <c r="C52">
        <v>2.9214253196191975E-2</v>
      </c>
      <c r="D52">
        <v>6.3757447827639084E-4</v>
      </c>
      <c r="E52" s="29">
        <v>2.9214253196191975E-2</v>
      </c>
      <c r="F52" s="29">
        <v>6.3757447827639084E-4</v>
      </c>
      <c r="G52">
        <f>8*G44</f>
        <v>8</v>
      </c>
      <c r="H52">
        <v>1.2877421800245772E-2</v>
      </c>
      <c r="I52">
        <v>2.8637052330224023E-4</v>
      </c>
      <c r="J52" s="26">
        <v>1.2877421800245772E-2</v>
      </c>
      <c r="K52" s="26">
        <v>2.8637052330224023E-4</v>
      </c>
      <c r="L52" s="15">
        <f>8*L44</f>
        <v>7.968</v>
      </c>
      <c r="M52" s="15">
        <v>1.0819114550998979E-2</v>
      </c>
      <c r="N52" s="15">
        <v>3.5708635633646674E-4</v>
      </c>
      <c r="O52" s="26">
        <v>1.0819114550998979E-2</v>
      </c>
      <c r="P52" s="26">
        <v>3.5708635633646674E-4</v>
      </c>
      <c r="Q52" s="10">
        <f>8*Q44</f>
        <v>1.696</v>
      </c>
      <c r="R52" s="10">
        <v>0.44450101445385803</v>
      </c>
      <c r="S52" s="10">
        <v>5.6011008180402713E-3</v>
      </c>
      <c r="T52" s="23">
        <v>0.44450101445385803</v>
      </c>
      <c r="U52" s="23">
        <v>5.6011008180402713E-3</v>
      </c>
    </row>
    <row r="53" spans="2:21" x14ac:dyDescent="0.3">
      <c r="F53" t="s">
        <v>5</v>
      </c>
      <c r="K53" t="s">
        <v>5</v>
      </c>
      <c r="P53" t="s">
        <v>5</v>
      </c>
      <c r="Q53" s="10"/>
      <c r="R53" s="10"/>
      <c r="S53" s="10"/>
      <c r="T53" s="10"/>
      <c r="U53" t="s">
        <v>5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7"/>
  <sheetViews>
    <sheetView topLeftCell="A10" workbookViewId="0">
      <selection activeCell="F16" sqref="F16"/>
    </sheetView>
  </sheetViews>
  <sheetFormatPr baseColWidth="10" defaultColWidth="10.69921875" defaultRowHeight="15.6" x14ac:dyDescent="0.3"/>
  <sheetData>
    <row r="1" spans="1:12" x14ac:dyDescent="0.3">
      <c r="B1" s="5">
        <v>1</v>
      </c>
      <c r="C1" s="5">
        <v>1.5</v>
      </c>
      <c r="D1" s="5"/>
      <c r="E1" s="5">
        <v>2</v>
      </c>
      <c r="F1" s="5">
        <v>2.5</v>
      </c>
      <c r="G1" s="5">
        <v>3</v>
      </c>
      <c r="H1" s="5">
        <v>4</v>
      </c>
      <c r="I1" s="5"/>
      <c r="J1" s="5">
        <v>5</v>
      </c>
      <c r="K1" s="5">
        <v>6</v>
      </c>
      <c r="L1" s="5">
        <v>8</v>
      </c>
    </row>
    <row r="2" spans="1:12" x14ac:dyDescent="0.3">
      <c r="A2" s="7">
        <v>84.9</v>
      </c>
      <c r="B2" s="6">
        <v>0.82099999999999995</v>
      </c>
      <c r="C2">
        <f>1.5*B2</f>
        <v>1.2315</v>
      </c>
      <c r="E2">
        <f>2*B2</f>
        <v>1.6419999999999999</v>
      </c>
      <c r="F2">
        <f>2.5*B2</f>
        <v>2.0524999999999998</v>
      </c>
      <c r="G2">
        <f>3*B2</f>
        <v>2.4630000000000001</v>
      </c>
      <c r="H2">
        <f>4*B2</f>
        <v>3.2839999999999998</v>
      </c>
      <c r="J2">
        <f>5*B2</f>
        <v>4.1049999999999995</v>
      </c>
      <c r="K2">
        <f>6*B2</f>
        <v>4.9260000000000002</v>
      </c>
      <c r="L2">
        <f>8*B2</f>
        <v>6.5679999999999996</v>
      </c>
    </row>
    <row r="3" spans="1:12" x14ac:dyDescent="0.3">
      <c r="A3" s="7">
        <v>110.1</v>
      </c>
      <c r="B3" s="6">
        <v>0.82899999999999996</v>
      </c>
      <c r="C3">
        <f t="shared" ref="C3:C19" si="0">1.5*B3</f>
        <v>1.2435</v>
      </c>
      <c r="E3">
        <f t="shared" ref="E3:E19" si="1">2*B3</f>
        <v>1.6579999999999999</v>
      </c>
      <c r="F3">
        <f t="shared" ref="F3:F19" si="2">2.5*B3</f>
        <v>2.0724999999999998</v>
      </c>
      <c r="G3">
        <f t="shared" ref="G3:G19" si="3">3*B3</f>
        <v>2.4870000000000001</v>
      </c>
      <c r="H3">
        <f t="shared" ref="H3:H19" si="4">4*B3</f>
        <v>3.3159999999999998</v>
      </c>
      <c r="J3">
        <f t="shared" ref="J3:J19" si="5">5*B3</f>
        <v>4.1449999999999996</v>
      </c>
      <c r="K3">
        <f t="shared" ref="K3:K19" si="6">6*B3</f>
        <v>4.9740000000000002</v>
      </c>
      <c r="L3">
        <f t="shared" ref="L3:L19" si="7">8*B3</f>
        <v>6.6319999999999997</v>
      </c>
    </row>
    <row r="4" spans="1:12" x14ac:dyDescent="0.3">
      <c r="A4" s="7">
        <v>135.30000000000001</v>
      </c>
      <c r="B4" s="6">
        <v>0.83799999999999997</v>
      </c>
      <c r="C4">
        <f t="shared" si="0"/>
        <v>1.2569999999999999</v>
      </c>
      <c r="E4">
        <f t="shared" si="1"/>
        <v>1.6759999999999999</v>
      </c>
      <c r="F4">
        <f t="shared" si="2"/>
        <v>2.0949999999999998</v>
      </c>
      <c r="G4">
        <f t="shared" si="3"/>
        <v>2.5139999999999998</v>
      </c>
      <c r="H4">
        <f t="shared" si="4"/>
        <v>3.3519999999999999</v>
      </c>
      <c r="J4">
        <f t="shared" si="5"/>
        <v>4.1899999999999995</v>
      </c>
      <c r="K4">
        <f t="shared" si="6"/>
        <v>5.0279999999999996</v>
      </c>
      <c r="L4">
        <f t="shared" si="7"/>
        <v>6.7039999999999997</v>
      </c>
    </row>
    <row r="5" spans="1:12" x14ac:dyDescent="0.3">
      <c r="A5" s="7">
        <v>160.5</v>
      </c>
      <c r="B5" s="6">
        <v>0.85799999999999998</v>
      </c>
      <c r="C5">
        <f t="shared" si="0"/>
        <v>1.2869999999999999</v>
      </c>
      <c r="E5">
        <f t="shared" si="1"/>
        <v>1.716</v>
      </c>
      <c r="F5">
        <f t="shared" si="2"/>
        <v>2.145</v>
      </c>
      <c r="G5">
        <f t="shared" si="3"/>
        <v>2.5739999999999998</v>
      </c>
      <c r="H5">
        <f t="shared" si="4"/>
        <v>3.4319999999999999</v>
      </c>
      <c r="J5">
        <f t="shared" si="5"/>
        <v>4.29</v>
      </c>
      <c r="K5">
        <f t="shared" si="6"/>
        <v>5.1479999999999997</v>
      </c>
      <c r="L5">
        <f t="shared" si="7"/>
        <v>6.8639999999999999</v>
      </c>
    </row>
    <row r="6" spans="1:12" x14ac:dyDescent="0.3">
      <c r="A6" s="7">
        <v>185.7</v>
      </c>
      <c r="B6" s="6">
        <v>0.88600000000000001</v>
      </c>
      <c r="C6">
        <f t="shared" si="0"/>
        <v>1.329</v>
      </c>
      <c r="E6">
        <f t="shared" si="1"/>
        <v>1.772</v>
      </c>
      <c r="F6">
        <f t="shared" si="2"/>
        <v>2.2149999999999999</v>
      </c>
      <c r="G6">
        <f t="shared" si="3"/>
        <v>2.6579999999999999</v>
      </c>
      <c r="H6">
        <f t="shared" si="4"/>
        <v>3.544</v>
      </c>
      <c r="J6">
        <f t="shared" si="5"/>
        <v>4.43</v>
      </c>
      <c r="K6">
        <f t="shared" si="6"/>
        <v>5.3159999999999998</v>
      </c>
      <c r="L6">
        <f t="shared" si="7"/>
        <v>7.0880000000000001</v>
      </c>
    </row>
    <row r="7" spans="1:12" x14ac:dyDescent="0.3">
      <c r="A7" s="7">
        <v>215.1</v>
      </c>
      <c r="B7" s="6">
        <v>1.0029999999999999</v>
      </c>
      <c r="C7">
        <f t="shared" si="0"/>
        <v>1.5044999999999997</v>
      </c>
      <c r="E7">
        <f t="shared" si="1"/>
        <v>2.0059999999999998</v>
      </c>
      <c r="F7">
        <f t="shared" si="2"/>
        <v>2.5074999999999998</v>
      </c>
      <c r="G7">
        <f t="shared" si="3"/>
        <v>3.0089999999999995</v>
      </c>
      <c r="H7">
        <f t="shared" si="4"/>
        <v>4.0119999999999996</v>
      </c>
      <c r="J7">
        <f t="shared" si="5"/>
        <v>5.0149999999999997</v>
      </c>
      <c r="K7">
        <f t="shared" si="6"/>
        <v>6.0179999999999989</v>
      </c>
      <c r="L7">
        <f t="shared" si="7"/>
        <v>8.0239999999999991</v>
      </c>
    </row>
    <row r="8" spans="1:12" x14ac:dyDescent="0.3">
      <c r="A8" s="8">
        <v>227.7</v>
      </c>
      <c r="B8" s="6">
        <v>1.006</v>
      </c>
      <c r="C8">
        <f t="shared" si="0"/>
        <v>1.5089999999999999</v>
      </c>
      <c r="E8">
        <f t="shared" si="1"/>
        <v>2.012</v>
      </c>
      <c r="F8">
        <f t="shared" si="2"/>
        <v>2.5150000000000001</v>
      </c>
      <c r="G8">
        <f t="shared" si="3"/>
        <v>3.0179999999999998</v>
      </c>
      <c r="H8">
        <f t="shared" si="4"/>
        <v>4.024</v>
      </c>
      <c r="J8">
        <f t="shared" si="5"/>
        <v>5.03</v>
      </c>
      <c r="K8">
        <f t="shared" si="6"/>
        <v>6.0359999999999996</v>
      </c>
      <c r="L8">
        <f t="shared" si="7"/>
        <v>8.048</v>
      </c>
    </row>
    <row r="9" spans="1:12" x14ac:dyDescent="0.3">
      <c r="A9" s="8">
        <v>236.1</v>
      </c>
      <c r="B9" s="6">
        <v>1.002</v>
      </c>
      <c r="C9">
        <f t="shared" si="0"/>
        <v>1.5030000000000001</v>
      </c>
      <c r="E9">
        <f t="shared" si="1"/>
        <v>2.004</v>
      </c>
      <c r="F9">
        <f t="shared" si="2"/>
        <v>2.5049999999999999</v>
      </c>
      <c r="G9">
        <f t="shared" si="3"/>
        <v>3.0060000000000002</v>
      </c>
      <c r="H9">
        <f t="shared" si="4"/>
        <v>4.008</v>
      </c>
      <c r="J9">
        <f t="shared" si="5"/>
        <v>5.01</v>
      </c>
      <c r="K9">
        <f t="shared" si="6"/>
        <v>6.0120000000000005</v>
      </c>
      <c r="L9">
        <f t="shared" si="7"/>
        <v>8.016</v>
      </c>
    </row>
    <row r="10" spans="1:12" x14ac:dyDescent="0.3">
      <c r="A10" s="8">
        <v>244.5</v>
      </c>
      <c r="B10" s="6">
        <v>1</v>
      </c>
      <c r="C10">
        <f t="shared" si="0"/>
        <v>1.5</v>
      </c>
      <c r="E10">
        <f t="shared" si="1"/>
        <v>2</v>
      </c>
      <c r="F10">
        <f t="shared" si="2"/>
        <v>2.5</v>
      </c>
      <c r="G10">
        <f t="shared" si="3"/>
        <v>3</v>
      </c>
      <c r="H10">
        <f t="shared" si="4"/>
        <v>4</v>
      </c>
      <c r="J10">
        <f t="shared" si="5"/>
        <v>5</v>
      </c>
      <c r="K10">
        <f t="shared" si="6"/>
        <v>6</v>
      </c>
      <c r="L10">
        <f t="shared" si="7"/>
        <v>8</v>
      </c>
    </row>
    <row r="11" spans="1:12" x14ac:dyDescent="0.3">
      <c r="A11" s="8">
        <v>252.9</v>
      </c>
      <c r="B11" s="6">
        <v>0.999</v>
      </c>
      <c r="C11">
        <f t="shared" si="0"/>
        <v>1.4984999999999999</v>
      </c>
      <c r="E11">
        <f t="shared" si="1"/>
        <v>1.998</v>
      </c>
      <c r="F11">
        <f t="shared" si="2"/>
        <v>2.4975000000000001</v>
      </c>
      <c r="G11">
        <f t="shared" si="3"/>
        <v>2.9969999999999999</v>
      </c>
      <c r="H11">
        <f t="shared" si="4"/>
        <v>3.996</v>
      </c>
      <c r="J11">
        <f t="shared" si="5"/>
        <v>4.9950000000000001</v>
      </c>
      <c r="K11">
        <f t="shared" si="6"/>
        <v>5.9939999999999998</v>
      </c>
      <c r="L11">
        <f t="shared" si="7"/>
        <v>7.992</v>
      </c>
    </row>
    <row r="12" spans="1:12" x14ac:dyDescent="0.3">
      <c r="A12" s="8">
        <v>261.3</v>
      </c>
      <c r="B12" s="6">
        <v>1</v>
      </c>
      <c r="C12">
        <f t="shared" si="0"/>
        <v>1.5</v>
      </c>
      <c r="E12">
        <f t="shared" si="1"/>
        <v>2</v>
      </c>
      <c r="F12">
        <f t="shared" si="2"/>
        <v>2.5</v>
      </c>
      <c r="G12">
        <f t="shared" si="3"/>
        <v>3</v>
      </c>
      <c r="H12">
        <f t="shared" si="4"/>
        <v>4</v>
      </c>
      <c r="J12">
        <f t="shared" si="5"/>
        <v>5</v>
      </c>
      <c r="K12">
        <f t="shared" si="6"/>
        <v>6</v>
      </c>
      <c r="L12">
        <f t="shared" si="7"/>
        <v>8</v>
      </c>
    </row>
    <row r="13" spans="1:12" x14ac:dyDescent="0.3">
      <c r="A13" s="8">
        <v>269.7</v>
      </c>
      <c r="B13" s="6">
        <v>1.0009999999999999</v>
      </c>
      <c r="C13">
        <f t="shared" si="0"/>
        <v>1.5014999999999998</v>
      </c>
      <c r="E13">
        <f t="shared" si="1"/>
        <v>2.0019999999999998</v>
      </c>
      <c r="F13">
        <f t="shared" si="2"/>
        <v>2.5024999999999995</v>
      </c>
      <c r="G13">
        <f t="shared" si="3"/>
        <v>3.0029999999999997</v>
      </c>
      <c r="H13">
        <f t="shared" si="4"/>
        <v>4.0039999999999996</v>
      </c>
      <c r="J13">
        <f t="shared" si="5"/>
        <v>5.004999999999999</v>
      </c>
      <c r="K13">
        <f t="shared" si="6"/>
        <v>6.0059999999999993</v>
      </c>
      <c r="L13">
        <f t="shared" si="7"/>
        <v>8.0079999999999991</v>
      </c>
    </row>
    <row r="14" spans="1:12" x14ac:dyDescent="0.3">
      <c r="A14" s="8">
        <v>278.10000000000002</v>
      </c>
      <c r="B14" s="6">
        <v>1.0029999999999999</v>
      </c>
      <c r="C14">
        <f t="shared" si="0"/>
        <v>1.5044999999999997</v>
      </c>
      <c r="E14">
        <f t="shared" si="1"/>
        <v>2.0059999999999998</v>
      </c>
      <c r="F14">
        <f t="shared" si="2"/>
        <v>2.5074999999999998</v>
      </c>
      <c r="G14">
        <f t="shared" si="3"/>
        <v>3.0089999999999995</v>
      </c>
      <c r="H14">
        <f t="shared" si="4"/>
        <v>4.0119999999999996</v>
      </c>
      <c r="J14">
        <f t="shared" si="5"/>
        <v>5.0149999999999997</v>
      </c>
      <c r="K14">
        <f t="shared" si="6"/>
        <v>6.0179999999999989</v>
      </c>
      <c r="L14">
        <f t="shared" si="7"/>
        <v>8.0239999999999991</v>
      </c>
    </row>
    <row r="15" spans="1:12" x14ac:dyDescent="0.3">
      <c r="A15" s="8">
        <v>282.3</v>
      </c>
      <c r="B15" s="6">
        <v>0.998</v>
      </c>
      <c r="C15">
        <f t="shared" si="0"/>
        <v>1.4969999999999999</v>
      </c>
      <c r="E15">
        <f t="shared" si="1"/>
        <v>1.996</v>
      </c>
      <c r="F15">
        <f t="shared" si="2"/>
        <v>2.4950000000000001</v>
      </c>
      <c r="G15">
        <f t="shared" si="3"/>
        <v>2.9939999999999998</v>
      </c>
      <c r="H15">
        <f t="shared" si="4"/>
        <v>3.992</v>
      </c>
      <c r="J15">
        <f t="shared" si="5"/>
        <v>4.99</v>
      </c>
      <c r="K15">
        <f t="shared" si="6"/>
        <v>5.9879999999999995</v>
      </c>
      <c r="L15">
        <f t="shared" si="7"/>
        <v>7.984</v>
      </c>
    </row>
    <row r="16" spans="1:12" x14ac:dyDescent="0.3">
      <c r="A16" s="8">
        <v>296</v>
      </c>
      <c r="B16" s="6">
        <v>0.19800000000000001</v>
      </c>
      <c r="C16">
        <f t="shared" si="0"/>
        <v>0.29700000000000004</v>
      </c>
      <c r="E16">
        <f t="shared" si="1"/>
        <v>0.39600000000000002</v>
      </c>
      <c r="F16">
        <f t="shared" si="2"/>
        <v>0.495</v>
      </c>
      <c r="G16">
        <f t="shared" si="3"/>
        <v>0.59400000000000008</v>
      </c>
      <c r="H16">
        <f t="shared" si="4"/>
        <v>0.79200000000000004</v>
      </c>
      <c r="J16">
        <f t="shared" si="5"/>
        <v>0.99</v>
      </c>
      <c r="K16">
        <f t="shared" si="6"/>
        <v>1.1880000000000002</v>
      </c>
      <c r="L16">
        <f t="shared" si="7"/>
        <v>1.5840000000000001</v>
      </c>
    </row>
    <row r="17" spans="1:17" x14ac:dyDescent="0.3">
      <c r="A17" s="8">
        <v>320.10000000000002</v>
      </c>
      <c r="B17" s="6">
        <v>0</v>
      </c>
      <c r="C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</row>
    <row r="18" spans="1:17" x14ac:dyDescent="0.3">
      <c r="A18" s="8">
        <v>324.3</v>
      </c>
      <c r="B18" s="6">
        <v>0</v>
      </c>
      <c r="C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</row>
    <row r="19" spans="1:17" ht="16.2" thickBot="1" x14ac:dyDescent="0.35">
      <c r="A19" s="9">
        <v>328.5</v>
      </c>
      <c r="B19" s="6">
        <v>0</v>
      </c>
      <c r="C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</row>
    <row r="23" spans="1:17" x14ac:dyDescent="0.3">
      <c r="A23" s="11">
        <v>84.9</v>
      </c>
      <c r="B23" s="5"/>
      <c r="C23" s="5"/>
      <c r="D23" s="5"/>
      <c r="E23" s="5"/>
      <c r="F23" s="12">
        <v>110.1</v>
      </c>
      <c r="G23" s="5"/>
      <c r="H23" s="5"/>
      <c r="I23" s="5"/>
      <c r="J23" s="5"/>
      <c r="K23" s="12">
        <v>135.30000000000001</v>
      </c>
    </row>
    <row r="24" spans="1:17" x14ac:dyDescent="0.3">
      <c r="A24" s="18">
        <v>0.82099999999999995</v>
      </c>
      <c r="B24" s="10">
        <v>0.93063816656946885</v>
      </c>
      <c r="C24" s="10">
        <v>1.7599260788078906E-2</v>
      </c>
      <c r="D24" s="23">
        <v>0.93063816656946885</v>
      </c>
      <c r="E24" s="23">
        <v>1.7599260788078906E-2</v>
      </c>
      <c r="F24" s="18">
        <v>0.82899999999999996</v>
      </c>
      <c r="G24" s="15">
        <v>0.8205856489277088</v>
      </c>
      <c r="H24" s="15">
        <v>5.1811605640888769E-2</v>
      </c>
      <c r="I24" s="24">
        <v>0.8205856489277088</v>
      </c>
      <c r="J24" s="24">
        <v>5.1811605640888769E-2</v>
      </c>
      <c r="K24" s="18">
        <v>0.83799999999999997</v>
      </c>
      <c r="L24" s="10">
        <v>0.89347929181881691</v>
      </c>
      <c r="M24" s="10">
        <v>3.5099366121551547E-2</v>
      </c>
      <c r="N24" s="23">
        <v>0.89347929181881691</v>
      </c>
      <c r="O24" s="23">
        <v>3.5099366121551547E-2</v>
      </c>
      <c r="P24" s="10"/>
      <c r="Q24" s="19"/>
    </row>
    <row r="25" spans="1:17" x14ac:dyDescent="0.3">
      <c r="A25" s="10">
        <f>1.5*A24</f>
        <v>1.2315</v>
      </c>
      <c r="B25" s="10">
        <v>0.67370464010873921</v>
      </c>
      <c r="C25" s="10">
        <v>9.6153289282058713E-2</v>
      </c>
      <c r="D25" s="23">
        <v>0.67370464010873921</v>
      </c>
      <c r="E25" s="23">
        <v>9.6153289282058713E-2</v>
      </c>
      <c r="F25" s="13">
        <f>1.5*F24</f>
        <v>1.2435</v>
      </c>
      <c r="G25" s="15">
        <v>0.79116176377796055</v>
      </c>
      <c r="H25" s="15">
        <v>2.1254256806109498E-2</v>
      </c>
      <c r="I25" s="24">
        <v>0.79116176377796055</v>
      </c>
      <c r="J25" s="24">
        <v>2.1254256806109498E-2</v>
      </c>
      <c r="K25" s="13">
        <f>1.5*K24</f>
        <v>1.2569999999999999</v>
      </c>
      <c r="L25" s="10">
        <v>0.72153144366594812</v>
      </c>
      <c r="M25" s="10">
        <v>7.5343945057589345E-2</v>
      </c>
      <c r="N25" s="23">
        <v>0.72153144366594812</v>
      </c>
      <c r="O25" s="23">
        <v>7.5343945057589345E-2</v>
      </c>
      <c r="P25" s="10"/>
      <c r="Q25" s="19"/>
    </row>
    <row r="26" spans="1:17" x14ac:dyDescent="0.3">
      <c r="A26" s="10">
        <f>2*A24</f>
        <v>1.6419999999999999</v>
      </c>
      <c r="B26" s="10">
        <v>0.68170903257144289</v>
      </c>
      <c r="C26" s="10">
        <v>2.3061155220181772E-2</v>
      </c>
      <c r="D26" s="23">
        <v>0.68170903257144289</v>
      </c>
      <c r="E26" s="23">
        <v>2.3061155220181772E-2</v>
      </c>
      <c r="F26" s="13">
        <f>2*F24</f>
        <v>1.6579999999999999</v>
      </c>
      <c r="G26" s="15">
        <v>0.70944745255882102</v>
      </c>
      <c r="H26" s="15">
        <v>1.0790631985706787E-2</v>
      </c>
      <c r="I26" s="24">
        <v>0.70944745255882102</v>
      </c>
      <c r="J26" s="24">
        <v>1.0790631985706787E-2</v>
      </c>
      <c r="K26" s="13">
        <f>2*K24</f>
        <v>1.6759999999999999</v>
      </c>
      <c r="L26" s="10">
        <v>0.7053473481737379</v>
      </c>
      <c r="M26" s="10">
        <v>1.4506599874459177E-2</v>
      </c>
      <c r="N26" s="23">
        <v>0.7053473481737379</v>
      </c>
      <c r="O26" s="23">
        <v>1.4506599874459177E-2</v>
      </c>
      <c r="P26" s="10"/>
      <c r="Q26" s="19"/>
    </row>
    <row r="27" spans="1:17" x14ac:dyDescent="0.3">
      <c r="A27" s="10">
        <f>2.5*A24</f>
        <v>2.0524999999999998</v>
      </c>
      <c r="B27" s="10">
        <v>0.7022530366182469</v>
      </c>
      <c r="C27" s="10">
        <v>1.8836433740441198E-2</v>
      </c>
      <c r="D27" s="23">
        <v>0.7022530366182469</v>
      </c>
      <c r="E27" s="23">
        <v>1.8836433740441198E-2</v>
      </c>
      <c r="F27" s="13">
        <f>2.5*F24</f>
        <v>2.0724999999999998</v>
      </c>
      <c r="G27" s="15">
        <v>0.69183731197023224</v>
      </c>
      <c r="H27" s="15">
        <v>5.7205412666079753E-3</v>
      </c>
      <c r="I27" s="24">
        <v>0.69183731197023224</v>
      </c>
      <c r="J27" s="24">
        <v>5.7205412666079753E-3</v>
      </c>
      <c r="K27" s="13">
        <f>2.5*K24</f>
        <v>2.0949999999999998</v>
      </c>
      <c r="L27" s="10">
        <v>0.68771898745579341</v>
      </c>
      <c r="M27" s="10">
        <v>7.6588626475475614E-3</v>
      </c>
      <c r="N27" s="23">
        <v>0.68771898745579341</v>
      </c>
      <c r="O27" s="23">
        <v>7.6588626475475614E-3</v>
      </c>
      <c r="P27" s="10"/>
      <c r="Q27" s="19"/>
    </row>
    <row r="28" spans="1:17" x14ac:dyDescent="0.3">
      <c r="A28" s="10">
        <f>3*A24</f>
        <v>2.4630000000000001</v>
      </c>
      <c r="B28" s="10">
        <v>0.54546882989879386</v>
      </c>
      <c r="C28" s="10">
        <v>1.8570090960185911E-2</v>
      </c>
      <c r="D28" s="23">
        <v>0.54546882989879386</v>
      </c>
      <c r="E28" s="23">
        <v>1.8570090960185911E-2</v>
      </c>
      <c r="F28" s="13">
        <f>3*F24</f>
        <v>2.4870000000000001</v>
      </c>
      <c r="G28" s="15">
        <v>0.57086285823773886</v>
      </c>
      <c r="H28" s="15">
        <v>2.7533471562235696E-2</v>
      </c>
      <c r="I28" s="24">
        <v>0.57086285823773886</v>
      </c>
      <c r="J28" s="24">
        <v>2.7533471562235696E-2</v>
      </c>
      <c r="K28" s="13">
        <f>3*K24</f>
        <v>2.5139999999999998</v>
      </c>
      <c r="L28" s="10">
        <v>0.53204259630844941</v>
      </c>
      <c r="M28" s="10">
        <v>1.5473442628009896E-2</v>
      </c>
      <c r="N28" s="23">
        <v>0.53204259630844941</v>
      </c>
      <c r="O28" s="23">
        <v>1.5473442628009896E-2</v>
      </c>
      <c r="P28" s="10"/>
      <c r="Q28" s="19" t="s">
        <v>5</v>
      </c>
    </row>
    <row r="29" spans="1:17" x14ac:dyDescent="0.3">
      <c r="A29" s="10">
        <f>4*A24</f>
        <v>3.2839999999999998</v>
      </c>
      <c r="B29" s="10">
        <v>0.39344751883232454</v>
      </c>
      <c r="C29" s="10">
        <v>3.5681664515777034E-2</v>
      </c>
      <c r="D29" s="23">
        <v>0.39344751883232454</v>
      </c>
      <c r="E29" s="23">
        <v>3.5681664515777034E-2</v>
      </c>
      <c r="F29" s="13">
        <f>4*F24</f>
        <v>3.3159999999999998</v>
      </c>
      <c r="G29" s="15">
        <v>0.42229637270048048</v>
      </c>
      <c r="H29" s="15">
        <v>1.0027144930538193E-2</v>
      </c>
      <c r="I29" s="24">
        <v>0.42229637270048048</v>
      </c>
      <c r="J29" s="24">
        <v>1.0027144930538193E-2</v>
      </c>
      <c r="K29" s="13">
        <f>4*K24</f>
        <v>3.3519999999999999</v>
      </c>
      <c r="L29" s="10">
        <v>0.44157561126956485</v>
      </c>
      <c r="M29" s="10">
        <v>1.1021262651696321E-2</v>
      </c>
      <c r="N29" s="23">
        <v>0.44157561126956485</v>
      </c>
      <c r="O29" s="23">
        <v>1.1021262651696321E-2</v>
      </c>
      <c r="P29" s="10"/>
      <c r="Q29" s="19"/>
    </row>
    <row r="30" spans="1:17" x14ac:dyDescent="0.3">
      <c r="A30" s="10">
        <f>5*A24</f>
        <v>4.1049999999999995</v>
      </c>
      <c r="B30" s="10">
        <v>0.27540367658271853</v>
      </c>
      <c r="C30" s="10">
        <v>5.9745404484463291E-3</v>
      </c>
      <c r="D30" s="23">
        <v>0.27540367658271853</v>
      </c>
      <c r="E30" s="23">
        <v>5.9745404484463291E-3</v>
      </c>
      <c r="F30" s="13">
        <f>5*F24</f>
        <v>4.1449999999999996</v>
      </c>
      <c r="G30" s="15">
        <v>0.26597796830956288</v>
      </c>
      <c r="H30" s="15">
        <v>8.5004415773913041E-3</v>
      </c>
      <c r="I30" s="24">
        <v>0.26597796830956288</v>
      </c>
      <c r="J30" s="24">
        <v>8.5004415773913041E-3</v>
      </c>
      <c r="K30" s="13">
        <f>5*K24</f>
        <v>4.1899999999999995</v>
      </c>
      <c r="L30" s="10">
        <v>0.27328455188860307</v>
      </c>
      <c r="M30" s="10">
        <v>6.642141980868029E-3</v>
      </c>
      <c r="N30" s="23">
        <v>0.27328455188860307</v>
      </c>
      <c r="O30" s="23">
        <v>6.642141980868029E-3</v>
      </c>
      <c r="P30" s="10"/>
      <c r="Q30" s="19"/>
    </row>
    <row r="31" spans="1:17" x14ac:dyDescent="0.3">
      <c r="A31" s="10">
        <f>6*A24</f>
        <v>4.9260000000000002</v>
      </c>
      <c r="B31" s="10">
        <v>0.1877841427361702</v>
      </c>
      <c r="C31" s="10">
        <v>8.7500478322874511E-3</v>
      </c>
      <c r="D31" s="23">
        <v>0.1877841427361702</v>
      </c>
      <c r="E31" s="23">
        <v>8.7500478322874511E-3</v>
      </c>
      <c r="F31" s="13">
        <f>6*F24</f>
        <v>4.9740000000000002</v>
      </c>
      <c r="G31" s="15">
        <v>0.18172051239673515</v>
      </c>
      <c r="H31" s="15">
        <v>4.1154106079752733E-3</v>
      </c>
      <c r="I31" s="24">
        <v>0.18172051239673515</v>
      </c>
      <c r="J31" s="24">
        <v>4.1154106079752733E-3</v>
      </c>
      <c r="K31" s="13">
        <f>6*K24</f>
        <v>5.0279999999999996</v>
      </c>
      <c r="L31" s="10">
        <v>0.16983233030664127</v>
      </c>
      <c r="M31" s="10">
        <v>5.9499344807005909E-3</v>
      </c>
      <c r="N31" s="23">
        <v>0.16983233030664127</v>
      </c>
      <c r="O31" s="23">
        <v>5.9499344807005909E-3</v>
      </c>
      <c r="P31" s="10"/>
      <c r="Q31" s="19"/>
    </row>
    <row r="32" spans="1:17" x14ac:dyDescent="0.3">
      <c r="A32" s="10">
        <f>8*A24</f>
        <v>6.5679999999999996</v>
      </c>
      <c r="B32" s="10">
        <v>5.4971281307477624E-2</v>
      </c>
      <c r="C32" s="10">
        <v>1.4884227208462155E-3</v>
      </c>
      <c r="D32" s="23">
        <v>5.4971281307477624E-2</v>
      </c>
      <c r="E32" s="23">
        <v>1.4884227208462155E-3</v>
      </c>
      <c r="F32" s="13">
        <f>8*F24</f>
        <v>6.6319999999999997</v>
      </c>
      <c r="G32" s="15">
        <v>5.4083028632221253E-2</v>
      </c>
      <c r="H32" s="15">
        <v>4.1591343931286105E-3</v>
      </c>
      <c r="I32" s="24">
        <v>5.4083028632221253E-2</v>
      </c>
      <c r="J32" s="24">
        <v>4.1591343931286105E-3</v>
      </c>
      <c r="K32" s="13">
        <f>8*K24</f>
        <v>6.7039999999999997</v>
      </c>
      <c r="L32" s="10">
        <v>5.0173786755892499E-2</v>
      </c>
      <c r="M32" s="10">
        <v>2.8951539862154263E-3</v>
      </c>
      <c r="N32" s="23">
        <v>5.0173786755892499E-2</v>
      </c>
      <c r="O32" s="23">
        <v>2.8951539862154263E-3</v>
      </c>
      <c r="P32" s="10"/>
      <c r="Q32" s="19"/>
    </row>
    <row r="33" spans="1:17" x14ac:dyDescent="0.3">
      <c r="D33" s="23"/>
      <c r="E33" s="23"/>
      <c r="I33" s="23"/>
      <c r="J33" s="23"/>
      <c r="N33" s="23"/>
      <c r="O33" s="23"/>
    </row>
    <row r="34" spans="1:17" x14ac:dyDescent="0.3">
      <c r="D34" s="23"/>
      <c r="E34" s="23"/>
      <c r="I34" s="23"/>
      <c r="J34" s="23"/>
      <c r="N34" s="23"/>
      <c r="O34" s="23"/>
    </row>
    <row r="35" spans="1:17" x14ac:dyDescent="0.3">
      <c r="A35" s="12">
        <v>160.5</v>
      </c>
      <c r="D35" s="23"/>
      <c r="E35" s="23"/>
      <c r="F35" s="12">
        <v>185.7</v>
      </c>
      <c r="I35" s="23"/>
      <c r="J35" s="23"/>
      <c r="K35" s="12">
        <v>215.1</v>
      </c>
      <c r="N35" s="23"/>
      <c r="O35" s="23"/>
    </row>
    <row r="36" spans="1:17" x14ac:dyDescent="0.3">
      <c r="A36" s="18">
        <v>0.85799999999999998</v>
      </c>
      <c r="B36" s="10">
        <v>0.9187097072971161</v>
      </c>
      <c r="C36" s="10">
        <v>2.2696923861836429E-2</v>
      </c>
      <c r="D36" s="23">
        <v>0.9187097072971161</v>
      </c>
      <c r="E36" s="23">
        <v>2.2696923861836429E-2</v>
      </c>
      <c r="F36" s="18">
        <v>0.88600000000000001</v>
      </c>
      <c r="G36" s="10">
        <v>0.82728853934728319</v>
      </c>
      <c r="H36" s="10">
        <v>4.1935681652183539E-2</v>
      </c>
      <c r="I36" s="24">
        <v>0.82728853934728319</v>
      </c>
      <c r="J36" s="24">
        <v>4.1935681652183539E-2</v>
      </c>
      <c r="K36" s="18">
        <v>1.0029999999999999</v>
      </c>
      <c r="L36" s="10">
        <v>0.89068730751500425</v>
      </c>
      <c r="M36" s="10">
        <v>2.7995756142116402E-2</v>
      </c>
      <c r="N36" s="24">
        <v>0.89068730751500425</v>
      </c>
      <c r="O36" s="24">
        <v>2.7995756142116402E-2</v>
      </c>
      <c r="P36" s="10"/>
      <c r="Q36" s="19"/>
    </row>
    <row r="37" spans="1:17" x14ac:dyDescent="0.3">
      <c r="A37" s="13">
        <f>1.5*A36</f>
        <v>1.2869999999999999</v>
      </c>
      <c r="B37" s="10">
        <v>0.8056912274404745</v>
      </c>
      <c r="C37" s="10">
        <v>2.2365145088865741E-2</v>
      </c>
      <c r="D37" s="23">
        <v>0.8056912274404745</v>
      </c>
      <c r="E37" s="23">
        <v>2.2365145088865741E-2</v>
      </c>
      <c r="F37" s="13">
        <f>1.5*F36</f>
        <v>1.329</v>
      </c>
      <c r="G37" s="10">
        <v>0.81343070456256061</v>
      </c>
      <c r="H37" s="10">
        <v>3.6054469237762517E-2</v>
      </c>
      <c r="I37" s="24">
        <v>0.81343070456256061</v>
      </c>
      <c r="J37" s="24">
        <v>3.6054469237762517E-2</v>
      </c>
      <c r="K37" s="13">
        <f>1.5*K36</f>
        <v>1.5044999999999997</v>
      </c>
      <c r="L37" s="10">
        <v>0.75829106045460104</v>
      </c>
      <c r="M37" s="10">
        <v>1.5981247958445424E-2</v>
      </c>
      <c r="N37" s="24">
        <v>0.75829106045460104</v>
      </c>
      <c r="O37" s="24">
        <v>1.5981247958445424E-2</v>
      </c>
      <c r="P37" s="10"/>
      <c r="Q37" s="19"/>
    </row>
    <row r="38" spans="1:17" x14ac:dyDescent="0.3">
      <c r="A38" s="13">
        <f>2*A36</f>
        <v>1.716</v>
      </c>
      <c r="B38" s="10">
        <v>0.72427080417244383</v>
      </c>
      <c r="C38" s="10">
        <v>5.2685530319094731E-2</v>
      </c>
      <c r="D38" s="23">
        <v>0.72427080417244383</v>
      </c>
      <c r="E38" s="23">
        <v>5.2685530319094731E-2</v>
      </c>
      <c r="F38" s="13">
        <f>2*F36</f>
        <v>1.772</v>
      </c>
      <c r="G38" s="10">
        <v>0.72568308226574596</v>
      </c>
      <c r="H38" s="10">
        <v>1.293713364310951E-2</v>
      </c>
      <c r="I38" s="24">
        <v>0.72568308226574596</v>
      </c>
      <c r="J38" s="24">
        <v>1.293713364310951E-2</v>
      </c>
      <c r="K38" s="13">
        <f>2*K36</f>
        <v>2.0059999999999998</v>
      </c>
      <c r="L38" s="10">
        <v>0.66987745410758182</v>
      </c>
      <c r="M38" s="10">
        <v>2.9882520441358692E-2</v>
      </c>
      <c r="N38" s="24">
        <v>0.66987745410758182</v>
      </c>
      <c r="O38" s="24">
        <v>2.9882520441358692E-2</v>
      </c>
      <c r="P38" s="10"/>
      <c r="Q38" s="19"/>
    </row>
    <row r="39" spans="1:17" x14ac:dyDescent="0.3">
      <c r="A39" s="13">
        <f>2.5*A36</f>
        <v>2.145</v>
      </c>
      <c r="B39" s="10">
        <v>0.68667955556368099</v>
      </c>
      <c r="C39" s="10">
        <v>8.7417597537603649E-3</v>
      </c>
      <c r="D39" s="23">
        <v>0.68667955556368099</v>
      </c>
      <c r="E39" s="23">
        <v>8.7417597537603649E-3</v>
      </c>
      <c r="F39" s="13">
        <f>2.5*F36</f>
        <v>2.2149999999999999</v>
      </c>
      <c r="G39" s="10">
        <v>0.6703361296658894</v>
      </c>
      <c r="H39" s="10">
        <v>2.6068914908504125E-2</v>
      </c>
      <c r="I39" s="24">
        <v>0.6703361296658894</v>
      </c>
      <c r="J39" s="24">
        <v>2.6068914908504125E-2</v>
      </c>
      <c r="K39" s="13">
        <f>2.5*K36</f>
        <v>2.5074999999999998</v>
      </c>
      <c r="L39" s="10">
        <v>0.60471643024731758</v>
      </c>
      <c r="M39" s="10">
        <v>4.0142118576183043E-2</v>
      </c>
      <c r="N39" s="24">
        <v>0.60471643024731758</v>
      </c>
      <c r="O39" s="24">
        <v>4.0142118576183043E-2</v>
      </c>
      <c r="P39" s="10"/>
      <c r="Q39" s="19"/>
    </row>
    <row r="40" spans="1:17" x14ac:dyDescent="0.3">
      <c r="A40" s="13">
        <f>3*A36</f>
        <v>2.5739999999999998</v>
      </c>
      <c r="B40" s="10">
        <v>0.54577011640909745</v>
      </c>
      <c r="C40" s="10">
        <v>1.0182192393890298E-2</v>
      </c>
      <c r="D40" s="23">
        <v>0.54577011640909745</v>
      </c>
      <c r="E40" s="23">
        <v>1.0182192393890298E-2</v>
      </c>
      <c r="F40" s="13">
        <f>3*F36</f>
        <v>2.6579999999999999</v>
      </c>
      <c r="G40" s="10">
        <v>0.50853364047715566</v>
      </c>
      <c r="H40" s="10">
        <v>1.5279398976537137E-2</v>
      </c>
      <c r="I40" s="24">
        <v>0.50853364047715566</v>
      </c>
      <c r="J40" s="24">
        <v>1.5279398976537137E-2</v>
      </c>
      <c r="K40" s="13">
        <f>3*K36</f>
        <v>3.0089999999999995</v>
      </c>
      <c r="L40" s="10">
        <v>0.42990306885562141</v>
      </c>
      <c r="M40" s="10">
        <v>1.7065743072546997E-2</v>
      </c>
      <c r="N40" s="24">
        <v>0.42990306885562141</v>
      </c>
      <c r="O40" s="24">
        <v>1.7065743072546997E-2</v>
      </c>
      <c r="P40" s="10"/>
      <c r="Q40" s="19" t="s">
        <v>5</v>
      </c>
    </row>
    <row r="41" spans="1:17" x14ac:dyDescent="0.3">
      <c r="A41" s="13">
        <f>4*A36</f>
        <v>3.4319999999999999</v>
      </c>
      <c r="B41" s="10">
        <v>0.4233763450740517</v>
      </c>
      <c r="C41" s="10">
        <v>5.950280434606282E-3</v>
      </c>
      <c r="D41" s="23">
        <v>0.4233763450740517</v>
      </c>
      <c r="E41" s="23">
        <v>5.950280434606282E-3</v>
      </c>
      <c r="F41" s="13">
        <f>4*F36</f>
        <v>3.544</v>
      </c>
      <c r="G41" s="10">
        <v>0.33479136955133026</v>
      </c>
      <c r="H41" s="10">
        <v>2.841258071695649E-2</v>
      </c>
      <c r="I41" s="24">
        <v>0.33479136955133026</v>
      </c>
      <c r="J41" s="24">
        <v>2.841258071695649E-2</v>
      </c>
      <c r="K41" s="13">
        <f>4*K36</f>
        <v>4.0119999999999996</v>
      </c>
      <c r="L41" s="10">
        <v>0.29695194559958632</v>
      </c>
      <c r="M41" s="10">
        <v>1.6581917108442E-2</v>
      </c>
      <c r="N41" s="24">
        <v>0.29695194559958632</v>
      </c>
      <c r="O41" s="24">
        <v>1.6581917108442E-2</v>
      </c>
      <c r="P41" s="10"/>
      <c r="Q41" s="19"/>
    </row>
    <row r="42" spans="1:17" x14ac:dyDescent="0.3">
      <c r="A42" s="13">
        <f>5*A36</f>
        <v>4.29</v>
      </c>
      <c r="B42" s="10">
        <v>0.26741293944433292</v>
      </c>
      <c r="C42" s="10">
        <v>1.1001191462126723E-2</v>
      </c>
      <c r="D42" s="23">
        <v>0.26741293944433292</v>
      </c>
      <c r="E42" s="23">
        <v>1.1001191462126723E-2</v>
      </c>
      <c r="F42" s="13">
        <f>5*F36</f>
        <v>4.43</v>
      </c>
      <c r="G42" s="10">
        <v>0.24061215359573704</v>
      </c>
      <c r="H42" s="10">
        <v>1.6705728954245103E-2</v>
      </c>
      <c r="I42" s="24">
        <v>0.24061215359573704</v>
      </c>
      <c r="J42" s="24">
        <v>1.6705728954245103E-2</v>
      </c>
      <c r="K42" s="13">
        <f>5*K36</f>
        <v>5.0149999999999997</v>
      </c>
      <c r="L42" s="10">
        <v>0.17468428696321603</v>
      </c>
      <c r="M42" s="10">
        <v>2.1503316035139798E-3</v>
      </c>
      <c r="N42" s="24">
        <v>0.17468428696321603</v>
      </c>
      <c r="O42" s="24">
        <v>2.1503316035139798E-3</v>
      </c>
      <c r="P42" s="10"/>
      <c r="Q42" s="19"/>
    </row>
    <row r="43" spans="1:17" x14ac:dyDescent="0.3">
      <c r="A43" s="13">
        <f>6*A36</f>
        <v>5.1479999999999997</v>
      </c>
      <c r="B43" s="10">
        <v>0.16985743192176192</v>
      </c>
      <c r="C43" s="10">
        <v>5.880818392215075E-3</v>
      </c>
      <c r="D43" s="23">
        <v>0.16985743192176192</v>
      </c>
      <c r="E43" s="23">
        <v>5.880818392215075E-3</v>
      </c>
      <c r="F43" s="13">
        <f>6*F36</f>
        <v>5.3159999999999998</v>
      </c>
      <c r="G43" s="10">
        <v>0.13535623643833658</v>
      </c>
      <c r="H43" s="10">
        <v>2.8683856018064981E-3</v>
      </c>
      <c r="I43" s="24">
        <v>0.13535623643833658</v>
      </c>
      <c r="J43" s="24">
        <v>2.8683856018064981E-3</v>
      </c>
      <c r="K43" s="13">
        <f>6*K36</f>
        <v>6.0179999999999989</v>
      </c>
      <c r="L43" s="10">
        <v>8.1662675317715719E-2</v>
      </c>
      <c r="M43" s="10">
        <v>1.3514881428917298E-3</v>
      </c>
      <c r="N43" s="24">
        <v>8.1662675317715719E-2</v>
      </c>
      <c r="O43" s="24">
        <v>1.3514881428917298E-3</v>
      </c>
      <c r="P43" s="10"/>
      <c r="Q43" s="19"/>
    </row>
    <row r="44" spans="1:17" x14ac:dyDescent="0.3">
      <c r="A44" s="13">
        <f>8*A36</f>
        <v>6.8639999999999999</v>
      </c>
      <c r="B44" s="10">
        <v>5.1794028387464448E-2</v>
      </c>
      <c r="C44" s="10">
        <v>1.7395579137934392E-3</v>
      </c>
      <c r="D44" s="23">
        <v>5.1794028387464448E-2</v>
      </c>
      <c r="E44" s="23">
        <v>1.7395579137934392E-3</v>
      </c>
      <c r="F44" s="13">
        <f>8*F36</f>
        <v>7.0880000000000001</v>
      </c>
      <c r="G44" s="10">
        <v>3.5897294256654888E-2</v>
      </c>
      <c r="H44" s="10">
        <v>1.4943071529963865E-3</v>
      </c>
      <c r="I44" s="24">
        <v>3.5897294256654888E-2</v>
      </c>
      <c r="J44" s="24">
        <v>1.4943071529963865E-3</v>
      </c>
      <c r="K44" s="13">
        <f>8*K36</f>
        <v>8.0239999999999991</v>
      </c>
      <c r="L44" s="10">
        <v>1.5383649040843484E-2</v>
      </c>
      <c r="M44" s="10">
        <v>5.5572463946730599E-4</v>
      </c>
      <c r="N44" s="24">
        <v>1.5383649040843484E-2</v>
      </c>
      <c r="O44" s="24">
        <v>5.5572463946730599E-4</v>
      </c>
      <c r="P44" s="10"/>
      <c r="Q44" s="19"/>
    </row>
    <row r="45" spans="1:17" x14ac:dyDescent="0.3">
      <c r="D45" s="23"/>
      <c r="E45" s="23"/>
      <c r="I45" s="23"/>
      <c r="J45" s="23"/>
      <c r="N45" s="23"/>
      <c r="O45" s="23"/>
    </row>
    <row r="46" spans="1:17" x14ac:dyDescent="0.3">
      <c r="D46" s="23"/>
      <c r="E46" s="23"/>
      <c r="I46" s="23"/>
      <c r="J46" s="23"/>
      <c r="N46" s="23"/>
      <c r="O46" s="23"/>
    </row>
    <row r="47" spans="1:17" x14ac:dyDescent="0.3">
      <c r="A47" s="14">
        <v>227.7</v>
      </c>
      <c r="D47" s="23"/>
      <c r="E47" s="23"/>
      <c r="F47" s="14">
        <v>236.1</v>
      </c>
      <c r="I47" s="23"/>
      <c r="J47" s="23"/>
      <c r="K47" s="14">
        <v>244.5</v>
      </c>
      <c r="N47" s="23"/>
      <c r="O47" s="23"/>
    </row>
    <row r="48" spans="1:17" x14ac:dyDescent="0.3">
      <c r="A48">
        <v>1.006</v>
      </c>
      <c r="B48">
        <v>0.8750682076845383</v>
      </c>
      <c r="C48">
        <v>2.8988515485191279E-2</v>
      </c>
      <c r="D48" s="24">
        <v>0.8750682076845383</v>
      </c>
      <c r="E48" s="24">
        <v>2.8988515485191279E-2</v>
      </c>
      <c r="F48">
        <v>1.002</v>
      </c>
      <c r="G48">
        <v>0.83327397371373468</v>
      </c>
      <c r="H48">
        <v>2.5652251633134112E-2</v>
      </c>
      <c r="I48" s="23">
        <v>0.83327397371373468</v>
      </c>
      <c r="J48" s="23">
        <v>2.5652251633134112E-2</v>
      </c>
      <c r="K48">
        <v>1</v>
      </c>
      <c r="L48">
        <v>0.86716060121435456</v>
      </c>
      <c r="M48">
        <v>1.893216464108537E-2</v>
      </c>
      <c r="N48" s="23">
        <v>0.86716060121435456</v>
      </c>
      <c r="O48" s="23">
        <v>1.893216464108537E-2</v>
      </c>
      <c r="Q48" s="19"/>
    </row>
    <row r="49" spans="1:17" x14ac:dyDescent="0.3">
      <c r="A49">
        <v>1.5089999999999999</v>
      </c>
      <c r="B49">
        <v>0.72050788361559504</v>
      </c>
      <c r="C49">
        <v>3.870665034174061E-2</v>
      </c>
      <c r="D49" s="24">
        <v>0.72050788361559504</v>
      </c>
      <c r="E49" s="24">
        <v>3.870665034174061E-2</v>
      </c>
      <c r="F49">
        <v>1.5030000000000001</v>
      </c>
      <c r="G49">
        <v>0.76934211699740596</v>
      </c>
      <c r="H49">
        <v>2.1456328137159909E-2</v>
      </c>
      <c r="I49" s="23">
        <v>0.76934211699740596</v>
      </c>
      <c r="J49" s="23">
        <v>2.1456328137159909E-2</v>
      </c>
      <c r="K49">
        <v>1.5</v>
      </c>
      <c r="L49">
        <v>0.69755673135106611</v>
      </c>
      <c r="M49">
        <v>2.8639308119030725E-2</v>
      </c>
      <c r="N49" s="23">
        <v>0.69755673135106611</v>
      </c>
      <c r="O49" s="23">
        <v>2.8639308119030725E-2</v>
      </c>
      <c r="Q49" s="19"/>
    </row>
    <row r="50" spans="1:17" x14ac:dyDescent="0.3">
      <c r="A50">
        <v>2.012</v>
      </c>
      <c r="B50">
        <v>0.6523517919528965</v>
      </c>
      <c r="C50">
        <v>9.3973522675248351E-3</v>
      </c>
      <c r="D50" s="24">
        <v>0.6523517919528965</v>
      </c>
      <c r="E50" s="24">
        <v>9.3973522675248351E-3</v>
      </c>
      <c r="F50">
        <v>2.004</v>
      </c>
      <c r="G50">
        <v>0.63320784740126224</v>
      </c>
      <c r="H50">
        <v>2.1780943053631919E-2</v>
      </c>
      <c r="I50" s="23">
        <v>0.63320784740126224</v>
      </c>
      <c r="J50" s="23">
        <v>2.1780943053631919E-2</v>
      </c>
      <c r="K50">
        <v>2</v>
      </c>
      <c r="L50">
        <v>0.67079378797390421</v>
      </c>
      <c r="M50">
        <v>5.9239552546629598E-3</v>
      </c>
      <c r="N50" s="23">
        <v>0.67079378797390421</v>
      </c>
      <c r="O50" s="23">
        <v>5.9239552546629598E-3</v>
      </c>
      <c r="Q50" s="19"/>
    </row>
    <row r="51" spans="1:17" x14ac:dyDescent="0.3">
      <c r="A51">
        <v>2.5150000000000001</v>
      </c>
      <c r="B51">
        <v>0.56915588089600166</v>
      </c>
      <c r="C51">
        <v>2.0711931956477907E-2</v>
      </c>
      <c r="D51" s="24">
        <v>0.56915588089600166</v>
      </c>
      <c r="E51" s="24">
        <v>2.0711931956477907E-2</v>
      </c>
      <c r="F51">
        <v>2.5049999999999999</v>
      </c>
      <c r="G51">
        <v>0.55069374129422355</v>
      </c>
      <c r="H51">
        <v>2.680732228011095E-2</v>
      </c>
      <c r="I51" s="23">
        <v>0.55069374129422355</v>
      </c>
      <c r="J51" s="23">
        <v>2.680732228011095E-2</v>
      </c>
      <c r="K51">
        <v>2.5</v>
      </c>
      <c r="L51">
        <v>0.57881797489123754</v>
      </c>
      <c r="M51">
        <v>8.8662610481404624E-3</v>
      </c>
      <c r="N51" s="23">
        <v>0.57881797489123754</v>
      </c>
      <c r="O51" s="23">
        <v>8.8662610481404624E-3</v>
      </c>
      <c r="Q51" s="19"/>
    </row>
    <row r="52" spans="1:17" x14ac:dyDescent="0.3">
      <c r="A52">
        <v>3.0179999999999998</v>
      </c>
      <c r="B52">
        <v>0.43192533403625016</v>
      </c>
      <c r="C52">
        <v>2.8442328557298755E-2</v>
      </c>
      <c r="D52" s="24">
        <v>0.43192533403625016</v>
      </c>
      <c r="E52" s="24">
        <v>2.8442328557298755E-2</v>
      </c>
      <c r="F52">
        <v>3.0060000000000002</v>
      </c>
      <c r="G52">
        <v>0.41063312353809972</v>
      </c>
      <c r="H52">
        <v>2.1797248897127343E-2</v>
      </c>
      <c r="I52" s="23">
        <v>0.41063312353809972</v>
      </c>
      <c r="J52" s="23">
        <v>2.1797248897127343E-2</v>
      </c>
      <c r="K52">
        <v>3</v>
      </c>
      <c r="L52">
        <v>0.42809338104871775</v>
      </c>
      <c r="M52">
        <v>1.7094628018159277E-2</v>
      </c>
      <c r="N52" s="23">
        <v>0.42809338104871775</v>
      </c>
      <c r="O52" s="23">
        <v>1.7094628018159277E-2</v>
      </c>
      <c r="Q52" s="19" t="s">
        <v>5</v>
      </c>
    </row>
    <row r="53" spans="1:17" x14ac:dyDescent="0.3">
      <c r="A53">
        <v>4.024</v>
      </c>
      <c r="B53">
        <v>0.2896174411930254</v>
      </c>
      <c r="C53">
        <v>2.8663375603273445E-3</v>
      </c>
      <c r="D53" s="24">
        <v>0.2896174411930254</v>
      </c>
      <c r="E53" s="24">
        <v>2.8663375603273445E-3</v>
      </c>
      <c r="F53">
        <v>4.008</v>
      </c>
      <c r="G53">
        <v>0.27951078725319184</v>
      </c>
      <c r="H53">
        <v>4.9006216991328254E-3</v>
      </c>
      <c r="I53" s="23">
        <v>0.27951078725319184</v>
      </c>
      <c r="J53" s="23">
        <v>4.9006216991328254E-3</v>
      </c>
      <c r="K53">
        <v>4</v>
      </c>
      <c r="L53">
        <v>0.27595600767421252</v>
      </c>
      <c r="M53">
        <v>1.2563497654603928E-2</v>
      </c>
      <c r="N53" s="23">
        <v>0.27595600767421252</v>
      </c>
      <c r="O53" s="23">
        <v>1.2563497654603928E-2</v>
      </c>
      <c r="Q53" s="19"/>
    </row>
    <row r="54" spans="1:17" x14ac:dyDescent="0.3">
      <c r="A54">
        <v>5.03</v>
      </c>
      <c r="B54">
        <v>0.16272130319163522</v>
      </c>
      <c r="C54">
        <v>5.4136887930418924E-3</v>
      </c>
      <c r="D54" s="24">
        <v>0.16272130319163522</v>
      </c>
      <c r="E54" s="24">
        <v>5.4136887930418924E-3</v>
      </c>
      <c r="F54">
        <v>5.01</v>
      </c>
      <c r="G54">
        <v>0.14921146351898304</v>
      </c>
      <c r="H54">
        <v>6.2289897663965459E-3</v>
      </c>
      <c r="I54" s="23">
        <v>0.14921146351898304</v>
      </c>
      <c r="J54" s="23">
        <v>6.2289897663965459E-3</v>
      </c>
      <c r="K54">
        <v>5</v>
      </c>
      <c r="L54">
        <v>0.14614115131907493</v>
      </c>
      <c r="M54">
        <v>4.0849190738602324E-3</v>
      </c>
      <c r="N54" s="23">
        <v>0.14614115131907493</v>
      </c>
      <c r="O54" s="23">
        <v>4.0849190738602324E-3</v>
      </c>
      <c r="Q54" s="19"/>
    </row>
    <row r="55" spans="1:17" x14ac:dyDescent="0.3">
      <c r="A55">
        <v>6.0359999999999996</v>
      </c>
      <c r="B55">
        <v>7.2374950681288366E-2</v>
      </c>
      <c r="C55">
        <v>2.5882857612033456E-3</v>
      </c>
      <c r="D55" s="24">
        <v>7.2374950681288366E-2</v>
      </c>
      <c r="E55" s="24">
        <v>2.5882857612033456E-3</v>
      </c>
      <c r="F55">
        <v>6.0120000000000005</v>
      </c>
      <c r="G55">
        <v>7.018347015017605E-2</v>
      </c>
      <c r="H55">
        <v>9.6866274264956187E-4</v>
      </c>
      <c r="I55" s="23">
        <v>7.018347015017605E-2</v>
      </c>
      <c r="J55" s="23">
        <v>9.6866274264956187E-4</v>
      </c>
      <c r="K55">
        <v>6</v>
      </c>
      <c r="L55">
        <v>7.1923625365046318E-2</v>
      </c>
      <c r="M55">
        <v>4.5510689164103256E-5</v>
      </c>
      <c r="N55" s="23">
        <v>7.1923625365046318E-2</v>
      </c>
      <c r="O55" s="23">
        <v>4.5510689164103256E-5</v>
      </c>
      <c r="Q55" s="19"/>
    </row>
    <row r="56" spans="1:17" x14ac:dyDescent="0.3">
      <c r="A56">
        <v>8.048</v>
      </c>
      <c r="B56">
        <v>1.3712829631941571E-2</v>
      </c>
      <c r="C56">
        <v>3.1739010910133454E-4</v>
      </c>
      <c r="D56" s="24">
        <v>1.3712829631941571E-2</v>
      </c>
      <c r="E56" s="24">
        <v>3.1739010910133454E-4</v>
      </c>
      <c r="F56">
        <v>8.016</v>
      </c>
      <c r="G56">
        <v>1.3049095506326724E-2</v>
      </c>
      <c r="H56">
        <v>2.4546803971690288E-4</v>
      </c>
      <c r="I56" s="23">
        <v>1.3049095506326724E-2</v>
      </c>
      <c r="J56" s="23">
        <v>2.4546803971690288E-4</v>
      </c>
      <c r="K56">
        <v>8</v>
      </c>
      <c r="L56">
        <v>1.318362030451755E-2</v>
      </c>
      <c r="M56">
        <v>1.4375376491268868E-4</v>
      </c>
      <c r="N56" s="23">
        <v>1.318362030451755E-2</v>
      </c>
      <c r="O56" s="23">
        <v>1.4375376491268868E-4</v>
      </c>
      <c r="Q56" s="19"/>
    </row>
    <row r="57" spans="1:17" x14ac:dyDescent="0.3">
      <c r="D57" s="23"/>
      <c r="E57" s="23"/>
      <c r="I57" s="23"/>
      <c r="J57" s="23"/>
      <c r="N57" s="23"/>
      <c r="O57" s="23"/>
    </row>
    <row r="58" spans="1:17" x14ac:dyDescent="0.3">
      <c r="D58" s="23"/>
      <c r="E58" s="23"/>
      <c r="I58" s="23"/>
      <c r="J58" s="23"/>
      <c r="N58" s="23"/>
      <c r="O58" s="23"/>
    </row>
    <row r="59" spans="1:17" x14ac:dyDescent="0.3">
      <c r="A59" s="14">
        <v>252.9</v>
      </c>
      <c r="D59" s="23"/>
      <c r="E59" s="23"/>
      <c r="F59" s="14">
        <v>261.3</v>
      </c>
      <c r="I59" s="23"/>
      <c r="J59" s="23"/>
      <c r="K59" s="14">
        <v>269.7</v>
      </c>
      <c r="N59" s="23"/>
      <c r="O59" s="23"/>
    </row>
    <row r="60" spans="1:17" x14ac:dyDescent="0.3">
      <c r="A60">
        <v>0.999</v>
      </c>
      <c r="B60">
        <v>0.8465247542229154</v>
      </c>
      <c r="C60">
        <v>2.8498407565204317E-2</v>
      </c>
      <c r="D60" s="23">
        <v>0.8465247542229154</v>
      </c>
      <c r="E60" s="23">
        <v>2.8498407565204317E-2</v>
      </c>
      <c r="F60">
        <v>1</v>
      </c>
      <c r="G60">
        <v>0.89788015211194039</v>
      </c>
      <c r="H60">
        <v>1.7562571236577784E-2</v>
      </c>
      <c r="I60" s="23">
        <v>0.89788015211194039</v>
      </c>
      <c r="J60" s="23">
        <v>1.7562571236577784E-2</v>
      </c>
      <c r="K60">
        <v>1.0009999999999999</v>
      </c>
      <c r="L60">
        <v>0.80241324786384671</v>
      </c>
      <c r="M60">
        <v>3.7592779685669278E-2</v>
      </c>
      <c r="N60" s="23">
        <v>0.80241324786384671</v>
      </c>
      <c r="O60" s="23">
        <v>3.7592779685669278E-2</v>
      </c>
      <c r="Q60" s="19"/>
    </row>
    <row r="61" spans="1:17" x14ac:dyDescent="0.3">
      <c r="A61">
        <v>1.4984999999999999</v>
      </c>
      <c r="B61">
        <v>0.70524096478861453</v>
      </c>
      <c r="C61">
        <v>3.5072951971051175E-2</v>
      </c>
      <c r="D61" s="23">
        <v>0.70524096478861453</v>
      </c>
      <c r="E61" s="23">
        <v>3.5072951971051175E-2</v>
      </c>
      <c r="F61">
        <v>1.5</v>
      </c>
      <c r="G61">
        <v>0.71568683662424071</v>
      </c>
      <c r="H61">
        <v>4.5678254509279724E-2</v>
      </c>
      <c r="I61" s="23">
        <v>0.71568683662424071</v>
      </c>
      <c r="J61" s="23">
        <v>4.5678254509279724E-2</v>
      </c>
      <c r="K61">
        <v>1.5014999999999998</v>
      </c>
      <c r="L61">
        <v>0.69657528414358294</v>
      </c>
      <c r="M61">
        <v>1.7941260272334666E-2</v>
      </c>
      <c r="N61" s="23">
        <v>0.69657528414358294</v>
      </c>
      <c r="O61" s="23">
        <v>1.7941260272334666E-2</v>
      </c>
      <c r="Q61" s="19"/>
    </row>
    <row r="62" spans="1:17" x14ac:dyDescent="0.3">
      <c r="A62">
        <v>1.998</v>
      </c>
      <c r="B62">
        <v>0.67016948947924149</v>
      </c>
      <c r="C62">
        <v>7.1536274662956359E-3</v>
      </c>
      <c r="D62" s="23">
        <v>0.67016948947924149</v>
      </c>
      <c r="E62" s="23">
        <v>7.1536274662956359E-3</v>
      </c>
      <c r="F62">
        <v>2</v>
      </c>
      <c r="G62">
        <v>0.65440206373447618</v>
      </c>
      <c r="H62">
        <v>6.1625752602733177E-3</v>
      </c>
      <c r="I62" s="23">
        <v>0.65440206373447618</v>
      </c>
      <c r="J62" s="23">
        <v>6.1625752602733177E-3</v>
      </c>
      <c r="K62">
        <v>2.0019999999999998</v>
      </c>
      <c r="L62">
        <v>0.56911475223180885</v>
      </c>
      <c r="M62">
        <v>4.405770958703123E-2</v>
      </c>
      <c r="N62" s="23">
        <v>0.56911475223180885</v>
      </c>
      <c r="O62" s="23">
        <v>4.405770958703123E-2</v>
      </c>
      <c r="Q62" s="19"/>
    </row>
    <row r="63" spans="1:17" x14ac:dyDescent="0.3">
      <c r="A63">
        <v>2.4975000000000001</v>
      </c>
      <c r="B63">
        <v>0.53477699795732214</v>
      </c>
      <c r="C63">
        <v>3.1777690937755065E-2</v>
      </c>
      <c r="D63" s="23">
        <v>0.53477699795732214</v>
      </c>
      <c r="E63" s="23">
        <v>3.1777690937755065E-2</v>
      </c>
      <c r="F63">
        <v>2.5</v>
      </c>
      <c r="G63">
        <v>0.5500601692452477</v>
      </c>
      <c r="H63">
        <v>1.7542079085976818E-2</v>
      </c>
      <c r="I63" s="23">
        <v>0.5500601692452477</v>
      </c>
      <c r="J63" s="23">
        <v>1.7542079085976818E-2</v>
      </c>
      <c r="K63">
        <v>2.5024999999999995</v>
      </c>
      <c r="L63">
        <v>0.49299966576402543</v>
      </c>
      <c r="M63">
        <v>4.5989068758008324E-2</v>
      </c>
      <c r="N63" s="23">
        <v>0.49299966576402543</v>
      </c>
      <c r="O63" s="23">
        <v>4.5989068758008324E-2</v>
      </c>
      <c r="Q63" s="19"/>
    </row>
    <row r="64" spans="1:17" x14ac:dyDescent="0.3">
      <c r="A64">
        <v>2.9969999999999999</v>
      </c>
      <c r="B64">
        <v>0.42371045177345507</v>
      </c>
      <c r="C64">
        <v>1.2951844420782413E-2</v>
      </c>
      <c r="D64" s="23">
        <v>0.42371045177345507</v>
      </c>
      <c r="E64" s="23">
        <v>1.2951844420782413E-2</v>
      </c>
      <c r="F64">
        <v>3</v>
      </c>
      <c r="G64">
        <v>0.40675658471324588</v>
      </c>
      <c r="H64">
        <v>3.0235293564546267E-2</v>
      </c>
      <c r="I64" s="23">
        <v>0.40675658471324588</v>
      </c>
      <c r="J64" s="23">
        <v>3.0235293564546267E-2</v>
      </c>
      <c r="K64">
        <v>3.0029999999999997</v>
      </c>
      <c r="L64">
        <v>0.38809025185852347</v>
      </c>
      <c r="M64">
        <v>1.7699890532702451E-2</v>
      </c>
      <c r="N64" s="23">
        <v>0.38809025185852347</v>
      </c>
      <c r="O64" s="23">
        <v>1.7699890532702451E-2</v>
      </c>
      <c r="Q64" s="19" t="s">
        <v>5</v>
      </c>
    </row>
    <row r="65" spans="1:17" x14ac:dyDescent="0.3">
      <c r="A65">
        <v>3.996</v>
      </c>
      <c r="B65">
        <v>0.2854409245456786</v>
      </c>
      <c r="C65">
        <v>1.6683262231559672E-2</v>
      </c>
      <c r="D65" s="23">
        <v>0.2854409245456786</v>
      </c>
      <c r="E65" s="23">
        <v>1.6683262231559672E-2</v>
      </c>
      <c r="F65">
        <v>4</v>
      </c>
      <c r="G65">
        <v>0.25721211672882321</v>
      </c>
      <c r="H65">
        <v>6.4839066427190154E-3</v>
      </c>
      <c r="I65" s="23">
        <v>0.25721211672882321</v>
      </c>
      <c r="J65" s="23">
        <v>6.4839066427190154E-3</v>
      </c>
      <c r="K65">
        <v>4.0039999999999996</v>
      </c>
      <c r="L65">
        <v>0.24833281583428271</v>
      </c>
      <c r="M65">
        <v>1.3983386276226027E-2</v>
      </c>
      <c r="N65" s="23">
        <v>0.24833281583428271</v>
      </c>
      <c r="O65" s="23">
        <v>1.3983386276226027E-2</v>
      </c>
      <c r="Q65" s="19"/>
    </row>
    <row r="66" spans="1:17" x14ac:dyDescent="0.3">
      <c r="A66">
        <v>4.9950000000000001</v>
      </c>
      <c r="B66">
        <v>0.14369673741403466</v>
      </c>
      <c r="C66">
        <v>4.1288400148703046E-3</v>
      </c>
      <c r="D66" s="23">
        <v>0.14369673741403466</v>
      </c>
      <c r="E66" s="23">
        <v>4.1288400148703046E-3</v>
      </c>
      <c r="F66">
        <v>5</v>
      </c>
      <c r="G66">
        <v>0.14152306466241063</v>
      </c>
      <c r="H66">
        <v>3.1153156820825805E-3</v>
      </c>
      <c r="I66" s="23">
        <v>0.14152306466241063</v>
      </c>
      <c r="J66" s="23">
        <v>3.1153156820825805E-3</v>
      </c>
      <c r="K66">
        <v>5.004999999999999</v>
      </c>
      <c r="L66">
        <v>0.13723901366620786</v>
      </c>
      <c r="M66">
        <v>8.0090987042733236E-4</v>
      </c>
      <c r="N66" s="23">
        <v>0.13723901366620786</v>
      </c>
      <c r="O66" s="23">
        <v>8.0090987042733236E-4</v>
      </c>
      <c r="Q66" s="19"/>
    </row>
    <row r="67" spans="1:17" x14ac:dyDescent="0.3">
      <c r="A67">
        <v>5.9939999999999998</v>
      </c>
      <c r="B67">
        <v>6.658395795946459E-2</v>
      </c>
      <c r="C67">
        <v>1.1286607673306574E-3</v>
      </c>
      <c r="D67" s="23">
        <v>6.658395795946459E-2</v>
      </c>
      <c r="E67" s="23">
        <v>1.1286607673306574E-3</v>
      </c>
      <c r="F67">
        <v>6</v>
      </c>
      <c r="G67">
        <v>6.2023151825210954E-2</v>
      </c>
      <c r="H67">
        <v>1.3978720078526624E-3</v>
      </c>
      <c r="I67" s="23">
        <v>6.2023151825210954E-2</v>
      </c>
      <c r="J67" s="23">
        <v>1.3978720078526624E-3</v>
      </c>
      <c r="K67">
        <v>6.0059999999999993</v>
      </c>
      <c r="L67">
        <v>5.976915802364758E-2</v>
      </c>
      <c r="M67">
        <v>1.0197011663498406E-3</v>
      </c>
      <c r="N67" s="23">
        <v>5.976915802364758E-2</v>
      </c>
      <c r="O67" s="23">
        <v>1.0197011663498406E-3</v>
      </c>
      <c r="Q67" s="19"/>
    </row>
    <row r="68" spans="1:17" x14ac:dyDescent="0.3">
      <c r="A68">
        <v>7.992</v>
      </c>
      <c r="B68">
        <v>1.3021186766076604E-2</v>
      </c>
      <c r="C68">
        <v>1.2291282513843121E-3</v>
      </c>
      <c r="D68" s="23">
        <v>1.3021186766076604E-2</v>
      </c>
      <c r="E68" s="23">
        <v>1.2291282513843121E-3</v>
      </c>
      <c r="F68">
        <v>8</v>
      </c>
      <c r="G68">
        <v>9.3355473726244968E-3</v>
      </c>
      <c r="H68">
        <v>2.6975090749674704E-4</v>
      </c>
      <c r="I68" s="23">
        <v>9.3355473726244968E-3</v>
      </c>
      <c r="J68" s="23">
        <v>2.6975090749674704E-4</v>
      </c>
      <c r="K68">
        <v>8.0079999999999991</v>
      </c>
      <c r="L68">
        <v>1.028321433925008E-2</v>
      </c>
      <c r="M68">
        <v>2.5404594619962348E-5</v>
      </c>
      <c r="N68" s="23">
        <v>1.028321433925008E-2</v>
      </c>
      <c r="O68" s="23">
        <v>2.5404594619962348E-5</v>
      </c>
      <c r="Q68" s="19"/>
    </row>
    <row r="69" spans="1:17" x14ac:dyDescent="0.3">
      <c r="D69" s="23"/>
      <c r="E69" s="23"/>
      <c r="I69" s="23"/>
      <c r="J69" s="23"/>
      <c r="N69" s="23"/>
      <c r="O69" s="23"/>
    </row>
    <row r="70" spans="1:17" x14ac:dyDescent="0.3">
      <c r="D70" s="23"/>
      <c r="E70" s="23"/>
      <c r="I70" s="23"/>
      <c r="J70" s="23"/>
      <c r="N70" s="23"/>
      <c r="O70" s="23"/>
    </row>
    <row r="71" spans="1:17" x14ac:dyDescent="0.3">
      <c r="A71" s="14">
        <v>278.10000000000002</v>
      </c>
      <c r="D71" s="23"/>
      <c r="E71" s="23"/>
      <c r="F71" s="14">
        <v>282.3</v>
      </c>
      <c r="I71" s="23"/>
      <c r="J71" s="23"/>
      <c r="K71" s="14">
        <v>296</v>
      </c>
      <c r="N71" s="23"/>
      <c r="O71" s="23"/>
    </row>
    <row r="72" spans="1:17" x14ac:dyDescent="0.3">
      <c r="A72">
        <v>1.0029999999999999</v>
      </c>
      <c r="B72">
        <v>0.85041741935286808</v>
      </c>
      <c r="C72">
        <v>1.3521871816946274E-2</v>
      </c>
      <c r="D72" s="23">
        <v>0.85041741935286808</v>
      </c>
      <c r="E72" s="23">
        <v>1.3521871816946274E-2</v>
      </c>
      <c r="F72">
        <v>0.998</v>
      </c>
      <c r="G72">
        <v>0.8411080503754147</v>
      </c>
      <c r="H72">
        <v>2.5022820587434994E-2</v>
      </c>
      <c r="I72" s="23">
        <v>0.8411080503754147</v>
      </c>
      <c r="J72" s="23">
        <v>2.5022820587434994E-2</v>
      </c>
      <c r="K72">
        <v>0.19800000000000001</v>
      </c>
      <c r="L72">
        <v>0.96658781324036858</v>
      </c>
      <c r="M72">
        <v>4.4879873042879624E-2</v>
      </c>
      <c r="N72" s="23">
        <v>0.96658781324036858</v>
      </c>
      <c r="O72" s="23">
        <v>4.4879873042879624E-2</v>
      </c>
      <c r="Q72" s="19"/>
    </row>
    <row r="73" spans="1:17" x14ac:dyDescent="0.3">
      <c r="A73">
        <v>1.5044999999999997</v>
      </c>
      <c r="B73">
        <v>0.64930243382838082</v>
      </c>
      <c r="C73">
        <v>2.9921802422804927E-2</v>
      </c>
      <c r="D73" s="23">
        <v>0.64930243382838082</v>
      </c>
      <c r="E73" s="23">
        <v>2.9921802422804927E-2</v>
      </c>
      <c r="F73">
        <v>1.4969999999999999</v>
      </c>
      <c r="G73">
        <v>0.72629232503922247</v>
      </c>
      <c r="H73">
        <v>7.0466373124967834E-3</v>
      </c>
      <c r="I73" s="23">
        <v>0.72629232503922247</v>
      </c>
      <c r="J73" s="23">
        <v>7.0466373124967834E-3</v>
      </c>
      <c r="K73">
        <v>0.29700000000000004</v>
      </c>
      <c r="L73">
        <v>0.76033719876379546</v>
      </c>
      <c r="M73">
        <v>6.1978839689111449E-2</v>
      </c>
      <c r="N73" s="23">
        <v>0.76033719876379546</v>
      </c>
      <c r="O73" s="23">
        <v>6.1978839689111449E-2</v>
      </c>
      <c r="Q73" s="19"/>
    </row>
    <row r="74" spans="1:17" x14ac:dyDescent="0.3">
      <c r="A74">
        <v>2.0059999999999998</v>
      </c>
      <c r="B74">
        <v>0.60441924782223422</v>
      </c>
      <c r="C74">
        <v>2.4935225652350273E-2</v>
      </c>
      <c r="D74" s="23">
        <v>0.60441924782223422</v>
      </c>
      <c r="E74" s="23">
        <v>2.4935225652350273E-2</v>
      </c>
      <c r="F74">
        <v>1.996</v>
      </c>
      <c r="G74">
        <v>0.59279642100445162</v>
      </c>
      <c r="H74">
        <v>5.1091283095579644E-3</v>
      </c>
      <c r="I74" s="23">
        <v>0.59279642100445162</v>
      </c>
      <c r="J74" s="23">
        <v>5.1091283095579644E-3</v>
      </c>
      <c r="K74">
        <v>0.39600000000000002</v>
      </c>
      <c r="L74">
        <v>0.85114933252816416</v>
      </c>
      <c r="M74">
        <v>2.3761185275883639E-2</v>
      </c>
      <c r="N74" s="23">
        <v>0.85114933252816416</v>
      </c>
      <c r="O74" s="23">
        <v>2.3761185275883639E-2</v>
      </c>
      <c r="Q74" s="19"/>
    </row>
    <row r="75" spans="1:17" x14ac:dyDescent="0.3">
      <c r="A75">
        <v>2.5074999999999998</v>
      </c>
      <c r="B75">
        <v>0.5664506308651126</v>
      </c>
      <c r="C75">
        <v>2.3552478518385572E-2</v>
      </c>
      <c r="D75" s="23">
        <v>0.5664506308651126</v>
      </c>
      <c r="E75" s="23">
        <v>2.3552478518385572E-2</v>
      </c>
      <c r="F75">
        <v>2.4950000000000001</v>
      </c>
      <c r="G75">
        <v>0.51652572475905878</v>
      </c>
      <c r="H75">
        <v>5.5717745405871998E-3</v>
      </c>
      <c r="I75" s="23">
        <v>0.51652572475905878</v>
      </c>
      <c r="J75" s="23">
        <v>5.5717745405871998E-3</v>
      </c>
      <c r="K75">
        <v>0.495</v>
      </c>
      <c r="L75">
        <v>0.71677825226366476</v>
      </c>
      <c r="M75">
        <v>2.2185188111792192E-2</v>
      </c>
      <c r="N75" s="23">
        <v>0.71677825226366476</v>
      </c>
      <c r="O75" s="23">
        <v>2.2185188111792192E-2</v>
      </c>
      <c r="Q75" s="19"/>
    </row>
    <row r="76" spans="1:17" x14ac:dyDescent="0.3">
      <c r="A76">
        <v>3.0089999999999995</v>
      </c>
      <c r="B76" s="21">
        <v>0.38251863879028297</v>
      </c>
      <c r="C76" s="21">
        <v>3.7517138771784664E-3</v>
      </c>
      <c r="D76" s="25">
        <v>0.39641420593401017</v>
      </c>
      <c r="E76" s="25">
        <v>1.0518421688878704E-2</v>
      </c>
      <c r="F76">
        <v>2.9939999999999998</v>
      </c>
      <c r="G76" s="21">
        <v>0.38251863879028297</v>
      </c>
      <c r="H76" s="21">
        <v>3.7517138771784664E-3</v>
      </c>
      <c r="I76" s="23">
        <v>0.38251863879028297</v>
      </c>
      <c r="J76" s="23">
        <v>3.7517138771784664E-3</v>
      </c>
      <c r="K76">
        <v>0.59400000000000008</v>
      </c>
      <c r="L76">
        <v>0.58669060417696983</v>
      </c>
      <c r="M76">
        <v>5.8445394752774084E-2</v>
      </c>
      <c r="N76" s="23">
        <v>0.58669060417696983</v>
      </c>
      <c r="O76" s="23">
        <v>5.8445394752774084E-2</v>
      </c>
      <c r="Q76" s="19" t="s">
        <v>6</v>
      </c>
    </row>
    <row r="77" spans="1:17" x14ac:dyDescent="0.3">
      <c r="A77">
        <v>4.0119999999999996</v>
      </c>
      <c r="B77">
        <v>0.25098949595399084</v>
      </c>
      <c r="C77">
        <v>6.6268413296775115E-3</v>
      </c>
      <c r="D77" s="23">
        <v>0.25098949595399084</v>
      </c>
      <c r="E77" s="23">
        <v>6.6268413296775115E-3</v>
      </c>
      <c r="F77">
        <v>3.992</v>
      </c>
      <c r="G77">
        <v>0.24697323922448811</v>
      </c>
      <c r="H77">
        <v>9.5152431733799506E-3</v>
      </c>
      <c r="I77" s="23">
        <v>0.24697323922448811</v>
      </c>
      <c r="J77" s="23">
        <v>9.5152431733799506E-3</v>
      </c>
      <c r="K77">
        <v>0.79200000000000004</v>
      </c>
      <c r="L77">
        <v>0.66063413857552744</v>
      </c>
      <c r="M77">
        <v>1.6344959615289697E-2</v>
      </c>
      <c r="N77" s="23">
        <v>0.66063413857552744</v>
      </c>
      <c r="O77" s="23">
        <v>1.6344959615289697E-2</v>
      </c>
      <c r="Q77" s="19"/>
    </row>
    <row r="78" spans="1:17" x14ac:dyDescent="0.3">
      <c r="A78">
        <v>5.0149999999999997</v>
      </c>
      <c r="B78">
        <v>0.12937211807116072</v>
      </c>
      <c r="C78">
        <v>7.8154278299559007E-3</v>
      </c>
      <c r="D78" s="23">
        <v>0.12937211807116072</v>
      </c>
      <c r="E78" s="23">
        <v>7.8154278299559007E-3</v>
      </c>
      <c r="F78">
        <v>4.99</v>
      </c>
      <c r="G78">
        <v>0.12346975513307727</v>
      </c>
      <c r="H78">
        <v>3.5759279077079101E-3</v>
      </c>
      <c r="I78" s="23">
        <v>0.12346975513307727</v>
      </c>
      <c r="J78" s="23">
        <v>3.5759279077079101E-3</v>
      </c>
      <c r="K78">
        <v>0.99</v>
      </c>
      <c r="L78">
        <v>0.61945288181457137</v>
      </c>
      <c r="M78">
        <v>9.8136945959689977E-3</v>
      </c>
      <c r="N78" s="23">
        <v>0.61945288181457137</v>
      </c>
      <c r="O78" s="23">
        <v>9.8136945959689977E-3</v>
      </c>
      <c r="Q78" s="19"/>
    </row>
    <row r="79" spans="1:17" x14ac:dyDescent="0.3">
      <c r="A79">
        <v>6.0179999999999989</v>
      </c>
      <c r="B79">
        <v>5.690472071916039E-2</v>
      </c>
      <c r="C79">
        <v>1.0535254805632503E-3</v>
      </c>
      <c r="D79" s="23">
        <v>5.690472071916039E-2</v>
      </c>
      <c r="E79" s="23">
        <v>1.0535254805632503E-3</v>
      </c>
      <c r="F79">
        <v>5.9879999999999995</v>
      </c>
      <c r="G79">
        <v>4.7923972832866264E-2</v>
      </c>
      <c r="H79">
        <v>1.0070950462254017E-3</v>
      </c>
      <c r="I79" s="23">
        <v>4.7923972832866264E-2</v>
      </c>
      <c r="J79" s="23">
        <v>1.0070950462254017E-3</v>
      </c>
      <c r="K79">
        <v>1.1880000000000002</v>
      </c>
      <c r="L79">
        <v>0.35163412658439236</v>
      </c>
      <c r="M79">
        <v>2.6758267587486447E-2</v>
      </c>
      <c r="N79" s="23">
        <v>0.35163412658439236</v>
      </c>
      <c r="O79" s="23">
        <v>2.6758267587486447E-2</v>
      </c>
      <c r="Q79" s="19"/>
    </row>
    <row r="80" spans="1:17" x14ac:dyDescent="0.3">
      <c r="A80">
        <v>8.0239999999999991</v>
      </c>
      <c r="B80">
        <v>6.8854044513482031E-3</v>
      </c>
      <c r="C80">
        <v>1.238464744038833E-4</v>
      </c>
      <c r="D80" s="23">
        <v>6.8854044513482031E-3</v>
      </c>
      <c r="E80" s="23">
        <v>1.238464744038833E-4</v>
      </c>
      <c r="F80">
        <v>7.984</v>
      </c>
      <c r="G80">
        <v>7.2975923929782111E-3</v>
      </c>
      <c r="H80">
        <v>2.5944496659431165E-4</v>
      </c>
      <c r="I80" s="23">
        <v>7.2975923929782111E-3</v>
      </c>
      <c r="J80" s="23">
        <v>2.5944496659431165E-4</v>
      </c>
      <c r="K80">
        <v>1.5840000000000001</v>
      </c>
      <c r="L80">
        <v>0.30780980303440286</v>
      </c>
      <c r="M80">
        <v>1.0908513820941849E-2</v>
      </c>
      <c r="N80" s="23">
        <v>0.30780980303440286</v>
      </c>
      <c r="O80" s="23">
        <v>1.0908513820941801E-2</v>
      </c>
      <c r="Q80" s="19"/>
    </row>
    <row r="81" spans="2:17" x14ac:dyDescent="0.3">
      <c r="D81" s="10"/>
      <c r="E81" s="10"/>
      <c r="I81" s="10"/>
      <c r="J81" s="10"/>
      <c r="N81" s="10"/>
      <c r="O81" s="10"/>
      <c r="Q81" s="22"/>
    </row>
    <row r="82" spans="2:17" x14ac:dyDescent="0.3">
      <c r="B82" t="s">
        <v>7</v>
      </c>
      <c r="I82" s="10"/>
      <c r="J82" s="10"/>
      <c r="N82" s="10"/>
      <c r="O82" s="10"/>
      <c r="Q82" s="22"/>
    </row>
    <row r="84" spans="2:17" x14ac:dyDescent="0.3">
      <c r="B84">
        <v>0.39641420593401017</v>
      </c>
      <c r="C84">
        <v>1.0518421688878704E-2</v>
      </c>
      <c r="D84" t="s">
        <v>8</v>
      </c>
    </row>
    <row r="87" spans="2:17" x14ac:dyDescent="0.3">
      <c r="B87" s="20">
        <v>0.39641420593401017</v>
      </c>
      <c r="C87" s="20">
        <v>1.0518421688878704E-2</v>
      </c>
      <c r="D87" t="s">
        <v>9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160MeV</vt:lpstr>
      <vt:lpstr>230MeV</vt:lpstr>
    </vt:vector>
  </TitlesOfParts>
  <Company>University of Pennsylvania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Carabe</dc:creator>
  <cp:lastModifiedBy>Sebastian Salgado</cp:lastModifiedBy>
  <dcterms:created xsi:type="dcterms:W3CDTF">2013-08-29T15:14:09Z</dcterms:created>
  <dcterms:modified xsi:type="dcterms:W3CDTF">2022-04-06T18:37:15Z</dcterms:modified>
</cp:coreProperties>
</file>