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O:\MI\Academic Programs\RPL\Malaysia\Working Documents\HELP University\2020\BIT &amp; BusAnalytics (incl new proposals)\FSE Course Mapping Docs\"/>
    </mc:Choice>
  </mc:AlternateContent>
  <xr:revisionPtr revIDLastSave="0" documentId="13_ncr:1_{CE56AC02-7B0F-43F1-860F-9B8985BF0D65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Approvals" sheetId="17" r:id="rId1"/>
    <sheet name="Block Credit Mapping" sheetId="16" r:id="rId2"/>
    <sheet name="BCyberSec" sheetId="13" r:id="rId3"/>
  </sheets>
  <definedNames>
    <definedName name="_xlnm.Print_Titles" localSheetId="2">BCyberSec!#REF!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3" l="1"/>
  <c r="B17" i="13" l="1"/>
  <c r="M13" i="13"/>
  <c r="L12" i="13"/>
  <c r="L14" i="13" s="1"/>
  <c r="K12" i="13"/>
  <c r="J12" i="13"/>
  <c r="K14" i="13" l="1"/>
  <c r="E38" i="13" s="1"/>
  <c r="M12" i="13"/>
  <c r="M14" i="13" s="1"/>
  <c r="J14" i="13" l="1"/>
  <c r="E25" i="13" s="1"/>
  <c r="F49" i="13" l="1"/>
  <c r="F51" i="13" s="1"/>
</calcChain>
</file>

<file path=xl/sharedStrings.xml><?xml version="1.0" encoding="utf-8"?>
<sst xmlns="http://schemas.openxmlformats.org/spreadsheetml/2006/main" count="209" uniqueCount="135">
  <si>
    <t>Credit Points</t>
  </si>
  <si>
    <t>In order to graduate students must ensure that they have satisfied all of the general requirements of the award.</t>
  </si>
  <si>
    <t>Total Credit Points Required for Degree</t>
  </si>
  <si>
    <t xml:space="preserve">Note: </t>
  </si>
  <si>
    <t>Units marked with a C are Capstone units.</t>
  </si>
  <si>
    <t>Units marked with a P are PACE units.</t>
  </si>
  <si>
    <t>S1</t>
  </si>
  <si>
    <t>S2</t>
  </si>
  <si>
    <t>Unit 1</t>
  </si>
  <si>
    <t>Unit 2</t>
  </si>
  <si>
    <t>Unit 3</t>
  </si>
  <si>
    <t>Unit 4</t>
  </si>
  <si>
    <t>Degree:</t>
  </si>
  <si>
    <t>Handbook Year:</t>
  </si>
  <si>
    <t>General Requirements:</t>
  </si>
  <si>
    <t>Notes</t>
  </si>
  <si>
    <t>S3</t>
  </si>
  <si>
    <t>Total Credit Points to be Completed</t>
  </si>
  <si>
    <t>Credit Point Type</t>
  </si>
  <si>
    <t>Unit Level</t>
  </si>
  <si>
    <t>Total CP</t>
  </si>
  <si>
    <t>Prescribed</t>
  </si>
  <si>
    <t>Min/Max CP per level</t>
  </si>
  <si>
    <t>Study Plan - S1 Commencement</t>
  </si>
  <si>
    <t>Study Plan - S2 Commencement</t>
  </si>
  <si>
    <t>Exemptions</t>
  </si>
  <si>
    <t>Duration:</t>
  </si>
  <si>
    <t>Assessed AQF Level:</t>
  </si>
  <si>
    <t>Prior Institution, Country:</t>
  </si>
  <si>
    <t>Minimum number of credit points for the degree</t>
  </si>
  <si>
    <t>Completion of a designated PACE unit</t>
  </si>
  <si>
    <t>Total Credit Points Exempted</t>
  </si>
  <si>
    <t>Core Zone</t>
  </si>
  <si>
    <t>Flexible Zone</t>
  </si>
  <si>
    <t>Maximum number of credit points at 1000 level</t>
  </si>
  <si>
    <t>1000 or above</t>
  </si>
  <si>
    <t>2000 or above</t>
  </si>
  <si>
    <t>3000 or above</t>
  </si>
  <si>
    <t>Essential</t>
  </si>
  <si>
    <t>Flexible Zone CP to complete</t>
  </si>
  <si>
    <t>Completion of specified essential units</t>
  </si>
  <si>
    <t>Credit Point Summary and Flexible Zone Calculator</t>
  </si>
  <si>
    <t>1000-level</t>
  </si>
  <si>
    <t>2000-level</t>
  </si>
  <si>
    <t>3000-level</t>
  </si>
  <si>
    <t>Completion of a designated Capstone unit</t>
  </si>
  <si>
    <t>Totals</t>
  </si>
  <si>
    <t>Name and Student ID:</t>
  </si>
  <si>
    <t>Option Set (10cp from)</t>
  </si>
  <si>
    <t>Electives at 1000 level or above</t>
  </si>
  <si>
    <t>Electives at 2000 level or above</t>
  </si>
  <si>
    <t>Bachelor of Cyber Security</t>
  </si>
  <si>
    <t>COMP1000 Introduction to Computer Programming (10)</t>
  </si>
  <si>
    <t>COMP1010 Fundamentals of Computer Science (10)</t>
  </si>
  <si>
    <t>COMP1300 Introduction to Cyber Security (10)</t>
  </si>
  <si>
    <t>COMP1350 Introduction to Database Design and Management (10)</t>
  </si>
  <si>
    <t>MATH1007 Discrete Mathematics I (10)</t>
  </si>
  <si>
    <t>STAT1170 Introductory Statistics (10)</t>
  </si>
  <si>
    <t>COMP2100 Systems Programming (10)</t>
  </si>
  <si>
    <t>COMP2110 Web Technology (10)</t>
  </si>
  <si>
    <t>COMP2200 Data Science (10)</t>
  </si>
  <si>
    <t>COMP2250 Data Communications (10)</t>
  </si>
  <si>
    <t>COMP2300 Applied Cryptography (10)</t>
  </si>
  <si>
    <t>COMP2310 Digital Forensics (10)</t>
  </si>
  <si>
    <t>COMP2320 Offensive Security (10)</t>
  </si>
  <si>
    <t>PICT2001 Cybercrime (10)</t>
  </si>
  <si>
    <t>COMP3310 Secure Applications Development (10)</t>
  </si>
  <si>
    <t>COMP3850 Computing Industry Project (10)</t>
  </si>
  <si>
    <t>COMP3320 (C) Cyber Security Management in Practice (10)</t>
  </si>
  <si>
    <t>ACCG3060 Cyber Security Governance and Ethics (10)</t>
  </si>
  <si>
    <t>ACCG3025 Cyber Security and Privacy (10)</t>
  </si>
  <si>
    <t>COMP3100 Distributed Systems (10)</t>
  </si>
  <si>
    <t>COMP3250 Computer Networks (10)</t>
  </si>
  <si>
    <t>COMP3300 Cryptography and Information Security (10)</t>
  </si>
  <si>
    <t>C000102</t>
  </si>
  <si>
    <t>Elective</t>
  </si>
  <si>
    <t>HELP University, Malaysia</t>
  </si>
  <si>
    <t>Credit Suggested</t>
  </si>
  <si>
    <t>Course Code</t>
  </si>
  <si>
    <t>Relevant Units</t>
  </si>
  <si>
    <t>Possible MQ exemption (2019)</t>
  </si>
  <si>
    <t>Possible MQ exemption (2020)</t>
  </si>
  <si>
    <t xml:space="preserve">1 year block </t>
  </si>
  <si>
    <t>Previous Degree Name</t>
  </si>
  <si>
    <t>Completion of HELP University's Diploma in Information Technology</t>
  </si>
  <si>
    <t>COMP115</t>
  </si>
  <si>
    <t>COMP1000</t>
  </si>
  <si>
    <t>This is the original assessment that has been approved by Steve Cassidy (2016-01-19) for the current articulation arrangement HELP DipIT to BIT</t>
  </si>
  <si>
    <t>Reassessment and approval has been given Steve Cassidy (2019-09-02)</t>
  </si>
  <si>
    <t>COMP125</t>
  </si>
  <si>
    <t>COMP1010</t>
  </si>
  <si>
    <t>COMP247</t>
  </si>
  <si>
    <t>COMP2250</t>
  </si>
  <si>
    <t>Diploma in Information Technology</t>
  </si>
  <si>
    <t>DMTH137</t>
  </si>
  <si>
    <t>MATH1007</t>
  </si>
  <si>
    <t>ISYS114</t>
  </si>
  <si>
    <t>COMP1350</t>
  </si>
  <si>
    <t>Diploma (AQF 5)</t>
  </si>
  <si>
    <t>2 years full-time</t>
  </si>
  <si>
    <t>Diploma in Information Technology (completed program)</t>
  </si>
  <si>
    <t>COMP1300</t>
  </si>
  <si>
    <t>RQ</t>
  </si>
  <si>
    <t>STAT1170</t>
  </si>
  <si>
    <t>S1/S2; COMP1010+MATH1007</t>
  </si>
  <si>
    <t>S1/S2; CO-REQ COMP2110+COMP2250+COMP2300</t>
  </si>
  <si>
    <t>S1; COMP1010+MATH1007 + CO-REQ COMP2250</t>
  </si>
  <si>
    <t>S1; COMP1010+COMP1350</t>
  </si>
  <si>
    <t>S2; COMP1010+STAT1170/1371</t>
  </si>
  <si>
    <t>S1; 50CP</t>
  </si>
  <si>
    <t>TBD; 130CP incl COMP1010+MATH1007/MATH2907</t>
  </si>
  <si>
    <t>S2; 130cp incl COMP1010+COMP2250+MATH1007/MATH2907/ELEC2040</t>
  </si>
  <si>
    <t>S1/S2; 130CP incl COMP1300+COMP1350+COMP2300</t>
  </si>
  <si>
    <t>New unit; no info available</t>
  </si>
  <si>
    <t>S2; COMP1010</t>
  </si>
  <si>
    <t>COMP2100</t>
  </si>
  <si>
    <t>COMP2110</t>
  </si>
  <si>
    <t>COMP2200</t>
  </si>
  <si>
    <t>COMP2300</t>
  </si>
  <si>
    <t>COMP2310</t>
  </si>
  <si>
    <t>COMP2320</t>
  </si>
  <si>
    <t>PICT2001</t>
  </si>
  <si>
    <t>COMP3220</t>
  </si>
  <si>
    <t>COMP3850</t>
  </si>
  <si>
    <t>1000EL</t>
  </si>
  <si>
    <t>S2; 130cp</t>
  </si>
  <si>
    <t>S1; ACCG2050/PICT2001</t>
  </si>
  <si>
    <t>3000OP1 (ACCG3025)</t>
  </si>
  <si>
    <t>S1; 130CP incl COMP2100 + COMP2250</t>
  </si>
  <si>
    <t>3000OP2</t>
  </si>
  <si>
    <t>COMP3300</t>
  </si>
  <si>
    <t>COMP3310</t>
  </si>
  <si>
    <t>Ref No:</t>
  </si>
  <si>
    <t>Faculty Approved: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</si>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</sst>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auto="1"/>
      </right>
      <top/>
      <bottom style="thin">
        <color theme="0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1"/>
      </left>
      <right style="thin">
        <color theme="0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3" fillId="0" borderId="0" applyNumberFormat="0" applyFill="0" applyBorder="0" applyAlignment="0" applyProtection="0"/>
  </cellStyleXfs>
  <cellXfs count="125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8" borderId="4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left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12" borderId="6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left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4" fillId="8" borderId="3" xfId="0" applyFont="1" applyFill="1" applyBorder="1" applyAlignment="1">
      <alignment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left" vertical="center"/>
    </xf>
    <xf numFmtId="0" fontId="4" fillId="12" borderId="15" xfId="0" applyFont="1" applyFill="1" applyBorder="1" applyAlignment="1">
      <alignment horizontal="center" vertical="center"/>
    </xf>
    <xf numFmtId="0" fontId="4" fillId="12" borderId="20" xfId="0" applyFont="1" applyFill="1" applyBorder="1" applyAlignment="1">
      <alignment horizontal="left" vertical="center"/>
    </xf>
    <xf numFmtId="0" fontId="4" fillId="12" borderId="21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 indent="1"/>
    </xf>
    <xf numFmtId="0" fontId="4" fillId="8" borderId="3" xfId="0" applyFont="1" applyFill="1" applyBorder="1" applyAlignment="1">
      <alignment horizontal="left" vertical="center" indent="1"/>
    </xf>
    <xf numFmtId="0" fontId="4" fillId="8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vertical="top"/>
    </xf>
    <xf numFmtId="0" fontId="12" fillId="0" borderId="0" xfId="1" applyFont="1"/>
    <xf numFmtId="0" fontId="2" fillId="0" borderId="0" xfId="1" applyAlignment="1">
      <alignment horizontal="center" vertical="center"/>
    </xf>
    <xf numFmtId="0" fontId="2" fillId="0" borderId="0" xfId="1"/>
    <xf numFmtId="0" fontId="2" fillId="0" borderId="0" xfId="1" applyAlignment="1">
      <alignment horizontal="center" vertical="center" wrapText="1"/>
    </xf>
    <xf numFmtId="0" fontId="3" fillId="13" borderId="4" xfId="1" applyFont="1" applyFill="1" applyBorder="1" applyAlignment="1">
      <alignment horizontal="left"/>
    </xf>
    <xf numFmtId="0" fontId="3" fillId="0" borderId="1" xfId="1" applyFont="1" applyBorder="1"/>
    <xf numFmtId="0" fontId="3" fillId="0" borderId="3" xfId="1" applyFont="1" applyBorder="1" applyAlignment="1">
      <alignment horizontal="center" vertical="center"/>
    </xf>
    <xf numFmtId="0" fontId="3" fillId="0" borderId="3" xfId="1" applyFont="1" applyBorder="1"/>
    <xf numFmtId="0" fontId="3" fillId="0" borderId="4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0" borderId="4" xfId="0" applyBorder="1"/>
    <xf numFmtId="0" fontId="2" fillId="0" borderId="27" xfId="1" applyBorder="1" applyAlignment="1">
      <alignment horizontal="center" vertical="center"/>
    </xf>
    <xf numFmtId="0" fontId="2" fillId="0" borderId="28" xfId="1" applyBorder="1"/>
    <xf numFmtId="0" fontId="0" fillId="0" borderId="0" xfId="0" applyAlignment="1">
      <alignment horizontal="center" vertical="center" wrapText="1"/>
    </xf>
    <xf numFmtId="0" fontId="2" fillId="0" borderId="9" xfId="1" applyBorder="1"/>
    <xf numFmtId="0" fontId="2" fillId="0" borderId="0" xfId="1" applyAlignment="1">
      <alignment horizontal="left"/>
    </xf>
    <xf numFmtId="0" fontId="0" fillId="0" borderId="4" xfId="0" applyBorder="1" applyAlignment="1">
      <alignment vertical="top"/>
    </xf>
    <xf numFmtId="0" fontId="2" fillId="14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vertical="center"/>
    </xf>
    <xf numFmtId="0" fontId="2" fillId="13" borderId="4" xfId="0" applyFont="1" applyFill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11" fillId="0" borderId="4" xfId="0" applyFont="1" applyBorder="1" applyAlignment="1">
      <alignment horizont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11" fillId="0" borderId="25" xfId="0" applyFont="1" applyBorder="1" applyAlignment="1">
      <alignment horizontal="center" vertical="top" wrapText="1"/>
    </xf>
    <xf numFmtId="0" fontId="11" fillId="0" borderId="26" xfId="0" applyFont="1" applyBorder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" fillId="0" borderId="2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25" xfId="0" applyFont="1" applyFill="1" applyBorder="1" applyAlignment="1">
      <alignment horizontal="center" vertical="center"/>
    </xf>
    <xf numFmtId="0" fontId="9" fillId="11" borderId="2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left" vertical="center"/>
    </xf>
    <xf numFmtId="0" fontId="10" fillId="12" borderId="3" xfId="0" applyFont="1" applyFill="1" applyBorder="1" applyAlignment="1">
      <alignment horizontal="left" vertical="center"/>
    </xf>
    <xf numFmtId="0" fontId="10" fillId="12" borderId="5" xfId="0" applyFont="1" applyFill="1" applyBorder="1" applyAlignment="1">
      <alignment horizontal="left" vertical="center"/>
    </xf>
    <xf numFmtId="0" fontId="9" fillId="11" borderId="8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10" borderId="25" xfId="0" applyFont="1" applyFill="1" applyBorder="1" applyAlignment="1">
      <alignment horizontal="center" vertical="center"/>
    </xf>
    <xf numFmtId="0" fontId="9" fillId="10" borderId="26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textRotation="90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4" fillId="12" borderId="22" xfId="0" applyFont="1" applyFill="1" applyBorder="1" applyAlignment="1">
      <alignment horizontal="center" vertical="center" wrapText="1"/>
    </xf>
    <xf numFmtId="0" fontId="4" fillId="12" borderId="24" xfId="0" applyFont="1" applyFill="1" applyBorder="1" applyAlignment="1">
      <alignment horizontal="center" vertical="center" wrapText="1"/>
    </xf>
    <xf numFmtId="0" fontId="4" fillId="12" borderId="23" xfId="0" applyFont="1" applyFill="1" applyBorder="1" applyAlignment="1">
      <alignment horizontal="center" vertical="center"/>
    </xf>
    <xf numFmtId="0" fontId="13" fillId="0" borderId="0" xfId="2"/>
  </cellXfs>
  <cellStyles count="3">
    <cellStyle name="Hyperlink" xfId="2" builtinId="8"/>
    <cellStyle name="Normal" xfId="0" builtinId="0"/>
    <cellStyle name="Normal 2" xfId="1" xr:uid="{77ADBAC0-6801-4514-887F-C6C53CBA47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1668780</xdr:colOff>
          <xdr:row>2</xdr:row>
          <xdr:rowOff>83820</xdr:rowOff>
        </xdr:from>
        <xdr:to>
          <xdr:col>6</xdr:col>
          <xdr:colOff>2209800</xdr:colOff>
          <xdr:row>4</xdr:row>
          <xdr:rowOff>160020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MQ Brand">
      <a:dk1>
        <a:sysClr val="windowText" lastClr="000000"/>
      </a:dk1>
      <a:lt1>
        <a:sysClr val="window" lastClr="FFFFFF"/>
      </a:lt1>
      <a:dk2>
        <a:srgbClr val="D6D2C4"/>
      </a:dk2>
      <a:lt2>
        <a:srgbClr val="373836"/>
      </a:lt2>
      <a:accent1>
        <a:srgbClr val="E7E5DD"/>
      </a:accent1>
      <a:accent2>
        <a:srgbClr val="A6192E"/>
      </a:accent2>
      <a:accent3>
        <a:srgbClr val="76232F"/>
      </a:accent3>
      <a:accent4>
        <a:srgbClr val="D6001C"/>
      </a:accent4>
      <a:accent5>
        <a:srgbClr val="80225F"/>
      </a:accent5>
      <a:accent6>
        <a:srgbClr val="C6007E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sk.mq.edu.au/account/request/view/703f1e52-9934-4bbf-926b-5e782945b51b?ov=1&amp;ovfilter=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A7F9-7014-449D-BBC6-8A97EA65F887}">
  <dimension ref="B2:C3"/>
  <sheetViews>
    <sheetView workbookViewId="0">
      <selection activeCell="C2" sqref="C2"/>
    </sheetView>
  </sheetViews>
  <sheetFormatPr defaultRowHeight="14.4" x14ac:dyDescent="0.3"/>
  <cols>
    <col min="2" max="2" width="15.6640625" bestFit="1" customWidth="1"/>
  </cols>
  <sheetData>
    <row r="2" spans="2:3" x14ac:dyDescent="0.3">
      <c r="B2" t="s">
        <v>132</v>
      </c>
      <c r="C2" s="124">
        <v>1715569</v>
      </c>
    </row>
    <row r="3" spans="2:3" x14ac:dyDescent="0.3">
      <c r="B3" t="s">
        <v>133</v>
      </c>
    </row>
  </sheetData>
  <hyperlinks>
    <hyperlink ref="C2" r:id="rId1" display="https://ask.mq.edu.au/account/request/view/703f1e52-9934-4bbf-926b-5e782945b51b?ov=1&amp;ovfilter=" xr:uid="{6DD087B0-81CE-4BD2-92DE-1A8958699A7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DAF3-0251-4D62-B9CE-F2717855C0EF}">
  <dimension ref="A1:Q51"/>
  <sheetViews>
    <sheetView zoomScale="70" zoomScaleNormal="70" workbookViewId="0">
      <selection activeCell="A48" sqref="A48"/>
    </sheetView>
  </sheetViews>
  <sheetFormatPr defaultColWidth="8.88671875" defaultRowHeight="15.6" x14ac:dyDescent="0.3"/>
  <cols>
    <col min="1" max="1" width="46.88671875" style="57" bestFit="1" customWidth="1"/>
    <col min="2" max="2" width="12.6640625" style="56" hidden="1" customWidth="1"/>
    <col min="3" max="3" width="81.109375" style="57" bestFit="1" customWidth="1"/>
    <col min="4" max="4" width="23.5546875" style="58" bestFit="1" customWidth="1"/>
    <col min="5" max="5" width="23.5546875" style="58" customWidth="1"/>
    <col min="6" max="6" width="32.109375" style="56" customWidth="1"/>
    <col min="7" max="7" width="57" style="72" bestFit="1" customWidth="1"/>
    <col min="8" max="16384" width="8.88671875" style="57"/>
  </cols>
  <sheetData>
    <row r="1" spans="1:17" ht="21" x14ac:dyDescent="0.4">
      <c r="A1" s="55" t="s">
        <v>76</v>
      </c>
      <c r="F1" s="78" t="s">
        <v>15</v>
      </c>
      <c r="G1" s="59" t="s">
        <v>77</v>
      </c>
    </row>
    <row r="2" spans="1:17" ht="31.2" x14ac:dyDescent="0.3">
      <c r="A2" s="60"/>
      <c r="B2" s="61" t="s">
        <v>78</v>
      </c>
      <c r="C2" s="62" t="s">
        <v>79</v>
      </c>
      <c r="D2" s="63" t="s">
        <v>80</v>
      </c>
      <c r="E2" s="63" t="s">
        <v>81</v>
      </c>
      <c r="F2" s="79"/>
      <c r="G2" s="64" t="s">
        <v>82</v>
      </c>
    </row>
    <row r="3" spans="1:17" ht="15.75" customHeight="1" x14ac:dyDescent="0.3">
      <c r="A3" s="80" t="s">
        <v>83</v>
      </c>
      <c r="C3" s="81" t="s">
        <v>84</v>
      </c>
      <c r="D3" s="65" t="s">
        <v>85</v>
      </c>
      <c r="E3" s="66" t="s">
        <v>86</v>
      </c>
      <c r="F3" s="84" t="s">
        <v>87</v>
      </c>
      <c r="G3" s="84" t="s">
        <v>88</v>
      </c>
    </row>
    <row r="4" spans="1:17" x14ac:dyDescent="0.3">
      <c r="A4" s="80"/>
      <c r="C4" s="82"/>
      <c r="D4" s="65" t="s">
        <v>89</v>
      </c>
      <c r="E4" s="66" t="s">
        <v>90</v>
      </c>
      <c r="F4" s="85"/>
      <c r="G4" s="85"/>
    </row>
    <row r="5" spans="1:17" ht="15.6" customHeight="1" x14ac:dyDescent="0.3">
      <c r="A5" s="80"/>
      <c r="C5" s="82"/>
      <c r="D5" s="65" t="s">
        <v>91</v>
      </c>
      <c r="E5" s="66" t="s">
        <v>92</v>
      </c>
      <c r="F5" s="85"/>
      <c r="G5" s="85"/>
    </row>
    <row r="6" spans="1:17" ht="15.6" customHeight="1" x14ac:dyDescent="0.3">
      <c r="A6" s="87" t="s">
        <v>93</v>
      </c>
      <c r="C6" s="82"/>
      <c r="D6" s="65" t="s">
        <v>94</v>
      </c>
      <c r="E6" s="66" t="s">
        <v>95</v>
      </c>
      <c r="F6" s="85"/>
      <c r="G6" s="85"/>
    </row>
    <row r="7" spans="1:17" ht="15.6" customHeight="1" x14ac:dyDescent="0.3">
      <c r="A7" s="88"/>
      <c r="C7" s="83"/>
      <c r="D7" s="65" t="s">
        <v>96</v>
      </c>
      <c r="E7" s="66" t="s">
        <v>97</v>
      </c>
      <c r="F7" s="86"/>
      <c r="G7" s="86"/>
    </row>
    <row r="8" spans="1:17" ht="15.6" customHeight="1" x14ac:dyDescent="0.3">
      <c r="A8" s="88"/>
      <c r="C8" s="67"/>
      <c r="D8" s="65"/>
      <c r="E8" s="65"/>
      <c r="F8" s="67"/>
      <c r="G8" s="67"/>
    </row>
    <row r="9" spans="1:17" x14ac:dyDescent="0.3">
      <c r="A9" s="88"/>
      <c r="C9" s="67"/>
      <c r="D9" s="65"/>
      <c r="E9" s="65"/>
      <c r="F9" s="67"/>
      <c r="G9" s="67"/>
    </row>
    <row r="10" spans="1:17" ht="15.6" customHeight="1" x14ac:dyDescent="0.3">
      <c r="A10" s="88"/>
      <c r="C10" s="67"/>
      <c r="D10" s="65"/>
      <c r="E10" s="65"/>
      <c r="F10" s="67"/>
      <c r="G10" s="67"/>
    </row>
    <row r="11" spans="1:17" x14ac:dyDescent="0.3">
      <c r="A11" s="88"/>
      <c r="C11" s="67"/>
      <c r="D11" s="65"/>
      <c r="E11" s="65"/>
      <c r="F11" s="67"/>
      <c r="G11" s="67"/>
      <c r="L11"/>
      <c r="M11"/>
      <c r="N11"/>
      <c r="O11"/>
      <c r="P11"/>
      <c r="Q11"/>
    </row>
    <row r="12" spans="1:17" x14ac:dyDescent="0.3">
      <c r="A12" s="88"/>
      <c r="C12" s="67"/>
      <c r="D12" s="65"/>
      <c r="E12" s="65"/>
      <c r="F12" s="67"/>
      <c r="G12" s="67"/>
      <c r="L12"/>
      <c r="M12"/>
      <c r="N12"/>
      <c r="O12"/>
      <c r="P12"/>
      <c r="Q12"/>
    </row>
    <row r="13" spans="1:17" x14ac:dyDescent="0.3">
      <c r="A13" s="88"/>
      <c r="C13" s="67"/>
      <c r="D13" s="65"/>
      <c r="E13" s="65"/>
      <c r="F13" s="67"/>
      <c r="G13" s="67"/>
      <c r="L13"/>
      <c r="M13"/>
      <c r="N13"/>
      <c r="O13"/>
      <c r="P13"/>
      <c r="Q13"/>
    </row>
    <row r="14" spans="1:17" x14ac:dyDescent="0.3">
      <c r="A14" s="88"/>
      <c r="C14" s="67"/>
      <c r="D14" s="65"/>
      <c r="E14" s="65"/>
      <c r="F14" s="67"/>
      <c r="G14" s="67"/>
      <c r="L14"/>
      <c r="M14"/>
      <c r="N14"/>
      <c r="O14"/>
      <c r="P14"/>
      <c r="Q14"/>
    </row>
    <row r="15" spans="1:17" ht="15.6" customHeight="1" x14ac:dyDescent="0.3">
      <c r="A15" s="88"/>
      <c r="C15" s="67"/>
      <c r="D15" s="65"/>
      <c r="E15" s="65"/>
      <c r="F15" s="67"/>
      <c r="G15" s="67"/>
      <c r="L15"/>
      <c r="M15"/>
      <c r="N15"/>
      <c r="O15"/>
      <c r="P15"/>
      <c r="Q15"/>
    </row>
    <row r="16" spans="1:17" ht="15.6" customHeight="1" x14ac:dyDescent="0.3">
      <c r="A16" s="88"/>
      <c r="C16" s="67"/>
      <c r="D16" s="65"/>
      <c r="E16" s="65"/>
      <c r="F16" s="67"/>
      <c r="G16" s="67"/>
      <c r="L16"/>
      <c r="M16"/>
      <c r="N16"/>
      <c r="O16"/>
      <c r="P16"/>
      <c r="Q16"/>
    </row>
    <row r="17" spans="1:17" ht="15.6" customHeight="1" x14ac:dyDescent="0.3">
      <c r="A17" s="88"/>
      <c r="C17" s="67"/>
      <c r="D17" s="65"/>
      <c r="E17" s="65"/>
      <c r="F17" s="67"/>
      <c r="G17" s="67"/>
      <c r="L17"/>
      <c r="M17"/>
      <c r="N17"/>
      <c r="O17"/>
      <c r="P17"/>
      <c r="Q17"/>
    </row>
    <row r="18" spans="1:17" x14ac:dyDescent="0.3">
      <c r="A18" s="88"/>
      <c r="C18" s="67"/>
      <c r="D18" s="65"/>
      <c r="E18" s="65"/>
      <c r="F18" s="67"/>
      <c r="G18" s="67"/>
      <c r="L18"/>
      <c r="M18"/>
      <c r="N18"/>
      <c r="O18"/>
      <c r="P18"/>
      <c r="Q18"/>
    </row>
    <row r="19" spans="1:17" x14ac:dyDescent="0.3">
      <c r="A19" s="88"/>
      <c r="C19" s="67"/>
      <c r="D19" s="65"/>
      <c r="E19" s="65"/>
      <c r="F19" s="67"/>
      <c r="G19" s="67"/>
      <c r="L19"/>
      <c r="M19"/>
      <c r="N19"/>
      <c r="O19"/>
      <c r="P19"/>
      <c r="Q19"/>
    </row>
    <row r="20" spans="1:17" x14ac:dyDescent="0.3">
      <c r="A20" s="88"/>
      <c r="C20" s="67"/>
      <c r="D20" s="65"/>
      <c r="E20" s="65"/>
      <c r="F20" s="67"/>
      <c r="G20" s="67"/>
      <c r="L20"/>
      <c r="M20"/>
      <c r="N20"/>
      <c r="O20"/>
      <c r="P20"/>
      <c r="Q20"/>
    </row>
    <row r="21" spans="1:17" x14ac:dyDescent="0.3">
      <c r="A21" s="88"/>
      <c r="C21" s="67"/>
      <c r="D21" s="65"/>
      <c r="E21" s="65"/>
      <c r="F21" s="67"/>
      <c r="G21" s="67"/>
      <c r="L21"/>
      <c r="M21"/>
      <c r="N21"/>
      <c r="O21"/>
      <c r="P21"/>
      <c r="Q21"/>
    </row>
    <row r="22" spans="1:17" x14ac:dyDescent="0.3">
      <c r="A22" s="88"/>
      <c r="C22" s="67"/>
      <c r="D22" s="65"/>
      <c r="E22" s="65"/>
      <c r="F22" s="67"/>
      <c r="G22" s="67"/>
      <c r="L22"/>
      <c r="M22"/>
      <c r="N22"/>
      <c r="O22"/>
      <c r="P22"/>
      <c r="Q22"/>
    </row>
    <row r="23" spans="1:17" x14ac:dyDescent="0.3">
      <c r="A23" s="88"/>
      <c r="C23" s="67"/>
      <c r="D23" s="65"/>
      <c r="E23" s="65"/>
      <c r="F23" s="67"/>
      <c r="G23" s="67"/>
      <c r="L23"/>
      <c r="M23"/>
      <c r="N23"/>
      <c r="O23"/>
      <c r="P23"/>
      <c r="Q23"/>
    </row>
    <row r="24" spans="1:17" ht="15.6" customHeight="1" x14ac:dyDescent="0.3">
      <c r="A24" s="88"/>
      <c r="C24" s="67"/>
      <c r="D24" s="65"/>
      <c r="E24" s="65"/>
      <c r="F24" s="67"/>
      <c r="G24" s="67"/>
      <c r="L24"/>
      <c r="M24"/>
      <c r="N24"/>
      <c r="O24"/>
      <c r="P24"/>
      <c r="Q24"/>
    </row>
    <row r="25" spans="1:17" x14ac:dyDescent="0.3">
      <c r="A25" s="88"/>
      <c r="C25" s="67"/>
      <c r="D25" s="65"/>
      <c r="E25" s="65"/>
      <c r="F25" s="67"/>
      <c r="G25" s="67"/>
      <c r="L25"/>
      <c r="M25"/>
      <c r="N25"/>
      <c r="O25"/>
      <c r="P25"/>
      <c r="Q25"/>
    </row>
    <row r="26" spans="1:17" x14ac:dyDescent="0.3">
      <c r="A26" s="88"/>
      <c r="C26" s="67"/>
      <c r="D26" s="65"/>
      <c r="E26" s="65"/>
      <c r="F26" s="67"/>
      <c r="G26" s="67"/>
      <c r="L26"/>
      <c r="M26"/>
      <c r="N26"/>
      <c r="O26"/>
      <c r="P26"/>
      <c r="Q26"/>
    </row>
    <row r="27" spans="1:17" x14ac:dyDescent="0.3">
      <c r="A27" s="88"/>
      <c r="C27" s="67"/>
      <c r="D27" s="65"/>
      <c r="E27" s="65"/>
      <c r="F27" s="67"/>
      <c r="G27" s="67"/>
      <c r="L27"/>
      <c r="M27"/>
      <c r="N27"/>
      <c r="O27"/>
      <c r="P27"/>
      <c r="Q27"/>
    </row>
    <row r="28" spans="1:17" x14ac:dyDescent="0.3">
      <c r="A28" s="88"/>
      <c r="B28" s="68"/>
      <c r="C28" s="67"/>
      <c r="D28" s="65"/>
      <c r="E28" s="65"/>
      <c r="F28" s="67"/>
      <c r="G28" s="67"/>
      <c r="L28"/>
      <c r="M28"/>
      <c r="N28"/>
      <c r="O28"/>
      <c r="P28"/>
      <c r="Q28"/>
    </row>
    <row r="29" spans="1:17" x14ac:dyDescent="0.3">
      <c r="A29" s="88"/>
      <c r="C29" s="67"/>
      <c r="D29" s="65"/>
      <c r="E29" s="65"/>
      <c r="F29" s="67"/>
      <c r="G29" s="67"/>
      <c r="L29"/>
      <c r="M29"/>
      <c r="N29"/>
      <c r="O29"/>
      <c r="P29"/>
      <c r="Q29"/>
    </row>
    <row r="30" spans="1:17" x14ac:dyDescent="0.3">
      <c r="A30" s="88"/>
      <c r="C30" s="67"/>
      <c r="D30" s="65"/>
      <c r="E30" s="65"/>
      <c r="F30" s="67"/>
      <c r="G30" s="67"/>
      <c r="L30"/>
      <c r="M30"/>
      <c r="N30"/>
      <c r="O30"/>
      <c r="P30"/>
      <c r="Q30"/>
    </row>
    <row r="31" spans="1:17" x14ac:dyDescent="0.3">
      <c r="A31" s="89"/>
      <c r="C31" s="67"/>
      <c r="D31" s="65"/>
      <c r="E31" s="65"/>
      <c r="F31" s="67"/>
      <c r="G31" s="67"/>
      <c r="L31"/>
      <c r="M31"/>
      <c r="N31"/>
      <c r="O31"/>
      <c r="P31"/>
      <c r="Q31"/>
    </row>
    <row r="32" spans="1:17" hidden="1" x14ac:dyDescent="0.3">
      <c r="A32" s="69"/>
      <c r="C32"/>
      <c r="D32" s="70"/>
      <c r="E32" s="70"/>
      <c r="F32"/>
      <c r="G32"/>
      <c r="L32"/>
      <c r="M32"/>
      <c r="N32"/>
      <c r="O32"/>
      <c r="P32"/>
      <c r="Q32"/>
    </row>
    <row r="33" spans="1:17" hidden="1" x14ac:dyDescent="0.3">
      <c r="A33" s="69"/>
      <c r="C33"/>
      <c r="D33" s="70"/>
      <c r="E33" s="70"/>
      <c r="F33"/>
      <c r="G33"/>
      <c r="L33"/>
      <c r="M33"/>
      <c r="N33"/>
      <c r="O33"/>
      <c r="P33"/>
      <c r="Q33"/>
    </row>
    <row r="34" spans="1:17" hidden="1" x14ac:dyDescent="0.3">
      <c r="A34" s="69"/>
      <c r="C34"/>
      <c r="D34" s="70"/>
      <c r="E34" s="70"/>
      <c r="F34"/>
      <c r="G34"/>
      <c r="L34"/>
      <c r="M34"/>
      <c r="N34"/>
      <c r="O34"/>
      <c r="P34"/>
      <c r="Q34"/>
    </row>
    <row r="35" spans="1:17" hidden="1" x14ac:dyDescent="0.3">
      <c r="A35" s="69"/>
      <c r="C35"/>
      <c r="D35" s="70"/>
      <c r="E35" s="70"/>
      <c r="F35"/>
      <c r="G35"/>
      <c r="L35"/>
      <c r="M35"/>
      <c r="N35"/>
      <c r="O35"/>
      <c r="P35"/>
      <c r="Q35"/>
    </row>
    <row r="36" spans="1:17" hidden="1" x14ac:dyDescent="0.3">
      <c r="A36" s="69"/>
      <c r="C36"/>
      <c r="D36" s="70"/>
      <c r="E36" s="70"/>
      <c r="F36"/>
      <c r="G36"/>
      <c r="L36"/>
      <c r="M36"/>
      <c r="N36"/>
      <c r="O36"/>
      <c r="P36"/>
      <c r="Q36"/>
    </row>
    <row r="37" spans="1:17" hidden="1" x14ac:dyDescent="0.3">
      <c r="A37" s="69"/>
      <c r="C37"/>
      <c r="D37" s="70"/>
      <c r="E37" s="70"/>
      <c r="F37"/>
      <c r="G37"/>
      <c r="L37"/>
      <c r="M37"/>
      <c r="N37"/>
      <c r="O37"/>
      <c r="P37"/>
      <c r="Q37"/>
    </row>
    <row r="38" spans="1:17" hidden="1" x14ac:dyDescent="0.3">
      <c r="A38" s="69"/>
      <c r="C38"/>
      <c r="D38" s="70"/>
      <c r="E38" s="70"/>
      <c r="F38"/>
      <c r="G38"/>
      <c r="L38"/>
      <c r="M38"/>
      <c r="N38"/>
      <c r="O38"/>
      <c r="P38"/>
      <c r="Q38"/>
    </row>
    <row r="39" spans="1:17" hidden="1" x14ac:dyDescent="0.3">
      <c r="A39" s="69"/>
      <c r="C39"/>
      <c r="D39" s="70"/>
      <c r="E39" s="70"/>
      <c r="F39"/>
      <c r="G39"/>
      <c r="L39"/>
      <c r="M39"/>
      <c r="N39"/>
      <c r="O39"/>
      <c r="P39"/>
      <c r="Q39"/>
    </row>
    <row r="40" spans="1:17" hidden="1" x14ac:dyDescent="0.3">
      <c r="A40" s="69"/>
      <c r="C40"/>
      <c r="D40" s="70"/>
      <c r="E40" s="70"/>
      <c r="F40"/>
      <c r="G40"/>
      <c r="L40"/>
      <c r="M40"/>
      <c r="N40"/>
      <c r="O40"/>
      <c r="P40"/>
      <c r="Q40"/>
    </row>
    <row r="41" spans="1:17" hidden="1" x14ac:dyDescent="0.3">
      <c r="A41" s="71"/>
      <c r="C41"/>
      <c r="D41" s="70"/>
      <c r="E41" s="70"/>
      <c r="F41"/>
      <c r="G41"/>
      <c r="L41"/>
      <c r="M41"/>
      <c r="N41"/>
      <c r="O41"/>
      <c r="P41"/>
      <c r="Q41"/>
    </row>
    <row r="42" spans="1:17" x14ac:dyDescent="0.3">
      <c r="A42"/>
      <c r="C42"/>
      <c r="D42" s="70"/>
      <c r="E42" s="70"/>
      <c r="F42"/>
      <c r="G42"/>
      <c r="L42"/>
      <c r="M42"/>
      <c r="N42"/>
      <c r="O42"/>
      <c r="P42"/>
      <c r="Q42"/>
    </row>
    <row r="43" spans="1:17" x14ac:dyDescent="0.3">
      <c r="C43"/>
      <c r="D43" s="70"/>
      <c r="E43" s="70"/>
      <c r="F43"/>
      <c r="G43"/>
      <c r="L43"/>
      <c r="M43"/>
      <c r="N43"/>
      <c r="O43"/>
      <c r="P43"/>
      <c r="Q43"/>
    </row>
    <row r="44" spans="1:17" x14ac:dyDescent="0.3">
      <c r="C44"/>
      <c r="D44" s="70"/>
      <c r="E44" s="70"/>
      <c r="F44"/>
      <c r="G44"/>
    </row>
    <row r="45" spans="1:17" x14ac:dyDescent="0.3">
      <c r="C45"/>
      <c r="D45" s="70"/>
      <c r="E45" s="70"/>
      <c r="F45"/>
      <c r="G45"/>
    </row>
    <row r="46" spans="1:17" x14ac:dyDescent="0.3">
      <c r="C46"/>
      <c r="D46" s="70"/>
      <c r="E46" s="70"/>
      <c r="F46"/>
      <c r="G46"/>
    </row>
    <row r="47" spans="1:17" x14ac:dyDescent="0.3">
      <c r="C47"/>
      <c r="D47" s="70"/>
      <c r="E47" s="70"/>
      <c r="F47"/>
      <c r="G47"/>
    </row>
    <row r="48" spans="1:17" x14ac:dyDescent="0.3">
      <c r="C48"/>
      <c r="D48" s="70"/>
      <c r="E48" s="70"/>
      <c r="F48"/>
      <c r="G48"/>
    </row>
    <row r="49" spans="3:7" x14ac:dyDescent="0.3">
      <c r="C49"/>
      <c r="D49" s="70"/>
      <c r="E49" s="70"/>
      <c r="F49"/>
      <c r="G49"/>
    </row>
    <row r="50" spans="3:7" x14ac:dyDescent="0.3">
      <c r="C50"/>
      <c r="D50" s="70"/>
      <c r="E50" s="70"/>
      <c r="F50"/>
      <c r="G50"/>
    </row>
    <row r="51" spans="3:7" x14ac:dyDescent="0.3">
      <c r="C51"/>
      <c r="D51" s="70"/>
      <c r="E51" s="70"/>
      <c r="F51"/>
      <c r="G51"/>
    </row>
  </sheetData>
  <mergeCells count="6">
    <mergeCell ref="F1:F2"/>
    <mergeCell ref="A3:A5"/>
    <mergeCell ref="C3:C7"/>
    <mergeCell ref="F3:F7"/>
    <mergeCell ref="G3:G7"/>
    <mergeCell ref="A6:A3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bat.Document.DC" dvAspect="DVASPECT_ICON" shapeId="2049" r:id="rId4">
          <objectPr defaultSize="0" autoPict="0" r:id="rId5">
            <anchor moveWithCells="1">
              <from>
                <xdr:col>6</xdr:col>
                <xdr:colOff>1668780</xdr:colOff>
                <xdr:row>2</xdr:row>
                <xdr:rowOff>83820</xdr:rowOff>
              </from>
              <to>
                <xdr:col>6</xdr:col>
                <xdr:colOff>2209800</xdr:colOff>
                <xdr:row>4</xdr:row>
                <xdr:rowOff>160020</xdr:rowOff>
              </to>
            </anchor>
          </objectPr>
        </oleObject>
      </mc:Choice>
      <mc:Fallback>
        <oleObject progId="Acrobat.Document.DC" dvAspect="DVASPECT_ICON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16BD-5638-4F1C-995B-ED50761F4641}">
  <sheetPr>
    <tabColor rgb="FF92D050"/>
    <pageSetUpPr fitToPage="1"/>
  </sheetPr>
  <dimension ref="A1:U55"/>
  <sheetViews>
    <sheetView tabSelected="1" zoomScale="70" zoomScaleNormal="70" workbookViewId="0">
      <selection activeCell="D39" sqref="D39"/>
    </sheetView>
  </sheetViews>
  <sheetFormatPr defaultColWidth="9.109375" defaultRowHeight="18" customHeight="1" x14ac:dyDescent="0.3"/>
  <cols>
    <col min="1" max="1" width="2.6640625" style="1" customWidth="1"/>
    <col min="2" max="3" width="27.6640625" style="1" customWidth="1"/>
    <col min="4" max="4" width="75.109375" style="1" customWidth="1"/>
    <col min="5" max="5" width="12.44140625" style="1" bestFit="1" customWidth="1"/>
    <col min="6" max="6" width="12.109375" style="1" customWidth="1"/>
    <col min="7" max="7" width="30.6640625" style="14" customWidth="1"/>
    <col min="8" max="8" width="9.109375" style="1"/>
    <col min="9" max="9" width="24.6640625" style="1" customWidth="1"/>
    <col min="10" max="21" width="12.6640625" style="1" customWidth="1"/>
    <col min="22" max="16384" width="9.109375" style="1"/>
  </cols>
  <sheetData>
    <row r="1" spans="1:21" ht="12" customHeight="1" x14ac:dyDescent="0.3"/>
    <row r="2" spans="1:21" ht="18" customHeight="1" x14ac:dyDescent="0.3">
      <c r="B2" s="13"/>
      <c r="C2" s="31" t="s">
        <v>47</v>
      </c>
      <c r="D2" s="16"/>
      <c r="E2" s="2"/>
      <c r="F2" s="110" t="s">
        <v>100</v>
      </c>
      <c r="N2" s="13"/>
      <c r="R2" s="13"/>
    </row>
    <row r="3" spans="1:21" ht="18" customHeight="1" x14ac:dyDescent="0.3">
      <c r="B3" s="13"/>
      <c r="C3" s="31" t="s">
        <v>28</v>
      </c>
      <c r="D3" s="73" t="s">
        <v>76</v>
      </c>
      <c r="E3" s="2"/>
      <c r="F3" s="110"/>
      <c r="N3" s="13"/>
      <c r="R3" s="13"/>
    </row>
    <row r="4" spans="1:21" ht="18" customHeight="1" x14ac:dyDescent="0.3">
      <c r="B4" s="11"/>
      <c r="C4" s="31" t="s">
        <v>27</v>
      </c>
      <c r="D4" s="73" t="s">
        <v>98</v>
      </c>
      <c r="F4" s="110"/>
      <c r="N4" s="13"/>
      <c r="R4" s="13"/>
    </row>
    <row r="5" spans="1:21" ht="18" customHeight="1" x14ac:dyDescent="0.3">
      <c r="B5" s="11"/>
      <c r="C5" s="31" t="s">
        <v>26</v>
      </c>
      <c r="D5" s="73" t="s">
        <v>99</v>
      </c>
      <c r="F5" s="110"/>
      <c r="N5" s="13"/>
      <c r="O5" s="13"/>
      <c r="P5" s="13"/>
      <c r="Q5" s="13"/>
      <c r="R5" s="13"/>
    </row>
    <row r="6" spans="1:21" ht="18" customHeight="1" x14ac:dyDescent="0.3">
      <c r="B6" s="11"/>
      <c r="F6" s="110"/>
      <c r="N6" s="13"/>
      <c r="O6" s="13"/>
      <c r="P6" s="13"/>
      <c r="Q6" s="13"/>
      <c r="R6" s="13"/>
    </row>
    <row r="7" spans="1:21" ht="18" customHeight="1" x14ac:dyDescent="0.3">
      <c r="B7" s="13"/>
      <c r="C7" s="11" t="s">
        <v>12</v>
      </c>
      <c r="D7" s="12" t="s">
        <v>51</v>
      </c>
      <c r="E7" s="53" t="s">
        <v>74</v>
      </c>
      <c r="F7" s="110"/>
      <c r="I7"/>
      <c r="J7"/>
      <c r="K7"/>
      <c r="L7"/>
      <c r="M7"/>
      <c r="N7"/>
      <c r="O7"/>
      <c r="P7"/>
      <c r="Q7"/>
      <c r="R7"/>
      <c r="S7"/>
    </row>
    <row r="8" spans="1:21" s="14" customFormat="1" ht="18" customHeight="1" x14ac:dyDescent="0.3">
      <c r="A8" s="1"/>
      <c r="B8" s="13"/>
      <c r="C8" s="11" t="s">
        <v>13</v>
      </c>
      <c r="D8" s="24">
        <v>2020</v>
      </c>
      <c r="E8" s="54"/>
      <c r="F8" s="110"/>
      <c r="H8" s="1"/>
      <c r="I8"/>
      <c r="J8"/>
      <c r="K8"/>
      <c r="L8"/>
      <c r="M8"/>
      <c r="N8"/>
      <c r="O8"/>
      <c r="P8"/>
      <c r="Q8"/>
      <c r="R8"/>
      <c r="S8"/>
      <c r="T8" s="1"/>
      <c r="U8" s="1"/>
    </row>
    <row r="9" spans="1:21" s="14" customFormat="1" ht="18" customHeight="1" x14ac:dyDescent="0.3">
      <c r="A9" s="1"/>
      <c r="B9" s="13"/>
      <c r="C9" s="11" t="s">
        <v>14</v>
      </c>
      <c r="D9" s="13" t="s">
        <v>29</v>
      </c>
      <c r="E9" s="13">
        <v>240</v>
      </c>
      <c r="F9" s="110"/>
      <c r="H9" s="1"/>
      <c r="I9" s="111" t="s">
        <v>41</v>
      </c>
      <c r="J9" s="112"/>
      <c r="K9" s="112"/>
      <c r="L9" s="112"/>
      <c r="M9" s="113"/>
      <c r="N9"/>
      <c r="O9"/>
      <c r="P9"/>
      <c r="Q9"/>
      <c r="R9"/>
      <c r="S9"/>
      <c r="T9" s="1"/>
      <c r="U9" s="1"/>
    </row>
    <row r="10" spans="1:21" ht="18" customHeight="1" x14ac:dyDescent="0.3">
      <c r="B10" s="13"/>
      <c r="C10" s="13"/>
      <c r="D10" s="13" t="s">
        <v>34</v>
      </c>
      <c r="E10" s="13">
        <v>100</v>
      </c>
      <c r="F10" s="110"/>
      <c r="I10" s="114" t="s">
        <v>18</v>
      </c>
      <c r="J10" s="116" t="s">
        <v>19</v>
      </c>
      <c r="K10" s="117"/>
      <c r="L10" s="118"/>
      <c r="M10" s="119" t="s">
        <v>20</v>
      </c>
      <c r="N10"/>
      <c r="O10"/>
      <c r="P10"/>
      <c r="Q10"/>
      <c r="R10"/>
      <c r="S10"/>
    </row>
    <row r="11" spans="1:21" ht="18" customHeight="1" x14ac:dyDescent="0.3">
      <c r="B11" s="13"/>
      <c r="C11" s="13"/>
      <c r="D11" s="13" t="s">
        <v>40</v>
      </c>
      <c r="E11" s="13"/>
      <c r="F11" s="110"/>
      <c r="I11" s="115"/>
      <c r="J11" s="42">
        <v>1000</v>
      </c>
      <c r="K11" s="42">
        <v>2000</v>
      </c>
      <c r="L11" s="42">
        <v>3000</v>
      </c>
      <c r="M11" s="120"/>
      <c r="N11"/>
      <c r="O11"/>
      <c r="P11"/>
      <c r="Q11"/>
      <c r="R11"/>
      <c r="S11"/>
    </row>
    <row r="12" spans="1:21" ht="18" customHeight="1" x14ac:dyDescent="0.3">
      <c r="B12" s="13"/>
      <c r="C12" s="13"/>
      <c r="D12" s="13" t="s">
        <v>45</v>
      </c>
      <c r="E12" s="2"/>
      <c r="F12" s="110"/>
      <c r="I12" s="17" t="s">
        <v>21</v>
      </c>
      <c r="J12" s="18">
        <f>SUM(E19:E24)</f>
        <v>60</v>
      </c>
      <c r="K12" s="18">
        <f>SUM(E30:E37)</f>
        <v>80</v>
      </c>
      <c r="L12" s="18">
        <f>SUM(E40:E47)</f>
        <v>60</v>
      </c>
      <c r="M12" s="46">
        <f>SUM(J12:L12)</f>
        <v>200</v>
      </c>
      <c r="N12"/>
      <c r="O12"/>
      <c r="P12"/>
      <c r="Q12"/>
      <c r="R12"/>
      <c r="S12"/>
    </row>
    <row r="13" spans="1:21" ht="15.6" x14ac:dyDescent="0.3">
      <c r="B13" s="6"/>
      <c r="C13" s="13"/>
      <c r="D13" s="13" t="s">
        <v>30</v>
      </c>
      <c r="E13" s="2"/>
      <c r="F13" s="110"/>
      <c r="I13" s="43" t="s">
        <v>22</v>
      </c>
      <c r="J13" s="44">
        <v>100</v>
      </c>
      <c r="K13" s="44">
        <v>100</v>
      </c>
      <c r="L13" s="44">
        <v>40</v>
      </c>
      <c r="M13" s="45">
        <f>SUM(J13:L13)</f>
        <v>240</v>
      </c>
      <c r="N13"/>
      <c r="O13"/>
      <c r="P13"/>
      <c r="Q13"/>
      <c r="R13"/>
      <c r="S13"/>
    </row>
    <row r="14" spans="1:21" ht="18" customHeight="1" x14ac:dyDescent="0.3">
      <c r="B14" s="2"/>
      <c r="C14" s="2"/>
      <c r="D14" s="3"/>
      <c r="F14" s="110"/>
      <c r="I14" s="121" t="s">
        <v>39</v>
      </c>
      <c r="J14" s="19">
        <f>IF(K14&lt;0,(J13-SUM(J12:J12))+K14,J13-SUM(J12:J12))</f>
        <v>40</v>
      </c>
      <c r="K14" s="20">
        <f>IF(L14&lt;0,(K13-SUM(K12:K12))+L14,K13-SUM(K12:K12))</f>
        <v>0</v>
      </c>
      <c r="L14" s="21">
        <f>L13-SUM(L12:L12)</f>
        <v>-20</v>
      </c>
      <c r="M14" s="123">
        <f>M13-SUM(M12:M12)</f>
        <v>40</v>
      </c>
      <c r="N14"/>
      <c r="O14"/>
      <c r="P14"/>
      <c r="Q14"/>
      <c r="R14"/>
      <c r="S14"/>
    </row>
    <row r="15" spans="1:21" ht="31.2" x14ac:dyDescent="0.3">
      <c r="B15" s="2"/>
      <c r="C15" s="2"/>
      <c r="D15" s="7" t="s">
        <v>1</v>
      </c>
      <c r="F15" s="110"/>
      <c r="I15" s="122"/>
      <c r="J15" s="47" t="s">
        <v>35</v>
      </c>
      <c r="K15" s="47" t="s">
        <v>36</v>
      </c>
      <c r="L15" s="47" t="s">
        <v>37</v>
      </c>
      <c r="M15" s="120"/>
      <c r="O15"/>
      <c r="P15"/>
      <c r="Q15"/>
      <c r="R15"/>
      <c r="S15"/>
    </row>
    <row r="16" spans="1:21" ht="18" customHeight="1" x14ac:dyDescent="0.3">
      <c r="B16" s="2"/>
      <c r="C16" s="2"/>
      <c r="F16" s="110"/>
      <c r="I16"/>
      <c r="J16"/>
      <c r="K16"/>
      <c r="L16"/>
      <c r="M16"/>
      <c r="N16"/>
      <c r="O16"/>
      <c r="P16"/>
      <c r="Q16"/>
      <c r="R16"/>
      <c r="S16"/>
    </row>
    <row r="17" spans="2:20" ht="39.9" customHeight="1" x14ac:dyDescent="0.3">
      <c r="B17" s="98" t="str">
        <f>_xlfn.CONCAT(D7," (",D8,")")</f>
        <v>Bachelor of Cyber Security (2020)</v>
      </c>
      <c r="C17" s="99"/>
      <c r="D17" s="100"/>
      <c r="E17" s="32" t="s">
        <v>0</v>
      </c>
      <c r="F17" s="33" t="s">
        <v>25</v>
      </c>
      <c r="G17" s="34" t="s">
        <v>15</v>
      </c>
      <c r="I17" s="11"/>
      <c r="J17" s="13"/>
      <c r="K17" s="13"/>
      <c r="L17" s="13"/>
      <c r="M17" s="13"/>
      <c r="N17" s="13"/>
      <c r="O17" s="13"/>
      <c r="P17" s="13"/>
      <c r="Q17" s="13"/>
      <c r="R17" s="13"/>
    </row>
    <row r="18" spans="2:20" ht="21" x14ac:dyDescent="0.3">
      <c r="B18" s="48" t="s">
        <v>42</v>
      </c>
      <c r="C18" s="35"/>
      <c r="D18" s="35"/>
      <c r="E18" s="36"/>
      <c r="F18" s="36"/>
      <c r="G18" s="37"/>
      <c r="I18" s="11" t="s">
        <v>23</v>
      </c>
      <c r="J18" s="13"/>
      <c r="K18" s="13"/>
      <c r="L18" s="13"/>
      <c r="M18" s="13"/>
      <c r="N18" s="13"/>
      <c r="O18" s="13"/>
      <c r="P18" s="13"/>
      <c r="Q18" s="13"/>
      <c r="R18" s="13"/>
    </row>
    <row r="19" spans="2:20" ht="20.100000000000001" customHeight="1" x14ac:dyDescent="0.3">
      <c r="B19" s="92" t="s">
        <v>32</v>
      </c>
      <c r="C19" s="5" t="s">
        <v>38</v>
      </c>
      <c r="D19" s="50" t="s">
        <v>52</v>
      </c>
      <c r="E19" s="4">
        <v>10</v>
      </c>
      <c r="F19" s="74">
        <v>10</v>
      </c>
      <c r="G19" s="15"/>
      <c r="I19" s="11"/>
      <c r="J19" s="102">
        <v>2020</v>
      </c>
      <c r="K19" s="102"/>
      <c r="L19" s="102"/>
      <c r="M19" s="103">
        <v>2021</v>
      </c>
      <c r="N19" s="104"/>
      <c r="O19" s="105"/>
      <c r="P19"/>
      <c r="Q19"/>
      <c r="R19"/>
    </row>
    <row r="20" spans="2:20" ht="20.100000000000001" customHeight="1" x14ac:dyDescent="0.3">
      <c r="B20" s="93"/>
      <c r="C20" s="5" t="s">
        <v>38</v>
      </c>
      <c r="D20" s="50" t="s">
        <v>53</v>
      </c>
      <c r="E20" s="4">
        <v>10</v>
      </c>
      <c r="F20" s="74">
        <v>10</v>
      </c>
      <c r="G20" s="15"/>
      <c r="I20" s="22"/>
      <c r="J20" s="8" t="s">
        <v>6</v>
      </c>
      <c r="K20" s="8" t="s">
        <v>7</v>
      </c>
      <c r="L20" s="8" t="s">
        <v>16</v>
      </c>
      <c r="M20" s="8" t="s">
        <v>6</v>
      </c>
      <c r="N20" s="8" t="s">
        <v>7</v>
      </c>
      <c r="O20" s="8" t="s">
        <v>16</v>
      </c>
      <c r="P20"/>
      <c r="Q20"/>
      <c r="R20"/>
    </row>
    <row r="21" spans="2:20" ht="20.100000000000001" customHeight="1" x14ac:dyDescent="0.3">
      <c r="B21" s="93"/>
      <c r="C21" s="5" t="s">
        <v>38</v>
      </c>
      <c r="D21" s="50" t="s">
        <v>54</v>
      </c>
      <c r="E21" s="4">
        <v>10</v>
      </c>
      <c r="F21" s="5" t="s">
        <v>102</v>
      </c>
      <c r="G21" s="15"/>
      <c r="I21" s="9" t="s">
        <v>8</v>
      </c>
      <c r="J21" s="10" t="s">
        <v>101</v>
      </c>
      <c r="K21" s="10" t="s">
        <v>115</v>
      </c>
      <c r="L21" s="23"/>
      <c r="M21" s="76" t="s">
        <v>130</v>
      </c>
      <c r="N21" s="76" t="s">
        <v>131</v>
      </c>
      <c r="O21" s="23"/>
      <c r="P21"/>
      <c r="Q21"/>
      <c r="R21"/>
    </row>
    <row r="22" spans="2:20" ht="20.100000000000001" customHeight="1" x14ac:dyDescent="0.3">
      <c r="B22" s="93"/>
      <c r="C22" s="5" t="s">
        <v>38</v>
      </c>
      <c r="D22" s="50" t="s">
        <v>55</v>
      </c>
      <c r="E22" s="4">
        <v>10</v>
      </c>
      <c r="F22" s="74">
        <v>10</v>
      </c>
      <c r="G22" s="15"/>
      <c r="I22" s="9" t="s">
        <v>9</v>
      </c>
      <c r="J22" s="10" t="s">
        <v>116</v>
      </c>
      <c r="K22" s="10" t="s">
        <v>117</v>
      </c>
      <c r="L22" s="23"/>
      <c r="M22" s="10" t="s">
        <v>121</v>
      </c>
      <c r="N22" s="10" t="s">
        <v>122</v>
      </c>
      <c r="O22" s="23"/>
      <c r="P22"/>
      <c r="Q22"/>
      <c r="R22"/>
    </row>
    <row r="23" spans="2:20" ht="20.100000000000001" customHeight="1" x14ac:dyDescent="0.3">
      <c r="B23" s="93"/>
      <c r="C23" s="5" t="s">
        <v>38</v>
      </c>
      <c r="D23" s="50" t="s">
        <v>56</v>
      </c>
      <c r="E23" s="4">
        <v>10</v>
      </c>
      <c r="F23" s="74">
        <v>10</v>
      </c>
      <c r="G23" s="15"/>
      <c r="I23" s="9" t="s">
        <v>10</v>
      </c>
      <c r="J23" s="10" t="s">
        <v>119</v>
      </c>
      <c r="K23" s="10" t="s">
        <v>118</v>
      </c>
      <c r="L23" s="23"/>
      <c r="M23" s="10" t="s">
        <v>129</v>
      </c>
      <c r="N23" s="10" t="s">
        <v>123</v>
      </c>
      <c r="O23" s="23"/>
      <c r="P23"/>
      <c r="Q23"/>
      <c r="R23"/>
    </row>
    <row r="24" spans="2:20" ht="20.100000000000001" customHeight="1" x14ac:dyDescent="0.3">
      <c r="B24" s="101"/>
      <c r="C24" s="5" t="s">
        <v>38</v>
      </c>
      <c r="D24" s="50" t="s">
        <v>57</v>
      </c>
      <c r="E24" s="4">
        <v>10</v>
      </c>
      <c r="F24" s="5" t="s">
        <v>102</v>
      </c>
      <c r="G24" s="15"/>
      <c r="I24" s="9" t="s">
        <v>11</v>
      </c>
      <c r="J24" s="10" t="s">
        <v>103</v>
      </c>
      <c r="K24" s="10" t="s">
        <v>120</v>
      </c>
      <c r="L24" s="23"/>
      <c r="M24" s="10" t="s">
        <v>124</v>
      </c>
      <c r="N24" s="10" t="s">
        <v>127</v>
      </c>
      <c r="O24" s="23"/>
      <c r="P24"/>
      <c r="Q24"/>
      <c r="R24"/>
      <c r="S24"/>
    </row>
    <row r="25" spans="2:20" ht="20.100000000000001" customHeight="1" x14ac:dyDescent="0.3">
      <c r="B25" s="107" t="s">
        <v>33</v>
      </c>
      <c r="C25" s="5" t="s">
        <v>75</v>
      </c>
      <c r="D25" s="50" t="s">
        <v>49</v>
      </c>
      <c r="E25" s="106">
        <f>IF($J$14&gt;0,$J$14,"-")</f>
        <v>40</v>
      </c>
      <c r="F25" s="74">
        <v>10</v>
      </c>
      <c r="G25" s="15"/>
      <c r="I25"/>
      <c r="J25"/>
      <c r="K25"/>
      <c r="L25"/>
      <c r="M25"/>
      <c r="N25"/>
      <c r="O25"/>
      <c r="P25"/>
      <c r="Q25"/>
      <c r="R25"/>
      <c r="S25"/>
    </row>
    <row r="26" spans="2:20" ht="20.100000000000001" customHeight="1" x14ac:dyDescent="0.3">
      <c r="B26" s="108"/>
      <c r="C26" s="5" t="s">
        <v>75</v>
      </c>
      <c r="D26" s="50" t="s">
        <v>49</v>
      </c>
      <c r="E26" s="106"/>
      <c r="F26" s="74">
        <v>10</v>
      </c>
      <c r="G26" s="15"/>
      <c r="I26" s="11" t="s">
        <v>24</v>
      </c>
      <c r="J26" s="13"/>
      <c r="K26" s="13"/>
      <c r="L26" s="13"/>
      <c r="M26" s="13"/>
      <c r="N26" s="13"/>
      <c r="O26" s="13"/>
      <c r="P26"/>
      <c r="Q26"/>
      <c r="R26"/>
      <c r="S26"/>
    </row>
    <row r="27" spans="2:20" ht="20.100000000000001" customHeight="1" x14ac:dyDescent="0.3">
      <c r="B27" s="108"/>
      <c r="C27" s="5" t="s">
        <v>75</v>
      </c>
      <c r="D27" s="50" t="s">
        <v>49</v>
      </c>
      <c r="E27" s="106"/>
      <c r="F27" s="74">
        <v>10</v>
      </c>
      <c r="G27" s="15"/>
      <c r="I27" s="11"/>
      <c r="J27" s="103">
        <v>2020</v>
      </c>
      <c r="K27" s="105"/>
      <c r="L27" s="103">
        <v>2021</v>
      </c>
      <c r="M27" s="104"/>
      <c r="N27" s="105"/>
      <c r="O27" s="52">
        <v>2022</v>
      </c>
      <c r="P27"/>
      <c r="Q27"/>
      <c r="R27"/>
      <c r="S27"/>
    </row>
    <row r="28" spans="2:20" ht="20.100000000000001" customHeight="1" x14ac:dyDescent="0.3">
      <c r="B28" s="109"/>
      <c r="C28" s="5" t="s">
        <v>75</v>
      </c>
      <c r="D28" s="50" t="s">
        <v>49</v>
      </c>
      <c r="E28" s="106"/>
      <c r="F28" s="5" t="s">
        <v>102</v>
      </c>
      <c r="G28" s="15"/>
      <c r="I28" s="22"/>
      <c r="J28" s="8" t="s">
        <v>7</v>
      </c>
      <c r="K28" s="8" t="s">
        <v>16</v>
      </c>
      <c r="L28" s="8" t="s">
        <v>6</v>
      </c>
      <c r="M28" s="8" t="s">
        <v>7</v>
      </c>
      <c r="N28" s="8" t="s">
        <v>16</v>
      </c>
      <c r="O28" s="8" t="s">
        <v>6</v>
      </c>
      <c r="P28"/>
      <c r="Q28"/>
      <c r="R28"/>
      <c r="S28"/>
    </row>
    <row r="29" spans="2:20" ht="20.100000000000001" customHeight="1" x14ac:dyDescent="0.3">
      <c r="B29" s="48" t="s">
        <v>43</v>
      </c>
      <c r="C29" s="35"/>
      <c r="D29" s="51"/>
      <c r="E29" s="36"/>
      <c r="F29" s="36"/>
      <c r="G29" s="37"/>
      <c r="I29" s="9" t="s">
        <v>8</v>
      </c>
      <c r="J29" s="10" t="s">
        <v>115</v>
      </c>
      <c r="K29" s="23"/>
      <c r="L29" s="10" t="s">
        <v>101</v>
      </c>
      <c r="M29" s="76" t="s">
        <v>130</v>
      </c>
      <c r="N29" s="23"/>
      <c r="O29" s="76" t="s">
        <v>131</v>
      </c>
      <c r="P29"/>
      <c r="Q29"/>
      <c r="R29"/>
      <c r="S29"/>
    </row>
    <row r="30" spans="2:20" ht="20.100000000000001" customHeight="1" x14ac:dyDescent="0.3">
      <c r="B30" s="92" t="s">
        <v>32</v>
      </c>
      <c r="C30" s="5" t="s">
        <v>38</v>
      </c>
      <c r="D30" s="50" t="s">
        <v>58</v>
      </c>
      <c r="E30" s="4">
        <v>10</v>
      </c>
      <c r="F30" s="5" t="s">
        <v>102</v>
      </c>
      <c r="G30" s="15" t="s">
        <v>114</v>
      </c>
      <c r="I30" s="9" t="s">
        <v>9</v>
      </c>
      <c r="J30" s="10" t="s">
        <v>118</v>
      </c>
      <c r="K30" s="23"/>
      <c r="L30" s="10" t="s">
        <v>116</v>
      </c>
      <c r="M30" s="10" t="s">
        <v>117</v>
      </c>
      <c r="N30" s="23"/>
      <c r="O30" s="10" t="s">
        <v>122</v>
      </c>
      <c r="P30"/>
      <c r="Q30"/>
      <c r="R30"/>
      <c r="S30"/>
    </row>
    <row r="31" spans="2:20" ht="20.100000000000001" customHeight="1" x14ac:dyDescent="0.3">
      <c r="B31" s="93"/>
      <c r="C31" s="5" t="s">
        <v>38</v>
      </c>
      <c r="D31" s="50" t="s">
        <v>59</v>
      </c>
      <c r="E31" s="4">
        <v>10</v>
      </c>
      <c r="F31" s="5" t="s">
        <v>102</v>
      </c>
      <c r="G31" s="15" t="s">
        <v>107</v>
      </c>
      <c r="I31" s="9" t="s">
        <v>10</v>
      </c>
      <c r="J31" s="10" t="s">
        <v>103</v>
      </c>
      <c r="K31" s="23"/>
      <c r="L31" s="10" t="s">
        <v>119</v>
      </c>
      <c r="M31" s="10" t="s">
        <v>127</v>
      </c>
      <c r="N31" s="23"/>
      <c r="O31" s="10" t="s">
        <v>123</v>
      </c>
      <c r="P31"/>
      <c r="Q31"/>
      <c r="R31"/>
      <c r="S31"/>
      <c r="T31"/>
    </row>
    <row r="32" spans="2:20" ht="20.100000000000001" customHeight="1" x14ac:dyDescent="0.3">
      <c r="B32" s="93"/>
      <c r="C32" s="5" t="s">
        <v>38</v>
      </c>
      <c r="D32" s="50" t="s">
        <v>60</v>
      </c>
      <c r="E32" s="4">
        <v>10</v>
      </c>
      <c r="F32" s="5" t="s">
        <v>102</v>
      </c>
      <c r="G32" s="15" t="s">
        <v>108</v>
      </c>
      <c r="I32" s="9" t="s">
        <v>11</v>
      </c>
      <c r="J32" s="10" t="s">
        <v>124</v>
      </c>
      <c r="K32" s="23"/>
      <c r="L32" s="10" t="s">
        <v>120</v>
      </c>
      <c r="M32" s="10" t="s">
        <v>129</v>
      </c>
      <c r="N32" s="23"/>
      <c r="O32" s="10" t="s">
        <v>121</v>
      </c>
      <c r="P32"/>
      <c r="Q32"/>
      <c r="R32"/>
      <c r="S32"/>
      <c r="T32"/>
    </row>
    <row r="33" spans="2:21" ht="20.100000000000001" customHeight="1" x14ac:dyDescent="0.3">
      <c r="B33" s="93"/>
      <c r="C33" s="5" t="s">
        <v>38</v>
      </c>
      <c r="D33" s="50" t="s">
        <v>61</v>
      </c>
      <c r="E33" s="4">
        <v>10</v>
      </c>
      <c r="F33" s="74">
        <v>10</v>
      </c>
      <c r="G33" s="15"/>
      <c r="S33"/>
      <c r="T33"/>
    </row>
    <row r="34" spans="2:21" ht="20.100000000000001" customHeight="1" x14ac:dyDescent="0.3">
      <c r="B34" s="93"/>
      <c r="C34" s="5" t="s">
        <v>38</v>
      </c>
      <c r="D34" s="50" t="s">
        <v>62</v>
      </c>
      <c r="E34" s="4">
        <v>10</v>
      </c>
      <c r="F34" s="5" t="s">
        <v>102</v>
      </c>
      <c r="G34" s="15" t="s">
        <v>104</v>
      </c>
      <c r="S34"/>
      <c r="T34"/>
      <c r="U34"/>
    </row>
    <row r="35" spans="2:21" ht="20.100000000000001" customHeight="1" x14ac:dyDescent="0.3">
      <c r="B35" s="93"/>
      <c r="C35" s="5" t="s">
        <v>38</v>
      </c>
      <c r="D35" s="50" t="s">
        <v>63</v>
      </c>
      <c r="E35" s="4">
        <v>10</v>
      </c>
      <c r="F35" s="5" t="s">
        <v>102</v>
      </c>
      <c r="G35" s="15" t="s">
        <v>106</v>
      </c>
      <c r="S35"/>
      <c r="T35"/>
      <c r="U35"/>
    </row>
    <row r="36" spans="2:21" ht="20.100000000000001" customHeight="1" x14ac:dyDescent="0.3">
      <c r="B36" s="93"/>
      <c r="C36" s="5" t="s">
        <v>38</v>
      </c>
      <c r="D36" s="50" t="s">
        <v>64</v>
      </c>
      <c r="E36" s="4">
        <v>10</v>
      </c>
      <c r="F36" s="5" t="s">
        <v>102</v>
      </c>
      <c r="G36" s="15" t="s">
        <v>105</v>
      </c>
      <c r="S36"/>
      <c r="T36"/>
      <c r="U36"/>
    </row>
    <row r="37" spans="2:21" ht="20.100000000000001" customHeight="1" x14ac:dyDescent="0.3">
      <c r="B37" s="93"/>
      <c r="C37" s="5" t="s">
        <v>38</v>
      </c>
      <c r="D37" s="50" t="s">
        <v>65</v>
      </c>
      <c r="E37" s="4">
        <v>10</v>
      </c>
      <c r="F37" s="5" t="s">
        <v>102</v>
      </c>
      <c r="G37" s="15" t="s">
        <v>109</v>
      </c>
      <c r="S37"/>
      <c r="T37"/>
      <c r="U37"/>
    </row>
    <row r="38" spans="2:21" ht="20.100000000000001" customHeight="1" x14ac:dyDescent="0.3">
      <c r="B38" s="49" t="s">
        <v>33</v>
      </c>
      <c r="C38" s="5" t="s">
        <v>75</v>
      </c>
      <c r="D38" s="50" t="s">
        <v>50</v>
      </c>
      <c r="E38" s="4" t="str">
        <f>IF($K$14&gt;0,$K$14,"-")</f>
        <v>-</v>
      </c>
      <c r="F38" s="5" t="s">
        <v>134</v>
      </c>
      <c r="G38" s="15"/>
      <c r="S38"/>
      <c r="T38"/>
      <c r="U38"/>
    </row>
    <row r="39" spans="2:21" ht="20.100000000000001" customHeight="1" x14ac:dyDescent="0.3">
      <c r="B39" s="48" t="s">
        <v>44</v>
      </c>
      <c r="C39" s="35"/>
      <c r="D39" s="51"/>
      <c r="E39" s="36"/>
      <c r="F39" s="36"/>
      <c r="G39" s="37"/>
      <c r="T39"/>
      <c r="U39"/>
    </row>
    <row r="40" spans="2:21" ht="20.100000000000001" customHeight="1" x14ac:dyDescent="0.3">
      <c r="B40" s="92" t="s">
        <v>32</v>
      </c>
      <c r="C40" s="5" t="s">
        <v>38</v>
      </c>
      <c r="D40" s="50" t="s">
        <v>68</v>
      </c>
      <c r="E40" s="4">
        <v>10</v>
      </c>
      <c r="F40" s="5" t="s">
        <v>102</v>
      </c>
      <c r="G40" s="15" t="s">
        <v>112</v>
      </c>
      <c r="T40"/>
      <c r="U40"/>
    </row>
    <row r="41" spans="2:21" ht="20.100000000000001" customHeight="1" x14ac:dyDescent="0.3">
      <c r="B41" s="93"/>
      <c r="C41" s="5" t="s">
        <v>38</v>
      </c>
      <c r="D41" s="50" t="s">
        <v>73</v>
      </c>
      <c r="E41" s="4">
        <v>10</v>
      </c>
      <c r="F41" s="77" t="s">
        <v>102</v>
      </c>
      <c r="G41" s="75" t="s">
        <v>110</v>
      </c>
      <c r="U41"/>
    </row>
    <row r="42" spans="2:21" ht="20.100000000000001" customHeight="1" x14ac:dyDescent="0.3">
      <c r="B42" s="93"/>
      <c r="C42" s="5" t="s">
        <v>38</v>
      </c>
      <c r="D42" s="50" t="s">
        <v>66</v>
      </c>
      <c r="E42" s="4">
        <v>10</v>
      </c>
      <c r="F42" s="77" t="s">
        <v>102</v>
      </c>
      <c r="G42" s="75" t="s">
        <v>113</v>
      </c>
      <c r="U42"/>
    </row>
    <row r="43" spans="2:21" ht="20.100000000000001" customHeight="1" x14ac:dyDescent="0.3">
      <c r="B43" s="93"/>
      <c r="C43" s="5" t="s">
        <v>38</v>
      </c>
      <c r="D43" s="50" t="s">
        <v>67</v>
      </c>
      <c r="E43" s="4">
        <v>10</v>
      </c>
      <c r="F43" s="5" t="s">
        <v>102</v>
      </c>
      <c r="G43" s="15"/>
      <c r="U43"/>
    </row>
    <row r="44" spans="2:21" ht="20.100000000000001" customHeight="1" x14ac:dyDescent="0.3">
      <c r="B44" s="93"/>
      <c r="C44" s="90" t="s">
        <v>48</v>
      </c>
      <c r="D44" s="50" t="s">
        <v>69</v>
      </c>
      <c r="E44" s="95">
        <v>10</v>
      </c>
      <c r="F44" s="90" t="s">
        <v>102</v>
      </c>
      <c r="G44" s="25" t="s">
        <v>126</v>
      </c>
    </row>
    <row r="45" spans="2:21" ht="18" customHeight="1" x14ac:dyDescent="0.3">
      <c r="B45" s="93"/>
      <c r="C45" s="91"/>
      <c r="D45" s="50" t="s">
        <v>70</v>
      </c>
      <c r="E45" s="97"/>
      <c r="F45" s="91"/>
      <c r="G45" s="25" t="s">
        <v>125</v>
      </c>
    </row>
    <row r="46" spans="2:21" ht="20.100000000000001" customHeight="1" x14ac:dyDescent="0.3">
      <c r="B46" s="93"/>
      <c r="C46" s="90" t="s">
        <v>48</v>
      </c>
      <c r="D46" s="50" t="s">
        <v>71</v>
      </c>
      <c r="E46" s="95">
        <v>10</v>
      </c>
      <c r="F46" s="90" t="s">
        <v>102</v>
      </c>
      <c r="G46" s="15" t="s">
        <v>128</v>
      </c>
    </row>
    <row r="47" spans="2:21" ht="20.100000000000001" customHeight="1" x14ac:dyDescent="0.3">
      <c r="B47" s="93"/>
      <c r="C47" s="94"/>
      <c r="D47" s="50" t="s">
        <v>72</v>
      </c>
      <c r="E47" s="96"/>
      <c r="F47" s="91"/>
      <c r="G47" s="15" t="s">
        <v>111</v>
      </c>
    </row>
    <row r="48" spans="2:21" ht="18" customHeight="1" x14ac:dyDescent="0.3">
      <c r="B48" s="30" t="s">
        <v>46</v>
      </c>
      <c r="C48" s="27"/>
      <c r="D48" s="27"/>
      <c r="E48" s="28"/>
      <c r="F48" s="28"/>
      <c r="G48" s="29"/>
    </row>
    <row r="49" spans="2:7" ht="18" customHeight="1" x14ac:dyDescent="0.3">
      <c r="B49" s="38" t="s">
        <v>2</v>
      </c>
      <c r="C49" s="39"/>
      <c r="D49" s="39"/>
      <c r="E49" s="40"/>
      <c r="F49" s="26">
        <f>SUM($E19:$E47)</f>
        <v>240</v>
      </c>
      <c r="G49" s="41"/>
    </row>
    <row r="50" spans="2:7" ht="18" customHeight="1" x14ac:dyDescent="0.3">
      <c r="B50" s="38" t="s">
        <v>31</v>
      </c>
      <c r="C50" s="39"/>
      <c r="D50" s="39"/>
      <c r="E50" s="40"/>
      <c r="F50" s="26">
        <f>SUM(F19:F47)</f>
        <v>80</v>
      </c>
      <c r="G50" s="41"/>
    </row>
    <row r="51" spans="2:7" ht="18" customHeight="1" x14ac:dyDescent="0.3">
      <c r="B51" s="38" t="s">
        <v>17</v>
      </c>
      <c r="C51" s="39"/>
      <c r="D51" s="39"/>
      <c r="E51" s="40"/>
      <c r="F51" s="26">
        <f>F49-F50</f>
        <v>160</v>
      </c>
      <c r="G51" s="41"/>
    </row>
    <row r="52" spans="2:7" ht="18" customHeight="1" x14ac:dyDescent="0.3">
      <c r="B52" s="13"/>
      <c r="C52" s="13"/>
      <c r="D52" s="13"/>
      <c r="E52" s="13"/>
      <c r="F52" s="13"/>
    </row>
    <row r="53" spans="2:7" ht="18" customHeight="1" x14ac:dyDescent="0.3">
      <c r="B53" s="11" t="s">
        <v>3</v>
      </c>
      <c r="C53" s="11"/>
      <c r="D53" s="11"/>
      <c r="E53" s="13"/>
      <c r="F53" s="13"/>
    </row>
    <row r="54" spans="2:7" ht="18" customHeight="1" x14ac:dyDescent="0.3">
      <c r="B54" s="13" t="s">
        <v>4</v>
      </c>
      <c r="C54" s="13"/>
      <c r="D54" s="13"/>
      <c r="E54" s="13"/>
      <c r="F54" s="13"/>
    </row>
    <row r="55" spans="2:7" ht="18" customHeight="1" x14ac:dyDescent="0.3">
      <c r="B55" s="13" t="s">
        <v>5</v>
      </c>
      <c r="C55" s="13"/>
      <c r="D55" s="13"/>
      <c r="E55" s="13"/>
      <c r="F55" s="13"/>
    </row>
  </sheetData>
  <mergeCells count="23">
    <mergeCell ref="F2:F16"/>
    <mergeCell ref="F44:F45"/>
    <mergeCell ref="I9:M9"/>
    <mergeCell ref="I10:I11"/>
    <mergeCell ref="J10:L10"/>
    <mergeCell ref="M10:M11"/>
    <mergeCell ref="I14:I15"/>
    <mergeCell ref="M14:M15"/>
    <mergeCell ref="B17:D17"/>
    <mergeCell ref="B19:B24"/>
    <mergeCell ref="J19:L19"/>
    <mergeCell ref="M19:O19"/>
    <mergeCell ref="J27:K27"/>
    <mergeCell ref="L27:N27"/>
    <mergeCell ref="E25:E28"/>
    <mergeCell ref="B25:B28"/>
    <mergeCell ref="F46:F47"/>
    <mergeCell ref="B30:B37"/>
    <mergeCell ref="B40:B47"/>
    <mergeCell ref="C44:C45"/>
    <mergeCell ref="C46:C47"/>
    <mergeCell ref="E46:E47"/>
    <mergeCell ref="E44:E45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Approvals</vt:lpstr>
      <vt:lpstr>Block Credit Mapping</vt:lpstr>
      <vt:lpstr>BCyberSec</vt:lpstr>
    </vt:vector>
  </TitlesOfParts>
  <Company>Macquarie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Chi Nguyen</dc:creator>
  <cp:lastModifiedBy>Mr Chi Nguyen</cp:lastModifiedBy>
  <cp:lastPrinted>2017-02-26T12:24:50Z</cp:lastPrinted>
  <dcterms:created xsi:type="dcterms:W3CDTF">2015-03-16T05:31:24Z</dcterms:created>
  <dcterms:modified xsi:type="dcterms:W3CDTF">2020-03-23T03:14:32Z</dcterms:modified>
</cp:coreProperties>
</file>