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O:\MI\Academic Programs\RPL\Malaysia\Working Documents\HELP University\2020\BIT &amp; BusAnalytics (incl new proposals)\FSE Course Mapping Docs\"/>
    </mc:Choice>
  </mc:AlternateContent>
  <xr:revisionPtr revIDLastSave="0" documentId="13_ncr:1_{F5448811-3323-4EFF-A00D-46ABBB326727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Approvals" sheetId="18" r:id="rId1"/>
    <sheet name="Unit Mappings - BIT(Hons)" sheetId="16" r:id="rId2"/>
    <sheet name="Unit Mappings - BIT(Hons)DA" sheetId="17" r:id="rId3"/>
    <sheet name="BCyberSec" sheetId="13" r:id="rId4"/>
  </sheets>
  <definedNames>
    <definedName name="_xlnm.Print_Titles" localSheetId="3">BCyberSec!#REF!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1" i="13" l="1"/>
  <c r="B17" i="13" l="1"/>
  <c r="M13" i="13"/>
  <c r="L12" i="13"/>
  <c r="L14" i="13" s="1"/>
  <c r="K12" i="13"/>
  <c r="J12" i="13"/>
  <c r="K14" i="13" l="1"/>
  <c r="E39" i="13" s="1"/>
  <c r="M12" i="13"/>
  <c r="M14" i="13" s="1"/>
  <c r="J14" i="13" l="1"/>
  <c r="E25" i="13" s="1"/>
  <c r="F50" i="13" l="1"/>
  <c r="F52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tc={73896617-29FA-4B83-A34C-15B40B2591C4}</author>
  </authors>
  <commentList>
    <comment ref="D4" authorId="0" shapeId="0" xr:uid="{73896617-29FA-4B83-A34C-15B40B2591C4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be aware that HELP uses a Trimester system and this is based on January intake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tc={02647BBA-740D-4361-A68B-00D0FF975148}</author>
    <author>tc={4D1C93A4-4BD9-4BFD-AD39-FC0AA93B53F1}</author>
  </authors>
  <commentList>
    <comment ref="D4" authorId="0" shapeId="0" xr:uid="{02647BBA-740D-4361-A68B-00D0FF975148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be aware that HELP uses a Trimester system and this is based on January intake</t>
      </text>
    </comment>
    <comment ref="A10" authorId="1" shapeId="0" xr:uid="{4D1C93A4-4BD9-4BFD-AD39-FC0AA93B53F1}">
      <text>
        <t>[Threaded comment]
Your version of Excel allows you to read this threaded comment; however, any edits to it will get removed if the file is opened in a newer version of Excel. Learn more: https://go.microsoft.com/fwlink/?linkid=870924
Comment:
    Subject may also be referred as Data Communications and Networking. They have the same subject code.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 Chi Nguyen</author>
  </authors>
  <commentList>
    <comment ref="F19" authorId="0" shapeId="0" xr:uid="{85352EDA-E9EB-4AEA-8B30-66C692B530EC}">
      <text>
        <r>
          <rPr>
            <b/>
            <sz val="9"/>
            <color indexed="81"/>
            <rFont val="Tahoma"/>
            <family val="2"/>
          </rPr>
          <t>Mr Chi Nguyen:</t>
        </r>
        <r>
          <rPr>
            <sz val="9"/>
            <color indexed="81"/>
            <rFont val="Tahoma"/>
            <family val="2"/>
          </rPr>
          <t xml:space="preserve">
Approved equivalent unit is an elective at HELP</t>
        </r>
      </text>
    </comment>
    <comment ref="F32" authorId="0" shapeId="0" xr:uid="{50621852-F736-4C9A-9091-6EB8858B734C}">
      <text>
        <r>
          <rPr>
            <b/>
            <sz val="9"/>
            <color indexed="81"/>
            <rFont val="Tahoma"/>
            <family val="2"/>
          </rPr>
          <t>Mr Chi Nguyen:</t>
        </r>
        <r>
          <rPr>
            <sz val="9"/>
            <color indexed="81"/>
            <rFont val="Tahoma"/>
            <family val="2"/>
          </rPr>
          <t xml:space="preserve">
Approved equivalent unit is an elective at HELP</t>
        </r>
      </text>
    </comment>
    <comment ref="F36" authorId="0" shapeId="0" xr:uid="{549FE372-7865-4200-B7B7-D8B339D9AE63}">
      <text>
        <r>
          <rPr>
            <b/>
            <sz val="9"/>
            <color indexed="81"/>
            <rFont val="Tahoma"/>
            <family val="2"/>
          </rPr>
          <t>Mr Chi Nguyen:</t>
        </r>
        <r>
          <rPr>
            <sz val="9"/>
            <color indexed="81"/>
            <rFont val="Tahoma"/>
            <family val="2"/>
          </rPr>
          <t xml:space="preserve">
Approved equivalent unit is an elective at HELP</t>
        </r>
      </text>
    </comment>
  </commentList>
</comments>
</file>

<file path=xl/sharedStrings.xml><?xml version="1.0" encoding="utf-8"?>
<sst xmlns="http://schemas.openxmlformats.org/spreadsheetml/2006/main" count="440" uniqueCount="194">
  <si>
    <t>Credit Points</t>
  </si>
  <si>
    <t>In order to graduate students must ensure that they have satisfied all of the general requirements of the award.</t>
  </si>
  <si>
    <t>Total Credit Points Required for Degree</t>
  </si>
  <si>
    <t xml:space="preserve">Note: </t>
  </si>
  <si>
    <t>Units marked with a C are Capstone units.</t>
  </si>
  <si>
    <t>Units marked with a P are PACE units.</t>
  </si>
  <si>
    <t>S1</t>
  </si>
  <si>
    <t>S2</t>
  </si>
  <si>
    <t>Unit 1</t>
  </si>
  <si>
    <t>Unit 2</t>
  </si>
  <si>
    <t>Unit 3</t>
  </si>
  <si>
    <t>Unit 4</t>
  </si>
  <si>
    <t>Degree:</t>
  </si>
  <si>
    <t>Handbook Year:</t>
  </si>
  <si>
    <t>General Requirements:</t>
  </si>
  <si>
    <t>Notes</t>
  </si>
  <si>
    <t>S3</t>
  </si>
  <si>
    <t>Total Credit Points to be Completed</t>
  </si>
  <si>
    <t>Credit Point Type</t>
  </si>
  <si>
    <t>Unit Level</t>
  </si>
  <si>
    <t>Total CP</t>
  </si>
  <si>
    <t>Prescribed</t>
  </si>
  <si>
    <t>Min/Max CP per level</t>
  </si>
  <si>
    <t>Exemptions</t>
  </si>
  <si>
    <t>Duration:</t>
  </si>
  <si>
    <t>Assessed AQF Level:</t>
  </si>
  <si>
    <t>Prior Institution, Country:</t>
  </si>
  <si>
    <t>Minimum number of credit points for the degree</t>
  </si>
  <si>
    <t>Completion of a designated PACE unit</t>
  </si>
  <si>
    <t>Total Credit Points Exempted</t>
  </si>
  <si>
    <t>Core Zone</t>
  </si>
  <si>
    <t>Flexible Zone</t>
  </si>
  <si>
    <t>Maximum number of credit points at 1000 level</t>
  </si>
  <si>
    <t>1000 or above</t>
  </si>
  <si>
    <t>2000 or above</t>
  </si>
  <si>
    <t>3000 or above</t>
  </si>
  <si>
    <t>Essential</t>
  </si>
  <si>
    <t>Flexible Zone CP to complete</t>
  </si>
  <si>
    <t>Completion of specified essential units</t>
  </si>
  <si>
    <t>Credit Point Summary and Flexible Zone Calculator</t>
  </si>
  <si>
    <t>1000-level</t>
  </si>
  <si>
    <t>2000-level</t>
  </si>
  <si>
    <t>3000-level</t>
  </si>
  <si>
    <t>Completion of a designated Capstone unit</t>
  </si>
  <si>
    <t>Totals</t>
  </si>
  <si>
    <t>Name and Student ID:</t>
  </si>
  <si>
    <t>Option Set (10cp from)</t>
  </si>
  <si>
    <t>Electives at 1000 level or above</t>
  </si>
  <si>
    <t>Electives at 2000 level or above</t>
  </si>
  <si>
    <t>Common Units in Degree / Major / Specialisation / Stream (replace with name of degree / major / specialisation / stream)</t>
  </si>
  <si>
    <t>ask.mq ref#</t>
  </si>
  <si>
    <t>Already on CTR?</t>
  </si>
  <si>
    <t>Approved (Y/N)</t>
  </si>
  <si>
    <t>Proposed MQ exemption</t>
  </si>
  <si>
    <t>Ext. Unit Code &amp; Title</t>
  </si>
  <si>
    <t>Bachelor of Cyber Security</t>
  </si>
  <si>
    <t>COMP1000 Introduction to Computer Programming (10)</t>
  </si>
  <si>
    <t>COMP1010 Fundamentals of Computer Science (10)</t>
  </si>
  <si>
    <t>COMP1300 Introduction to Cyber Security (10)</t>
  </si>
  <si>
    <t>COMP1350 Introduction to Database Design and Management (10)</t>
  </si>
  <si>
    <t>MATH1007 Discrete Mathematics I (10)</t>
  </si>
  <si>
    <t>STAT1170 Introductory Statistics (10)</t>
  </si>
  <si>
    <t>COMP2100 Systems Programming (10)</t>
  </si>
  <si>
    <t>COMP2110 Web Technology (10)</t>
  </si>
  <si>
    <t>COMP2200 Data Science (10)</t>
  </si>
  <si>
    <t>COMP2250 Data Communications (10)</t>
  </si>
  <si>
    <t>COMP2300 Applied Cryptography (10)</t>
  </si>
  <si>
    <t>COMP2310 Digital Forensics (10)</t>
  </si>
  <si>
    <t>COMP2320 Offensive Security (10)</t>
  </si>
  <si>
    <t>PICT2001 Cybercrime (10)</t>
  </si>
  <si>
    <t>COMP3310 Secure Applications Development (10)</t>
  </si>
  <si>
    <t>COMP3850 Computing Industry Project (10)</t>
  </si>
  <si>
    <t>COMP3320 (C) Cyber Security Management in Practice (10)</t>
  </si>
  <si>
    <t>ACCG3060 Cyber Security Governance and Ethics (10)</t>
  </si>
  <si>
    <t>ACCG3025 Cyber Security and Privacy (10)</t>
  </si>
  <si>
    <t>COMP3100 Distributed Systems (10)</t>
  </si>
  <si>
    <t>COMP3250 Computer Networks (10)</t>
  </si>
  <si>
    <t>COMP3300 Cryptography and Information Security (10)</t>
  </si>
  <si>
    <t>C000102</t>
  </si>
  <si>
    <t>Elective</t>
  </si>
  <si>
    <t>Institution: HELP University, Malaysia</t>
  </si>
  <si>
    <t>Degrees: Bachelor of Information Technology (Hons)</t>
  </si>
  <si>
    <t>Core or Elective</t>
  </si>
  <si>
    <t>HELP CP:</t>
  </si>
  <si>
    <t>Completed in:</t>
  </si>
  <si>
    <t>BIT101 Introduction to Information Technology</t>
  </si>
  <si>
    <t>Core</t>
  </si>
  <si>
    <t>1000EL</t>
  </si>
  <si>
    <t>-</t>
  </si>
  <si>
    <t>BIT102 Internet Concepts and Infrastructure</t>
  </si>
  <si>
    <t>MMCC2041</t>
  </si>
  <si>
    <t>Y</t>
  </si>
  <si>
    <t>N</t>
  </si>
  <si>
    <t>BIT103 Introduction to Database Systems</t>
  </si>
  <si>
    <t>COMP1350</t>
  </si>
  <si>
    <t>Y (partial)</t>
  </si>
  <si>
    <t>BIT100 Introduction to Programming</t>
  </si>
  <si>
    <t>COMP1000</t>
  </si>
  <si>
    <t>This is an elective for this course at HELP - they must advise students to complete this subject in their first year</t>
  </si>
  <si>
    <t>BIT106 Programming in Java 1</t>
  </si>
  <si>
    <t>COMP1010 + 1000EL</t>
  </si>
  <si>
    <t>BIT203 Programming in Java II</t>
  </si>
  <si>
    <t>S4</t>
  </si>
  <si>
    <t>BIT107 Introduction to Data Communications</t>
  </si>
  <si>
    <t>COMP2250</t>
  </si>
  <si>
    <t>BIT108 Discrete Mathematics</t>
  </si>
  <si>
    <t>MATH1007</t>
  </si>
  <si>
    <t>BIT110 Introduction to Operating Systems</t>
  </si>
  <si>
    <t>BIT104 Application of Mathematics in IT</t>
  </si>
  <si>
    <t>Y1</t>
  </si>
  <si>
    <t>MATH1010</t>
  </si>
  <si>
    <t>Apply as 1000EL</t>
  </si>
  <si>
    <t>BGM101 Multimedia Systems</t>
  </si>
  <si>
    <t>MMCC2140</t>
  </si>
  <si>
    <t>BIT201 Object-Oriented Analysis and Design</t>
  </si>
  <si>
    <t>COMP2750</t>
  </si>
  <si>
    <t>BIT206 User Experience Design</t>
  </si>
  <si>
    <t>2000EL</t>
  </si>
  <si>
    <t>BIT200 IT and Entrepreneurship</t>
  </si>
  <si>
    <t>S5</t>
  </si>
  <si>
    <t>MGMT1020</t>
  </si>
  <si>
    <t>BIT216 Software Engineering Principles</t>
  </si>
  <si>
    <t>COMP2050</t>
  </si>
  <si>
    <t>BIT204 Computer Systems and Networks</t>
  </si>
  <si>
    <t>Y2</t>
  </si>
  <si>
    <t>COMP3250</t>
  </si>
  <si>
    <t>BIT205 Object Oriented Programming C++</t>
  </si>
  <si>
    <t>COMP2000</t>
  </si>
  <si>
    <t>BIT208 Data Structures and Algorithms</t>
  </si>
  <si>
    <t>COMP2010</t>
  </si>
  <si>
    <t>BMC204 Introduction to Computer Systems Engineering</t>
  </si>
  <si>
    <t>ELEC2042</t>
  </si>
  <si>
    <t>BIS203 Advanced Database Systems</t>
  </si>
  <si>
    <t>COMP2350</t>
  </si>
  <si>
    <t>This is an elective for this course at HELP - students are strongly encouraged to complete this subject in their second year especially for Data Science and Information Systems and Business Analysis</t>
  </si>
  <si>
    <t>BIT210 Web Programming</t>
  </si>
  <si>
    <t>COMP2110</t>
  </si>
  <si>
    <t>BIT212 Cloud Computing</t>
  </si>
  <si>
    <t>BIT215 Computer Forensics</t>
  </si>
  <si>
    <t>COMP2310</t>
  </si>
  <si>
    <t>BIT214 Social Media Marketing</t>
  </si>
  <si>
    <t>Degrees: Bachelor of Information Technology (Hons) Data Analytics</t>
  </si>
  <si>
    <t>BIT102 Front-end Web Development</t>
  </si>
  <si>
    <t>BDA101 Analytics for Decision Making</t>
  </si>
  <si>
    <t>COMP2200 + 2x2000EL</t>
  </si>
  <si>
    <t>BDA202 Application of Data Analytics</t>
  </si>
  <si>
    <t>BDA206 Enterprise Data Structure</t>
  </si>
  <si>
    <t>BUSA2020</t>
  </si>
  <si>
    <t>Alternative if mapping to Bachelor of Business Analytics</t>
  </si>
  <si>
    <t>BIT201 Systems Architecture and Design</t>
  </si>
  <si>
    <t>S6</t>
  </si>
  <si>
    <t>BDA203 Advanced Database Systems</t>
  </si>
  <si>
    <t>BDA205 Statistics and Data Visualization</t>
  </si>
  <si>
    <t>STAT1170</t>
  </si>
  <si>
    <t>STAT1250</t>
  </si>
  <si>
    <t>HELP University, Malaysia</t>
  </si>
  <si>
    <t>AQF 7 Bachelor</t>
  </si>
  <si>
    <t>3 years</t>
  </si>
  <si>
    <t>1.5 years of Bachelor of Information Technology (Hons)</t>
  </si>
  <si>
    <t>Elective (one of):</t>
  </si>
  <si>
    <t>MGMT1020 Entrepreneurship and New Venture Management (10)</t>
  </si>
  <si>
    <t>COMP1300</t>
  </si>
  <si>
    <t>RQ</t>
  </si>
  <si>
    <t>S1/S2; (COMP1010 or COMP125) and (DMTH137 or MATH1007 or DMTH237)</t>
  </si>
  <si>
    <t>S2; (COMP1010 or COMP125)</t>
  </si>
  <si>
    <t>S2; (COMP1000 or COMP115) and (STAT1170 or STAT170 or STAT1371 or STAT171 or STAT1250 or STAT150)</t>
  </si>
  <si>
    <t>S1/S2; CO-REQ (COMP2110 or COMP249) and (COMP2250 or COMP247) and (COMP2300 or COMP343)</t>
  </si>
  <si>
    <t>S1; 50CP</t>
  </si>
  <si>
    <t>PICT2001</t>
  </si>
  <si>
    <t>COMP2100</t>
  </si>
  <si>
    <t>COMP2200</t>
  </si>
  <si>
    <t>COMP2300</t>
  </si>
  <si>
    <t>COMP2320</t>
  </si>
  <si>
    <t>COMP3850</t>
  </si>
  <si>
    <t>TBC; 130cp at 1000 level or above including (COMP1010 or COMP125) and (DMTH137 or MATH1007 or (MATH2907 or DMTH237))</t>
  </si>
  <si>
    <t>S1/S2; (130cp at 1000 level or above and (COMP1300 or COMP107) and (COMP1350 or ISYS114) and (COMP343 or COMP2300))</t>
  </si>
  <si>
    <t>New unit</t>
  </si>
  <si>
    <t>S2; 130cp at 1000 level or above including ((COMP1010 or COMP125) and (COMP2250 or COMP247)) and ((DMTH137 or MATH1007 or MATH2907 or DMTH237 or ELEC2040 or ELEC240))</t>
  </si>
  <si>
    <t>S1; 130cp at 1000 level or above including (COMP2100 or COMP202) and (COMP2250 or COMP247)</t>
  </si>
  <si>
    <t>S2; 130cp at 1000 level or above</t>
  </si>
  <si>
    <t>S1; ((ACCG250 or ACCG2050) and ACCG2065) or PICT201 or PICT2001</t>
  </si>
  <si>
    <t>COMP3320</t>
  </si>
  <si>
    <t>COMP3300</t>
  </si>
  <si>
    <t>COMP3310</t>
  </si>
  <si>
    <t>3000OP1</t>
  </si>
  <si>
    <t>3000OP2</t>
  </si>
  <si>
    <t>3000OP2 or 3000OP1</t>
  </si>
  <si>
    <t>3000OP1 or 3000OP2</t>
  </si>
  <si>
    <t>S1; (COMP1010 or COMP125) and (COMP1350 or ISYS114)</t>
  </si>
  <si>
    <t>S1; (COMP1010 or COMP125) and (COMP1350 or ISYS114) + CO-REQ COMP2250</t>
  </si>
  <si>
    <r>
      <t xml:space="preserve">Study Plan - S1 Commencement - </t>
    </r>
    <r>
      <rPr>
        <b/>
        <sz val="12"/>
        <color rgb="FFFF0000"/>
        <rFont val="Calibri"/>
        <family val="2"/>
        <scheme val="minor"/>
      </rPr>
      <t>2 years due to inability to grant 120cp</t>
    </r>
  </si>
  <si>
    <r>
      <t xml:space="preserve">Study Plan - S2 Commencement - </t>
    </r>
    <r>
      <rPr>
        <b/>
        <sz val="12"/>
        <color rgb="FFFF0000"/>
        <rFont val="Calibri"/>
        <family val="2"/>
        <scheme val="minor"/>
      </rPr>
      <t>2 years due to inability to grant 120cp</t>
    </r>
  </si>
  <si>
    <t>Faculty Approved:</t>
  </si>
  <si>
    <t>Ref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</si>
</sst>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auto="1"/>
      </right>
      <top/>
      <bottom style="thin">
        <color theme="0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 style="thin">
        <color theme="1"/>
      </left>
      <right style="thin">
        <color theme="0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28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19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8" borderId="4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left" vertical="center"/>
    </xf>
    <xf numFmtId="0" fontId="9" fillId="9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12" borderId="6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left" vertical="center"/>
    </xf>
    <xf numFmtId="0" fontId="4" fillId="12" borderId="15" xfId="0" applyFont="1" applyFill="1" applyBorder="1" applyAlignment="1">
      <alignment horizontal="center" vertical="center"/>
    </xf>
    <xf numFmtId="0" fontId="4" fillId="12" borderId="20" xfId="0" applyFont="1" applyFill="1" applyBorder="1" applyAlignment="1">
      <alignment horizontal="left" vertical="center"/>
    </xf>
    <xf numFmtId="0" fontId="4" fillId="12" borderId="21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center" vertical="center"/>
    </xf>
    <xf numFmtId="0" fontId="7" fillId="12" borderId="15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left" vertical="center"/>
    </xf>
    <xf numFmtId="0" fontId="9" fillId="1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indent="1"/>
    </xf>
    <xf numFmtId="0" fontId="4" fillId="8" borderId="3" xfId="0" applyFont="1" applyFill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 indent="1"/>
    </xf>
    <xf numFmtId="0" fontId="0" fillId="0" borderId="4" xfId="0" applyBorder="1" applyAlignment="1">
      <alignment vertical="center"/>
    </xf>
    <xf numFmtId="0" fontId="11" fillId="13" borderId="4" xfId="0" applyFont="1" applyFill="1" applyBorder="1" applyAlignment="1">
      <alignment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vertical="center" wrapText="1"/>
    </xf>
    <xf numFmtId="0" fontId="1" fillId="14" borderId="3" xfId="0" applyFont="1" applyFill="1" applyBorder="1" applyAlignment="1">
      <alignment vertical="center"/>
    </xf>
    <xf numFmtId="0" fontId="1" fillId="14" borderId="2" xfId="0" applyFont="1" applyFill="1" applyBorder="1" applyAlignment="1">
      <alignment vertical="center"/>
    </xf>
    <xf numFmtId="0" fontId="9" fillId="14" borderId="1" xfId="0" applyFont="1" applyFill="1" applyBorder="1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2" fillId="0" borderId="0" xfId="0" applyFont="1" applyAlignment="1">
      <alignment vertical="top"/>
    </xf>
    <xf numFmtId="0" fontId="2" fillId="3" borderId="0" xfId="0" applyFont="1" applyFill="1"/>
    <xf numFmtId="0" fontId="2" fillId="3" borderId="0" xfId="0" applyFont="1" applyFill="1" applyAlignment="1">
      <alignment vertical="top"/>
    </xf>
    <xf numFmtId="0" fontId="4" fillId="8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11" fillId="13" borderId="4" xfId="0" applyFont="1" applyFill="1" applyBorder="1" applyAlignment="1">
      <alignment horizontal="center" vertical="center"/>
    </xf>
    <xf numFmtId="0" fontId="13" fillId="0" borderId="4" xfId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3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center"/>
    </xf>
    <xf numFmtId="0" fontId="2" fillId="15" borderId="4" xfId="0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left" vertical="center"/>
    </xf>
    <xf numFmtId="0" fontId="2" fillId="17" borderId="4" xfId="0" applyFont="1" applyFill="1" applyBorder="1" applyAlignment="1">
      <alignment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3" fillId="0" borderId="25" xfId="1" applyBorder="1" applyAlignment="1">
      <alignment horizontal="center" vertical="center"/>
    </xf>
    <xf numFmtId="0" fontId="13" fillId="0" borderId="26" xfId="1" applyBorder="1" applyAlignment="1">
      <alignment horizontal="center" vertical="center"/>
    </xf>
    <xf numFmtId="0" fontId="13" fillId="0" borderId="8" xfId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12" borderId="17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12" borderId="12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center" vertical="center"/>
    </xf>
    <xf numFmtId="0" fontId="4" fillId="12" borderId="22" xfId="0" applyFont="1" applyFill="1" applyBorder="1" applyAlignment="1">
      <alignment horizontal="center"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4" fillId="12" borderId="23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left" vertical="center"/>
    </xf>
    <xf numFmtId="0" fontId="10" fillId="12" borderId="3" xfId="0" applyFont="1" applyFill="1" applyBorder="1" applyAlignment="1">
      <alignment horizontal="left" vertical="center"/>
    </xf>
    <xf numFmtId="0" fontId="10" fillId="12" borderId="5" xfId="0" applyFont="1" applyFill="1" applyBorder="1" applyAlignment="1">
      <alignment horizontal="left" vertical="center"/>
    </xf>
    <xf numFmtId="0" fontId="9" fillId="11" borderId="25" xfId="0" applyFont="1" applyFill="1" applyBorder="1" applyAlignment="1">
      <alignment horizontal="center" vertical="center"/>
    </xf>
    <xf numFmtId="0" fontId="9" fillId="11" borderId="26" xfId="0" applyFont="1" applyFill="1" applyBorder="1" applyAlignment="1">
      <alignment horizontal="center" vertical="center"/>
    </xf>
    <xf numFmtId="0" fontId="9" fillId="11" borderId="8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9" fillId="10" borderId="25" xfId="0" applyFont="1" applyFill="1" applyBorder="1" applyAlignment="1">
      <alignment horizontal="center" vertical="center"/>
    </xf>
    <xf numFmtId="0" fontId="9" fillId="10" borderId="26" xfId="0" applyFont="1" applyFill="1" applyBorder="1" applyAlignment="1">
      <alignment horizontal="center" vertical="center"/>
    </xf>
    <xf numFmtId="0" fontId="9" fillId="10" borderId="8" xfId="0" applyFont="1" applyFill="1" applyBorder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3" fillId="16" borderId="4" xfId="0" applyFont="1" applyFill="1" applyBorder="1" applyAlignment="1">
      <alignment horizontal="center" textRotation="90" wrapText="1"/>
    </xf>
    <xf numFmtId="0" fontId="2" fillId="0" borderId="26" xfId="0" applyFont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3" fillId="0" borderId="0" xfId="1"/>
  </cellXfs>
  <cellStyles count="2">
    <cellStyle name="Hyperlink" xfId="1" builtinId="8"/>
    <cellStyle name="Normal" xfId="0" builtinId="0"/>
  </cellStyles>
  <dxfs count="30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i Nguyen" id="{F55C6298-B2AA-41E3-9C32-03DCE1F9FBD1}" userId="S::chi.nguyen@mq.edu.au::f46bdc5e-904f-440e-a8a2-bcf46f36e52f" providerId="AD"/>
</personList>
</file>

<file path=xl/theme/theme1.xml><?xml version="1.0" encoding="utf-8"?>
<a:theme xmlns:a="http://schemas.openxmlformats.org/drawingml/2006/main" name="Office Theme">
  <a:themeElements>
    <a:clrScheme name="MQ Brand">
      <a:dk1>
        <a:sysClr val="windowText" lastClr="000000"/>
      </a:dk1>
      <a:lt1>
        <a:sysClr val="window" lastClr="FFFFFF"/>
      </a:lt1>
      <a:dk2>
        <a:srgbClr val="D6D2C4"/>
      </a:dk2>
      <a:lt2>
        <a:srgbClr val="373836"/>
      </a:lt2>
      <a:accent1>
        <a:srgbClr val="E7E5DD"/>
      </a:accent1>
      <a:accent2>
        <a:srgbClr val="A6192E"/>
      </a:accent2>
      <a:accent3>
        <a:srgbClr val="76232F"/>
      </a:accent3>
      <a:accent4>
        <a:srgbClr val="D6001C"/>
      </a:accent4>
      <a:accent5>
        <a:srgbClr val="80225F"/>
      </a:accent5>
      <a:accent6>
        <a:srgbClr val="C6007E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0-02-19T01:39:26.98" personId="{F55C6298-B2AA-41E3-9C32-03DCE1F9FBD1}" id="{73896617-29FA-4B83-A34C-15B40B2591C4}">
    <text>Please be aware that HELP uses a Trimester system and this is based on January intake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0-02-19T01:39:26.98" personId="{F55C6298-B2AA-41E3-9C32-03DCE1F9FBD1}" id="{02647BBA-740D-4361-A68B-00D0FF975148}">
    <text>Please be aware that HELP uses a Trimester system and this is based on January intake</text>
  </threadedComment>
  <threadedComment ref="A10" dT="2020-02-18T07:00:12.31" personId="{F55C6298-B2AA-41E3-9C32-03DCE1F9FBD1}" id="{4D1C93A4-4BD9-4BFD-AD39-FC0AA93B53F1}">
    <text>Subject may also be referred as Data Communications and Networking. They have the same subject code.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k.mq.edu.au/account/request/view/703f1e52-9934-4bbf-926b-5e782945b51b?ov=1&amp;ovfilter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sk.mq.edu.au/account/request/view/7daa9689-5a27-5abb-8aaf-5e4b8775323b" TargetMode="External"/><Relationship Id="rId13" Type="http://schemas.openxmlformats.org/officeDocument/2006/relationships/hyperlink" Target="https://ask.mq.edu.au/account/request/view/7daa9689-5a27-5abb-8aaf-5e4b8775323b" TargetMode="External"/><Relationship Id="rId18" Type="http://schemas.openxmlformats.org/officeDocument/2006/relationships/hyperlink" Target="https://ask.mq.edu.au/account/request/view/d8153fd0-a68d-f8fc-e364-5e4c8ef9d5d4" TargetMode="External"/><Relationship Id="rId3" Type="http://schemas.openxmlformats.org/officeDocument/2006/relationships/hyperlink" Target="https://ask.mq.edu.au/account/request/view/7daa9689-5a27-5abb-8aaf-5e4b8775323b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s://ask.mq.edu.au/account/request/view/7daa9689-5a27-5abb-8aaf-5e4b8775323b" TargetMode="External"/><Relationship Id="rId12" Type="http://schemas.openxmlformats.org/officeDocument/2006/relationships/hyperlink" Target="https://ask.mq.edu.au/account/request/view/7daa9689-5a27-5abb-8aaf-5e4b8775323b" TargetMode="External"/><Relationship Id="rId17" Type="http://schemas.openxmlformats.org/officeDocument/2006/relationships/hyperlink" Target="https://ask.mq.edu.au/account/request/view/7daa9689-5a27-5abb-8aaf-5e4b8775323b" TargetMode="External"/><Relationship Id="rId2" Type="http://schemas.openxmlformats.org/officeDocument/2006/relationships/hyperlink" Target="https://ask.mq.edu.au/account/request/view/7daa9689-5a27-5abb-8aaf-5e4b8775323b" TargetMode="External"/><Relationship Id="rId16" Type="http://schemas.openxmlformats.org/officeDocument/2006/relationships/hyperlink" Target="https://ask.mq.edu.au/account/request/view/7daa9689-5a27-5abb-8aaf-5e4b8775323b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ask.mq.edu.au/account/request/view/7daa9689-5a27-5abb-8aaf-5e4b8775323b" TargetMode="External"/><Relationship Id="rId6" Type="http://schemas.openxmlformats.org/officeDocument/2006/relationships/hyperlink" Target="https://ask.mq.edu.au/account/request/view/7daa9689-5a27-5abb-8aaf-5e4b8775323b" TargetMode="External"/><Relationship Id="rId11" Type="http://schemas.openxmlformats.org/officeDocument/2006/relationships/hyperlink" Target="https://ask.mq.edu.au/account/request/view/7daa9689-5a27-5abb-8aaf-5e4b8775323b" TargetMode="External"/><Relationship Id="rId5" Type="http://schemas.openxmlformats.org/officeDocument/2006/relationships/hyperlink" Target="https://ask.mq.edu.au/account/request/view/7daa9689-5a27-5abb-8aaf-5e4b8775323b" TargetMode="External"/><Relationship Id="rId15" Type="http://schemas.openxmlformats.org/officeDocument/2006/relationships/hyperlink" Target="https://ask.mq.edu.au/account/request/view/7daa9689-5a27-5abb-8aaf-5e4b8775323b" TargetMode="External"/><Relationship Id="rId10" Type="http://schemas.openxmlformats.org/officeDocument/2006/relationships/hyperlink" Target="https://ask.mq.edu.au/account/request/view/7daa9689-5a27-5abb-8aaf-5e4b8775323b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ask.mq.edu.au/account/request/view/7daa9689-5a27-5abb-8aaf-5e4b8775323b" TargetMode="External"/><Relationship Id="rId9" Type="http://schemas.openxmlformats.org/officeDocument/2006/relationships/hyperlink" Target="https://ask.mq.edu.au/account/request/view/7daa9689-5a27-5abb-8aaf-5e4b8775323b" TargetMode="External"/><Relationship Id="rId14" Type="http://schemas.openxmlformats.org/officeDocument/2006/relationships/hyperlink" Target="https://ask.mq.edu.au/account/request/view/7daa9689-5a27-5abb-8aaf-5e4b8775323b" TargetMode="External"/><Relationship Id="rId22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sk.mq.edu.au/account/request/view/d8153fd0-a68d-f8fc-e364-5e4c8ef9d5d4" TargetMode="External"/><Relationship Id="rId13" Type="http://schemas.openxmlformats.org/officeDocument/2006/relationships/vmlDrawing" Target="../drawings/vmlDrawing2.vml"/><Relationship Id="rId3" Type="http://schemas.openxmlformats.org/officeDocument/2006/relationships/hyperlink" Target="https://ask.mq.edu.au/account/request/view/7daa9689-5a27-5abb-8aaf-5e4b8775323b" TargetMode="External"/><Relationship Id="rId7" Type="http://schemas.openxmlformats.org/officeDocument/2006/relationships/hyperlink" Target="https://ask.mq.edu.au/account/request/view/d8153fd0-a68d-f8fc-e364-5e4c8ef9d5d4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ask.mq.edu.au/account/request/view/7daa9689-5a27-5abb-8aaf-5e4b8775323b" TargetMode="External"/><Relationship Id="rId1" Type="http://schemas.openxmlformats.org/officeDocument/2006/relationships/hyperlink" Target="https://ask.mq.edu.au/account/request/view/7daa9689-5a27-5abb-8aaf-5e4b8775323b" TargetMode="External"/><Relationship Id="rId6" Type="http://schemas.openxmlformats.org/officeDocument/2006/relationships/hyperlink" Target="https://ask.mq.edu.au/account/request/view/d8153fd0-a68d-f8fc-e364-5e4c8ef9d5d4" TargetMode="External"/><Relationship Id="rId11" Type="http://schemas.openxmlformats.org/officeDocument/2006/relationships/hyperlink" Target="https://ask.mq.edu.au/account/request/view/d8153fd0-a68d-f8fc-e364-5e4c8ef9d5d4" TargetMode="External"/><Relationship Id="rId5" Type="http://schemas.openxmlformats.org/officeDocument/2006/relationships/hyperlink" Target="https://ask.mq.edu.au/account/request/view/d8153fd0-a68d-f8fc-e364-5e4c8ef9d5d4" TargetMode="External"/><Relationship Id="rId15" Type="http://schemas.microsoft.com/office/2017/10/relationships/threadedComment" Target="../threadedComments/threadedComment2.xml"/><Relationship Id="rId10" Type="http://schemas.openxmlformats.org/officeDocument/2006/relationships/hyperlink" Target="https://ask.mq.edu.au/account/request/view/d8153fd0-a68d-f8fc-e364-5e4c8ef9d5d4" TargetMode="External"/><Relationship Id="rId4" Type="http://schemas.openxmlformats.org/officeDocument/2006/relationships/hyperlink" Target="https://ask.mq.edu.au/account/request/view/d8153fd0-a68d-f8fc-e364-5e4c8ef9d5d4" TargetMode="External"/><Relationship Id="rId9" Type="http://schemas.openxmlformats.org/officeDocument/2006/relationships/hyperlink" Target="https://ask.mq.edu.au/account/request/view/d8153fd0-a68d-f8fc-e364-5e4c8ef9d5d4" TargetMode="External"/><Relationship Id="rId1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33BA-C092-4A5E-9100-73D232E3BFC2}">
  <dimension ref="B2:C3"/>
  <sheetViews>
    <sheetView workbookViewId="0">
      <selection activeCell="C2" sqref="C2"/>
    </sheetView>
  </sheetViews>
  <sheetFormatPr defaultRowHeight="14.4" x14ac:dyDescent="0.3"/>
  <cols>
    <col min="2" max="2" width="15.6640625" bestFit="1" customWidth="1"/>
  </cols>
  <sheetData>
    <row r="2" spans="2:3" x14ac:dyDescent="0.3">
      <c r="B2" t="s">
        <v>193</v>
      </c>
      <c r="C2" s="127">
        <v>1715569</v>
      </c>
    </row>
    <row r="3" spans="2:3" x14ac:dyDescent="0.3">
      <c r="B3" t="s">
        <v>192</v>
      </c>
    </row>
  </sheetData>
  <hyperlinks>
    <hyperlink ref="C2" r:id="rId1" display="https://ask.mq.edu.au/account/request/view/703f1e52-9934-4bbf-926b-5e782945b51b?ov=1&amp;ovfilter=" xr:uid="{3A6641E2-3A3B-440E-BE0F-96EF01BC71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C6F3-E186-4874-AA32-49107D50AEDE}">
  <dimension ref="A1:I34"/>
  <sheetViews>
    <sheetView zoomScale="75" zoomScaleNormal="75" workbookViewId="0">
      <pane ySplit="4" topLeftCell="A5" activePane="bottomLeft" state="frozen"/>
      <selection activeCell="A17" sqref="A17:XFD17"/>
      <selection pane="bottomLeft" activeCell="D36" sqref="D36"/>
    </sheetView>
  </sheetViews>
  <sheetFormatPr defaultColWidth="9.109375" defaultRowHeight="30" customHeight="1" x14ac:dyDescent="0.3"/>
  <cols>
    <col min="1" max="1" width="43.77734375" customWidth="1"/>
    <col min="2" max="2" width="14.6640625" style="72" bestFit="1" customWidth="1"/>
    <col min="3" max="3" width="12.88671875" style="72" customWidth="1"/>
    <col min="4" max="4" width="16.6640625" style="72" customWidth="1"/>
    <col min="5" max="5" width="17.109375" style="53" customWidth="1"/>
    <col min="6" max="6" width="12.44140625" style="53" customWidth="1"/>
    <col min="7" max="7" width="15.33203125" style="53" customWidth="1"/>
    <col min="8" max="8" width="43.109375" style="54" customWidth="1"/>
    <col min="9" max="9" width="14.33203125" style="53" customWidth="1"/>
    <col min="10" max="10" width="9.44140625" customWidth="1"/>
  </cols>
  <sheetData>
    <row r="1" spans="1:9" ht="18" x14ac:dyDescent="0.3">
      <c r="A1" s="67" t="s">
        <v>80</v>
      </c>
      <c r="B1" s="71"/>
      <c r="C1" s="71"/>
      <c r="D1" s="71"/>
      <c r="E1" s="64"/>
      <c r="F1" s="64"/>
      <c r="G1" s="64"/>
      <c r="H1" s="65"/>
      <c r="I1" s="64"/>
    </row>
    <row r="2" spans="1:9" ht="14.4" x14ac:dyDescent="0.3">
      <c r="A2" s="66"/>
      <c r="E2" s="64"/>
      <c r="F2" s="64"/>
      <c r="G2" s="64"/>
      <c r="H2" s="65"/>
      <c r="I2" s="64"/>
    </row>
    <row r="3" spans="1:9" s="17" customFormat="1" ht="30" customHeight="1" x14ac:dyDescent="0.3">
      <c r="A3" s="63" t="s">
        <v>81</v>
      </c>
      <c r="B3" s="73"/>
      <c r="C3" s="73"/>
      <c r="D3" s="73"/>
      <c r="E3" s="61"/>
      <c r="F3" s="62"/>
      <c r="G3" s="61"/>
      <c r="H3" s="61"/>
      <c r="I3" s="61"/>
    </row>
    <row r="4" spans="1:9" ht="37.5" customHeight="1" x14ac:dyDescent="0.3">
      <c r="A4" s="60" t="s">
        <v>54</v>
      </c>
      <c r="B4" s="59" t="s">
        <v>82</v>
      </c>
      <c r="C4" s="59" t="s">
        <v>83</v>
      </c>
      <c r="D4" s="59" t="s">
        <v>84</v>
      </c>
      <c r="E4" s="59" t="s">
        <v>53</v>
      </c>
      <c r="F4" s="59" t="s">
        <v>52</v>
      </c>
      <c r="G4" s="59" t="s">
        <v>51</v>
      </c>
      <c r="H4" s="59" t="s">
        <v>15</v>
      </c>
      <c r="I4" s="59" t="s">
        <v>50</v>
      </c>
    </row>
    <row r="5" spans="1:9" ht="30" customHeight="1" x14ac:dyDescent="0.3">
      <c r="A5" s="58" t="s">
        <v>49</v>
      </c>
      <c r="B5" s="74"/>
      <c r="C5" s="74"/>
      <c r="D5" s="74"/>
      <c r="E5" s="58"/>
      <c r="F5" s="58"/>
      <c r="G5" s="58"/>
      <c r="H5" s="58"/>
      <c r="I5" s="58"/>
    </row>
    <row r="6" spans="1:9" ht="30" customHeight="1" x14ac:dyDescent="0.3">
      <c r="A6" s="57" t="s">
        <v>85</v>
      </c>
      <c r="B6" s="55" t="s">
        <v>86</v>
      </c>
      <c r="C6" s="55">
        <v>4</v>
      </c>
      <c r="D6" s="55" t="s">
        <v>6</v>
      </c>
      <c r="E6" s="55" t="s">
        <v>87</v>
      </c>
      <c r="F6" s="55" t="s">
        <v>88</v>
      </c>
      <c r="G6" s="55" t="s">
        <v>88</v>
      </c>
      <c r="H6" s="56"/>
      <c r="I6" s="75"/>
    </row>
    <row r="7" spans="1:9" ht="30" customHeight="1" x14ac:dyDescent="0.3">
      <c r="A7" s="57" t="s">
        <v>89</v>
      </c>
      <c r="B7" s="55" t="s">
        <v>86</v>
      </c>
      <c r="C7" s="55">
        <v>4</v>
      </c>
      <c r="D7" s="55" t="s">
        <v>7</v>
      </c>
      <c r="E7" s="55" t="s">
        <v>90</v>
      </c>
      <c r="F7" s="55" t="s">
        <v>91</v>
      </c>
      <c r="G7" s="55" t="s">
        <v>92</v>
      </c>
      <c r="H7" s="56"/>
      <c r="I7" s="75">
        <v>1631067</v>
      </c>
    </row>
    <row r="8" spans="1:9" ht="30" customHeight="1" x14ac:dyDescent="0.3">
      <c r="A8" s="57" t="s">
        <v>93</v>
      </c>
      <c r="B8" s="55" t="s">
        <v>86</v>
      </c>
      <c r="C8" s="55">
        <v>4</v>
      </c>
      <c r="D8" s="55" t="s">
        <v>6</v>
      </c>
      <c r="E8" s="55" t="s">
        <v>94</v>
      </c>
      <c r="F8" s="55" t="s">
        <v>91</v>
      </c>
      <c r="G8" s="55" t="s">
        <v>95</v>
      </c>
      <c r="H8" s="56"/>
      <c r="I8" s="75">
        <v>1631067</v>
      </c>
    </row>
    <row r="9" spans="1:9" ht="43.2" x14ac:dyDescent="0.3">
      <c r="A9" s="57" t="s">
        <v>96</v>
      </c>
      <c r="B9" s="55" t="s">
        <v>79</v>
      </c>
      <c r="C9" s="55">
        <v>4</v>
      </c>
      <c r="D9" s="55" t="s">
        <v>6</v>
      </c>
      <c r="E9" s="76" t="s">
        <v>97</v>
      </c>
      <c r="F9" s="55" t="s">
        <v>91</v>
      </c>
      <c r="G9" s="55" t="s">
        <v>92</v>
      </c>
      <c r="H9" s="56" t="s">
        <v>98</v>
      </c>
      <c r="I9" s="75">
        <v>1632062</v>
      </c>
    </row>
    <row r="10" spans="1:9" ht="30" customHeight="1" x14ac:dyDescent="0.3">
      <c r="A10" s="57" t="s">
        <v>99</v>
      </c>
      <c r="B10" s="55" t="s">
        <v>86</v>
      </c>
      <c r="C10" s="55">
        <v>4</v>
      </c>
      <c r="D10" s="55" t="s">
        <v>16</v>
      </c>
      <c r="E10" s="83" t="s">
        <v>100</v>
      </c>
      <c r="F10" s="86" t="s">
        <v>91</v>
      </c>
      <c r="G10" s="86" t="s">
        <v>92</v>
      </c>
      <c r="H10" s="56"/>
      <c r="I10" s="89">
        <v>1631067</v>
      </c>
    </row>
    <row r="11" spans="1:9" ht="30" customHeight="1" x14ac:dyDescent="0.3">
      <c r="A11" s="57" t="s">
        <v>96</v>
      </c>
      <c r="B11" s="55" t="s">
        <v>79</v>
      </c>
      <c r="C11" s="55">
        <v>4</v>
      </c>
      <c r="D11" s="55" t="s">
        <v>6</v>
      </c>
      <c r="E11" s="84"/>
      <c r="F11" s="87"/>
      <c r="G11" s="87"/>
      <c r="H11" s="56"/>
      <c r="I11" s="90"/>
    </row>
    <row r="12" spans="1:9" ht="30" customHeight="1" x14ac:dyDescent="0.3">
      <c r="A12" s="57" t="s">
        <v>101</v>
      </c>
      <c r="B12" s="55" t="s">
        <v>86</v>
      </c>
      <c r="C12" s="55">
        <v>4</v>
      </c>
      <c r="D12" s="55" t="s">
        <v>102</v>
      </c>
      <c r="E12" s="85"/>
      <c r="F12" s="88"/>
      <c r="G12" s="88"/>
      <c r="H12" s="56"/>
      <c r="I12" s="91"/>
    </row>
    <row r="13" spans="1:9" ht="30" customHeight="1" x14ac:dyDescent="0.3">
      <c r="A13" s="57" t="s">
        <v>103</v>
      </c>
      <c r="B13" s="55" t="s">
        <v>86</v>
      </c>
      <c r="C13" s="55">
        <v>4</v>
      </c>
      <c r="D13" s="55" t="s">
        <v>6</v>
      </c>
      <c r="E13" s="55" t="s">
        <v>104</v>
      </c>
      <c r="F13" s="55" t="s">
        <v>91</v>
      </c>
      <c r="G13" s="55" t="s">
        <v>91</v>
      </c>
      <c r="H13" s="56"/>
      <c r="I13" s="75">
        <v>1631067</v>
      </c>
    </row>
    <row r="14" spans="1:9" ht="30" customHeight="1" x14ac:dyDescent="0.3">
      <c r="A14" s="57" t="s">
        <v>105</v>
      </c>
      <c r="B14" s="55" t="s">
        <v>86</v>
      </c>
      <c r="C14" s="55">
        <v>4</v>
      </c>
      <c r="D14" s="55" t="s">
        <v>16</v>
      </c>
      <c r="E14" s="55" t="s">
        <v>106</v>
      </c>
      <c r="F14" s="55" t="s">
        <v>91</v>
      </c>
      <c r="G14" s="55" t="s">
        <v>92</v>
      </c>
      <c r="H14" s="56"/>
      <c r="I14" s="75">
        <v>1631067</v>
      </c>
    </row>
    <row r="15" spans="1:9" ht="30" customHeight="1" x14ac:dyDescent="0.3">
      <c r="A15" s="57" t="s">
        <v>107</v>
      </c>
      <c r="B15" s="55" t="s">
        <v>86</v>
      </c>
      <c r="C15" s="55">
        <v>4</v>
      </c>
      <c r="D15" s="55" t="s">
        <v>16</v>
      </c>
      <c r="E15" s="55" t="s">
        <v>87</v>
      </c>
      <c r="F15" s="55" t="s">
        <v>88</v>
      </c>
      <c r="G15" s="55" t="s">
        <v>88</v>
      </c>
      <c r="H15" s="56"/>
      <c r="I15" s="55"/>
    </row>
    <row r="16" spans="1:9" ht="30" customHeight="1" x14ac:dyDescent="0.3">
      <c r="A16" s="57" t="s">
        <v>108</v>
      </c>
      <c r="B16" s="55" t="s">
        <v>79</v>
      </c>
      <c r="C16" s="55">
        <v>4</v>
      </c>
      <c r="D16" s="55" t="s">
        <v>109</v>
      </c>
      <c r="E16" s="55" t="s">
        <v>110</v>
      </c>
      <c r="F16" s="55" t="s">
        <v>92</v>
      </c>
      <c r="G16" s="55" t="s">
        <v>92</v>
      </c>
      <c r="H16" s="56" t="s">
        <v>111</v>
      </c>
      <c r="I16" s="75">
        <v>1631067</v>
      </c>
    </row>
    <row r="17" spans="1:9" ht="30" customHeight="1" x14ac:dyDescent="0.3">
      <c r="A17" s="57" t="s">
        <v>112</v>
      </c>
      <c r="B17" s="55" t="s">
        <v>79</v>
      </c>
      <c r="C17" s="55">
        <v>4</v>
      </c>
      <c r="D17" s="55" t="s">
        <v>16</v>
      </c>
      <c r="E17" s="55" t="s">
        <v>113</v>
      </c>
      <c r="F17" s="55" t="s">
        <v>91</v>
      </c>
      <c r="G17" s="55" t="s">
        <v>92</v>
      </c>
      <c r="H17" s="56"/>
      <c r="I17" s="75">
        <v>1631067</v>
      </c>
    </row>
    <row r="18" spans="1:9" ht="30" customHeight="1" x14ac:dyDescent="0.3">
      <c r="A18" s="57" t="s">
        <v>114</v>
      </c>
      <c r="B18" s="55" t="s">
        <v>86</v>
      </c>
      <c r="C18" s="55">
        <v>4</v>
      </c>
      <c r="D18" s="55" t="s">
        <v>102</v>
      </c>
      <c r="E18" s="55" t="s">
        <v>115</v>
      </c>
      <c r="F18" s="55" t="s">
        <v>91</v>
      </c>
      <c r="G18" s="55" t="s">
        <v>92</v>
      </c>
      <c r="H18" s="56"/>
      <c r="I18" s="75">
        <v>1631067</v>
      </c>
    </row>
    <row r="19" spans="1:9" ht="30" customHeight="1" x14ac:dyDescent="0.3">
      <c r="A19" s="57" t="s">
        <v>116</v>
      </c>
      <c r="B19" s="55" t="s">
        <v>86</v>
      </c>
      <c r="C19" s="55">
        <v>4</v>
      </c>
      <c r="D19" s="55" t="s">
        <v>102</v>
      </c>
      <c r="E19" s="55" t="s">
        <v>117</v>
      </c>
      <c r="F19" s="55" t="s">
        <v>88</v>
      </c>
      <c r="G19" s="55" t="s">
        <v>88</v>
      </c>
      <c r="H19" s="56"/>
      <c r="I19" s="55"/>
    </row>
    <row r="20" spans="1:9" ht="30" customHeight="1" x14ac:dyDescent="0.3">
      <c r="A20" s="57" t="s">
        <v>118</v>
      </c>
      <c r="B20" s="55" t="s">
        <v>86</v>
      </c>
      <c r="C20" s="55">
        <v>4</v>
      </c>
      <c r="D20" s="55" t="s">
        <v>119</v>
      </c>
      <c r="E20" s="55" t="s">
        <v>120</v>
      </c>
      <c r="F20" s="55" t="s">
        <v>91</v>
      </c>
      <c r="G20" s="55" t="s">
        <v>92</v>
      </c>
      <c r="H20" s="56"/>
      <c r="I20" s="75">
        <v>1631067</v>
      </c>
    </row>
    <row r="21" spans="1:9" ht="30" customHeight="1" x14ac:dyDescent="0.3">
      <c r="A21" s="57" t="s">
        <v>121</v>
      </c>
      <c r="B21" s="55" t="s">
        <v>86</v>
      </c>
      <c r="C21" s="55">
        <v>4</v>
      </c>
      <c r="D21" s="55" t="s">
        <v>119</v>
      </c>
      <c r="E21" s="55" t="s">
        <v>122</v>
      </c>
      <c r="F21" s="55" t="s">
        <v>91</v>
      </c>
      <c r="G21" s="55" t="s">
        <v>92</v>
      </c>
      <c r="H21" s="56"/>
      <c r="I21" s="75">
        <v>1631067</v>
      </c>
    </row>
    <row r="22" spans="1:9" ht="30" customHeight="1" x14ac:dyDescent="0.3">
      <c r="A22" s="57" t="s">
        <v>123</v>
      </c>
      <c r="B22" s="55" t="s">
        <v>79</v>
      </c>
      <c r="C22" s="55">
        <v>4</v>
      </c>
      <c r="D22" s="55" t="s">
        <v>124</v>
      </c>
      <c r="E22" s="55" t="s">
        <v>125</v>
      </c>
      <c r="F22" s="55" t="s">
        <v>92</v>
      </c>
      <c r="G22" s="55" t="s">
        <v>92</v>
      </c>
      <c r="H22" s="56"/>
      <c r="I22" s="75">
        <v>1631067</v>
      </c>
    </row>
    <row r="23" spans="1:9" ht="30" customHeight="1" x14ac:dyDescent="0.3">
      <c r="A23" s="57" t="s">
        <v>126</v>
      </c>
      <c r="B23" s="55" t="s">
        <v>79</v>
      </c>
      <c r="C23" s="55">
        <v>4</v>
      </c>
      <c r="D23" s="55" t="s">
        <v>124</v>
      </c>
      <c r="E23" s="55" t="s">
        <v>127</v>
      </c>
      <c r="F23" s="55" t="s">
        <v>92</v>
      </c>
      <c r="G23" s="55" t="s">
        <v>92</v>
      </c>
      <c r="H23" s="56"/>
      <c r="I23" s="75">
        <v>1631067</v>
      </c>
    </row>
    <row r="24" spans="1:9" ht="30" customHeight="1" x14ac:dyDescent="0.3">
      <c r="A24" s="57" t="s">
        <v>128</v>
      </c>
      <c r="B24" s="55" t="s">
        <v>79</v>
      </c>
      <c r="C24" s="55">
        <v>4</v>
      </c>
      <c r="D24" s="55" t="s">
        <v>124</v>
      </c>
      <c r="E24" s="55" t="s">
        <v>129</v>
      </c>
      <c r="F24" s="55" t="s">
        <v>91</v>
      </c>
      <c r="G24" s="55" t="s">
        <v>92</v>
      </c>
      <c r="H24" s="56"/>
      <c r="I24" s="75">
        <v>1631067</v>
      </c>
    </row>
    <row r="25" spans="1:9" ht="30" customHeight="1" x14ac:dyDescent="0.3">
      <c r="A25" s="77" t="s">
        <v>130</v>
      </c>
      <c r="B25" s="55" t="s">
        <v>79</v>
      </c>
      <c r="C25" s="55">
        <v>4</v>
      </c>
      <c r="D25" s="55" t="s">
        <v>124</v>
      </c>
      <c r="E25" s="55" t="s">
        <v>131</v>
      </c>
      <c r="F25" s="55" t="s">
        <v>92</v>
      </c>
      <c r="G25" s="55" t="s">
        <v>92</v>
      </c>
      <c r="H25" s="56"/>
      <c r="I25" s="75">
        <v>1631067</v>
      </c>
    </row>
    <row r="26" spans="1:9" ht="72" x14ac:dyDescent="0.3">
      <c r="A26" s="57" t="s">
        <v>132</v>
      </c>
      <c r="B26" s="55" t="s">
        <v>79</v>
      </c>
      <c r="C26" s="55">
        <v>4</v>
      </c>
      <c r="D26" s="55" t="s">
        <v>102</v>
      </c>
      <c r="E26" s="55" t="s">
        <v>133</v>
      </c>
      <c r="F26" s="55" t="s">
        <v>91</v>
      </c>
      <c r="G26" s="55" t="s">
        <v>91</v>
      </c>
      <c r="H26" s="56" t="s">
        <v>134</v>
      </c>
      <c r="I26" s="75">
        <v>1631067</v>
      </c>
    </row>
    <row r="27" spans="1:9" ht="30" customHeight="1" x14ac:dyDescent="0.3">
      <c r="A27" s="57" t="s">
        <v>135</v>
      </c>
      <c r="B27" s="55" t="s">
        <v>79</v>
      </c>
      <c r="C27" s="55">
        <v>4</v>
      </c>
      <c r="D27" s="55" t="s">
        <v>119</v>
      </c>
      <c r="E27" s="55" t="s">
        <v>136</v>
      </c>
      <c r="F27" s="55" t="s">
        <v>91</v>
      </c>
      <c r="G27" s="55" t="s">
        <v>92</v>
      </c>
      <c r="H27" s="56"/>
      <c r="I27" s="75">
        <v>1631067</v>
      </c>
    </row>
    <row r="28" spans="1:9" ht="30" customHeight="1" x14ac:dyDescent="0.3">
      <c r="A28" s="57" t="s">
        <v>137</v>
      </c>
      <c r="B28" s="55" t="s">
        <v>79</v>
      </c>
      <c r="C28" s="55">
        <v>4</v>
      </c>
      <c r="D28" s="55" t="s">
        <v>124</v>
      </c>
      <c r="E28" s="55" t="s">
        <v>117</v>
      </c>
      <c r="F28" s="55" t="s">
        <v>88</v>
      </c>
      <c r="G28" s="55" t="s">
        <v>88</v>
      </c>
      <c r="H28" s="56"/>
      <c r="I28" s="55"/>
    </row>
    <row r="29" spans="1:9" ht="30" customHeight="1" x14ac:dyDescent="0.3">
      <c r="A29" s="57" t="s">
        <v>138</v>
      </c>
      <c r="B29" s="55" t="s">
        <v>79</v>
      </c>
      <c r="C29" s="55">
        <v>4</v>
      </c>
      <c r="D29" s="55" t="s">
        <v>124</v>
      </c>
      <c r="E29" s="55" t="s">
        <v>139</v>
      </c>
      <c r="F29" s="55" t="s">
        <v>91</v>
      </c>
      <c r="G29" s="55" t="s">
        <v>92</v>
      </c>
      <c r="H29" s="56"/>
      <c r="I29" s="75">
        <v>1631067</v>
      </c>
    </row>
    <row r="30" spans="1:9" ht="30" customHeight="1" x14ac:dyDescent="0.3">
      <c r="A30" s="57" t="s">
        <v>140</v>
      </c>
      <c r="B30" s="55" t="s">
        <v>79</v>
      </c>
      <c r="C30" s="55">
        <v>4</v>
      </c>
      <c r="D30" s="55" t="s">
        <v>124</v>
      </c>
      <c r="E30" s="55" t="s">
        <v>117</v>
      </c>
      <c r="F30" s="55" t="s">
        <v>88</v>
      </c>
      <c r="G30" s="55" t="s">
        <v>88</v>
      </c>
      <c r="H30" s="56"/>
      <c r="I30" s="55"/>
    </row>
    <row r="31" spans="1:9" ht="30" customHeight="1" x14ac:dyDescent="0.3">
      <c r="A31" s="57"/>
      <c r="B31" s="55"/>
      <c r="C31" s="55"/>
      <c r="D31" s="55"/>
      <c r="E31" s="55"/>
      <c r="F31" s="55"/>
      <c r="G31" s="55"/>
      <c r="H31" s="56"/>
      <c r="I31" s="55"/>
    </row>
    <row r="32" spans="1:9" ht="30" customHeight="1" x14ac:dyDescent="0.3">
      <c r="A32" s="57"/>
      <c r="B32" s="55"/>
      <c r="C32" s="55"/>
      <c r="D32" s="55"/>
      <c r="E32" s="55"/>
      <c r="F32" s="55"/>
      <c r="G32" s="55"/>
      <c r="H32" s="56"/>
      <c r="I32" s="55"/>
    </row>
    <row r="33" spans="1:9" ht="30" customHeight="1" x14ac:dyDescent="0.3">
      <c r="A33" s="57"/>
      <c r="B33" s="55"/>
      <c r="C33" s="55"/>
      <c r="D33" s="55"/>
      <c r="E33" s="55"/>
      <c r="F33" s="55"/>
      <c r="G33" s="55"/>
      <c r="H33" s="56"/>
      <c r="I33" s="55"/>
    </row>
    <row r="34" spans="1:9" ht="30" customHeight="1" x14ac:dyDescent="0.3">
      <c r="A34" s="57"/>
      <c r="B34" s="55"/>
      <c r="C34" s="55"/>
      <c r="D34" s="55"/>
      <c r="E34" s="55"/>
      <c r="F34" s="55"/>
      <c r="G34" s="55"/>
      <c r="H34" s="56"/>
      <c r="I34" s="55"/>
    </row>
  </sheetData>
  <mergeCells count="4">
    <mergeCell ref="E10:E12"/>
    <mergeCell ref="F10:F12"/>
    <mergeCell ref="G10:G12"/>
    <mergeCell ref="I10:I12"/>
  </mergeCells>
  <conditionalFormatting sqref="F35:F1048576 F1:F4 F6:F8 F10 F13:F14 F16:F18 F20:F21">
    <cfRule type="cellIs" dxfId="29" priority="25" operator="equal">
      <formula>"N"</formula>
    </cfRule>
    <cfRule type="cellIs" dxfId="28" priority="26" operator="equal">
      <formula>"Y"</formula>
    </cfRule>
  </conditionalFormatting>
  <conditionalFormatting sqref="F23 F25:F26">
    <cfRule type="cellIs" dxfId="27" priority="23" operator="equal">
      <formula>"N"</formula>
    </cfRule>
    <cfRule type="cellIs" dxfId="26" priority="24" operator="equal">
      <formula>"Y"</formula>
    </cfRule>
  </conditionalFormatting>
  <conditionalFormatting sqref="F5">
    <cfRule type="cellIs" dxfId="25" priority="21" operator="equal">
      <formula>"N"</formula>
    </cfRule>
    <cfRule type="cellIs" dxfId="24" priority="22" operator="equal">
      <formula>"Y"</formula>
    </cfRule>
  </conditionalFormatting>
  <conditionalFormatting sqref="F31:F34">
    <cfRule type="cellIs" dxfId="23" priority="17" operator="equal">
      <formula>"N"</formula>
    </cfRule>
    <cfRule type="cellIs" dxfId="22" priority="18" operator="equal">
      <formula>"Y"</formula>
    </cfRule>
  </conditionalFormatting>
  <conditionalFormatting sqref="F29">
    <cfRule type="cellIs" dxfId="21" priority="19" operator="equal">
      <formula>"N"</formula>
    </cfRule>
    <cfRule type="cellIs" dxfId="20" priority="20" operator="equal">
      <formula>"Y"</formula>
    </cfRule>
  </conditionalFormatting>
  <conditionalFormatting sqref="F9">
    <cfRule type="cellIs" dxfId="19" priority="15" operator="equal">
      <formula>"N"</formula>
    </cfRule>
    <cfRule type="cellIs" dxfId="18" priority="16" operator="equal">
      <formula>"Y"</formula>
    </cfRule>
  </conditionalFormatting>
  <conditionalFormatting sqref="F24">
    <cfRule type="cellIs" dxfId="17" priority="13" operator="equal">
      <formula>"N"</formula>
    </cfRule>
    <cfRule type="cellIs" dxfId="16" priority="14" operator="equal">
      <formula>"Y"</formula>
    </cfRule>
  </conditionalFormatting>
  <conditionalFormatting sqref="F27">
    <cfRule type="cellIs" dxfId="15" priority="11" operator="equal">
      <formula>"N"</formula>
    </cfRule>
    <cfRule type="cellIs" dxfId="14" priority="12" operator="equal">
      <formula>"Y"</formula>
    </cfRule>
  </conditionalFormatting>
  <conditionalFormatting sqref="F22">
    <cfRule type="cellIs" dxfId="13" priority="9" operator="equal">
      <formula>"N"</formula>
    </cfRule>
    <cfRule type="cellIs" dxfId="12" priority="10" operator="equal">
      <formula>"Y"</formula>
    </cfRule>
  </conditionalFormatting>
  <conditionalFormatting sqref="F15">
    <cfRule type="cellIs" dxfId="11" priority="7" operator="equal">
      <formula>"N"</formula>
    </cfRule>
    <cfRule type="cellIs" dxfId="10" priority="8" operator="equal">
      <formula>"Y"</formula>
    </cfRule>
  </conditionalFormatting>
  <conditionalFormatting sqref="F19">
    <cfRule type="cellIs" dxfId="9" priority="5" operator="equal">
      <formula>"N"</formula>
    </cfRule>
    <cfRule type="cellIs" dxfId="8" priority="6" operator="equal">
      <formula>"Y"</formula>
    </cfRule>
  </conditionalFormatting>
  <conditionalFormatting sqref="F28">
    <cfRule type="cellIs" dxfId="7" priority="3" operator="equal">
      <formula>"N"</formula>
    </cfRule>
    <cfRule type="cellIs" dxfId="6" priority="4" operator="equal">
      <formula>"Y"</formula>
    </cfRule>
  </conditionalFormatting>
  <conditionalFormatting sqref="F30">
    <cfRule type="cellIs" dxfId="5" priority="1" operator="equal">
      <formula>"N"</formula>
    </cfRule>
    <cfRule type="cellIs" dxfId="4" priority="2" operator="equal">
      <formula>"Y"</formula>
    </cfRule>
  </conditionalFormatting>
  <hyperlinks>
    <hyperlink ref="I7" r:id="rId1" display="https://ask.mq.edu.au/account/request/view/7daa9689-5a27-5abb-8aaf-5e4b8775323b" xr:uid="{BF376E83-EDBD-456C-8A82-9BFFA412FEDB}"/>
    <hyperlink ref="I8" r:id="rId2" display="https://ask.mq.edu.au/account/request/view/7daa9689-5a27-5abb-8aaf-5e4b8775323b" xr:uid="{49F9B531-E966-48F4-A63D-D360792670F7}"/>
    <hyperlink ref="I10" r:id="rId3" display="https://ask.mq.edu.au/account/request/view/7daa9689-5a27-5abb-8aaf-5e4b8775323b" xr:uid="{FBBDD98E-8914-41BE-847A-8D71A970CE77}"/>
    <hyperlink ref="I13" r:id="rId4" display="https://ask.mq.edu.au/account/request/view/7daa9689-5a27-5abb-8aaf-5e4b8775323b" xr:uid="{946947E8-737F-4B1C-8FE0-012059C288CF}"/>
    <hyperlink ref="I14" r:id="rId5" display="https://ask.mq.edu.au/account/request/view/7daa9689-5a27-5abb-8aaf-5e4b8775323b" xr:uid="{10CF741A-FD4A-4BBE-BDC8-C01977C1D5C0}"/>
    <hyperlink ref="I16" r:id="rId6" display="https://ask.mq.edu.au/account/request/view/7daa9689-5a27-5abb-8aaf-5e4b8775323b" xr:uid="{74FE12F7-DC0B-4AF1-B973-8550464C38C6}"/>
    <hyperlink ref="I17" r:id="rId7" display="https://ask.mq.edu.au/account/request/view/7daa9689-5a27-5abb-8aaf-5e4b8775323b" xr:uid="{3B0EF407-3C5A-4AAA-9A34-EAB0CDA510EF}"/>
    <hyperlink ref="I18" r:id="rId8" display="https://ask.mq.edu.au/account/request/view/7daa9689-5a27-5abb-8aaf-5e4b8775323b" xr:uid="{91014CCD-C11C-4A5D-9016-1FCBA05D0100}"/>
    <hyperlink ref="I20" r:id="rId9" display="https://ask.mq.edu.au/account/request/view/7daa9689-5a27-5abb-8aaf-5e4b8775323b" xr:uid="{3EDB49C9-C2E5-4337-B848-33EAB65825A5}"/>
    <hyperlink ref="I21" r:id="rId10" display="https://ask.mq.edu.au/account/request/view/7daa9689-5a27-5abb-8aaf-5e4b8775323b" xr:uid="{DF1141D5-B2E9-4E47-8196-D9E6910919A6}"/>
    <hyperlink ref="I22" r:id="rId11" display="https://ask.mq.edu.au/account/request/view/7daa9689-5a27-5abb-8aaf-5e4b8775323b" xr:uid="{F46607B4-A970-462D-AA9B-86754D9517B4}"/>
    <hyperlink ref="I23" r:id="rId12" display="https://ask.mq.edu.au/account/request/view/7daa9689-5a27-5abb-8aaf-5e4b8775323b" xr:uid="{FE964A6D-F953-4223-B250-4B2748DFD3DB}"/>
    <hyperlink ref="I24" r:id="rId13" display="https://ask.mq.edu.au/account/request/view/7daa9689-5a27-5abb-8aaf-5e4b8775323b" xr:uid="{8D39DBB2-45A6-47F0-9C3E-991C78F67635}"/>
    <hyperlink ref="I25" r:id="rId14" display="https://ask.mq.edu.au/account/request/view/7daa9689-5a27-5abb-8aaf-5e4b8775323b" xr:uid="{C3DA0CA7-A9D7-46B9-925D-9C21A16825CE}"/>
    <hyperlink ref="I26" r:id="rId15" display="https://ask.mq.edu.au/account/request/view/7daa9689-5a27-5abb-8aaf-5e4b8775323b" xr:uid="{AD2E7641-CF1A-49F9-A496-5DDDCE9339D1}"/>
    <hyperlink ref="I27" r:id="rId16" display="https://ask.mq.edu.au/account/request/view/7daa9689-5a27-5abb-8aaf-5e4b8775323b" xr:uid="{6D09BA43-6A04-4DFD-BDFD-EC2A0FD68158}"/>
    <hyperlink ref="I29" r:id="rId17" display="https://ask.mq.edu.au/account/request/view/7daa9689-5a27-5abb-8aaf-5e4b8775323b" xr:uid="{D4B85237-43B6-425F-9B64-0EF3BAEF3DE0}"/>
    <hyperlink ref="I9" r:id="rId18" display="https://ask.mq.edu.au/account/request/view/d8153fd0-a68d-f8fc-e364-5e4c8ef9d5d4" xr:uid="{EBA183C1-D25D-474F-BF6C-A1C9839CA605}"/>
  </hyperlinks>
  <pageMargins left="0.7" right="0.7" top="0.75" bottom="0.75" header="0.3" footer="0.3"/>
  <pageSetup paperSize="9" orientation="portrait" r:id="rId19"/>
  <legacy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EB73-BF73-471C-A2D1-6F73B4AD06B6}">
  <dimension ref="A1:I26"/>
  <sheetViews>
    <sheetView zoomScale="75" zoomScaleNormal="75" workbookViewId="0">
      <pane ySplit="4" topLeftCell="A7" activePane="bottomLeft" state="frozen"/>
      <selection activeCell="A17" sqref="A17:XFD17"/>
      <selection pane="bottomLeft" activeCell="E15" sqref="E15:E16"/>
    </sheetView>
  </sheetViews>
  <sheetFormatPr defaultColWidth="9.109375" defaultRowHeight="30" customHeight="1" x14ac:dyDescent="0.3"/>
  <cols>
    <col min="1" max="1" width="43.77734375" customWidth="1"/>
    <col min="2" max="2" width="14.6640625" style="72" bestFit="1" customWidth="1"/>
    <col min="3" max="3" width="12.88671875" style="72" customWidth="1"/>
    <col min="4" max="4" width="16.6640625" style="72" customWidth="1"/>
    <col min="5" max="5" width="17.109375" style="53" customWidth="1"/>
    <col min="6" max="6" width="12.44140625" style="53" customWidth="1"/>
    <col min="7" max="7" width="15.33203125" style="53" customWidth="1"/>
    <col min="8" max="8" width="43.109375" style="54" customWidth="1"/>
    <col min="9" max="9" width="14.33203125" style="53" customWidth="1"/>
    <col min="10" max="10" width="9.44140625" customWidth="1"/>
  </cols>
  <sheetData>
    <row r="1" spans="1:9" ht="18" x14ac:dyDescent="0.3">
      <c r="A1" s="67" t="s">
        <v>80</v>
      </c>
      <c r="B1" s="71"/>
      <c r="C1" s="71"/>
      <c r="D1" s="71"/>
      <c r="E1" s="64"/>
      <c r="F1" s="64"/>
      <c r="G1" s="64"/>
      <c r="H1" s="65"/>
      <c r="I1" s="64"/>
    </row>
    <row r="2" spans="1:9" ht="14.4" x14ac:dyDescent="0.3">
      <c r="A2" s="66"/>
      <c r="E2" s="64"/>
      <c r="F2" s="64"/>
      <c r="G2" s="64"/>
      <c r="H2" s="65"/>
      <c r="I2" s="64"/>
    </row>
    <row r="3" spans="1:9" s="17" customFormat="1" ht="30" customHeight="1" x14ac:dyDescent="0.3">
      <c r="A3" s="63" t="s">
        <v>141</v>
      </c>
      <c r="B3" s="73"/>
      <c r="C3" s="73"/>
      <c r="D3" s="73"/>
      <c r="E3" s="61"/>
      <c r="F3" s="62"/>
      <c r="G3" s="61"/>
      <c r="H3" s="61"/>
      <c r="I3" s="61"/>
    </row>
    <row r="4" spans="1:9" ht="37.5" customHeight="1" x14ac:dyDescent="0.3">
      <c r="A4" s="60" t="s">
        <v>54</v>
      </c>
      <c r="B4" s="59" t="s">
        <v>82</v>
      </c>
      <c r="C4" s="59" t="s">
        <v>83</v>
      </c>
      <c r="D4" s="59" t="s">
        <v>84</v>
      </c>
      <c r="E4" s="59" t="s">
        <v>53</v>
      </c>
      <c r="F4" s="59" t="s">
        <v>52</v>
      </c>
      <c r="G4" s="59" t="s">
        <v>51</v>
      </c>
      <c r="H4" s="59" t="s">
        <v>15</v>
      </c>
      <c r="I4" s="59" t="s">
        <v>50</v>
      </c>
    </row>
    <row r="5" spans="1:9" ht="30" customHeight="1" x14ac:dyDescent="0.3">
      <c r="A5" s="58" t="s">
        <v>49</v>
      </c>
      <c r="B5" s="74"/>
      <c r="C5" s="74"/>
      <c r="D5" s="74"/>
      <c r="E5" s="58"/>
      <c r="F5" s="58"/>
      <c r="G5" s="58"/>
      <c r="H5" s="58"/>
      <c r="I5" s="58"/>
    </row>
    <row r="6" spans="1:9" ht="30" customHeight="1" x14ac:dyDescent="0.3">
      <c r="A6" s="57" t="s">
        <v>85</v>
      </c>
      <c r="B6" s="55" t="s">
        <v>86</v>
      </c>
      <c r="C6" s="55">
        <v>4</v>
      </c>
      <c r="D6" s="55" t="s">
        <v>6</v>
      </c>
      <c r="E6" s="55" t="s">
        <v>87</v>
      </c>
      <c r="F6" s="55" t="s">
        <v>88</v>
      </c>
      <c r="G6" s="55" t="s">
        <v>88</v>
      </c>
      <c r="H6" s="56"/>
      <c r="I6" s="75"/>
    </row>
    <row r="7" spans="1:9" ht="30" customHeight="1" x14ac:dyDescent="0.3">
      <c r="A7" s="57" t="s">
        <v>142</v>
      </c>
      <c r="B7" s="55" t="s">
        <v>86</v>
      </c>
      <c r="C7" s="55">
        <v>4</v>
      </c>
      <c r="D7" s="55" t="s">
        <v>7</v>
      </c>
      <c r="E7" s="55" t="s">
        <v>136</v>
      </c>
      <c r="F7" s="55" t="s">
        <v>92</v>
      </c>
      <c r="G7" s="55" t="s">
        <v>92</v>
      </c>
      <c r="H7" s="56"/>
      <c r="I7" s="75">
        <v>1632062</v>
      </c>
    </row>
    <row r="8" spans="1:9" ht="30" customHeight="1" x14ac:dyDescent="0.3">
      <c r="A8" s="57" t="s">
        <v>93</v>
      </c>
      <c r="B8" s="55" t="s">
        <v>86</v>
      </c>
      <c r="C8" s="55">
        <v>4</v>
      </c>
      <c r="D8" s="55" t="s">
        <v>6</v>
      </c>
      <c r="E8" s="55" t="s">
        <v>94</v>
      </c>
      <c r="F8" s="55" t="s">
        <v>91</v>
      </c>
      <c r="G8" s="55" t="s">
        <v>95</v>
      </c>
      <c r="H8" s="56"/>
      <c r="I8" s="75">
        <v>1631067</v>
      </c>
    </row>
    <row r="9" spans="1:9" ht="30" customHeight="1" x14ac:dyDescent="0.3">
      <c r="A9" s="57" t="s">
        <v>96</v>
      </c>
      <c r="B9" s="55" t="s">
        <v>86</v>
      </c>
      <c r="C9" s="55">
        <v>4</v>
      </c>
      <c r="D9" s="55" t="s">
        <v>6</v>
      </c>
      <c r="E9" s="76" t="s">
        <v>97</v>
      </c>
      <c r="F9" s="55" t="s">
        <v>91</v>
      </c>
      <c r="G9" s="55" t="s">
        <v>92</v>
      </c>
      <c r="H9" s="56"/>
      <c r="I9" s="75">
        <v>1632062</v>
      </c>
    </row>
    <row r="10" spans="1:9" ht="30" customHeight="1" x14ac:dyDescent="0.3">
      <c r="A10" s="57" t="s">
        <v>103</v>
      </c>
      <c r="B10" s="55" t="s">
        <v>86</v>
      </c>
      <c r="C10" s="55">
        <v>4</v>
      </c>
      <c r="D10" s="55" t="s">
        <v>16</v>
      </c>
      <c r="E10" s="55" t="s">
        <v>104</v>
      </c>
      <c r="F10" s="55" t="s">
        <v>91</v>
      </c>
      <c r="G10" s="55" t="s">
        <v>91</v>
      </c>
      <c r="H10" s="56"/>
      <c r="I10" s="75">
        <v>1631067</v>
      </c>
    </row>
    <row r="11" spans="1:9" ht="30" customHeight="1" x14ac:dyDescent="0.3">
      <c r="A11" s="57" t="s">
        <v>105</v>
      </c>
      <c r="B11" s="55" t="s">
        <v>86</v>
      </c>
      <c r="C11" s="55">
        <v>4</v>
      </c>
      <c r="D11" s="55" t="s">
        <v>16</v>
      </c>
      <c r="E11" s="55" t="s">
        <v>106</v>
      </c>
      <c r="F11" s="55" t="s">
        <v>91</v>
      </c>
      <c r="G11" s="55" t="s">
        <v>92</v>
      </c>
      <c r="H11" s="56"/>
      <c r="I11" s="75">
        <v>1631067</v>
      </c>
    </row>
    <row r="12" spans="1:9" ht="30" customHeight="1" x14ac:dyDescent="0.3">
      <c r="A12" s="57" t="s">
        <v>143</v>
      </c>
      <c r="B12" s="55" t="s">
        <v>86</v>
      </c>
      <c r="C12" s="55">
        <v>4</v>
      </c>
      <c r="D12" s="55" t="s">
        <v>6</v>
      </c>
      <c r="E12" s="83" t="s">
        <v>144</v>
      </c>
      <c r="F12" s="86" t="s">
        <v>92</v>
      </c>
      <c r="G12" s="86" t="s">
        <v>92</v>
      </c>
      <c r="H12" s="56"/>
      <c r="I12" s="89">
        <v>1632062</v>
      </c>
    </row>
    <row r="13" spans="1:9" ht="30" customHeight="1" x14ac:dyDescent="0.3">
      <c r="A13" s="57" t="s">
        <v>145</v>
      </c>
      <c r="B13" s="55" t="s">
        <v>86</v>
      </c>
      <c r="C13" s="55">
        <v>4</v>
      </c>
      <c r="D13" s="55" t="s">
        <v>119</v>
      </c>
      <c r="E13" s="84"/>
      <c r="F13" s="87"/>
      <c r="G13" s="87"/>
      <c r="H13" s="56"/>
      <c r="I13" s="90"/>
    </row>
    <row r="14" spans="1:9" ht="30" customHeight="1" x14ac:dyDescent="0.3">
      <c r="A14" s="57" t="s">
        <v>146</v>
      </c>
      <c r="B14" s="55" t="s">
        <v>86</v>
      </c>
      <c r="C14" s="55">
        <v>4</v>
      </c>
      <c r="D14" s="55" t="s">
        <v>16</v>
      </c>
      <c r="E14" s="85"/>
      <c r="F14" s="88"/>
      <c r="G14" s="88"/>
      <c r="H14" s="56"/>
      <c r="I14" s="91"/>
    </row>
    <row r="15" spans="1:9" ht="30" customHeight="1" x14ac:dyDescent="0.3">
      <c r="A15" s="57" t="s">
        <v>143</v>
      </c>
      <c r="B15" s="55" t="s">
        <v>86</v>
      </c>
      <c r="C15" s="55">
        <v>4</v>
      </c>
      <c r="D15" s="55" t="s">
        <v>6</v>
      </c>
      <c r="E15" s="86" t="s">
        <v>147</v>
      </c>
      <c r="F15" s="86" t="s">
        <v>91</v>
      </c>
      <c r="G15" s="86" t="s">
        <v>92</v>
      </c>
      <c r="H15" s="83" t="s">
        <v>148</v>
      </c>
      <c r="I15" s="75">
        <v>1632062</v>
      </c>
    </row>
    <row r="16" spans="1:9" ht="30" customHeight="1" x14ac:dyDescent="0.3">
      <c r="A16" s="57" t="s">
        <v>145</v>
      </c>
      <c r="B16" s="55" t="s">
        <v>86</v>
      </c>
      <c r="C16" s="55">
        <v>4</v>
      </c>
      <c r="D16" s="55" t="s">
        <v>119</v>
      </c>
      <c r="E16" s="88"/>
      <c r="F16" s="88"/>
      <c r="G16" s="88"/>
      <c r="H16" s="85"/>
      <c r="I16" s="75"/>
    </row>
    <row r="17" spans="1:9" ht="30" customHeight="1" x14ac:dyDescent="0.3">
      <c r="A17" s="57" t="s">
        <v>149</v>
      </c>
      <c r="B17" s="55" t="s">
        <v>86</v>
      </c>
      <c r="C17" s="55">
        <v>4</v>
      </c>
      <c r="D17" s="55" t="s">
        <v>150</v>
      </c>
      <c r="E17" s="55" t="s">
        <v>115</v>
      </c>
      <c r="F17" s="55" t="s">
        <v>92</v>
      </c>
      <c r="G17" s="55" t="s">
        <v>92</v>
      </c>
      <c r="H17" s="56"/>
      <c r="I17" s="75">
        <v>1632062</v>
      </c>
    </row>
    <row r="18" spans="1:9" ht="30" customHeight="1" x14ac:dyDescent="0.3">
      <c r="A18" s="57" t="s">
        <v>116</v>
      </c>
      <c r="B18" s="55" t="s">
        <v>86</v>
      </c>
      <c r="C18" s="55">
        <v>4</v>
      </c>
      <c r="D18" s="55" t="s">
        <v>16</v>
      </c>
      <c r="E18" s="55" t="s">
        <v>117</v>
      </c>
      <c r="F18" s="55" t="s">
        <v>88</v>
      </c>
      <c r="G18" s="55" t="s">
        <v>88</v>
      </c>
      <c r="H18" s="56"/>
      <c r="I18" s="55"/>
    </row>
    <row r="19" spans="1:9" ht="30" customHeight="1" x14ac:dyDescent="0.3">
      <c r="A19" s="57" t="s">
        <v>151</v>
      </c>
      <c r="B19" s="55" t="s">
        <v>86</v>
      </c>
      <c r="C19" s="55">
        <v>4</v>
      </c>
      <c r="D19" s="55" t="s">
        <v>102</v>
      </c>
      <c r="E19" s="55" t="s">
        <v>133</v>
      </c>
      <c r="F19" s="55" t="s">
        <v>91</v>
      </c>
      <c r="G19" s="55" t="s">
        <v>92</v>
      </c>
      <c r="H19" s="56"/>
      <c r="I19" s="75">
        <v>1632062</v>
      </c>
    </row>
    <row r="20" spans="1:9" ht="30" customHeight="1" x14ac:dyDescent="0.3">
      <c r="A20" s="57" t="s">
        <v>152</v>
      </c>
      <c r="B20" s="55" t="s">
        <v>86</v>
      </c>
      <c r="C20" s="55">
        <v>4</v>
      </c>
      <c r="D20" s="55" t="s">
        <v>150</v>
      </c>
      <c r="E20" s="55" t="s">
        <v>153</v>
      </c>
      <c r="F20" s="55" t="s">
        <v>91</v>
      </c>
      <c r="G20" s="55" t="s">
        <v>92</v>
      </c>
      <c r="H20" s="56"/>
      <c r="I20" s="75">
        <v>1632062</v>
      </c>
    </row>
    <row r="21" spans="1:9" ht="30" customHeight="1" x14ac:dyDescent="0.3">
      <c r="A21" s="57" t="s">
        <v>152</v>
      </c>
      <c r="B21" s="55" t="s">
        <v>86</v>
      </c>
      <c r="C21" s="55">
        <v>4</v>
      </c>
      <c r="D21" s="55" t="s">
        <v>150</v>
      </c>
      <c r="E21" s="55" t="s">
        <v>154</v>
      </c>
      <c r="F21" s="55" t="s">
        <v>91</v>
      </c>
      <c r="G21" s="55" t="s">
        <v>92</v>
      </c>
      <c r="H21" s="56" t="s">
        <v>148</v>
      </c>
      <c r="I21" s="75">
        <v>1632062</v>
      </c>
    </row>
    <row r="22" spans="1:9" ht="30" customHeight="1" x14ac:dyDescent="0.3">
      <c r="A22" s="57"/>
      <c r="B22" s="55"/>
      <c r="C22" s="55"/>
      <c r="D22" s="55"/>
      <c r="E22" s="55"/>
      <c r="F22" s="55"/>
      <c r="G22" s="55"/>
      <c r="H22" s="56"/>
      <c r="I22" s="75"/>
    </row>
    <row r="23" spans="1:9" ht="30" customHeight="1" x14ac:dyDescent="0.3">
      <c r="A23" s="57"/>
      <c r="B23" s="55"/>
      <c r="C23" s="55"/>
      <c r="D23" s="55"/>
      <c r="E23" s="55"/>
      <c r="F23" s="55"/>
      <c r="G23" s="55"/>
      <c r="H23" s="56"/>
      <c r="I23" s="75"/>
    </row>
    <row r="24" spans="1:9" ht="30" customHeight="1" x14ac:dyDescent="0.3">
      <c r="A24" s="57"/>
      <c r="B24" s="55"/>
      <c r="C24" s="55"/>
      <c r="D24" s="55"/>
      <c r="E24" s="55"/>
      <c r="F24" s="55"/>
      <c r="G24" s="55"/>
      <c r="H24" s="56"/>
      <c r="I24" s="75"/>
    </row>
    <row r="25" spans="1:9" ht="30" customHeight="1" x14ac:dyDescent="0.3">
      <c r="A25" s="57"/>
      <c r="B25" s="55"/>
      <c r="C25" s="55"/>
      <c r="D25" s="55"/>
      <c r="E25" s="55"/>
      <c r="F25" s="55"/>
      <c r="G25" s="55"/>
      <c r="H25" s="56"/>
      <c r="I25" s="75"/>
    </row>
    <row r="26" spans="1:9" ht="30" customHeight="1" x14ac:dyDescent="0.3">
      <c r="A26" s="77"/>
      <c r="B26" s="55"/>
      <c r="C26" s="55"/>
      <c r="D26" s="55"/>
      <c r="E26" s="55"/>
      <c r="F26" s="55"/>
      <c r="G26" s="55"/>
      <c r="H26" s="56"/>
      <c r="I26" s="75"/>
    </row>
  </sheetData>
  <mergeCells count="8">
    <mergeCell ref="E12:E14"/>
    <mergeCell ref="F12:F14"/>
    <mergeCell ref="G12:G14"/>
    <mergeCell ref="I12:I14"/>
    <mergeCell ref="E15:E16"/>
    <mergeCell ref="F15:F16"/>
    <mergeCell ref="G15:G16"/>
    <mergeCell ref="H15:H16"/>
  </mergeCells>
  <conditionalFormatting sqref="F1:F4 F17:F1048576 F6:F12 F15">
    <cfRule type="cellIs" dxfId="3" priority="3" operator="equal">
      <formula>"N"</formula>
    </cfRule>
    <cfRule type="cellIs" dxfId="2" priority="4" operator="equal">
      <formula>"Y"</formula>
    </cfRule>
  </conditionalFormatting>
  <conditionalFormatting sqref="F5">
    <cfRule type="cellIs" dxfId="1" priority="1" operator="equal">
      <formula>"N"</formula>
    </cfRule>
    <cfRule type="cellIs" dxfId="0" priority="2" operator="equal">
      <formula>"Y"</formula>
    </cfRule>
  </conditionalFormatting>
  <hyperlinks>
    <hyperlink ref="I8" r:id="rId1" display="https://ask.mq.edu.au/account/request/view/7daa9689-5a27-5abb-8aaf-5e4b8775323b" xr:uid="{BDED5799-6697-49B1-B159-2E50A764BFC4}"/>
    <hyperlink ref="I10" r:id="rId2" display="https://ask.mq.edu.au/account/request/view/7daa9689-5a27-5abb-8aaf-5e4b8775323b" xr:uid="{2AC632B0-4D45-4E2C-A3BA-9EF7BFC43A29}"/>
    <hyperlink ref="I11" r:id="rId3" display="https://ask.mq.edu.au/account/request/view/7daa9689-5a27-5abb-8aaf-5e4b8775323b" xr:uid="{DDA8B788-FEC0-42B3-9A8C-6D12BBC93204}"/>
    <hyperlink ref="I7" r:id="rId4" display="https://ask.mq.edu.au/account/request/view/d8153fd0-a68d-f8fc-e364-5e4c8ef9d5d4" xr:uid="{4392B0A8-D977-49CD-BCEA-27D2B03A5B01}"/>
    <hyperlink ref="I9" r:id="rId5" display="https://ask.mq.edu.au/account/request/view/d8153fd0-a68d-f8fc-e364-5e4c8ef9d5d4" xr:uid="{AFC06617-A135-48F5-89F5-122CB008B2BC}"/>
    <hyperlink ref="I12" r:id="rId6" display="https://ask.mq.edu.au/account/request/view/d8153fd0-a68d-f8fc-e364-5e4c8ef9d5d4" xr:uid="{F2DE8CE2-3001-4EEB-AA62-1E45A66F2667}"/>
    <hyperlink ref="I15" r:id="rId7" display="https://ask.mq.edu.au/account/request/view/d8153fd0-a68d-f8fc-e364-5e4c8ef9d5d4" xr:uid="{78CD4BB8-9195-4D4F-A7AC-BC6652277CD4}"/>
    <hyperlink ref="I17" r:id="rId8" display="https://ask.mq.edu.au/account/request/view/d8153fd0-a68d-f8fc-e364-5e4c8ef9d5d4" xr:uid="{E32C9547-B2EE-41D1-8F7C-CE4C4504B3C8}"/>
    <hyperlink ref="I19" r:id="rId9" display="https://ask.mq.edu.au/account/request/view/d8153fd0-a68d-f8fc-e364-5e4c8ef9d5d4" xr:uid="{7FDC7406-71C3-4539-BDE5-CAAE89761C48}"/>
    <hyperlink ref="I20" r:id="rId10" display="https://ask.mq.edu.au/account/request/view/d8153fd0-a68d-f8fc-e364-5e4c8ef9d5d4" xr:uid="{E9947DCA-92C7-4861-B862-EBA6A0AB4B40}"/>
    <hyperlink ref="I21" r:id="rId11" display="https://ask.mq.edu.au/account/request/view/d8153fd0-a68d-f8fc-e364-5e4c8ef9d5d4" xr:uid="{744CC0B5-79C2-4CF5-9914-53D2884B058C}"/>
  </hyperlinks>
  <pageMargins left="0.7" right="0.7" top="0.75" bottom="0.75" header="0.3" footer="0.3"/>
  <pageSetup paperSize="9" orientation="portrait" r:id="rId12"/>
  <legacy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16BD-5638-4F1C-995B-ED50761F4641}">
  <sheetPr>
    <tabColor rgb="FFFF0000"/>
    <pageSetUpPr fitToPage="1"/>
  </sheetPr>
  <dimension ref="A1:U56"/>
  <sheetViews>
    <sheetView tabSelected="1" zoomScale="69" zoomScaleNormal="70" workbookViewId="0">
      <selection activeCell="G20" sqref="G20"/>
    </sheetView>
  </sheetViews>
  <sheetFormatPr defaultColWidth="9.109375" defaultRowHeight="18" customHeight="1" x14ac:dyDescent="0.3"/>
  <cols>
    <col min="1" max="1" width="2.6640625" style="1" customWidth="1"/>
    <col min="2" max="3" width="27.6640625" style="1" customWidth="1"/>
    <col min="4" max="4" width="75.109375" style="1" customWidth="1"/>
    <col min="5" max="5" width="12.44140625" style="1" bestFit="1" customWidth="1"/>
    <col min="6" max="6" width="12.109375" style="1" customWidth="1"/>
    <col min="7" max="7" width="30.6640625" style="14" customWidth="1"/>
    <col min="8" max="8" width="9.109375" style="1"/>
    <col min="9" max="9" width="24.6640625" style="1" customWidth="1"/>
    <col min="10" max="16" width="19.6640625" style="1" customWidth="1"/>
    <col min="17" max="21" width="12.6640625" style="1" customWidth="1"/>
    <col min="22" max="16384" width="9.109375" style="1"/>
  </cols>
  <sheetData>
    <row r="1" spans="1:21" ht="12" customHeight="1" x14ac:dyDescent="0.3"/>
    <row r="2" spans="1:21" ht="18" customHeight="1" x14ac:dyDescent="0.3">
      <c r="B2" s="13"/>
      <c r="C2" s="32" t="s">
        <v>45</v>
      </c>
      <c r="D2" s="16"/>
      <c r="E2" s="2"/>
      <c r="F2" s="122" t="s">
        <v>158</v>
      </c>
      <c r="N2" s="13"/>
      <c r="R2" s="13"/>
    </row>
    <row r="3" spans="1:21" ht="18" customHeight="1" x14ac:dyDescent="0.3">
      <c r="B3" s="13"/>
      <c r="C3" s="32" t="s">
        <v>26</v>
      </c>
      <c r="D3" s="16" t="s">
        <v>155</v>
      </c>
      <c r="E3" s="2"/>
      <c r="F3" s="122"/>
      <c r="N3" s="13"/>
      <c r="R3" s="13"/>
    </row>
    <row r="4" spans="1:21" ht="18" customHeight="1" x14ac:dyDescent="0.3">
      <c r="B4" s="11"/>
      <c r="C4" s="32" t="s">
        <v>25</v>
      </c>
      <c r="D4" s="16" t="s">
        <v>156</v>
      </c>
      <c r="F4" s="122"/>
      <c r="N4" s="13"/>
      <c r="R4" s="13"/>
    </row>
    <row r="5" spans="1:21" ht="18" customHeight="1" x14ac:dyDescent="0.3">
      <c r="B5" s="11"/>
      <c r="C5" s="32" t="s">
        <v>24</v>
      </c>
      <c r="D5" s="16" t="s">
        <v>157</v>
      </c>
      <c r="F5" s="122"/>
      <c r="N5" s="13"/>
      <c r="O5" s="13"/>
      <c r="P5" s="13"/>
      <c r="Q5" s="13"/>
      <c r="R5" s="13"/>
    </row>
    <row r="6" spans="1:21" ht="18" customHeight="1" x14ac:dyDescent="0.3">
      <c r="B6" s="11"/>
      <c r="C6" s="78"/>
      <c r="D6" s="79"/>
      <c r="F6" s="122"/>
      <c r="N6" s="13"/>
      <c r="O6" s="13"/>
      <c r="P6" s="13"/>
      <c r="Q6" s="13"/>
      <c r="R6" s="13"/>
    </row>
    <row r="7" spans="1:21" ht="18" customHeight="1" x14ac:dyDescent="0.3">
      <c r="B7" s="13"/>
      <c r="C7" s="11" t="s">
        <v>12</v>
      </c>
      <c r="D7" s="12" t="s">
        <v>55</v>
      </c>
      <c r="E7" s="68" t="s">
        <v>78</v>
      </c>
      <c r="F7" s="122"/>
      <c r="I7"/>
      <c r="J7"/>
      <c r="K7"/>
      <c r="L7"/>
      <c r="M7"/>
      <c r="N7"/>
      <c r="O7"/>
      <c r="P7"/>
      <c r="Q7"/>
      <c r="R7"/>
      <c r="S7"/>
    </row>
    <row r="8" spans="1:21" s="14" customFormat="1" ht="18" customHeight="1" x14ac:dyDescent="0.3">
      <c r="A8" s="1"/>
      <c r="B8" s="13"/>
      <c r="C8" s="11" t="s">
        <v>13</v>
      </c>
      <c r="D8" s="25">
        <v>2020</v>
      </c>
      <c r="E8" s="69"/>
      <c r="F8" s="122"/>
      <c r="H8" s="1"/>
      <c r="I8"/>
      <c r="J8"/>
      <c r="K8"/>
      <c r="L8"/>
      <c r="M8"/>
      <c r="N8"/>
      <c r="O8"/>
      <c r="P8"/>
      <c r="Q8"/>
      <c r="R8"/>
      <c r="S8"/>
      <c r="T8" s="1"/>
      <c r="U8" s="1"/>
    </row>
    <row r="9" spans="1:21" s="14" customFormat="1" ht="18" customHeight="1" x14ac:dyDescent="0.3">
      <c r="A9" s="1"/>
      <c r="B9" s="13"/>
      <c r="C9" s="11" t="s">
        <v>14</v>
      </c>
      <c r="D9" s="13" t="s">
        <v>27</v>
      </c>
      <c r="E9" s="13">
        <v>240</v>
      </c>
      <c r="F9" s="122"/>
      <c r="H9" s="1"/>
      <c r="I9" s="94" t="s">
        <v>39</v>
      </c>
      <c r="J9" s="95"/>
      <c r="K9" s="95"/>
      <c r="L9" s="95"/>
      <c r="M9" s="96"/>
      <c r="N9"/>
      <c r="O9"/>
      <c r="P9"/>
      <c r="Q9"/>
      <c r="R9"/>
      <c r="S9"/>
      <c r="T9" s="1"/>
      <c r="U9" s="1"/>
    </row>
    <row r="10" spans="1:21" ht="18" customHeight="1" x14ac:dyDescent="0.3">
      <c r="B10" s="13"/>
      <c r="C10" s="13"/>
      <c r="D10" s="13" t="s">
        <v>32</v>
      </c>
      <c r="E10" s="13">
        <v>100</v>
      </c>
      <c r="F10" s="122"/>
      <c r="I10" s="97" t="s">
        <v>18</v>
      </c>
      <c r="J10" s="99" t="s">
        <v>19</v>
      </c>
      <c r="K10" s="100"/>
      <c r="L10" s="101"/>
      <c r="M10" s="102" t="s">
        <v>20</v>
      </c>
      <c r="N10"/>
      <c r="O10"/>
      <c r="P10"/>
      <c r="Q10"/>
      <c r="R10"/>
      <c r="S10"/>
    </row>
    <row r="11" spans="1:21" ht="18" customHeight="1" x14ac:dyDescent="0.3">
      <c r="B11" s="13"/>
      <c r="C11" s="13"/>
      <c r="D11" s="13" t="s">
        <v>38</v>
      </c>
      <c r="E11" s="13"/>
      <c r="F11" s="122"/>
      <c r="I11" s="98"/>
      <c r="J11" s="43">
        <v>1000</v>
      </c>
      <c r="K11" s="43">
        <v>2000</v>
      </c>
      <c r="L11" s="43">
        <v>3000</v>
      </c>
      <c r="M11" s="103"/>
      <c r="N11"/>
      <c r="O11"/>
      <c r="P11"/>
      <c r="Q11"/>
      <c r="R11"/>
      <c r="S11"/>
    </row>
    <row r="12" spans="1:21" ht="18" customHeight="1" x14ac:dyDescent="0.3">
      <c r="B12" s="13"/>
      <c r="C12" s="13"/>
      <c r="D12" s="13" t="s">
        <v>43</v>
      </c>
      <c r="E12" s="2"/>
      <c r="F12" s="122"/>
      <c r="I12" s="18" t="s">
        <v>21</v>
      </c>
      <c r="J12" s="19">
        <f>SUM(E19:E24)</f>
        <v>60</v>
      </c>
      <c r="K12" s="19">
        <f>SUM(E31:E38)</f>
        <v>80</v>
      </c>
      <c r="L12" s="19">
        <f>SUM(E41:E48)</f>
        <v>60</v>
      </c>
      <c r="M12" s="47">
        <f>SUM(J12:L12)</f>
        <v>200</v>
      </c>
      <c r="N12"/>
      <c r="O12"/>
      <c r="P12"/>
      <c r="Q12"/>
      <c r="R12"/>
      <c r="S12"/>
    </row>
    <row r="13" spans="1:21" ht="15.6" x14ac:dyDescent="0.3">
      <c r="B13" s="6"/>
      <c r="C13" s="13"/>
      <c r="D13" s="13" t="s">
        <v>28</v>
      </c>
      <c r="E13" s="2"/>
      <c r="F13" s="122"/>
      <c r="I13" s="44" t="s">
        <v>22</v>
      </c>
      <c r="J13" s="45">
        <v>100</v>
      </c>
      <c r="K13" s="45">
        <v>100</v>
      </c>
      <c r="L13" s="45">
        <v>40</v>
      </c>
      <c r="M13" s="46">
        <f>SUM(J13:L13)</f>
        <v>240</v>
      </c>
      <c r="N13"/>
      <c r="O13"/>
      <c r="P13"/>
      <c r="Q13"/>
      <c r="R13"/>
      <c r="S13"/>
    </row>
    <row r="14" spans="1:21" ht="18" customHeight="1" x14ac:dyDescent="0.3">
      <c r="B14" s="2"/>
      <c r="C14" s="2"/>
      <c r="D14" s="3"/>
      <c r="F14" s="122"/>
      <c r="I14" s="104" t="s">
        <v>37</v>
      </c>
      <c r="J14" s="20">
        <f>IF(K14&lt;0,(J13-SUM(J12:J12))+K14,J13-SUM(J12:J12))</f>
        <v>40</v>
      </c>
      <c r="K14" s="21">
        <f>IF(L14&lt;0,(K13-SUM(K12:K12))+L14,K13-SUM(K12:K12))</f>
        <v>0</v>
      </c>
      <c r="L14" s="22">
        <f>L13-SUM(L12:L12)</f>
        <v>-20</v>
      </c>
      <c r="M14" s="106">
        <f>M13-SUM(M12:M12)</f>
        <v>40</v>
      </c>
      <c r="N14"/>
      <c r="O14"/>
      <c r="P14"/>
      <c r="Q14"/>
      <c r="R14"/>
      <c r="S14"/>
    </row>
    <row r="15" spans="1:21" ht="31.2" x14ac:dyDescent="0.3">
      <c r="B15" s="2"/>
      <c r="C15" s="2"/>
      <c r="D15" s="7" t="s">
        <v>1</v>
      </c>
      <c r="F15" s="122"/>
      <c r="I15" s="105"/>
      <c r="J15" s="48" t="s">
        <v>33</v>
      </c>
      <c r="K15" s="48" t="s">
        <v>34</v>
      </c>
      <c r="L15" s="48" t="s">
        <v>35</v>
      </c>
      <c r="M15" s="103"/>
      <c r="O15"/>
      <c r="P15"/>
      <c r="Q15"/>
      <c r="R15"/>
      <c r="S15"/>
    </row>
    <row r="16" spans="1:21" ht="18" customHeight="1" x14ac:dyDescent="0.3">
      <c r="B16" s="2"/>
      <c r="C16" s="2"/>
      <c r="F16" s="122"/>
      <c r="I16"/>
      <c r="J16"/>
      <c r="K16"/>
      <c r="L16"/>
      <c r="M16"/>
      <c r="N16"/>
      <c r="O16"/>
      <c r="P16"/>
      <c r="Q16"/>
      <c r="R16"/>
      <c r="S16"/>
    </row>
    <row r="17" spans="2:20" ht="39.9" customHeight="1" x14ac:dyDescent="0.3">
      <c r="B17" s="107" t="str">
        <f>_xlfn.CONCAT(D7," (",D8,")")</f>
        <v>Bachelor of Cyber Security (2020)</v>
      </c>
      <c r="C17" s="108"/>
      <c r="D17" s="109"/>
      <c r="E17" s="33" t="s">
        <v>0</v>
      </c>
      <c r="F17" s="34" t="s">
        <v>23</v>
      </c>
      <c r="G17" s="35" t="s">
        <v>15</v>
      </c>
      <c r="I17" s="11"/>
      <c r="J17" s="13"/>
      <c r="K17" s="13"/>
      <c r="L17" s="13"/>
      <c r="M17" s="13"/>
      <c r="N17" s="13"/>
      <c r="O17" s="13"/>
      <c r="P17" s="13"/>
      <c r="Q17" s="13"/>
      <c r="R17" s="13"/>
    </row>
    <row r="18" spans="2:20" ht="21" x14ac:dyDescent="0.3">
      <c r="B18" s="49" t="s">
        <v>40</v>
      </c>
      <c r="C18" s="36"/>
      <c r="D18" s="36"/>
      <c r="E18" s="37"/>
      <c r="F18" s="37"/>
      <c r="G18" s="38"/>
      <c r="I18" s="121" t="s">
        <v>158</v>
      </c>
      <c r="J18" s="121"/>
      <c r="K18" s="121"/>
      <c r="L18" s="121"/>
      <c r="M18" s="121"/>
      <c r="N18" s="13"/>
      <c r="O18" s="13"/>
      <c r="P18" s="13"/>
      <c r="Q18" s="13"/>
      <c r="R18" s="13"/>
    </row>
    <row r="19" spans="2:20" ht="20.100000000000001" customHeight="1" x14ac:dyDescent="0.3">
      <c r="B19" s="110" t="s">
        <v>30</v>
      </c>
      <c r="C19" s="5" t="s">
        <v>36</v>
      </c>
      <c r="D19" s="51" t="s">
        <v>56</v>
      </c>
      <c r="E19" s="4">
        <v>10</v>
      </c>
      <c r="F19" s="80">
        <v>10</v>
      </c>
      <c r="G19" s="15"/>
      <c r="I19" s="11" t="s">
        <v>190</v>
      </c>
      <c r="J19" s="13"/>
      <c r="K19" s="13"/>
      <c r="L19" s="13"/>
      <c r="M19" s="13"/>
      <c r="N19" s="13"/>
      <c r="O19" s="13"/>
      <c r="P19" s="13"/>
      <c r="Q19" s="13"/>
      <c r="R19" s="13"/>
    </row>
    <row r="20" spans="2:20" ht="20.100000000000001" customHeight="1" x14ac:dyDescent="0.3">
      <c r="B20" s="111"/>
      <c r="C20" s="5" t="s">
        <v>36</v>
      </c>
      <c r="D20" s="51" t="s">
        <v>57</v>
      </c>
      <c r="E20" s="4">
        <v>10</v>
      </c>
      <c r="F20" s="80">
        <v>10</v>
      </c>
      <c r="G20" s="15"/>
      <c r="I20" s="11"/>
      <c r="J20" s="113">
        <v>2020</v>
      </c>
      <c r="K20" s="113"/>
      <c r="L20" s="113"/>
      <c r="M20" s="114">
        <v>2021</v>
      </c>
      <c r="N20" s="115"/>
      <c r="O20" s="116"/>
      <c r="P20"/>
      <c r="Q20"/>
      <c r="R20"/>
    </row>
    <row r="21" spans="2:20" ht="20.100000000000001" customHeight="1" x14ac:dyDescent="0.3">
      <c r="B21" s="111"/>
      <c r="C21" s="5" t="s">
        <v>36</v>
      </c>
      <c r="D21" s="51" t="s">
        <v>58</v>
      </c>
      <c r="E21" s="4">
        <v>10</v>
      </c>
      <c r="F21" s="5" t="s">
        <v>162</v>
      </c>
      <c r="G21" s="15"/>
      <c r="I21" s="23"/>
      <c r="J21" s="8" t="s">
        <v>6</v>
      </c>
      <c r="K21" s="8" t="s">
        <v>7</v>
      </c>
      <c r="L21" s="8" t="s">
        <v>16</v>
      </c>
      <c r="M21" s="8" t="s">
        <v>6</v>
      </c>
      <c r="N21" s="8" t="s">
        <v>7</v>
      </c>
      <c r="O21" s="8" t="s">
        <v>16</v>
      </c>
      <c r="P21"/>
      <c r="Q21"/>
      <c r="R21"/>
    </row>
    <row r="22" spans="2:20" ht="20.100000000000001" customHeight="1" x14ac:dyDescent="0.3">
      <c r="B22" s="111"/>
      <c r="C22" s="5" t="s">
        <v>36</v>
      </c>
      <c r="D22" s="51" t="s">
        <v>59</v>
      </c>
      <c r="E22" s="4">
        <v>10</v>
      </c>
      <c r="F22" s="80">
        <v>10</v>
      </c>
      <c r="G22" s="15"/>
      <c r="I22" s="9" t="s">
        <v>8</v>
      </c>
      <c r="J22" s="10" t="s">
        <v>161</v>
      </c>
      <c r="K22" s="10" t="s">
        <v>169</v>
      </c>
      <c r="L22" s="24"/>
      <c r="M22" s="10" t="s">
        <v>181</v>
      </c>
      <c r="N22" s="10" t="s">
        <v>173</v>
      </c>
      <c r="O22" s="24"/>
      <c r="P22"/>
      <c r="Q22"/>
      <c r="R22"/>
    </row>
    <row r="23" spans="2:20" ht="20.100000000000001" customHeight="1" x14ac:dyDescent="0.3">
      <c r="B23" s="111"/>
      <c r="C23" s="5" t="s">
        <v>36</v>
      </c>
      <c r="D23" s="51" t="s">
        <v>60</v>
      </c>
      <c r="E23" s="4">
        <v>10</v>
      </c>
      <c r="F23" s="80">
        <v>10</v>
      </c>
      <c r="G23" s="15"/>
      <c r="I23" s="9" t="s">
        <v>9</v>
      </c>
      <c r="J23" s="10" t="s">
        <v>171</v>
      </c>
      <c r="K23" s="10" t="s">
        <v>170</v>
      </c>
      <c r="L23" s="24"/>
      <c r="M23" s="82" t="s">
        <v>182</v>
      </c>
      <c r="N23" s="82" t="s">
        <v>183</v>
      </c>
      <c r="O23" s="24"/>
      <c r="P23"/>
      <c r="Q23"/>
      <c r="R23"/>
    </row>
    <row r="24" spans="2:20" ht="20.100000000000001" customHeight="1" x14ac:dyDescent="0.3">
      <c r="B24" s="112"/>
      <c r="C24" s="5" t="s">
        <v>36</v>
      </c>
      <c r="D24" s="51" t="s">
        <v>61</v>
      </c>
      <c r="E24" s="4">
        <v>10</v>
      </c>
      <c r="F24" s="5" t="s">
        <v>162</v>
      </c>
      <c r="G24" s="15"/>
      <c r="I24" s="9" t="s">
        <v>10</v>
      </c>
      <c r="J24" s="10" t="s">
        <v>168</v>
      </c>
      <c r="K24" s="10" t="s">
        <v>172</v>
      </c>
      <c r="L24" s="24"/>
      <c r="M24" s="10" t="s">
        <v>186</v>
      </c>
      <c r="N24" s="10"/>
      <c r="O24" s="24"/>
      <c r="P24"/>
      <c r="Q24"/>
      <c r="R24"/>
    </row>
    <row r="25" spans="2:20" ht="20.100000000000001" customHeight="1" x14ac:dyDescent="0.3">
      <c r="B25" s="118" t="s">
        <v>31</v>
      </c>
      <c r="C25" s="92" t="s">
        <v>159</v>
      </c>
      <c r="D25" s="51" t="s">
        <v>47</v>
      </c>
      <c r="E25" s="117">
        <f>IF($J$14&gt;0,$J$14,"-")</f>
        <v>40</v>
      </c>
      <c r="F25" s="5" t="s">
        <v>88</v>
      </c>
      <c r="G25" s="15"/>
      <c r="I25" s="9" t="s">
        <v>11</v>
      </c>
      <c r="J25" s="10" t="s">
        <v>153</v>
      </c>
      <c r="K25" s="10" t="s">
        <v>187</v>
      </c>
      <c r="L25" s="24"/>
      <c r="M25" s="10"/>
      <c r="N25" s="10"/>
      <c r="O25" s="24"/>
      <c r="P25"/>
      <c r="Q25"/>
      <c r="R25"/>
      <c r="S25"/>
    </row>
    <row r="26" spans="2:20" ht="20.100000000000001" customHeight="1" x14ac:dyDescent="0.3">
      <c r="B26" s="119"/>
      <c r="C26" s="93"/>
      <c r="D26" s="51" t="s">
        <v>160</v>
      </c>
      <c r="E26" s="117"/>
      <c r="F26" s="80">
        <v>10</v>
      </c>
      <c r="G26" s="15"/>
      <c r="I26"/>
      <c r="J26"/>
      <c r="K26"/>
      <c r="L26"/>
      <c r="M26"/>
      <c r="N26"/>
      <c r="O26"/>
      <c r="P26"/>
      <c r="Q26"/>
      <c r="R26"/>
      <c r="S26"/>
    </row>
    <row r="27" spans="2:20" ht="20.100000000000001" customHeight="1" x14ac:dyDescent="0.3">
      <c r="B27" s="119"/>
      <c r="C27" s="5" t="s">
        <v>79</v>
      </c>
      <c r="D27" s="51" t="s">
        <v>47</v>
      </c>
      <c r="E27" s="117"/>
      <c r="F27" s="80">
        <v>10</v>
      </c>
      <c r="G27" s="15"/>
      <c r="I27" s="11" t="s">
        <v>191</v>
      </c>
      <c r="J27" s="13"/>
      <c r="K27" s="13"/>
      <c r="L27" s="13"/>
      <c r="M27" s="13"/>
      <c r="N27" s="13"/>
      <c r="O27" s="13"/>
      <c r="P27"/>
      <c r="Q27"/>
      <c r="R27"/>
      <c r="S27"/>
    </row>
    <row r="28" spans="2:20" ht="20.100000000000001" customHeight="1" x14ac:dyDescent="0.3">
      <c r="B28" s="119"/>
      <c r="C28" s="5" t="s">
        <v>79</v>
      </c>
      <c r="D28" s="51" t="s">
        <v>47</v>
      </c>
      <c r="E28" s="117"/>
      <c r="F28" s="80">
        <v>10</v>
      </c>
      <c r="G28" s="15"/>
      <c r="I28" s="11"/>
      <c r="J28" s="114">
        <v>2020</v>
      </c>
      <c r="K28" s="116"/>
      <c r="L28" s="114">
        <v>2021</v>
      </c>
      <c r="M28" s="115"/>
      <c r="N28" s="116"/>
      <c r="O28" s="70">
        <v>2022</v>
      </c>
      <c r="P28"/>
      <c r="Q28"/>
      <c r="R28"/>
      <c r="S28"/>
    </row>
    <row r="29" spans="2:20" ht="20.100000000000001" customHeight="1" x14ac:dyDescent="0.3">
      <c r="B29" s="120"/>
      <c r="C29" s="5" t="s">
        <v>79</v>
      </c>
      <c r="D29" s="51" t="s">
        <v>47</v>
      </c>
      <c r="E29" s="117"/>
      <c r="F29" s="80">
        <v>10</v>
      </c>
      <c r="G29" s="15"/>
      <c r="I29" s="23"/>
      <c r="J29" s="8" t="s">
        <v>7</v>
      </c>
      <c r="K29" s="8" t="s">
        <v>16</v>
      </c>
      <c r="L29" s="8" t="s">
        <v>6</v>
      </c>
      <c r="M29" s="8" t="s">
        <v>7</v>
      </c>
      <c r="N29" s="8" t="s">
        <v>16</v>
      </c>
      <c r="O29" s="8" t="s">
        <v>6</v>
      </c>
      <c r="P29"/>
      <c r="Q29"/>
      <c r="R29"/>
      <c r="S29"/>
    </row>
    <row r="30" spans="2:20" ht="20.100000000000001" customHeight="1" x14ac:dyDescent="0.3">
      <c r="B30" s="49" t="s">
        <v>41</v>
      </c>
      <c r="C30" s="36"/>
      <c r="D30" s="52"/>
      <c r="E30" s="37"/>
      <c r="F30" s="37"/>
      <c r="G30" s="38"/>
      <c r="I30" s="9" t="s">
        <v>8</v>
      </c>
      <c r="J30" s="10" t="s">
        <v>169</v>
      </c>
      <c r="K30" s="24"/>
      <c r="L30" s="10" t="s">
        <v>161</v>
      </c>
      <c r="M30" s="10" t="s">
        <v>181</v>
      </c>
      <c r="N30" s="24"/>
      <c r="O30" s="10" t="s">
        <v>173</v>
      </c>
      <c r="P30"/>
      <c r="Q30"/>
      <c r="R30"/>
      <c r="S30"/>
    </row>
    <row r="31" spans="2:20" ht="20.100000000000001" customHeight="1" x14ac:dyDescent="0.3">
      <c r="B31" s="110" t="s">
        <v>30</v>
      </c>
      <c r="C31" s="5" t="s">
        <v>36</v>
      </c>
      <c r="D31" s="51" t="s">
        <v>62</v>
      </c>
      <c r="E31" s="4">
        <v>10</v>
      </c>
      <c r="F31" s="5" t="s">
        <v>162</v>
      </c>
      <c r="G31" s="15" t="s">
        <v>164</v>
      </c>
      <c r="I31" s="9" t="s">
        <v>9</v>
      </c>
      <c r="J31" s="10" t="s">
        <v>171</v>
      </c>
      <c r="K31" s="24"/>
      <c r="L31" s="82" t="s">
        <v>182</v>
      </c>
      <c r="M31" s="10" t="s">
        <v>170</v>
      </c>
      <c r="N31" s="24"/>
      <c r="O31" s="10"/>
      <c r="P31"/>
      <c r="Q31"/>
      <c r="R31"/>
      <c r="S31"/>
    </row>
    <row r="32" spans="2:20" ht="20.100000000000001" customHeight="1" x14ac:dyDescent="0.3">
      <c r="B32" s="111"/>
      <c r="C32" s="5" t="s">
        <v>36</v>
      </c>
      <c r="D32" s="51" t="s">
        <v>63</v>
      </c>
      <c r="E32" s="4">
        <v>10</v>
      </c>
      <c r="F32" s="80">
        <v>10</v>
      </c>
      <c r="G32" s="15" t="s">
        <v>188</v>
      </c>
      <c r="I32" s="9" t="s">
        <v>10</v>
      </c>
      <c r="J32" s="10" t="s">
        <v>172</v>
      </c>
      <c r="K32" s="24"/>
      <c r="L32" s="10" t="s">
        <v>168</v>
      </c>
      <c r="M32" s="82" t="s">
        <v>183</v>
      </c>
      <c r="N32" s="24"/>
      <c r="O32" s="10"/>
      <c r="P32"/>
      <c r="Q32"/>
      <c r="R32"/>
      <c r="S32"/>
      <c r="T32"/>
    </row>
    <row r="33" spans="2:21" ht="20.100000000000001" customHeight="1" x14ac:dyDescent="0.3">
      <c r="B33" s="111"/>
      <c r="C33" s="5" t="s">
        <v>36</v>
      </c>
      <c r="D33" s="51" t="s">
        <v>64</v>
      </c>
      <c r="E33" s="4">
        <v>10</v>
      </c>
      <c r="F33" s="5" t="s">
        <v>162</v>
      </c>
      <c r="G33" s="15" t="s">
        <v>165</v>
      </c>
      <c r="I33" s="9" t="s">
        <v>11</v>
      </c>
      <c r="J33" s="10" t="s">
        <v>153</v>
      </c>
      <c r="K33" s="24"/>
      <c r="L33" s="10" t="s">
        <v>185</v>
      </c>
      <c r="M33" s="10" t="s">
        <v>184</v>
      </c>
      <c r="N33" s="24"/>
      <c r="O33" s="10"/>
      <c r="P33"/>
      <c r="Q33"/>
      <c r="R33"/>
      <c r="S33"/>
      <c r="T33"/>
    </row>
    <row r="34" spans="2:21" ht="20.100000000000001" customHeight="1" x14ac:dyDescent="0.3">
      <c r="B34" s="111"/>
      <c r="C34" s="5" t="s">
        <v>36</v>
      </c>
      <c r="D34" s="51" t="s">
        <v>65</v>
      </c>
      <c r="E34" s="4">
        <v>10</v>
      </c>
      <c r="F34" s="80">
        <v>10</v>
      </c>
      <c r="G34" s="15"/>
      <c r="S34"/>
      <c r="T34"/>
    </row>
    <row r="35" spans="2:21" ht="20.100000000000001" customHeight="1" x14ac:dyDescent="0.3">
      <c r="B35" s="111"/>
      <c r="C35" s="5" t="s">
        <v>36</v>
      </c>
      <c r="D35" s="51" t="s">
        <v>66</v>
      </c>
      <c r="E35" s="4">
        <v>10</v>
      </c>
      <c r="F35" s="5" t="s">
        <v>162</v>
      </c>
      <c r="G35" s="15" t="s">
        <v>163</v>
      </c>
      <c r="I35"/>
      <c r="J35"/>
      <c r="K35"/>
      <c r="L35"/>
      <c r="M35"/>
      <c r="N35"/>
      <c r="O35"/>
      <c r="P35"/>
      <c r="S35"/>
      <c r="T35"/>
      <c r="U35"/>
    </row>
    <row r="36" spans="2:21" ht="20.100000000000001" customHeight="1" x14ac:dyDescent="0.3">
      <c r="B36" s="111"/>
      <c r="C36" s="5" t="s">
        <v>36</v>
      </c>
      <c r="D36" s="51" t="s">
        <v>67</v>
      </c>
      <c r="E36" s="4">
        <v>10</v>
      </c>
      <c r="F36" s="80">
        <v>10</v>
      </c>
      <c r="G36" s="15" t="s">
        <v>189</v>
      </c>
      <c r="I36"/>
      <c r="J36"/>
      <c r="K36"/>
      <c r="L36"/>
      <c r="M36"/>
      <c r="N36"/>
      <c r="O36"/>
      <c r="P36"/>
      <c r="S36"/>
      <c r="T36"/>
      <c r="U36"/>
    </row>
    <row r="37" spans="2:21" ht="20.100000000000001" customHeight="1" x14ac:dyDescent="0.3">
      <c r="B37" s="111"/>
      <c r="C37" s="5" t="s">
        <v>36</v>
      </c>
      <c r="D37" s="51" t="s">
        <v>68</v>
      </c>
      <c r="E37" s="4">
        <v>10</v>
      </c>
      <c r="F37" s="5" t="s">
        <v>162</v>
      </c>
      <c r="G37" s="15" t="s">
        <v>166</v>
      </c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2:21" ht="20.100000000000001" customHeight="1" x14ac:dyDescent="0.3">
      <c r="B38" s="111"/>
      <c r="C38" s="5" t="s">
        <v>36</v>
      </c>
      <c r="D38" s="51" t="s">
        <v>69</v>
      </c>
      <c r="E38" s="4">
        <v>10</v>
      </c>
      <c r="F38" s="5" t="s">
        <v>162</v>
      </c>
      <c r="G38" s="15" t="s">
        <v>167</v>
      </c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2:21" ht="20.100000000000001" customHeight="1" x14ac:dyDescent="0.3">
      <c r="B39" s="50" t="s">
        <v>31</v>
      </c>
      <c r="C39" s="5" t="s">
        <v>79</v>
      </c>
      <c r="D39" s="51" t="s">
        <v>48</v>
      </c>
      <c r="E39" s="4" t="str">
        <f>IF($K$14&gt;0,$K$14,"-")</f>
        <v>-</v>
      </c>
      <c r="F39" s="5" t="s">
        <v>88</v>
      </c>
      <c r="G39" s="15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2:21" ht="20.100000000000001" customHeight="1" x14ac:dyDescent="0.3">
      <c r="B40" s="49" t="s">
        <v>42</v>
      </c>
      <c r="C40" s="36"/>
      <c r="D40" s="52"/>
      <c r="E40" s="37"/>
      <c r="F40" s="37"/>
      <c r="G40" s="38"/>
      <c r="I40"/>
      <c r="J40"/>
      <c r="K40"/>
      <c r="L40"/>
      <c r="M40"/>
      <c r="N40"/>
      <c r="O40"/>
      <c r="P40"/>
      <c r="Q40"/>
      <c r="R40"/>
      <c r="T40"/>
      <c r="U40"/>
    </row>
    <row r="41" spans="2:21" ht="20.100000000000001" customHeight="1" x14ac:dyDescent="0.3">
      <c r="B41" s="110" t="s">
        <v>30</v>
      </c>
      <c r="C41" s="5" t="s">
        <v>36</v>
      </c>
      <c r="D41" s="51" t="s">
        <v>72</v>
      </c>
      <c r="E41" s="4">
        <v>10</v>
      </c>
      <c r="F41" s="5" t="s">
        <v>162</v>
      </c>
      <c r="G41" s="15" t="s">
        <v>175</v>
      </c>
      <c r="I41"/>
      <c r="J41"/>
      <c r="K41"/>
      <c r="L41"/>
      <c r="M41"/>
      <c r="N41"/>
      <c r="O41"/>
      <c r="P41"/>
      <c r="Q41"/>
      <c r="R41"/>
      <c r="T41"/>
      <c r="U41"/>
    </row>
    <row r="42" spans="2:21" ht="20.100000000000001" customHeight="1" x14ac:dyDescent="0.3">
      <c r="B42" s="111"/>
      <c r="C42" s="5" t="s">
        <v>36</v>
      </c>
      <c r="D42" s="51" t="s">
        <v>77</v>
      </c>
      <c r="E42" s="4">
        <v>10</v>
      </c>
      <c r="F42" s="5" t="s">
        <v>162</v>
      </c>
      <c r="G42" s="81" t="s">
        <v>174</v>
      </c>
      <c r="I42"/>
      <c r="J42"/>
      <c r="K42"/>
      <c r="L42"/>
      <c r="M42"/>
      <c r="N42"/>
      <c r="O42"/>
      <c r="P42"/>
      <c r="Q42"/>
      <c r="R42"/>
      <c r="U42"/>
    </row>
    <row r="43" spans="2:21" ht="20.100000000000001" customHeight="1" x14ac:dyDescent="0.3">
      <c r="B43" s="111"/>
      <c r="C43" s="5" t="s">
        <v>36</v>
      </c>
      <c r="D43" s="51" t="s">
        <v>70</v>
      </c>
      <c r="E43" s="4">
        <v>10</v>
      </c>
      <c r="F43" s="5" t="s">
        <v>162</v>
      </c>
      <c r="G43" s="81" t="s">
        <v>176</v>
      </c>
      <c r="I43"/>
      <c r="J43"/>
      <c r="K43"/>
      <c r="L43"/>
      <c r="M43"/>
      <c r="N43"/>
      <c r="O43"/>
      <c r="P43"/>
      <c r="U43"/>
    </row>
    <row r="44" spans="2:21" ht="20.100000000000001" customHeight="1" x14ac:dyDescent="0.3">
      <c r="B44" s="111"/>
      <c r="C44" s="5" t="s">
        <v>36</v>
      </c>
      <c r="D44" s="51" t="s">
        <v>71</v>
      </c>
      <c r="E44" s="4">
        <v>10</v>
      </c>
      <c r="F44" s="5" t="s">
        <v>162</v>
      </c>
      <c r="G44" s="15"/>
      <c r="I44"/>
      <c r="J44"/>
      <c r="K44"/>
      <c r="L44"/>
      <c r="M44"/>
      <c r="N44"/>
      <c r="O44"/>
      <c r="P44"/>
      <c r="U44"/>
    </row>
    <row r="45" spans="2:21" ht="20.100000000000001" customHeight="1" x14ac:dyDescent="0.3">
      <c r="B45" s="111"/>
      <c r="C45" s="92" t="s">
        <v>46</v>
      </c>
      <c r="D45" s="51" t="s">
        <v>73</v>
      </c>
      <c r="E45" s="124">
        <v>10</v>
      </c>
      <c r="F45" s="92" t="s">
        <v>162</v>
      </c>
      <c r="G45" s="26" t="s">
        <v>180</v>
      </c>
      <c r="I45"/>
      <c r="J45"/>
      <c r="K45"/>
      <c r="L45"/>
      <c r="M45"/>
      <c r="N45"/>
      <c r="O45"/>
      <c r="P45"/>
    </row>
    <row r="46" spans="2:21" ht="18" customHeight="1" x14ac:dyDescent="0.3">
      <c r="B46" s="111"/>
      <c r="C46" s="93"/>
      <c r="D46" s="51" t="s">
        <v>74</v>
      </c>
      <c r="E46" s="126"/>
      <c r="F46" s="93"/>
      <c r="G46" s="26" t="s">
        <v>179</v>
      </c>
      <c r="I46"/>
      <c r="J46"/>
      <c r="K46"/>
      <c r="L46"/>
      <c r="M46"/>
      <c r="N46"/>
      <c r="O46"/>
      <c r="P46"/>
    </row>
    <row r="47" spans="2:21" ht="18" customHeight="1" x14ac:dyDescent="0.3">
      <c r="B47" s="111"/>
      <c r="C47" s="92" t="s">
        <v>46</v>
      </c>
      <c r="D47" s="51" t="s">
        <v>75</v>
      </c>
      <c r="E47" s="124">
        <v>10</v>
      </c>
      <c r="F47" s="92" t="s">
        <v>162</v>
      </c>
      <c r="G47" s="15" t="s">
        <v>178</v>
      </c>
      <c r="I47"/>
      <c r="J47"/>
      <c r="K47"/>
      <c r="L47"/>
      <c r="M47"/>
      <c r="N47"/>
      <c r="O47"/>
      <c r="P47"/>
    </row>
    <row r="48" spans="2:21" ht="18" customHeight="1" x14ac:dyDescent="0.3">
      <c r="B48" s="111"/>
      <c r="C48" s="123"/>
      <c r="D48" s="51" t="s">
        <v>76</v>
      </c>
      <c r="E48" s="125"/>
      <c r="F48" s="93"/>
      <c r="G48" s="15" t="s">
        <v>177</v>
      </c>
      <c r="I48"/>
      <c r="J48"/>
      <c r="K48"/>
      <c r="L48"/>
      <c r="M48"/>
      <c r="N48"/>
      <c r="O48"/>
      <c r="P48"/>
    </row>
    <row r="49" spans="2:16" ht="18" customHeight="1" x14ac:dyDescent="0.3">
      <c r="B49" s="31" t="s">
        <v>44</v>
      </c>
      <c r="C49" s="28"/>
      <c r="D49" s="28"/>
      <c r="E49" s="29"/>
      <c r="F49" s="29"/>
      <c r="G49" s="30"/>
      <c r="I49"/>
      <c r="J49"/>
      <c r="K49"/>
      <c r="L49"/>
      <c r="M49"/>
      <c r="N49"/>
      <c r="O49"/>
      <c r="P49"/>
    </row>
    <row r="50" spans="2:16" ht="18" customHeight="1" x14ac:dyDescent="0.3">
      <c r="B50" s="39" t="s">
        <v>2</v>
      </c>
      <c r="C50" s="40"/>
      <c r="D50" s="40"/>
      <c r="E50" s="41"/>
      <c r="F50" s="27">
        <f>SUM($E19:$E48)</f>
        <v>240</v>
      </c>
      <c r="G50" s="42"/>
      <c r="I50"/>
      <c r="J50"/>
      <c r="K50"/>
      <c r="L50"/>
      <c r="M50"/>
      <c r="N50"/>
      <c r="O50"/>
      <c r="P50"/>
    </row>
    <row r="51" spans="2:16" ht="18" customHeight="1" x14ac:dyDescent="0.3">
      <c r="B51" s="39" t="s">
        <v>29</v>
      </c>
      <c r="C51" s="40"/>
      <c r="D51" s="40"/>
      <c r="E51" s="41"/>
      <c r="F51" s="27">
        <f>SUM(F19:F48)</f>
        <v>110</v>
      </c>
      <c r="G51" s="42"/>
    </row>
    <row r="52" spans="2:16" ht="18" customHeight="1" x14ac:dyDescent="0.3">
      <c r="B52" s="39" t="s">
        <v>17</v>
      </c>
      <c r="C52" s="40"/>
      <c r="D52" s="40"/>
      <c r="E52" s="41"/>
      <c r="F52" s="27">
        <f>F50-F51</f>
        <v>130</v>
      </c>
      <c r="G52" s="42"/>
    </row>
    <row r="53" spans="2:16" ht="18" customHeight="1" x14ac:dyDescent="0.3">
      <c r="B53" s="13"/>
      <c r="C53" s="13"/>
      <c r="D53" s="13"/>
      <c r="E53" s="13"/>
      <c r="F53" s="13"/>
    </row>
    <row r="54" spans="2:16" ht="18" customHeight="1" x14ac:dyDescent="0.3">
      <c r="B54" s="11" t="s">
        <v>3</v>
      </c>
      <c r="C54" s="11"/>
      <c r="D54" s="11"/>
      <c r="E54" s="13"/>
      <c r="F54" s="13"/>
    </row>
    <row r="55" spans="2:16" ht="18" customHeight="1" x14ac:dyDescent="0.3">
      <c r="B55" s="13" t="s">
        <v>4</v>
      </c>
      <c r="C55" s="13"/>
      <c r="D55" s="13"/>
      <c r="E55" s="13"/>
      <c r="F55" s="13"/>
    </row>
    <row r="56" spans="2:16" ht="18" customHeight="1" x14ac:dyDescent="0.3">
      <c r="B56" s="13" t="s">
        <v>5</v>
      </c>
      <c r="C56" s="13"/>
      <c r="D56" s="13"/>
      <c r="E56" s="13"/>
      <c r="F56" s="13"/>
    </row>
  </sheetData>
  <mergeCells count="25">
    <mergeCell ref="F2:F16"/>
    <mergeCell ref="B31:B38"/>
    <mergeCell ref="B41:B48"/>
    <mergeCell ref="C45:C46"/>
    <mergeCell ref="C47:C48"/>
    <mergeCell ref="E47:E48"/>
    <mergeCell ref="E45:E46"/>
    <mergeCell ref="F45:F46"/>
    <mergeCell ref="F47:F48"/>
    <mergeCell ref="C25:C26"/>
    <mergeCell ref="I9:M9"/>
    <mergeCell ref="I10:I11"/>
    <mergeCell ref="J10:L10"/>
    <mergeCell ref="M10:M11"/>
    <mergeCell ref="I14:I15"/>
    <mergeCell ref="M14:M15"/>
    <mergeCell ref="B17:D17"/>
    <mergeCell ref="B19:B24"/>
    <mergeCell ref="J20:L20"/>
    <mergeCell ref="M20:O20"/>
    <mergeCell ref="E25:E29"/>
    <mergeCell ref="B25:B29"/>
    <mergeCell ref="I18:M18"/>
    <mergeCell ref="J28:K28"/>
    <mergeCell ref="L28:N28"/>
  </mergeCells>
  <pageMargins left="0.23622047244094491" right="0.23622047244094491" top="0.74803149606299213" bottom="0.74803149606299213" header="0.31496062992125984" footer="0.31496062992125984"/>
  <pageSetup paperSize="8" scale="5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Approvals</vt:lpstr>
      <vt:lpstr>Unit Mappings - BIT(Hons)</vt:lpstr>
      <vt:lpstr>Unit Mappings - BIT(Hons)DA</vt:lpstr>
      <vt:lpstr>BCyberSec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Chi Nguyen</dc:creator>
  <cp:lastModifiedBy>Mr Chi Nguyen</cp:lastModifiedBy>
  <cp:lastPrinted>2017-02-26T12:24:50Z</cp:lastPrinted>
  <dcterms:created xsi:type="dcterms:W3CDTF">2015-03-16T05:31:24Z</dcterms:created>
  <dcterms:modified xsi:type="dcterms:W3CDTF">2020-03-23T03:14:38Z</dcterms:modified>
</cp:coreProperties>
</file>