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aelsjoberg/Dropbox/- STUDIES/edX/DelftX/EX101x Data Analysis Take it to the MAX()/Midterm/"/>
    </mc:Choice>
  </mc:AlternateContent>
  <bookViews>
    <workbookView xWindow="14680" yWindow="2200" windowWidth="13400" windowHeight="14080" tabRatio="500"/>
  </bookViews>
  <sheets>
    <sheet name="Nutrition Facts" sheetId="1" r:id="rId1"/>
    <sheet name="Menu" sheetId="2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44" i="1" l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B2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1" i="2"/>
</calcChain>
</file>

<file path=xl/sharedStrings.xml><?xml version="1.0" encoding="utf-8"?>
<sst xmlns="http://schemas.openxmlformats.org/spreadsheetml/2006/main" count="1042" uniqueCount="716">
  <si>
    <t>Calories</t>
  </si>
  <si>
    <t>Total Fat (g)</t>
  </si>
  <si>
    <t>Saturated Fat (g)</t>
  </si>
  <si>
    <t>Sodium (mg)</t>
  </si>
  <si>
    <t>Total Carbohydrates (g)</t>
  </si>
  <si>
    <t>Dietary Fiber (g)</t>
  </si>
  <si>
    <t>Protein (g)</t>
  </si>
  <si>
    <t>Housemade Soups</t>
  </si>
  <si>
    <t>Sandwiches and Tacos</t>
  </si>
  <si>
    <t>Pasta Favorites</t>
  </si>
  <si>
    <t>Ribs and USDA Steaks</t>
  </si>
  <si>
    <t>Ribs and USDA Steaks Housemade Sides</t>
  </si>
  <si>
    <t>Specialty Entrees</t>
  </si>
  <si>
    <t>Desserts</t>
  </si>
  <si>
    <t>Lunch Specials</t>
  </si>
  <si>
    <t>Kids' Menu</t>
  </si>
  <si>
    <t>Beverages</t>
  </si>
  <si>
    <t>Sides</t>
  </si>
  <si>
    <t>Brunch</t>
  </si>
  <si>
    <t>Handcrafted Burgers</t>
  </si>
  <si>
    <t>Shareable Appetizers</t>
  </si>
  <si>
    <t>Garden Fresh Specialty Salads</t>
  </si>
  <si>
    <t>Hand-Tossed Pizzas</t>
  </si>
  <si>
    <t>Signature Deep</t>
  </si>
  <si>
    <t>Enlightened Entrees</t>
  </si>
  <si>
    <t>Menu Section</t>
  </si>
  <si>
    <t>Item Code</t>
  </si>
  <si>
    <t>Item Name [Item Code]</t>
  </si>
  <si>
    <t>Smoked Bacon [KE1000]</t>
  </si>
  <si>
    <t>Great White Pizza, Medium [EA1000]</t>
  </si>
  <si>
    <t>US6401</t>
  </si>
  <si>
    <t>DS7301</t>
  </si>
  <si>
    <t>Coffee [OF1860]</t>
  </si>
  <si>
    <t>Orange Juice [NG5110]</t>
  </si>
  <si>
    <t>Handcrafted Cream Soda [TE2020]</t>
  </si>
  <si>
    <t>Sparkling Raspberry Lemonade [IN1810]</t>
  </si>
  <si>
    <t>Dr Pepper [D54700]</t>
  </si>
  <si>
    <t>Apple Juice [PL9200]</t>
  </si>
  <si>
    <t>Orange Twist [NG1850]</t>
  </si>
  <si>
    <t>Handcrafted Black Cherry Soda [TE4270]</t>
  </si>
  <si>
    <t>Milk [IL9890]</t>
  </si>
  <si>
    <t>Peachberry Iced Tea [RR6000]</t>
  </si>
  <si>
    <t>Skiny 'rita - Alcohol - Skinny Margarita [IN6160]</t>
  </si>
  <si>
    <t>Hot Tea [HO1240]</t>
  </si>
  <si>
    <t>Mountain Dew [AI1640]</t>
  </si>
  <si>
    <t>Berry Sweet Limeade [RR9200]</t>
  </si>
  <si>
    <t>Handcrafted Orange Cream Soda [TE5650]</t>
  </si>
  <si>
    <t>Tropical Iced Tea [CA1060]</t>
  </si>
  <si>
    <t>Fresh Squeezed Lemonade [ES7570]</t>
  </si>
  <si>
    <t>Fresh Squeezed Strawberry Lemonade [ES3310]</t>
  </si>
  <si>
    <t>Diet Pepsi [IE3700]</t>
  </si>
  <si>
    <t>Cranberry Juice [RR6790]</t>
  </si>
  <si>
    <t>Sweet Tea [EE6040]</t>
  </si>
  <si>
    <t>Handcrafted Root Beer [TE5800]</t>
  </si>
  <si>
    <t>Lightswitch Light Lager [TC3320]</t>
  </si>
  <si>
    <t>Sierra Mist [RR6350]</t>
  </si>
  <si>
    <t>Brisk Raspberry Iced Tea [IS8420]</t>
  </si>
  <si>
    <t>Pepsi [EP1160]</t>
  </si>
  <si>
    <t>Grapefruit Juice [UI7620]</t>
  </si>
  <si>
    <t>French Toast, 6 Pieces [NC9910]</t>
  </si>
  <si>
    <t>Classic Breakfast Sandwich [SI2410]</t>
  </si>
  <si>
    <t>Classic Buttermilk Pancakes, Short Stack [SI9520]</t>
  </si>
  <si>
    <t>Classic Buttermilk Pancakes Combo, Just for Kids [SI8110]</t>
  </si>
  <si>
    <t>Fresh Strawberry or Blueberry Topping [ES6120]</t>
  </si>
  <si>
    <t>Classic Buttermilk Pancakes Combo [SI4360]</t>
  </si>
  <si>
    <t>EnLIGHTened Veggie Omelette with Fresh Fruit [NE6260]</t>
  </si>
  <si>
    <t>Breakfast Flatbread Pizza [AS6100]</t>
  </si>
  <si>
    <t>California Scramble [NI3340]</t>
  </si>
  <si>
    <t>Classic Buttermilk Pancakes, Just for Kids [SI4100]</t>
  </si>
  <si>
    <t>Baked Italian Omelette [KE5270]</t>
  </si>
  <si>
    <t>French Toast Combo [NC4480]</t>
  </si>
  <si>
    <t>Ham, Bacon or Sausage and Two Eggs [AM6450]</t>
  </si>
  <si>
    <t>French Toast, 4 Pieces [NC4230]</t>
  </si>
  <si>
    <t>Two Eggs [TW3190]</t>
  </si>
  <si>
    <t>Classic Buttermilk Pancakes, Full Stack [SI9450]</t>
  </si>
  <si>
    <t>Ice Cream, 2 Scoops [IC6790]</t>
  </si>
  <si>
    <t>Cookies 'n' Cream Pizookie [IE3800]</t>
  </si>
  <si>
    <t>Baked Beignet [KE2150]</t>
  </si>
  <si>
    <t>Pizookie Trio [KI7800]</t>
  </si>
  <si>
    <t>Gluten-Free Chocolate Chip Pizookie [RE1320]</t>
  </si>
  <si>
    <t>Peanut Butter S'mores Pizookie [NU7780]</t>
  </si>
  <si>
    <t>Peanut Butter Pizookie [NU3200]</t>
  </si>
  <si>
    <t>Salted Caramel Pizookie [TE1200]</t>
  </si>
  <si>
    <t>Triple Chocolate Pizookie Made With Ghirardelli [PL1530]</t>
  </si>
  <si>
    <t>Ice Cream, 1 Scoop [IC3590]</t>
  </si>
  <si>
    <t>Peach and Candied Pecan Cobbler [AC5670]</t>
  </si>
  <si>
    <t>Chocolate Chunk Pizookie [AT6680]</t>
  </si>
  <si>
    <t>White Chocolate Macadamia Nut Pizookie [IT4630]</t>
  </si>
  <si>
    <t>Mediterranean Chicken Pita Tacos [EA5760]</t>
  </si>
  <si>
    <t>Barbeque Bison Burger [QU1460]</t>
  </si>
  <si>
    <t>Lemon Thyme Chicken [MO9990]</t>
  </si>
  <si>
    <t>Cherry Chipotle Glazed Salmon [RR2560]</t>
  </si>
  <si>
    <t>Honey Lime Seared Scallops [NE8370]</t>
  </si>
  <si>
    <t>Maui Glazed Pork Chop [AU4090]</t>
  </si>
  <si>
    <t>EnLIGHTened Turkey Burger [NE4800]</t>
  </si>
  <si>
    <t>Grilled Turkey Bacon Ham Sandwich [LE2370]</t>
  </si>
  <si>
    <t>Kale and Roasted Brussels Sprouts Salad [AL8280]</t>
  </si>
  <si>
    <t>Asian Chopped Salad [IA6520]</t>
  </si>
  <si>
    <t>Thai Chicken Mango Salad [HA4360]</t>
  </si>
  <si>
    <t>Seared Ahi Salad [RE6810]</t>
  </si>
  <si>
    <t>Hawaiian Mahi-Mahi [IA2550]</t>
  </si>
  <si>
    <t>Moroccan Spiced Salmon [CA5840]</t>
  </si>
  <si>
    <t>Thousand Island Dressing [AN2760]</t>
  </si>
  <si>
    <t>Oil and Vinegar [OI5830]</t>
  </si>
  <si>
    <t>Ranch Dressing [NC8470]</t>
  </si>
  <si>
    <t>Low Calorie Italian Dressing [LO1800]</t>
  </si>
  <si>
    <t>Santa Fe Salad [NT4330]</t>
  </si>
  <si>
    <t>Creamy Garlic Dressing [AM7430]</t>
  </si>
  <si>
    <t>Caesar Salad [SA6750]</t>
  </si>
  <si>
    <t>Italian Dressing [IA3470]</t>
  </si>
  <si>
    <t>Honey Mustard Dressing [NE7740]</t>
  </si>
  <si>
    <t>House Salad (dressing not included) [US5190]</t>
  </si>
  <si>
    <t>House Caesar Salad [US8380]</t>
  </si>
  <si>
    <t>Cobb Salad [OB3750]</t>
  </si>
  <si>
    <t>House Wedge Salad [US4360]</t>
  </si>
  <si>
    <t>Barbeque Chicken Chopped Salad [QU8910]</t>
  </si>
  <si>
    <t>Balsamic Vinaigrette [MI1410]</t>
  </si>
  <si>
    <t>Bleu Cheese Dressing [LE6340]</t>
  </si>
  <si>
    <t>Honey-Crisp Chicken Salad [IS9630]</t>
  </si>
  <si>
    <t>Signature Five Cheese Blend Pizza, Individual [UR3500]</t>
  </si>
  <si>
    <t>Favorite Pizza, Individual [IT9120]</t>
  </si>
  <si>
    <t>Sweet Corn [EE7300]</t>
  </si>
  <si>
    <t>Brussels Sprouts [EL8800]</t>
  </si>
  <si>
    <t>Grilled Chicken [LE8230]</t>
  </si>
  <si>
    <t>Salami [AL8370]</t>
  </si>
  <si>
    <t>Housemade Meatballs [AD1540]</t>
  </si>
  <si>
    <t>Buffalo Chicken Pizza, Shareable [AL5360]</t>
  </si>
  <si>
    <t>Sweet Pig Pizza, Shareable [EE1980]</t>
  </si>
  <si>
    <t>Buffalo Chicken Pizza, Individual [AL4860]</t>
  </si>
  <si>
    <t>Pepperoni Extreme Pizza, Individual [ON4050]</t>
  </si>
  <si>
    <t>Vegetarian Pizza, Individual [IA7310]</t>
  </si>
  <si>
    <t>Barbeque Chicken Pizza, Individual [QU8120]</t>
  </si>
  <si>
    <t>Gourmet Five Meat Pizza, Individual [ME2560]</t>
  </si>
  <si>
    <t>Barbeque Chicken Pizza, Shareable [QU6170]</t>
  </si>
  <si>
    <t>Asparagus [SP4150]</t>
  </si>
  <si>
    <t>Mozzarella Cheese [LL7700]</t>
  </si>
  <si>
    <t>Chicken Bacon Ranch Pizza, Shareable [KE1870]</t>
  </si>
  <si>
    <t>Mushrooms [US4920]</t>
  </si>
  <si>
    <t>Roasted Garlic [TE6170]</t>
  </si>
  <si>
    <t>Chicken Bacon Ranch Pizza, Individual [KE6010]</t>
  </si>
  <si>
    <t>Pepperoni Extreme Pizza, Shareable [ON2880]</t>
  </si>
  <si>
    <t>White Onions [IT5930]</t>
  </si>
  <si>
    <t>Sweet Pig Pizza, Individual [EE8930]</t>
  </si>
  <si>
    <t>Black Olives [AC2780]</t>
  </si>
  <si>
    <t>Artichoke Hearts [OK9390]</t>
  </si>
  <si>
    <t>Pepperoni [EP7080]</t>
  </si>
  <si>
    <t>Favorite Pizza, Shareable [IT3910]</t>
  </si>
  <si>
    <t>Jalapeños [AL4330]</t>
  </si>
  <si>
    <t>Signature Five Cheese Blend Pizza, Shareable [UR9500]</t>
  </si>
  <si>
    <t>Anchovies [NC1340]</t>
  </si>
  <si>
    <t>Fire-Roasted Red Bell Peppers [TE9900]</t>
  </si>
  <si>
    <t>Ham [AM7490]</t>
  </si>
  <si>
    <t>Classic Combo Pizza, Individual [SI2200]</t>
  </si>
  <si>
    <t>Pineapple [IN7720]</t>
  </si>
  <si>
    <t>Green Bell Peppers [EE2050]</t>
  </si>
  <si>
    <t>Gourmet Five Meat Pizza, Shareable [ME7580]</t>
  </si>
  <si>
    <t>Blackened Chicken [NE5530]</t>
  </si>
  <si>
    <t>Vegetarian Pizza, Shareable [IA5000]</t>
  </si>
  <si>
    <t>Classic Combo Pizza, Shareable [SI6910]</t>
  </si>
  <si>
    <t>Italian Sausage [IA3630]</t>
  </si>
  <si>
    <t>Crispy Jalapeño Burger [SP1900]</t>
  </si>
  <si>
    <t>Bacon Cheeseburger [CO2130]</t>
  </si>
  <si>
    <t>Brewhouse Turkey Burger [US6401]</t>
  </si>
  <si>
    <t>Brewhouse Burger [US8220]</t>
  </si>
  <si>
    <t>Veggie Patty [GI7030]</t>
  </si>
  <si>
    <t>Classic Burger [SI8490]</t>
  </si>
  <si>
    <t>Turkey Patty [KE2280]</t>
  </si>
  <si>
    <t>Double Deluxe Burger [BL4090]</t>
  </si>
  <si>
    <t>California Burger [NI6250]</t>
  </si>
  <si>
    <t>Brewhouse Burger with Bacon and Cheese [US1760]</t>
  </si>
  <si>
    <t>Black and Bleu-House Burger [AC7850]</t>
  </si>
  <si>
    <t>Piranha Pale Ale Chili, Bowl [NH1410]</t>
  </si>
  <si>
    <t>Broccoli Cheddar, in a sourdough loaf [OL8550]</t>
  </si>
  <si>
    <t>Chicken Tortilla, Bowl [KE7900]</t>
  </si>
  <si>
    <t>Piranha Pale Ale Chili, in a sourdough loaf [NH7070]</t>
  </si>
  <si>
    <t>Tuscan Tomato Bisque, in a sourdough loaf [CA1710]</t>
  </si>
  <si>
    <t>Broccoli Cheddar, Bowl [OL9230]</t>
  </si>
  <si>
    <t>Hearty Minestrone [RT2090]</t>
  </si>
  <si>
    <t>Tuscan Tomato Bisque, Bowl [CA5300]</t>
  </si>
  <si>
    <t>Clam Chowder, in a sourdough loaf [LA8710]</t>
  </si>
  <si>
    <t>Clam Chowder, Bowl [LA7230]</t>
  </si>
  <si>
    <t>Kids' Apple Juice [DS9100]</t>
  </si>
  <si>
    <t>Kids' Spaghetti with Meat Sauce [DS9860]</t>
  </si>
  <si>
    <t>Kids' Mini Corn Dogs [DS9390]</t>
  </si>
  <si>
    <t>Kids' Garlic Cheese Bread [DS7301]</t>
  </si>
  <si>
    <t>Kids' Handcrafted Root Beer [DS5620]</t>
  </si>
  <si>
    <t>Kids' Small Salad [DS5500]</t>
  </si>
  <si>
    <t>Kids' Quarter Rack of Ribs [DS8410]</t>
  </si>
  <si>
    <t>Kids' Mini Pizookie [DS1120]</t>
  </si>
  <si>
    <t>Kids' Chocolate Milk [DS8980]</t>
  </si>
  <si>
    <t>Kids' Fresh Fruit [DS3250]</t>
  </si>
  <si>
    <t>Kids' Steamed Veggies [DS6180]</t>
  </si>
  <si>
    <t>Kids' Grilled Cheese Sandwich [DS6610]</t>
  </si>
  <si>
    <t>Kids' Mini Burgers [DS7000]</t>
  </si>
  <si>
    <t>Kids' Applesauce [DS4200]</t>
  </si>
  <si>
    <t>Kids' Happy Face Potatoes [DS8360]</t>
  </si>
  <si>
    <t>Kids' Chicken Tenders [DS3690]</t>
  </si>
  <si>
    <t>Kids' Rice Pilaf [DS2650]</t>
  </si>
  <si>
    <t>Kids' Sundae [DS5480]</t>
  </si>
  <si>
    <t>Kids' Orange Juice [DS7710]</t>
  </si>
  <si>
    <t>Kids' Cheese Pizza [DS9040]</t>
  </si>
  <si>
    <t>Kids' Grilled Chicken Pasta [DS8890]</t>
  </si>
  <si>
    <t>Kids' Soda [DS9800]</t>
  </si>
  <si>
    <t>Kids' Grilled Chicken Breast [DS9260]</t>
  </si>
  <si>
    <t>Kids' Mac 'n' Cheese [DS6890]</t>
  </si>
  <si>
    <t>Kids' Veggies &amp; Dip [DS3840]</t>
  </si>
  <si>
    <t>Kids' Crispy-Thin Fries [DS6980]</t>
  </si>
  <si>
    <t>Kids' Lemonade [DS6810]</t>
  </si>
  <si>
    <t>Kids' Milk [DS8350]</t>
  </si>
  <si>
    <t>Kids' Wedge-Cut Seasoned Fries [DS9970]</t>
  </si>
  <si>
    <t>Kids' Sticky Rice [DS1510]</t>
  </si>
  <si>
    <t>Kids' Pepperoni Pizza [DS4080]</t>
  </si>
  <si>
    <t>Kids' Spaghetti with Marinara Sauce [DS4710]</t>
  </si>
  <si>
    <t>Kids' Cranberry Juice [DS2960]</t>
  </si>
  <si>
    <t>Kids' Mashed Potatoes [DS7300]</t>
  </si>
  <si>
    <t>Grilled Chicken Pesto Sandwich [LE2000]</t>
  </si>
  <si>
    <t>Shrimp Scampi Pasta Lunch Special [IM7160]</t>
  </si>
  <si>
    <t>EnLIGHTened Chicken Tacos [NE8330]</t>
  </si>
  <si>
    <t>Chicken Tenders with Fries [KE2360]</t>
  </si>
  <si>
    <t>Parmesan Crusted Chicken Sandwich [SA7120]</t>
  </si>
  <si>
    <t>Cajun Pasta Lunch Special [JU2790]</t>
  </si>
  <si>
    <t>Chicken Fettuccini Alfredo Lunch Special [KE6650]</t>
  </si>
  <si>
    <t>Piranha Pale Ale Chili and Cheese Potato [NH3380]</t>
  </si>
  <si>
    <t>Spaghetti With Spicy Tomato Sauce Lunch Special [TT2300]</t>
  </si>
  <si>
    <t>Honey-Crisp Chicken Salad Lunch Special [IS7630]</t>
  </si>
  <si>
    <t>Spaghetti With Marinara Sauce Lunch Special [TT5340]</t>
  </si>
  <si>
    <t>Lemon Thyme Chicken Lunch Special [MO2540]</t>
  </si>
  <si>
    <t>Fettuccini Alfredo Lunch Special [IN8630]</t>
  </si>
  <si>
    <t>The Classic Potato [TH6800]</t>
  </si>
  <si>
    <t>Cobb Salad Lunch Special [OB9250]</t>
  </si>
  <si>
    <t>Spaghetti With Meat Sauce Lunch Special [TT5900]</t>
  </si>
  <si>
    <t>Grilled Chicken Potato [LE9390]</t>
  </si>
  <si>
    <t>Grilled Turkey Bacon Ham Sandwich Lunch Special [LE3200]</t>
  </si>
  <si>
    <t>Garden Vegetable Potato [DE9030]</t>
  </si>
  <si>
    <t>Barbeque Lunch Platter [QU3510]</t>
  </si>
  <si>
    <t>Chicken Quesadilla [KE8100]</t>
  </si>
  <si>
    <t>Grilled Chicken Pasta Lunch Special [LE9190]</t>
  </si>
  <si>
    <t>Barbeque Chicken Chopped Salad Lunch Special [QU2790]</t>
  </si>
  <si>
    <t>EnLIGHTened Half Flatbread Pizza and Salad [NE8490]</t>
  </si>
  <si>
    <t>California Chicken Club Sandwich Lunch Special [NI6050]</t>
  </si>
  <si>
    <t>Southern Fried Chicken Lunch Special [ER4700]</t>
  </si>
  <si>
    <t>Classic Turkey Sandwich [SI6770]</t>
  </si>
  <si>
    <t>Garlic Bread [LI2700]</t>
  </si>
  <si>
    <t>Chicken Fettuccini Alfredo [KE7620]</t>
  </si>
  <si>
    <t>Spaghetti With Marinara Sauce [TT4940]</t>
  </si>
  <si>
    <t>Angel Hair Classico [GE8090]</t>
  </si>
  <si>
    <t>Cajun Pasta [JU1810]</t>
  </si>
  <si>
    <t>Fettuccini Alfredo [IN3200]</t>
  </si>
  <si>
    <t>Grilled Chicken Pasta [LE3810]</t>
  </si>
  <si>
    <t>Spaghetti With Spicy Tomato Sauce [TT8220]</t>
  </si>
  <si>
    <t>Spaghetti With Meat Sauce [TT7680]</t>
  </si>
  <si>
    <t>Shrimp Scampi Pasta [IM1620]</t>
  </si>
  <si>
    <t>Tuscan Chicken Limone [CA4630]</t>
  </si>
  <si>
    <t>Baby Back Pork Ribs (Half Rack) [AB6250]</t>
  </si>
  <si>
    <t>Baby Back Pork Ribs (Full Rack) [AB7810]</t>
  </si>
  <si>
    <t>Classic Rib-Eye [SI8220]</t>
  </si>
  <si>
    <t>Bone-In New York Steak [ZI7430]</t>
  </si>
  <si>
    <t>House Top Sirloin [US7830]</t>
  </si>
  <si>
    <t>Housemade Sides: Crispy-Thin Fries [AD2200]</t>
  </si>
  <si>
    <t>Housemade Sides: Wedge-Cut Seasoned Fries [AD6800]</t>
  </si>
  <si>
    <t>Housemade Sides: White Cheddar Mashed Potatoes [AD9360]</t>
  </si>
  <si>
    <t>Housemade Sides: Asparagus [AD1860]</t>
  </si>
  <si>
    <t>Housemade Sides: Seasonal Vegetables [AD9870]</t>
  </si>
  <si>
    <t>Housemade Sides: Steamed Broccoli [AD8960]</t>
  </si>
  <si>
    <t>Housemade Sides: Baked Potato [AD2360]</t>
  </si>
  <si>
    <t>Housemade Sides: Steamed Green Beans [AD5990]</t>
  </si>
  <si>
    <t>Housemade Sides: Brussels Sprouts [AD2570]</t>
  </si>
  <si>
    <t>Housemade Sides: Rice Pilaf [AD5220]</t>
  </si>
  <si>
    <t>Housemade Sides: Horseradish Mashed Potatoes [AD7820]</t>
  </si>
  <si>
    <t>Turkey Club Sandwich [KE7910]</t>
  </si>
  <si>
    <t>California Chicken Club Sandwich [NI4320]</t>
  </si>
  <si>
    <t>Mahi-Mahi or Shrimp Tacos [AH1360]</t>
  </si>
  <si>
    <t>Roast Beef Dip Sandwich [AS9010]</t>
  </si>
  <si>
    <t>Barbeque Pulled Pork Sandwich [QU6650]</t>
  </si>
  <si>
    <t>Roast Beef Dip, Aujus [AS5420]</t>
  </si>
  <si>
    <t>Spinach Stuffed Mushrooms [AC8930]</t>
  </si>
  <si>
    <t>Side of Crispy-Thin Fries [ID5100]</t>
  </si>
  <si>
    <t>Spinach and Artichoke Dip [AC1050]</t>
  </si>
  <si>
    <t>Chicken Lettuce Wraps [KE3000]</t>
  </si>
  <si>
    <t>Fresh Mozzarella and Tomato Salad [ES6690]</t>
  </si>
  <si>
    <t>Gourmet Mac and Cheese [ME5280]</t>
  </si>
  <si>
    <t>Baby Greens and Pear Starter Salad [AB5180]</t>
  </si>
  <si>
    <t>Sliders [LI6900]</t>
  </si>
  <si>
    <t>Mozzarella Sticks [LL3410]</t>
  </si>
  <si>
    <t>Corn Fritters with Bacon Aioli [OR3110]</t>
  </si>
  <si>
    <t>Best Beginnings Appetizer Combo [ES6140]</t>
  </si>
  <si>
    <t>Margherita Fresca Flatbread Appetizer Pizza (1 slice) [IT9190]</t>
  </si>
  <si>
    <t>Ahi Poke [AH2340]</t>
  </si>
  <si>
    <t>Roasted Vegetable and Goat Cheese Flatbread Appetizer Pizza (1 slice) [TE9380]</t>
  </si>
  <si>
    <t>Avocado Egg Rolls [AD8720]</t>
  </si>
  <si>
    <t>Crispy Calamari [SP3410]</t>
  </si>
  <si>
    <t>Garlic Parmesan [LI1230]</t>
  </si>
  <si>
    <t>Maui Sweet Teriyaki Glaze [AU3570]</t>
  </si>
  <si>
    <t>Mini-Bruschetta [IN2610]</t>
  </si>
  <si>
    <t>California Club Flatbread Appetizer Pizza [NI7550]</t>
  </si>
  <si>
    <t>Side of Wedge-Cut Seasoned Fries [ID6550]</t>
  </si>
  <si>
    <t>Fresh Watermelon and Feta Starter Salad [ES1750]</t>
  </si>
  <si>
    <t>Brewhouse BBQ [US4140]</t>
  </si>
  <si>
    <t>EXXXXtra Hot Buffalo [TR9210]</t>
  </si>
  <si>
    <t>Thai Shrimp Lettuce Wraps [HA7530]</t>
  </si>
  <si>
    <t>Chicken Pot Stickers [KE6980]</t>
  </si>
  <si>
    <t>Pepperoni Extreme Flatbread Appetizer Pizza [ON9600]</t>
  </si>
  <si>
    <t>Crisp Potato Skins Platter [IS6320]</t>
  </si>
  <si>
    <t>Crispy Fried Artichokes [SP5060]</t>
  </si>
  <si>
    <t>Twisted BLT Starter Salad [TE8710]</t>
  </si>
  <si>
    <t>Hot &amp; Spicy Buffalo [HO5500]</t>
  </si>
  <si>
    <t>Golden Beet and Arugula Starter Salad [DE2410]</t>
  </si>
  <si>
    <t>Santa Fe Spring Rolls [NT8340]</t>
  </si>
  <si>
    <t>Traditional Wings [NA2180]</t>
  </si>
  <si>
    <t>Grilled Ham [LE1750]</t>
  </si>
  <si>
    <t>Country Sausage Links [TR8900]</t>
  </si>
  <si>
    <t>Wheat Toast (2 slices) [EA2140]</t>
  </si>
  <si>
    <t>Sourdough Toast (2 slices) [UG8520]</t>
  </si>
  <si>
    <t>Applewood Smoked Bacon [OO5660]</t>
  </si>
  <si>
    <t>Seasoned Country Potatoes [NE6020]</t>
  </si>
  <si>
    <t>Fresh Fruit [ES2830]</t>
  </si>
  <si>
    <t>Classic Combo Pizza, Large [SI3160]</t>
  </si>
  <si>
    <t>Buffalo Chicken Pizza, Medium [AL3250]</t>
  </si>
  <si>
    <t>Buffalo Chicken Pizza, Large [AL8170]</t>
  </si>
  <si>
    <t>Barbeque Chicken Pizza, Large [QU8600]</t>
  </si>
  <si>
    <t>Buffalo Chicken Pizza, Mini [AL5920]</t>
  </si>
  <si>
    <t>Sweet Pig Pizza, Large [EE5570]</t>
  </si>
  <si>
    <t>Sweet Pig Pizza, Mini [EE5900]</t>
  </si>
  <si>
    <t>Great White Pizza, Large [EA9720]</t>
  </si>
  <si>
    <t>Vegetarian Pizza, Small [IA8360]</t>
  </si>
  <si>
    <t>Chicken Bacon Ranch Pizza, Small [KE7510]</t>
  </si>
  <si>
    <t>Pepperoni Extreme Pizza, Large [ON1400]</t>
  </si>
  <si>
    <t>Gourmet Five Meat Pizza, Large [ME3200]</t>
  </si>
  <si>
    <t>Mediterranean Pizza, Large [EA3430]</t>
  </si>
  <si>
    <t>Mediterranean Pizza, Small [EA6450]</t>
  </si>
  <si>
    <t>Vegetarian Pizza, Large [IA5700]</t>
  </si>
  <si>
    <t>Vegetarian Pizza, Mini [IA9300]</t>
  </si>
  <si>
    <t>Classic Combo Pizza, Medium [SI7560]</t>
  </si>
  <si>
    <t>Barbeque Chicken Pizza, Small [QU2830]</t>
  </si>
  <si>
    <t>Barbeque Chicken Pizza, Medium [QU7920]</t>
  </si>
  <si>
    <t>Gourmet Five Meat Pizza, Mini [ME5870]</t>
  </si>
  <si>
    <t>Vegetarian Pizza, Medium [IA4520]</t>
  </si>
  <si>
    <t>Gourmet Five Meat Pizza, Medium [ME3140]</t>
  </si>
  <si>
    <t>Mediterranean Pizza, Medium [EA7640]</t>
  </si>
  <si>
    <t>Chicken Bacon Ranch Pizza, Large [KE5860]</t>
  </si>
  <si>
    <t>Barbeque Chicken Pizza, Mini [QU2010]</t>
  </si>
  <si>
    <t>Cheese and Tomato Pizza, Large [ES5760]</t>
  </si>
  <si>
    <t>Sweet Pig Pizza, Medium [EE9030]</t>
  </si>
  <si>
    <t>Great White Pizza, Small [EA1160]</t>
  </si>
  <si>
    <t>Cheese and Tomato Pizza, Mini [ES7600]</t>
  </si>
  <si>
    <t>Cheese and Tomato Pizza, Medium [ES9430]</t>
  </si>
  <si>
    <t>Chicken Bacon Ranch Pizza, Mini [KE4950]</t>
  </si>
  <si>
    <t>Favorite Pizza, Mini [IT7830]</t>
  </si>
  <si>
    <t>Classic Combo Pizza, Small [SI4220]</t>
  </si>
  <si>
    <t>Buffalo Chicken Pizza, Small [AL9720]</t>
  </si>
  <si>
    <t>Gourmet Five Meat Pizza, Small [ME3120]</t>
  </si>
  <si>
    <t>Chicken Bacon Ranch Pizza, Medium [KE6210]</t>
  </si>
  <si>
    <t>Great White Pizza, Mini [EA3580]</t>
  </si>
  <si>
    <t>Favorite Pizza, Small [IT9080]</t>
  </si>
  <si>
    <t>Cheese and Tomato Pizza, Small [ES3760]</t>
  </si>
  <si>
    <t>Pepperoni Extreme Pizza, Small [ON4580]</t>
  </si>
  <si>
    <t>Favorite Pizza, Medium [IT5720]</t>
  </si>
  <si>
    <t>Gluten-Free Thin Crust Cheese Pizza [RE1000]</t>
  </si>
  <si>
    <t>Pepperoni Extreme Pizza, Mini [ON6820]</t>
  </si>
  <si>
    <t>Pepperoni Extreme Pizza, Medium [ON9260]</t>
  </si>
  <si>
    <t>Favorite Pizza, Large [IT6700]</t>
  </si>
  <si>
    <t>Classic Combo Pizza, Mini [SI4020]</t>
  </si>
  <si>
    <t>Sweet Pig Pizza, Small [EE8730]</t>
  </si>
  <si>
    <t>Mediterranean Pizza, Mini [EA7100]</t>
  </si>
  <si>
    <t>Texas-Style Chicken Fried Steak [YL4420]</t>
  </si>
  <si>
    <t>Southern Fried Chicken [ER6240]</t>
  </si>
  <si>
    <t>Fresh Atlantic Salmon, Blackened [ES6760]</t>
  </si>
  <si>
    <t>New Orleans Jambalaya [NE7270]</t>
  </si>
  <si>
    <t>Parmesan Crusted Chicken [SA7820]</t>
  </si>
  <si>
    <t>Brewhouse Blonde Fish 'n' Chips [US6400]</t>
  </si>
  <si>
    <t>Grilled Pork Chops [LE1800]</t>
  </si>
  <si>
    <t>Balsamic Glazed Chicken [MI9640]</t>
  </si>
  <si>
    <t>Fresh Atlantic Salmon, Flame-Broiled [ES1130]</t>
  </si>
  <si>
    <t>QU665</t>
  </si>
  <si>
    <t>NI432</t>
  </si>
  <si>
    <t>AH136</t>
  </si>
  <si>
    <t>AS901</t>
  </si>
  <si>
    <t>AS542</t>
  </si>
  <si>
    <t>KE791</t>
  </si>
  <si>
    <t>OL923</t>
  </si>
  <si>
    <t>OL855</t>
  </si>
  <si>
    <t>KE79</t>
  </si>
  <si>
    <t>LA723</t>
  </si>
  <si>
    <t>LA871</t>
  </si>
  <si>
    <t>RT209</t>
  </si>
  <si>
    <t>NH141</t>
  </si>
  <si>
    <t>NH707</t>
  </si>
  <si>
    <t>CA53</t>
  </si>
  <si>
    <t>CA171</t>
  </si>
  <si>
    <t>GE809</t>
  </si>
  <si>
    <t>JU181</t>
  </si>
  <si>
    <t>KE762</t>
  </si>
  <si>
    <t>IN32</t>
  </si>
  <si>
    <t>LI27</t>
  </si>
  <si>
    <t>LE381</t>
  </si>
  <si>
    <t>IM162</t>
  </si>
  <si>
    <t>TT494</t>
  </si>
  <si>
    <t>TT768</t>
  </si>
  <si>
    <t>TT822</t>
  </si>
  <si>
    <t>CA463</t>
  </si>
  <si>
    <t>SI822</t>
  </si>
  <si>
    <t>AB781</t>
  </si>
  <si>
    <t>AB625</t>
  </si>
  <si>
    <t>ZI743</t>
  </si>
  <si>
    <t>US783</t>
  </si>
  <si>
    <t>AD186</t>
  </si>
  <si>
    <t>AD236</t>
  </si>
  <si>
    <t>AD257</t>
  </si>
  <si>
    <t>AD22</t>
  </si>
  <si>
    <t>AD782</t>
  </si>
  <si>
    <t>AD522</t>
  </si>
  <si>
    <t>AD987</t>
  </si>
  <si>
    <t>AD896</t>
  </si>
  <si>
    <t>AD599</t>
  </si>
  <si>
    <t>AD68</t>
  </si>
  <si>
    <t>AD936</t>
  </si>
  <si>
    <t>MI964</t>
  </si>
  <si>
    <t>US64</t>
  </si>
  <si>
    <t>ES676</t>
  </si>
  <si>
    <t>ES113</t>
  </si>
  <si>
    <t>LE18</t>
  </si>
  <si>
    <t>NE727</t>
  </si>
  <si>
    <t>SA782</t>
  </si>
  <si>
    <t>ER624</t>
  </si>
  <si>
    <t>YL442</t>
  </si>
  <si>
    <t>KE215</t>
  </si>
  <si>
    <t>NU778</t>
  </si>
  <si>
    <t>AT668</t>
  </si>
  <si>
    <t>IE38</t>
  </si>
  <si>
    <t>RE132</t>
  </si>
  <si>
    <t>IC359</t>
  </si>
  <si>
    <t>IC679</t>
  </si>
  <si>
    <t>AC567</t>
  </si>
  <si>
    <t>NU32</t>
  </si>
  <si>
    <t>KI78</t>
  </si>
  <si>
    <t>TE12</t>
  </si>
  <si>
    <t>PL153</t>
  </si>
  <si>
    <t>IT463</t>
  </si>
  <si>
    <t>QU351</t>
  </si>
  <si>
    <t>OB925</t>
  </si>
  <si>
    <t>QU279</t>
  </si>
  <si>
    <t>JU279</t>
  </si>
  <si>
    <t>NI605</t>
  </si>
  <si>
    <t>KE665</t>
  </si>
  <si>
    <t>KE81</t>
  </si>
  <si>
    <t>KE236</t>
  </si>
  <si>
    <t>SI677</t>
  </si>
  <si>
    <t>NE833</t>
  </si>
  <si>
    <t>NE849</t>
  </si>
  <si>
    <t>IN863</t>
  </si>
  <si>
    <t>DE903</t>
  </si>
  <si>
    <t>LE919</t>
  </si>
  <si>
    <t>LE20</t>
  </si>
  <si>
    <t>LE939</t>
  </si>
  <si>
    <t>LE32</t>
  </si>
  <si>
    <t>IS763</t>
  </si>
  <si>
    <t>MO254</t>
  </si>
  <si>
    <t>SA712</t>
  </si>
  <si>
    <t>NH338</t>
  </si>
  <si>
    <t>IM716</t>
  </si>
  <si>
    <t>ER47</t>
  </si>
  <si>
    <t>TT534</t>
  </si>
  <si>
    <t>TT59</t>
  </si>
  <si>
    <t>TT23</t>
  </si>
  <si>
    <t>TH68</t>
  </si>
  <si>
    <t>DS91</t>
  </si>
  <si>
    <t>DS42</t>
  </si>
  <si>
    <t>DS562</t>
  </si>
  <si>
    <t>DS904</t>
  </si>
  <si>
    <t>DS369</t>
  </si>
  <si>
    <t>DS898</t>
  </si>
  <si>
    <t>DS296</t>
  </si>
  <si>
    <t>DS698</t>
  </si>
  <si>
    <t>DS325</t>
  </si>
  <si>
    <t>DS661</t>
  </si>
  <si>
    <t>DS926</t>
  </si>
  <si>
    <t>DS889</t>
  </si>
  <si>
    <t>DS836</t>
  </si>
  <si>
    <t>DS681</t>
  </si>
  <si>
    <t>DS689</t>
  </si>
  <si>
    <t>DS73</t>
  </si>
  <si>
    <t>DS835</t>
  </si>
  <si>
    <t>DS70</t>
  </si>
  <si>
    <t>DS939</t>
  </si>
  <si>
    <t>DS112</t>
  </si>
  <si>
    <t>DS771</t>
  </si>
  <si>
    <t>DS408</t>
  </si>
  <si>
    <t>DS841</t>
  </si>
  <si>
    <t>DS265</t>
  </si>
  <si>
    <t>DS55</t>
  </si>
  <si>
    <t>DS98</t>
  </si>
  <si>
    <t>DS471</t>
  </si>
  <si>
    <t>DS986</t>
  </si>
  <si>
    <t>DS618</t>
  </si>
  <si>
    <t>DS151</t>
  </si>
  <si>
    <t>DS548</t>
  </si>
  <si>
    <t>DS384</t>
  </si>
  <si>
    <t>DS997</t>
  </si>
  <si>
    <t>PL92</t>
  </si>
  <si>
    <t>ES757</t>
  </si>
  <si>
    <t>ES331</t>
  </si>
  <si>
    <t>TE427</t>
  </si>
  <si>
    <t>TE202</t>
  </si>
  <si>
    <t>TE565</t>
  </si>
  <si>
    <t>TE58</t>
  </si>
  <si>
    <t>RR92</t>
  </si>
  <si>
    <t>IS842</t>
  </si>
  <si>
    <t>OF186</t>
  </si>
  <si>
    <t>RR679</t>
  </si>
  <si>
    <t>IE37</t>
  </si>
  <si>
    <t>D547</t>
  </si>
  <si>
    <t>UI762</t>
  </si>
  <si>
    <t>HO124</t>
  </si>
  <si>
    <t>TC332</t>
  </si>
  <si>
    <t>IL989</t>
  </si>
  <si>
    <t>AI164</t>
  </si>
  <si>
    <t>NG511</t>
  </si>
  <si>
    <t>NG185</t>
  </si>
  <si>
    <t>RR60</t>
  </si>
  <si>
    <t>EP116</t>
  </si>
  <si>
    <t>RR635</t>
  </si>
  <si>
    <t>IN616</t>
  </si>
  <si>
    <t>IN181</t>
  </si>
  <si>
    <t>EE604</t>
  </si>
  <si>
    <t>CA106</t>
  </si>
  <si>
    <t>AS61</t>
  </si>
  <si>
    <t>NI334</t>
  </si>
  <si>
    <t>SI436</t>
  </si>
  <si>
    <t>SI811</t>
  </si>
  <si>
    <t>SI945</t>
  </si>
  <si>
    <t>SI41</t>
  </si>
  <si>
    <t>SI952</t>
  </si>
  <si>
    <t>KE527</t>
  </si>
  <si>
    <t>SI241</t>
  </si>
  <si>
    <t>NE626</t>
  </si>
  <si>
    <t>NC448</t>
  </si>
  <si>
    <t>NC423</t>
  </si>
  <si>
    <t>NC991</t>
  </si>
  <si>
    <t>ES612</t>
  </si>
  <si>
    <t>AM645</t>
  </si>
  <si>
    <t>TW319</t>
  </si>
  <si>
    <t>OO566</t>
  </si>
  <si>
    <t>TR89</t>
  </si>
  <si>
    <t>ES283</t>
  </si>
  <si>
    <t>LE175</t>
  </si>
  <si>
    <t>NE602</t>
  </si>
  <si>
    <t>UG852</t>
  </si>
  <si>
    <t>EA214</t>
  </si>
  <si>
    <t>NC134</t>
  </si>
  <si>
    <t>OK939</t>
  </si>
  <si>
    <t>SP415</t>
  </si>
  <si>
    <t>SI22</t>
  </si>
  <si>
    <t>SI691</t>
  </si>
  <si>
    <t>IT912</t>
  </si>
  <si>
    <t>IT391</t>
  </si>
  <si>
    <t>QU812</t>
  </si>
  <si>
    <t>QU617</t>
  </si>
  <si>
    <t>AC278</t>
  </si>
  <si>
    <t>NE553</t>
  </si>
  <si>
    <t>EL88</t>
  </si>
  <si>
    <t>AL486</t>
  </si>
  <si>
    <t>AL536</t>
  </si>
  <si>
    <t>KE601</t>
  </si>
  <si>
    <t>KE187</t>
  </si>
  <si>
    <t>TE99</t>
  </si>
  <si>
    <t>ME256</t>
  </si>
  <si>
    <t>ME758</t>
  </si>
  <si>
    <t>EE205</t>
  </si>
  <si>
    <t>LE823</t>
  </si>
  <si>
    <t>AM749</t>
  </si>
  <si>
    <t>AD154</t>
  </si>
  <si>
    <t>IA363</t>
  </si>
  <si>
    <t>AL433</t>
  </si>
  <si>
    <t>LL77</t>
  </si>
  <si>
    <t>US492</t>
  </si>
  <si>
    <t>EP708</t>
  </si>
  <si>
    <t>ON405</t>
  </si>
  <si>
    <t>ON288</t>
  </si>
  <si>
    <t>IN772</t>
  </si>
  <si>
    <t>TE617</t>
  </si>
  <si>
    <t>AL837</t>
  </si>
  <si>
    <t>UR35</t>
  </si>
  <si>
    <t>UR95</t>
  </si>
  <si>
    <t>KE10</t>
  </si>
  <si>
    <t>EE73</t>
  </si>
  <si>
    <t>EE893</t>
  </si>
  <si>
    <t>EE198</t>
  </si>
  <si>
    <t>IA731</t>
  </si>
  <si>
    <t>IA50</t>
  </si>
  <si>
    <t>IT593</t>
  </si>
  <si>
    <t>SI316</t>
  </si>
  <si>
    <t>SI756</t>
  </si>
  <si>
    <t>SI402</t>
  </si>
  <si>
    <t>SI422</t>
  </si>
  <si>
    <t>IT67</t>
  </si>
  <si>
    <t>IT572</t>
  </si>
  <si>
    <t>IT783</t>
  </si>
  <si>
    <t>IT908</t>
  </si>
  <si>
    <t>QU86</t>
  </si>
  <si>
    <t>QU792</t>
  </si>
  <si>
    <t>QU201</t>
  </si>
  <si>
    <t>QU283</t>
  </si>
  <si>
    <t>AL817</t>
  </si>
  <si>
    <t>AL325</t>
  </si>
  <si>
    <t>AL592</t>
  </si>
  <si>
    <t>AL972</t>
  </si>
  <si>
    <t>ES576</t>
  </si>
  <si>
    <t>ES943</t>
  </si>
  <si>
    <t>ES76</t>
  </si>
  <si>
    <t>ES376</t>
  </si>
  <si>
    <t>KE586</t>
  </si>
  <si>
    <t>KE621</t>
  </si>
  <si>
    <t>KE495</t>
  </si>
  <si>
    <t>KE751</t>
  </si>
  <si>
    <t>RE10</t>
  </si>
  <si>
    <t>ME32</t>
  </si>
  <si>
    <t>ME314</t>
  </si>
  <si>
    <t>ME587</t>
  </si>
  <si>
    <t>ME312</t>
  </si>
  <si>
    <t>EA972</t>
  </si>
  <si>
    <t>EA10</t>
  </si>
  <si>
    <t>EA358</t>
  </si>
  <si>
    <t>EA116</t>
  </si>
  <si>
    <t>EA343</t>
  </si>
  <si>
    <t>EA764</t>
  </si>
  <si>
    <t>EA71</t>
  </si>
  <si>
    <t>EA645</t>
  </si>
  <si>
    <t>ON14</t>
  </si>
  <si>
    <t>ON926</t>
  </si>
  <si>
    <t>ON682</t>
  </si>
  <si>
    <t>ON458</t>
  </si>
  <si>
    <t>EE557</t>
  </si>
  <si>
    <t>EE903</t>
  </si>
  <si>
    <t>EE59</t>
  </si>
  <si>
    <t>EE873</t>
  </si>
  <si>
    <t>IA57</t>
  </si>
  <si>
    <t>IA452</t>
  </si>
  <si>
    <t>IA93</t>
  </si>
  <si>
    <t>IA836</t>
  </si>
  <si>
    <t>US822</t>
  </si>
  <si>
    <t>US176</t>
  </si>
  <si>
    <t>CO213</t>
  </si>
  <si>
    <t>AC785</t>
  </si>
  <si>
    <t>NI625</t>
  </si>
  <si>
    <t>SI849</t>
  </si>
  <si>
    <t>SP19</t>
  </si>
  <si>
    <t>BL409</t>
  </si>
  <si>
    <t>KE228</t>
  </si>
  <si>
    <t>GI703</t>
  </si>
  <si>
    <t>AH234</t>
  </si>
  <si>
    <t>AD872</t>
  </si>
  <si>
    <t>AB518</t>
  </si>
  <si>
    <t>ES614</t>
  </si>
  <si>
    <t>US414</t>
  </si>
  <si>
    <t>NI755</t>
  </si>
  <si>
    <t>KE30</t>
  </si>
  <si>
    <t>KE698</t>
  </si>
  <si>
    <t>OR311</t>
  </si>
  <si>
    <t>IS632</t>
  </si>
  <si>
    <t>SP341</t>
  </si>
  <si>
    <t>SP506</t>
  </si>
  <si>
    <t>TR921</t>
  </si>
  <si>
    <t>ES669</t>
  </si>
  <si>
    <t>ES175</t>
  </si>
  <si>
    <t>LI123</t>
  </si>
  <si>
    <t>DE241</t>
  </si>
  <si>
    <t>ME528</t>
  </si>
  <si>
    <t>HO55</t>
  </si>
  <si>
    <t>IT919</t>
  </si>
  <si>
    <t>AU357</t>
  </si>
  <si>
    <t>IN261</t>
  </si>
  <si>
    <t>LL341</t>
  </si>
  <si>
    <t>ON96</t>
  </si>
  <si>
    <t>TE938</t>
  </si>
  <si>
    <t>NT834</t>
  </si>
  <si>
    <t>ID51</t>
  </si>
  <si>
    <t>ID655</t>
  </si>
  <si>
    <t>LI69</t>
  </si>
  <si>
    <t>AC893</t>
  </si>
  <si>
    <t>AC105</t>
  </si>
  <si>
    <t>HA753</t>
  </si>
  <si>
    <t>NA218</t>
  </si>
  <si>
    <t>TE871</t>
  </si>
  <si>
    <t>OB375</t>
  </si>
  <si>
    <t>MI141</t>
  </si>
  <si>
    <t>QU891</t>
  </si>
  <si>
    <t>LE634</t>
  </si>
  <si>
    <t>SA675</t>
  </si>
  <si>
    <t>AM743</t>
  </si>
  <si>
    <t>NE774</t>
  </si>
  <si>
    <t>IS963</t>
  </si>
  <si>
    <t>US838</t>
  </si>
  <si>
    <t>US519</t>
  </si>
  <si>
    <t>US436</t>
  </si>
  <si>
    <t>IA347</t>
  </si>
  <si>
    <t>LO18</t>
  </si>
  <si>
    <t>OI583</t>
  </si>
  <si>
    <t>NC847</t>
  </si>
  <si>
    <t>NT433</t>
  </si>
  <si>
    <t>AN276</t>
  </si>
  <si>
    <t>IA652</t>
  </si>
  <si>
    <t>QU146</t>
  </si>
  <si>
    <t>RR256</t>
  </si>
  <si>
    <t>NE48</t>
  </si>
  <si>
    <t>LE237</t>
  </si>
  <si>
    <t>IA255</t>
  </si>
  <si>
    <t>NE837</t>
  </si>
  <si>
    <t>AL828</t>
  </si>
  <si>
    <t>MO999</t>
  </si>
  <si>
    <t>AU409</t>
  </si>
  <si>
    <t>EA576</t>
  </si>
  <si>
    <t>CA584</t>
  </si>
  <si>
    <t>RE681</t>
  </si>
  <si>
    <t>HA436</t>
  </si>
  <si>
    <t>Item Code Fixed</t>
  </si>
  <si>
    <t>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</si>
</sst>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Inheri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b/>
      <sz val="12"/>
      <color theme="1"/>
      <name val="Calibri"/>
      <family val="2"/>
      <scheme val="minor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0" fillId="0" borderId="0" xfId="0" applyFont="1"/>
    <xf numFmtId="0" fontId="4" fillId="0" borderId="0" xfId="0" applyFont="1"/>
    <xf numFmtId="0" fontId="5" fillId="0" borderId="0" xfId="0" applyFont="1"/>
    <xf numFmtId="1" fontId="5" fillId="0" borderId="0" xfId="0" applyNumberFormat="1" applyFont="1"/>
    <xf numFmtId="0" fontId="6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4"/>
  <sheetViews>
    <sheetView tabSelected="1" workbookViewId="0">
      <selection activeCell="C20" sqref="C20"/>
    </sheetView>
  </sheetViews>
  <sheetFormatPr baseColWidth="10" defaultColWidth="10.6640625" defaultRowHeight="16" x14ac:dyDescent="0.2"/>
  <cols>
    <col min="1" max="2" width="18.83203125" customWidth="1"/>
    <col min="3" max="3" width="43.1640625" customWidth="1"/>
    <col min="4" max="5" width="10.6640625" style="1"/>
    <col min="6" max="6" width="14.83203125" style="1" bestFit="1" customWidth="1"/>
    <col min="7" max="7" width="11.5" style="1" bestFit="1" customWidth="1"/>
    <col min="8" max="8" width="20.33203125" style="1" bestFit="1" customWidth="1"/>
    <col min="9" max="9" width="14.33203125" style="1" bestFit="1" customWidth="1"/>
    <col min="10" max="10" width="9.83203125" style="1" bestFit="1" customWidth="1"/>
  </cols>
  <sheetData>
    <row r="1" spans="1:10" x14ac:dyDescent="0.2">
      <c r="A1" s="5" t="s">
        <v>26</v>
      </c>
      <c r="B1" s="5" t="s">
        <v>714</v>
      </c>
      <c r="C1" s="5" t="s">
        <v>715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</row>
    <row r="2" spans="1:10" x14ac:dyDescent="0.2">
      <c r="A2" t="s">
        <v>373</v>
      </c>
      <c r="B2" t="str">
        <f>IF(LEN(A2)=4,CONCATENATE(A2,"00"),IF(LEN(A2)=5,CONCATENATE(A2,"0"),A2))</f>
        <v>QU6650</v>
      </c>
      <c r="C2" t="str">
        <f>INDEX(Menu!B:B,MATCH(B2,Menu!C:C,0))</f>
        <v>Barbeque Pulled Pork Sandwich</v>
      </c>
      <c r="D2" s="2">
        <v>1430</v>
      </c>
      <c r="E2" s="2">
        <v>55</v>
      </c>
      <c r="F2" s="2">
        <v>15</v>
      </c>
      <c r="G2" s="2">
        <v>3730</v>
      </c>
      <c r="H2" s="2">
        <v>172</v>
      </c>
      <c r="I2" s="2">
        <v>10</v>
      </c>
      <c r="J2" s="2">
        <v>65</v>
      </c>
    </row>
    <row r="3" spans="1:10" x14ac:dyDescent="0.2">
      <c r="A3" t="s">
        <v>374</v>
      </c>
      <c r="B3" t="str">
        <f t="shared" ref="B3:B66" si="0">IF(LEN(A3)=4,CONCATENATE(A3,"00"),IF(LEN(A3)=5,CONCATENATE(A3,"0"),A3))</f>
        <v>NI4320</v>
      </c>
      <c r="C3" t="str">
        <f>INDEX(Menu!B:B,MATCH(B3,Menu!C:C,0))</f>
        <v>California Chicken Club Sandwich</v>
      </c>
      <c r="D3" s="2">
        <v>1320</v>
      </c>
      <c r="E3" s="2">
        <v>70</v>
      </c>
      <c r="F3" s="2">
        <v>22</v>
      </c>
      <c r="G3" s="2">
        <v>2260</v>
      </c>
      <c r="H3" s="2">
        <v>98</v>
      </c>
      <c r="I3" s="2">
        <v>11</v>
      </c>
      <c r="J3" s="2">
        <v>74</v>
      </c>
    </row>
    <row r="4" spans="1:10" x14ac:dyDescent="0.2">
      <c r="A4" t="s">
        <v>375</v>
      </c>
      <c r="B4" t="str">
        <f t="shared" si="0"/>
        <v>AH1360</v>
      </c>
      <c r="C4" t="str">
        <f>INDEX(Menu!B:B,MATCH(B4,Menu!C:C,0))</f>
        <v>Mahi-Mahi or Shrimp Tacos</v>
      </c>
      <c r="D4" s="2">
        <v>880</v>
      </c>
      <c r="E4" s="2">
        <v>35</v>
      </c>
      <c r="F4" s="2">
        <v>6</v>
      </c>
      <c r="G4" s="2">
        <v>1510</v>
      </c>
      <c r="H4" s="2">
        <v>115</v>
      </c>
      <c r="I4" s="2">
        <v>11</v>
      </c>
      <c r="J4" s="2">
        <v>34</v>
      </c>
    </row>
    <row r="5" spans="1:10" x14ac:dyDescent="0.2">
      <c r="A5" t="s">
        <v>376</v>
      </c>
      <c r="B5" t="str">
        <f t="shared" si="0"/>
        <v>AS9010</v>
      </c>
      <c r="C5" t="str">
        <f>INDEX(Menu!B:B,MATCH(B5,Menu!C:C,0))</f>
        <v>Roast Beef Dip Sandwich</v>
      </c>
      <c r="D5" s="2">
        <v>1250</v>
      </c>
      <c r="E5" s="2">
        <v>61</v>
      </c>
      <c r="F5" s="2">
        <v>21</v>
      </c>
      <c r="G5" s="2">
        <v>3590</v>
      </c>
      <c r="H5" s="2">
        <v>112</v>
      </c>
      <c r="I5" s="2">
        <v>8</v>
      </c>
      <c r="J5" s="2">
        <v>70</v>
      </c>
    </row>
    <row r="6" spans="1:10" x14ac:dyDescent="0.2">
      <c r="A6" t="s">
        <v>377</v>
      </c>
      <c r="B6" t="str">
        <f t="shared" si="0"/>
        <v>AS5420</v>
      </c>
      <c r="C6" t="str">
        <f>INDEX(Menu!B:B,MATCH(B6,Menu!C:C,0))</f>
        <v>Roast Beef Dip, Aujus</v>
      </c>
      <c r="D6" s="2">
        <v>620</v>
      </c>
      <c r="E6" s="2">
        <v>28</v>
      </c>
      <c r="F6" s="2">
        <v>0</v>
      </c>
      <c r="G6" s="2">
        <v>0</v>
      </c>
      <c r="H6" s="2">
        <v>72</v>
      </c>
      <c r="I6" s="2">
        <v>0</v>
      </c>
      <c r="J6" s="2">
        <v>30</v>
      </c>
    </row>
    <row r="7" spans="1:10" x14ac:dyDescent="0.2">
      <c r="A7" t="s">
        <v>378</v>
      </c>
      <c r="B7" t="str">
        <f t="shared" si="0"/>
        <v>KE7910</v>
      </c>
      <c r="C7" t="str">
        <f>INDEX(Menu!B:B,MATCH(B7,Menu!C:C,0))</f>
        <v>Turkey Club Sandwich</v>
      </c>
      <c r="D7" s="2">
        <v>1260</v>
      </c>
      <c r="E7" s="2">
        <v>64</v>
      </c>
      <c r="F7" s="2">
        <v>15</v>
      </c>
      <c r="G7" s="2">
        <v>3930</v>
      </c>
      <c r="H7" s="2">
        <v>118</v>
      </c>
      <c r="I7" s="2">
        <v>10</v>
      </c>
      <c r="J7" s="2">
        <v>55</v>
      </c>
    </row>
    <row r="8" spans="1:10" x14ac:dyDescent="0.2">
      <c r="A8" t="s">
        <v>379</v>
      </c>
      <c r="B8" t="str">
        <f t="shared" si="0"/>
        <v>OL9230</v>
      </c>
      <c r="C8" t="str">
        <f>INDEX(Menu!B:B,MATCH(B8,Menu!C:C,0))</f>
        <v>Broccoli Cheddar, Bowl</v>
      </c>
      <c r="D8" s="2">
        <v>460</v>
      </c>
      <c r="E8" s="2">
        <v>31</v>
      </c>
      <c r="F8" s="2">
        <v>17</v>
      </c>
      <c r="G8" s="2">
        <v>1770</v>
      </c>
      <c r="H8" s="2">
        <v>29</v>
      </c>
      <c r="I8" s="2">
        <v>2</v>
      </c>
      <c r="J8" s="2">
        <v>17</v>
      </c>
    </row>
    <row r="9" spans="1:10" x14ac:dyDescent="0.2">
      <c r="A9" t="s">
        <v>380</v>
      </c>
      <c r="B9" t="str">
        <f t="shared" si="0"/>
        <v>OL8550</v>
      </c>
      <c r="C9" t="str">
        <f>INDEX(Menu!B:B,MATCH(B9,Menu!C:C,0))</f>
        <v>Broccoli Cheddar, in a sourdough loaf</v>
      </c>
      <c r="D9" s="2">
        <v>1420</v>
      </c>
      <c r="E9" s="2">
        <v>42</v>
      </c>
      <c r="F9" s="2">
        <v>17</v>
      </c>
      <c r="G9" s="2">
        <v>4570</v>
      </c>
      <c r="H9" s="2">
        <v>210</v>
      </c>
      <c r="I9" s="2">
        <v>10</v>
      </c>
      <c r="J9" s="2">
        <v>44</v>
      </c>
    </row>
    <row r="10" spans="1:10" x14ac:dyDescent="0.2">
      <c r="A10" t="s">
        <v>381</v>
      </c>
      <c r="B10" t="str">
        <f t="shared" si="0"/>
        <v>KE7900</v>
      </c>
      <c r="C10" t="str">
        <f>INDEX(Menu!B:B,MATCH(B10,Menu!C:C,0))</f>
        <v>Chicken Tortilla, Bowl</v>
      </c>
      <c r="D10" s="2">
        <v>280</v>
      </c>
      <c r="E10" s="2">
        <v>12</v>
      </c>
      <c r="F10" s="2">
        <v>3</v>
      </c>
      <c r="G10" s="2">
        <v>1850</v>
      </c>
      <c r="H10" s="2">
        <v>30</v>
      </c>
      <c r="I10" s="2">
        <v>5</v>
      </c>
      <c r="J10" s="2">
        <v>12</v>
      </c>
    </row>
    <row r="11" spans="1:10" x14ac:dyDescent="0.2">
      <c r="A11" t="s">
        <v>382</v>
      </c>
      <c r="B11" t="str">
        <f t="shared" si="0"/>
        <v>LA7230</v>
      </c>
      <c r="C11" t="str">
        <f>INDEX(Menu!B:B,MATCH(B11,Menu!C:C,0))</f>
        <v>Clam Chowder, Bowl</v>
      </c>
      <c r="D11" s="2">
        <v>510</v>
      </c>
      <c r="E11" s="2">
        <v>31</v>
      </c>
      <c r="F11" s="2">
        <v>13</v>
      </c>
      <c r="G11" s="2">
        <v>1910</v>
      </c>
      <c r="H11" s="2">
        <v>37</v>
      </c>
      <c r="I11" s="2">
        <v>1</v>
      </c>
      <c r="J11" s="2">
        <v>17</v>
      </c>
    </row>
    <row r="12" spans="1:10" x14ac:dyDescent="0.2">
      <c r="A12" t="s">
        <v>383</v>
      </c>
      <c r="B12" t="str">
        <f t="shared" si="0"/>
        <v>LA8710</v>
      </c>
      <c r="C12" t="str">
        <f>INDEX(Menu!B:B,MATCH(B12,Menu!C:C,0))</f>
        <v>Clam Chowder, in a sourdough loaf</v>
      </c>
      <c r="D12" s="2">
        <v>1540</v>
      </c>
      <c r="E12" s="2">
        <v>47</v>
      </c>
      <c r="F12" s="2">
        <v>16</v>
      </c>
      <c r="G12" s="2">
        <v>4990</v>
      </c>
      <c r="H12" s="2">
        <v>223</v>
      </c>
      <c r="I12" s="2">
        <v>10</v>
      </c>
      <c r="J12" s="2">
        <v>47</v>
      </c>
    </row>
    <row r="13" spans="1:10" x14ac:dyDescent="0.2">
      <c r="A13" t="s">
        <v>384</v>
      </c>
      <c r="B13" t="str">
        <f t="shared" si="0"/>
        <v>RT2090</v>
      </c>
      <c r="C13" t="str">
        <f>INDEX(Menu!B:B,MATCH(B13,Menu!C:C,0))</f>
        <v>Hearty Minestrone</v>
      </c>
      <c r="D13" s="2">
        <v>180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 x14ac:dyDescent="0.2">
      <c r="A14" t="s">
        <v>385</v>
      </c>
      <c r="B14" t="str">
        <f t="shared" si="0"/>
        <v>NH1410</v>
      </c>
      <c r="C14" t="str">
        <f>INDEX(Menu!B:B,MATCH(B14,Menu!C:C,0))</f>
        <v>Piranha Pale Ale Chili, Bowl</v>
      </c>
      <c r="D14" s="2">
        <v>620</v>
      </c>
      <c r="E14" s="2">
        <v>40</v>
      </c>
      <c r="F14" s="2">
        <v>21</v>
      </c>
      <c r="G14" s="2">
        <v>1750</v>
      </c>
      <c r="H14" s="2">
        <v>31</v>
      </c>
      <c r="I14" s="2">
        <v>7</v>
      </c>
      <c r="J14" s="2">
        <v>32</v>
      </c>
    </row>
    <row r="15" spans="1:10" x14ac:dyDescent="0.2">
      <c r="A15" t="s">
        <v>386</v>
      </c>
      <c r="B15" t="str">
        <f t="shared" si="0"/>
        <v>NH7070</v>
      </c>
      <c r="C15" t="str">
        <f>INDEX(Menu!B:B,MATCH(B15,Menu!C:C,0))</f>
        <v>Piranha Pale Ale Chili, in a sourdough loaf</v>
      </c>
      <c r="D15" s="2">
        <v>1660</v>
      </c>
      <c r="E15" s="2">
        <v>56</v>
      </c>
      <c r="F15" s="2">
        <v>24</v>
      </c>
      <c r="G15" s="2">
        <v>4830</v>
      </c>
      <c r="H15" s="2">
        <v>218</v>
      </c>
      <c r="I15" s="2">
        <v>15</v>
      </c>
      <c r="J15" s="2">
        <v>62</v>
      </c>
    </row>
    <row r="16" spans="1:10" x14ac:dyDescent="0.2">
      <c r="A16" t="s">
        <v>387</v>
      </c>
      <c r="B16" t="str">
        <f t="shared" si="0"/>
        <v>CA5300</v>
      </c>
      <c r="C16" t="str">
        <f>INDEX(Menu!B:B,MATCH(B16,Menu!C:C,0))</f>
        <v>Tuscan Tomato Bisque, Bowl</v>
      </c>
      <c r="D16" s="2">
        <v>670</v>
      </c>
      <c r="E16" s="2">
        <v>65</v>
      </c>
      <c r="F16" s="2">
        <v>36</v>
      </c>
      <c r="G16" s="2">
        <v>970</v>
      </c>
      <c r="H16" s="2">
        <v>17</v>
      </c>
      <c r="I16" s="2">
        <v>3</v>
      </c>
      <c r="J16" s="2">
        <v>4</v>
      </c>
    </row>
    <row r="17" spans="1:10" x14ac:dyDescent="0.2">
      <c r="A17" t="s">
        <v>388</v>
      </c>
      <c r="B17" t="str">
        <f t="shared" si="0"/>
        <v>CA1710</v>
      </c>
      <c r="C17" t="str">
        <f>INDEX(Menu!B:B,MATCH(B17,Menu!C:C,0))</f>
        <v>Tuscan Tomato Bisque, in a sourdough loaf</v>
      </c>
      <c r="D17" s="2">
        <v>1590</v>
      </c>
      <c r="E17" s="2">
        <v>71</v>
      </c>
      <c r="F17" s="2">
        <v>33</v>
      </c>
      <c r="G17" s="2">
        <v>3900</v>
      </c>
      <c r="H17" s="2">
        <v>201</v>
      </c>
      <c r="I17" s="2">
        <v>11</v>
      </c>
      <c r="J17" s="2">
        <v>33</v>
      </c>
    </row>
    <row r="18" spans="1:10" x14ac:dyDescent="0.2">
      <c r="A18" t="s">
        <v>389</v>
      </c>
      <c r="B18" t="str">
        <f t="shared" si="0"/>
        <v>GE8090</v>
      </c>
      <c r="C18" t="str">
        <f>INDEX(Menu!B:B,MATCH(B18,Menu!C:C,0))</f>
        <v>Angel Hair Classico</v>
      </c>
      <c r="D18" s="2">
        <v>1020</v>
      </c>
      <c r="E18" s="2">
        <v>59</v>
      </c>
      <c r="F18" s="2">
        <v>11</v>
      </c>
      <c r="G18" s="2">
        <v>1370</v>
      </c>
      <c r="H18" s="2">
        <v>98</v>
      </c>
      <c r="I18" s="2">
        <v>5</v>
      </c>
      <c r="J18" s="2">
        <v>22</v>
      </c>
    </row>
    <row r="19" spans="1:10" x14ac:dyDescent="0.2">
      <c r="A19" t="s">
        <v>390</v>
      </c>
      <c r="B19" t="str">
        <f t="shared" si="0"/>
        <v>JU1810</v>
      </c>
      <c r="C19" t="str">
        <f>INDEX(Menu!B:B,MATCH(B19,Menu!C:C,0))</f>
        <v>Cajun Pasta</v>
      </c>
      <c r="D19" s="2">
        <v>1510</v>
      </c>
      <c r="E19" s="2">
        <v>69</v>
      </c>
      <c r="F19" s="2">
        <v>20</v>
      </c>
      <c r="G19" s="2">
        <v>2810</v>
      </c>
      <c r="H19" s="2">
        <v>151</v>
      </c>
      <c r="I19" s="2">
        <v>9</v>
      </c>
      <c r="J19" s="2">
        <v>68</v>
      </c>
    </row>
    <row r="20" spans="1:10" x14ac:dyDescent="0.2">
      <c r="A20" t="s">
        <v>391</v>
      </c>
      <c r="B20" t="str">
        <f t="shared" si="0"/>
        <v>KE7620</v>
      </c>
      <c r="C20" t="str">
        <f>INDEX(Menu!B:B,MATCH(B20,Menu!C:C,0))</f>
        <v>Chicken Fettuccini Alfredo</v>
      </c>
      <c r="D20" s="2">
        <v>1480</v>
      </c>
      <c r="E20" s="2">
        <v>71</v>
      </c>
      <c r="F20" s="2">
        <v>33</v>
      </c>
      <c r="G20" s="2">
        <v>2300</v>
      </c>
      <c r="H20" s="2">
        <v>135</v>
      </c>
      <c r="I20" s="2">
        <v>6</v>
      </c>
      <c r="J20" s="2">
        <v>72</v>
      </c>
    </row>
    <row r="21" spans="1:10" x14ac:dyDescent="0.2">
      <c r="A21" t="s">
        <v>392</v>
      </c>
      <c r="B21" t="str">
        <f t="shared" si="0"/>
        <v>IN3200</v>
      </c>
      <c r="C21" t="str">
        <f>INDEX(Menu!B:B,MATCH(B21,Menu!C:C,0))</f>
        <v>Fettuccini Alfredo</v>
      </c>
      <c r="D21" s="2">
        <v>1240</v>
      </c>
      <c r="E21" s="2">
        <v>65</v>
      </c>
      <c r="F21" s="2">
        <v>32</v>
      </c>
      <c r="G21" s="2">
        <v>1600</v>
      </c>
      <c r="H21" s="2">
        <v>131</v>
      </c>
      <c r="I21" s="2">
        <v>6</v>
      </c>
      <c r="J21" s="2">
        <v>33</v>
      </c>
    </row>
    <row r="22" spans="1:10" x14ac:dyDescent="0.2">
      <c r="A22" t="s">
        <v>393</v>
      </c>
      <c r="B22" t="str">
        <f t="shared" si="0"/>
        <v>LI2700</v>
      </c>
      <c r="C22" t="str">
        <f>INDEX(Menu!B:B,MATCH(B22,Menu!C:C,0))</f>
        <v>Garlic Bread</v>
      </c>
      <c r="D22" s="2">
        <v>180</v>
      </c>
      <c r="E22" s="2">
        <v>11</v>
      </c>
      <c r="F22" s="2">
        <v>2</v>
      </c>
      <c r="G22" s="2">
        <v>320</v>
      </c>
      <c r="H22" s="2">
        <v>18</v>
      </c>
      <c r="I22" s="2">
        <v>1</v>
      </c>
      <c r="J22" s="2">
        <v>3</v>
      </c>
    </row>
    <row r="23" spans="1:10" x14ac:dyDescent="0.2">
      <c r="A23" t="s">
        <v>394</v>
      </c>
      <c r="B23" t="str">
        <f t="shared" si="0"/>
        <v>LE3810</v>
      </c>
      <c r="C23" t="str">
        <f>INDEX(Menu!B:B,MATCH(B23,Menu!C:C,0))</f>
        <v>Grilled Chicken Pasta</v>
      </c>
      <c r="D23" s="2">
        <v>1560</v>
      </c>
      <c r="E23" s="2">
        <v>76</v>
      </c>
      <c r="F23" s="2">
        <v>36</v>
      </c>
      <c r="G23" s="2">
        <v>2490</v>
      </c>
      <c r="H23" s="2">
        <v>140</v>
      </c>
      <c r="I23" s="2">
        <v>7</v>
      </c>
      <c r="J23" s="2">
        <v>77</v>
      </c>
    </row>
    <row r="24" spans="1:10" x14ac:dyDescent="0.2">
      <c r="A24" t="s">
        <v>395</v>
      </c>
      <c r="B24" t="str">
        <f t="shared" si="0"/>
        <v>IM1620</v>
      </c>
      <c r="C24" t="str">
        <f>INDEX(Menu!B:B,MATCH(B24,Menu!C:C,0))</f>
        <v>Shrimp Scampi Pasta</v>
      </c>
      <c r="D24" s="2">
        <v>1590</v>
      </c>
      <c r="E24" s="2">
        <v>83</v>
      </c>
      <c r="F24" s="2">
        <v>16</v>
      </c>
      <c r="G24" s="2">
        <v>2300</v>
      </c>
      <c r="H24" s="2">
        <v>145</v>
      </c>
      <c r="I24" s="2">
        <v>7</v>
      </c>
      <c r="J24" s="2">
        <v>67</v>
      </c>
    </row>
    <row r="25" spans="1:10" x14ac:dyDescent="0.2">
      <c r="A25" t="s">
        <v>396</v>
      </c>
      <c r="B25" t="str">
        <f t="shared" si="0"/>
        <v>TT4940</v>
      </c>
      <c r="C25" t="str">
        <f>INDEX(Menu!B:B,MATCH(B25,Menu!C:C,0))</f>
        <v>Spaghetti With Marinara Sauce</v>
      </c>
      <c r="D25" s="2">
        <v>780</v>
      </c>
      <c r="E25" s="2">
        <v>19</v>
      </c>
      <c r="F25" s="2">
        <v>3</v>
      </c>
      <c r="G25" s="2">
        <v>1180</v>
      </c>
      <c r="H25" s="2">
        <v>132</v>
      </c>
      <c r="I25" s="2">
        <v>9</v>
      </c>
      <c r="J25" s="2">
        <v>22</v>
      </c>
    </row>
    <row r="26" spans="1:10" x14ac:dyDescent="0.2">
      <c r="A26" t="s">
        <v>397</v>
      </c>
      <c r="B26" t="str">
        <f t="shared" si="0"/>
        <v>TT7680</v>
      </c>
      <c r="C26" t="str">
        <f>INDEX(Menu!B:B,MATCH(B26,Menu!C:C,0))</f>
        <v>Spaghetti With Meat Sauce</v>
      </c>
      <c r="D26" s="2">
        <v>890</v>
      </c>
      <c r="E26" s="2">
        <v>30</v>
      </c>
      <c r="F26" s="2">
        <v>8</v>
      </c>
      <c r="G26" s="2">
        <v>1320</v>
      </c>
      <c r="H26" s="2">
        <v>127</v>
      </c>
      <c r="I26" s="2">
        <v>8</v>
      </c>
      <c r="J26" s="2">
        <v>29</v>
      </c>
    </row>
    <row r="27" spans="1:10" x14ac:dyDescent="0.2">
      <c r="A27" t="s">
        <v>398</v>
      </c>
      <c r="B27" t="str">
        <f t="shared" si="0"/>
        <v>TT8220</v>
      </c>
      <c r="C27" t="str">
        <f>INDEX(Menu!B:B,MATCH(B27,Menu!C:C,0))</f>
        <v>Spaghetti With Spicy Tomato Sauce</v>
      </c>
      <c r="D27" s="2">
        <v>930</v>
      </c>
      <c r="E27" s="2">
        <v>35</v>
      </c>
      <c r="F27" s="2">
        <v>10</v>
      </c>
      <c r="G27" s="2">
        <v>1340</v>
      </c>
      <c r="H27" s="2">
        <v>133</v>
      </c>
      <c r="I27" s="2">
        <v>9</v>
      </c>
      <c r="J27" s="2">
        <v>24</v>
      </c>
    </row>
    <row r="28" spans="1:10" x14ac:dyDescent="0.2">
      <c r="A28" t="s">
        <v>399</v>
      </c>
      <c r="B28" t="str">
        <f t="shared" si="0"/>
        <v>CA4630</v>
      </c>
      <c r="C28" t="str">
        <f>INDEX(Menu!B:B,MATCH(B28,Menu!C:C,0))</f>
        <v>Tuscan Chicken Limone</v>
      </c>
      <c r="D28" s="2">
        <v>1330</v>
      </c>
      <c r="E28" s="2">
        <v>66</v>
      </c>
      <c r="F28" s="2">
        <v>21</v>
      </c>
      <c r="G28" s="2">
        <v>1720</v>
      </c>
      <c r="H28" s="2">
        <v>104</v>
      </c>
      <c r="I28" s="2">
        <v>6</v>
      </c>
      <c r="J28" s="2">
        <v>70</v>
      </c>
    </row>
    <row r="29" spans="1:10" x14ac:dyDescent="0.2">
      <c r="A29" t="s">
        <v>400</v>
      </c>
      <c r="B29" t="str">
        <f t="shared" si="0"/>
        <v>SI8220</v>
      </c>
      <c r="C29" t="str">
        <f>INDEX(Menu!B:B,MATCH(B29,Menu!C:C,0))</f>
        <v>Classic Rib-Eye</v>
      </c>
      <c r="D29" s="2">
        <v>1080</v>
      </c>
      <c r="E29" s="2">
        <v>67</v>
      </c>
      <c r="F29" s="2">
        <v>26</v>
      </c>
      <c r="G29" s="2">
        <v>2270</v>
      </c>
      <c r="H29" s="2">
        <v>5</v>
      </c>
      <c r="I29" s="2">
        <v>1</v>
      </c>
      <c r="J29" s="2">
        <v>106</v>
      </c>
    </row>
    <row r="30" spans="1:10" x14ac:dyDescent="0.2">
      <c r="A30" t="s">
        <v>401</v>
      </c>
      <c r="B30" t="str">
        <f t="shared" si="0"/>
        <v>AB7810</v>
      </c>
      <c r="C30" t="str">
        <f>INDEX(Menu!B:B,MATCH(B30,Menu!C:C,0))</f>
        <v>Baby Back Pork Ribs (Full Rack)</v>
      </c>
      <c r="D30" s="2">
        <v>1590</v>
      </c>
      <c r="E30" s="2">
        <v>103</v>
      </c>
      <c r="F30" s="2">
        <v>38</v>
      </c>
      <c r="G30" s="2">
        <v>5540</v>
      </c>
      <c r="H30" s="2">
        <v>86</v>
      </c>
      <c r="I30" s="2">
        <v>1</v>
      </c>
      <c r="J30" s="2">
        <v>73</v>
      </c>
    </row>
    <row r="31" spans="1:10" x14ac:dyDescent="0.2">
      <c r="A31" t="s">
        <v>402</v>
      </c>
      <c r="B31" t="str">
        <f t="shared" si="0"/>
        <v>AB6250</v>
      </c>
      <c r="C31" t="str">
        <f>INDEX(Menu!B:B,MATCH(B31,Menu!C:C,0))</f>
        <v>Baby Back Pork Ribs (Half Rack)</v>
      </c>
      <c r="D31" s="2">
        <v>840</v>
      </c>
      <c r="E31" s="2">
        <v>51</v>
      </c>
      <c r="F31" s="2">
        <v>19</v>
      </c>
      <c r="G31" s="2">
        <v>2990</v>
      </c>
      <c r="H31" s="2">
        <v>53</v>
      </c>
      <c r="I31" s="2">
        <v>1</v>
      </c>
      <c r="J31" s="2">
        <v>36</v>
      </c>
    </row>
    <row r="32" spans="1:10" x14ac:dyDescent="0.2">
      <c r="A32" t="s">
        <v>403</v>
      </c>
      <c r="B32" t="str">
        <f t="shared" si="0"/>
        <v>ZI7430</v>
      </c>
      <c r="C32" t="str">
        <f>INDEX(Menu!B:B,MATCH(B32,Menu!C:C,0))</f>
        <v>Bone-In New York Steak</v>
      </c>
      <c r="D32" s="2">
        <v>950</v>
      </c>
      <c r="E32" s="2">
        <v>64</v>
      </c>
      <c r="F32" s="2">
        <v>26</v>
      </c>
      <c r="G32" s="2">
        <v>2260</v>
      </c>
      <c r="H32" s="2">
        <v>5</v>
      </c>
      <c r="I32" s="2">
        <v>1</v>
      </c>
      <c r="J32" s="2">
        <v>83</v>
      </c>
    </row>
    <row r="33" spans="1:10" x14ac:dyDescent="0.2">
      <c r="A33" t="s">
        <v>404</v>
      </c>
      <c r="B33" t="str">
        <f t="shared" si="0"/>
        <v>US7830</v>
      </c>
      <c r="C33" t="str">
        <f>INDEX(Menu!B:B,MATCH(B33,Menu!C:C,0))</f>
        <v>House Top Sirloin</v>
      </c>
      <c r="D33" s="2">
        <v>500</v>
      </c>
      <c r="E33" s="2">
        <v>32</v>
      </c>
      <c r="F33" s="2">
        <v>13</v>
      </c>
      <c r="G33" s="2">
        <v>980</v>
      </c>
      <c r="H33" s="2">
        <v>2</v>
      </c>
      <c r="I33" s="2">
        <v>0</v>
      </c>
      <c r="J33" s="2">
        <v>46</v>
      </c>
    </row>
    <row r="34" spans="1:10" x14ac:dyDescent="0.2">
      <c r="A34" t="s">
        <v>405</v>
      </c>
      <c r="B34" t="str">
        <f t="shared" si="0"/>
        <v>AD1860</v>
      </c>
      <c r="C34" t="str">
        <f>INDEX(Menu!B:B,MATCH(B34,Menu!C:C,0))</f>
        <v>Housemade Sides: Asparagus</v>
      </c>
      <c r="D34" s="2">
        <v>20</v>
      </c>
      <c r="E34" s="2">
        <v>0.5</v>
      </c>
      <c r="F34" s="2">
        <v>0</v>
      </c>
      <c r="G34" s="2">
        <v>120</v>
      </c>
      <c r="H34" s="2">
        <v>3</v>
      </c>
      <c r="I34" s="2">
        <v>2</v>
      </c>
      <c r="J34" s="2">
        <v>2</v>
      </c>
    </row>
    <row r="35" spans="1:10" x14ac:dyDescent="0.2">
      <c r="A35" t="s">
        <v>406</v>
      </c>
      <c r="B35" t="str">
        <f t="shared" si="0"/>
        <v>AD2360</v>
      </c>
      <c r="C35" t="str">
        <f>INDEX(Menu!B:B,MATCH(B35,Menu!C:C,0))</f>
        <v>Housemade Sides: Baked Potato</v>
      </c>
      <c r="D35" s="2">
        <v>590</v>
      </c>
      <c r="E35" s="2">
        <v>28</v>
      </c>
      <c r="F35" s="2">
        <v>11</v>
      </c>
      <c r="G35" s="2">
        <v>210</v>
      </c>
      <c r="H35" s="2">
        <v>70</v>
      </c>
      <c r="I35" s="2">
        <v>5</v>
      </c>
      <c r="J35" s="2">
        <v>9</v>
      </c>
    </row>
    <row r="36" spans="1:10" x14ac:dyDescent="0.2">
      <c r="A36" t="s">
        <v>407</v>
      </c>
      <c r="B36" t="str">
        <f t="shared" si="0"/>
        <v>AD2570</v>
      </c>
      <c r="C36" t="str">
        <f>INDEX(Menu!B:B,MATCH(B36,Menu!C:C,0))</f>
        <v>Housemade Sides: Brussels Sprouts</v>
      </c>
      <c r="D36" s="2">
        <v>90</v>
      </c>
      <c r="E36" s="2">
        <v>4</v>
      </c>
      <c r="F36" s="2">
        <v>1</v>
      </c>
      <c r="G36" s="2">
        <v>450</v>
      </c>
      <c r="H36" s="2">
        <v>10</v>
      </c>
      <c r="I36" s="2">
        <v>4</v>
      </c>
      <c r="J36" s="2">
        <v>4</v>
      </c>
    </row>
    <row r="37" spans="1:10" x14ac:dyDescent="0.2">
      <c r="A37" t="s">
        <v>408</v>
      </c>
      <c r="B37" t="str">
        <f t="shared" si="0"/>
        <v>AD2200</v>
      </c>
      <c r="C37" t="str">
        <f>INDEX(Menu!B:B,MATCH(B37,Menu!C:C,0))</f>
        <v>Housemade Sides: Crispy-Thin Fries</v>
      </c>
      <c r="D37" s="2">
        <v>390</v>
      </c>
      <c r="E37" s="2">
        <v>23</v>
      </c>
      <c r="F37" s="2">
        <v>6</v>
      </c>
      <c r="G37" s="2">
        <v>780</v>
      </c>
      <c r="H37" s="2">
        <v>42</v>
      </c>
      <c r="I37" s="2">
        <v>4</v>
      </c>
      <c r="J37" s="2">
        <v>4</v>
      </c>
    </row>
    <row r="38" spans="1:10" x14ac:dyDescent="0.2">
      <c r="A38" t="s">
        <v>409</v>
      </c>
      <c r="B38" t="str">
        <f t="shared" si="0"/>
        <v>AD7820</v>
      </c>
      <c r="C38" t="str">
        <f>INDEX(Menu!B:B,MATCH(B38,Menu!C:C,0))</f>
        <v>Housemade Sides: Horseradish Mashed Potatoes</v>
      </c>
      <c r="D38" s="2">
        <v>380</v>
      </c>
      <c r="E38" s="2">
        <v>22</v>
      </c>
      <c r="F38" s="2">
        <v>13</v>
      </c>
      <c r="G38" s="2">
        <v>1160</v>
      </c>
      <c r="H38" s="2">
        <v>36</v>
      </c>
      <c r="I38" s="2">
        <v>4</v>
      </c>
      <c r="J38" s="2">
        <v>8</v>
      </c>
    </row>
    <row r="39" spans="1:10" x14ac:dyDescent="0.2">
      <c r="A39" t="s">
        <v>410</v>
      </c>
      <c r="B39" t="str">
        <f t="shared" si="0"/>
        <v>AD5220</v>
      </c>
      <c r="C39" t="str">
        <f>INDEX(Menu!B:B,MATCH(B39,Menu!C:C,0))</f>
        <v>Housemade Sides: Rice Pilaf</v>
      </c>
      <c r="D39" s="2">
        <v>290</v>
      </c>
      <c r="E39" s="2">
        <v>8</v>
      </c>
      <c r="F39" s="2">
        <v>1</v>
      </c>
      <c r="G39" s="2">
        <v>780</v>
      </c>
      <c r="H39" s="2">
        <v>49</v>
      </c>
      <c r="I39" s="2">
        <v>1</v>
      </c>
      <c r="J39" s="2">
        <v>6</v>
      </c>
    </row>
    <row r="40" spans="1:10" x14ac:dyDescent="0.2">
      <c r="A40" t="s">
        <v>411</v>
      </c>
      <c r="B40" t="str">
        <f t="shared" si="0"/>
        <v>AD9870</v>
      </c>
      <c r="C40" t="str">
        <f>INDEX(Menu!B:B,MATCH(B40,Menu!C:C,0))</f>
        <v>Housemade Sides: Seasonal Vegetables</v>
      </c>
      <c r="D40" s="2">
        <v>110</v>
      </c>
      <c r="E40" s="2">
        <v>5</v>
      </c>
      <c r="F40" s="2">
        <v>1</v>
      </c>
      <c r="G40" s="2">
        <v>290</v>
      </c>
      <c r="H40" s="2">
        <v>13</v>
      </c>
      <c r="I40" s="2">
        <v>4</v>
      </c>
      <c r="J40" s="2">
        <v>3</v>
      </c>
    </row>
    <row r="41" spans="1:10" x14ac:dyDescent="0.2">
      <c r="A41" t="s">
        <v>412</v>
      </c>
      <c r="B41" t="str">
        <f t="shared" si="0"/>
        <v>AD8960</v>
      </c>
      <c r="C41" t="str">
        <f>INDEX(Menu!B:B,MATCH(B41,Menu!C:C,0))</f>
        <v>Housemade Sides: Steamed Broccoli</v>
      </c>
      <c r="D41" s="2">
        <v>40</v>
      </c>
      <c r="E41" s="2">
        <v>0.5</v>
      </c>
      <c r="F41" s="2">
        <v>0</v>
      </c>
      <c r="G41" s="2">
        <v>30</v>
      </c>
      <c r="H41" s="2">
        <v>6</v>
      </c>
      <c r="I41" s="2">
        <v>2</v>
      </c>
      <c r="J41" s="2">
        <v>3</v>
      </c>
    </row>
    <row r="42" spans="1:10" x14ac:dyDescent="0.2">
      <c r="A42" t="s">
        <v>413</v>
      </c>
      <c r="B42" t="str">
        <f t="shared" si="0"/>
        <v>AD5990</v>
      </c>
      <c r="C42" t="str">
        <f>INDEX(Menu!B:B,MATCH(B42,Menu!C:C,0))</f>
        <v>Housemade Sides: Steamed Green Beans</v>
      </c>
      <c r="D42" s="2">
        <v>90</v>
      </c>
      <c r="E42" s="2">
        <v>3</v>
      </c>
      <c r="F42" s="2">
        <v>0</v>
      </c>
      <c r="G42" s="2">
        <v>90</v>
      </c>
      <c r="H42" s="2">
        <v>13</v>
      </c>
      <c r="I42" s="2">
        <v>6</v>
      </c>
      <c r="J42" s="2">
        <v>3</v>
      </c>
    </row>
    <row r="43" spans="1:10" x14ac:dyDescent="0.2">
      <c r="A43" t="s">
        <v>414</v>
      </c>
      <c r="B43" t="str">
        <f t="shared" si="0"/>
        <v>AD6800</v>
      </c>
      <c r="C43" t="str">
        <f>INDEX(Menu!B:B,MATCH(B43,Menu!C:C,0))</f>
        <v>Housemade Sides: Wedge-Cut Seasoned Fries</v>
      </c>
      <c r="D43" s="2">
        <v>390</v>
      </c>
      <c r="E43" s="2">
        <v>21</v>
      </c>
      <c r="F43" s="2">
        <v>6</v>
      </c>
      <c r="G43" s="2">
        <v>720</v>
      </c>
      <c r="H43" s="2">
        <v>48</v>
      </c>
      <c r="I43" s="2">
        <v>5</v>
      </c>
      <c r="J43" s="2">
        <v>5</v>
      </c>
    </row>
    <row r="44" spans="1:10" x14ac:dyDescent="0.2">
      <c r="A44" t="s">
        <v>415</v>
      </c>
      <c r="B44" t="str">
        <f t="shared" si="0"/>
        <v>AD9360</v>
      </c>
      <c r="C44" t="str">
        <f>INDEX(Menu!B:B,MATCH(B44,Menu!C:C,0))</f>
        <v>Housemade Sides: White Cheddar Mashed Potatoes</v>
      </c>
      <c r="D44" s="2">
        <v>330</v>
      </c>
      <c r="E44" s="2">
        <v>18</v>
      </c>
      <c r="F44" s="2">
        <v>11</v>
      </c>
      <c r="G44" s="2">
        <v>1100</v>
      </c>
      <c r="H44" s="2">
        <v>33</v>
      </c>
      <c r="I44" s="2">
        <v>4</v>
      </c>
      <c r="J44" s="2">
        <v>7</v>
      </c>
    </row>
    <row r="45" spans="1:10" x14ac:dyDescent="0.2">
      <c r="A45" t="s">
        <v>416</v>
      </c>
      <c r="B45" t="str">
        <f t="shared" si="0"/>
        <v>MI9640</v>
      </c>
      <c r="C45" t="str">
        <f>INDEX(Menu!B:B,MATCH(B45,Menu!C:C,0))</f>
        <v>Balsamic Glazed Chicken</v>
      </c>
      <c r="D45" s="2">
        <v>800</v>
      </c>
      <c r="E45" s="2">
        <v>32</v>
      </c>
      <c r="F45" s="2">
        <v>13</v>
      </c>
      <c r="G45" s="2">
        <v>1900</v>
      </c>
      <c r="H45" s="2">
        <v>62</v>
      </c>
      <c r="I45" s="2">
        <v>6</v>
      </c>
      <c r="J45" s="2">
        <v>62</v>
      </c>
    </row>
    <row r="46" spans="1:10" x14ac:dyDescent="0.2">
      <c r="A46" t="s">
        <v>417</v>
      </c>
      <c r="B46" t="str">
        <f t="shared" si="0"/>
        <v>US6400</v>
      </c>
      <c r="C46" t="str">
        <f>INDEX(Menu!B:B,MATCH(B46,Menu!C:C,0))</f>
        <v>Brewhouse Blonde Fish 'n' Chips</v>
      </c>
      <c r="D46" s="2">
        <v>1170</v>
      </c>
      <c r="E46" s="2">
        <v>43</v>
      </c>
      <c r="F46" s="2">
        <v>9</v>
      </c>
      <c r="G46" s="2">
        <v>3850</v>
      </c>
      <c r="H46" s="2">
        <v>150</v>
      </c>
      <c r="I46" s="2">
        <v>12</v>
      </c>
      <c r="J46" s="2">
        <v>56</v>
      </c>
    </row>
    <row r="47" spans="1:10" x14ac:dyDescent="0.2">
      <c r="A47" t="s">
        <v>418</v>
      </c>
      <c r="B47" t="str">
        <f t="shared" si="0"/>
        <v>ES6760</v>
      </c>
      <c r="C47" t="str">
        <f>INDEX(Menu!B:B,MATCH(B47,Menu!C:C,0))</f>
        <v>Fresh Atlantic Salmon, Blackened</v>
      </c>
      <c r="D47" s="2">
        <v>1090</v>
      </c>
      <c r="E47" s="2">
        <v>63</v>
      </c>
      <c r="F47" s="2">
        <v>21</v>
      </c>
      <c r="G47" s="2">
        <v>1940</v>
      </c>
      <c r="H47" s="2">
        <v>64</v>
      </c>
      <c r="I47" s="2">
        <v>6</v>
      </c>
      <c r="J47" s="2">
        <v>59</v>
      </c>
    </row>
    <row r="48" spans="1:10" x14ac:dyDescent="0.2">
      <c r="A48" t="s">
        <v>419</v>
      </c>
      <c r="B48" t="str">
        <f t="shared" si="0"/>
        <v>ES1130</v>
      </c>
      <c r="C48" t="str">
        <f>INDEX(Menu!B:B,MATCH(B48,Menu!C:C,0))</f>
        <v>Fresh Atlantic Salmon, Flame-Broiled</v>
      </c>
      <c r="D48" s="2">
        <v>1070</v>
      </c>
      <c r="E48" s="2">
        <v>64</v>
      </c>
      <c r="F48" s="2">
        <v>22</v>
      </c>
      <c r="G48" s="2">
        <v>1340</v>
      </c>
      <c r="H48" s="2">
        <v>57</v>
      </c>
      <c r="I48" s="2">
        <v>6</v>
      </c>
      <c r="J48" s="2">
        <v>59</v>
      </c>
    </row>
    <row r="49" spans="1:10" x14ac:dyDescent="0.2">
      <c r="A49" t="s">
        <v>420</v>
      </c>
      <c r="B49" t="str">
        <f t="shared" si="0"/>
        <v>LE1800</v>
      </c>
      <c r="C49" t="str">
        <f>INDEX(Menu!B:B,MATCH(B49,Menu!C:C,0))</f>
        <v>Grilled Pork Chops</v>
      </c>
      <c r="D49" s="2">
        <v>1050</v>
      </c>
      <c r="E49" s="2">
        <v>60</v>
      </c>
      <c r="F49" s="2">
        <v>29</v>
      </c>
      <c r="G49" s="2">
        <v>3290</v>
      </c>
      <c r="H49" s="2">
        <v>51</v>
      </c>
      <c r="I49" s="2">
        <v>9</v>
      </c>
      <c r="J49" s="2">
        <v>74</v>
      </c>
    </row>
    <row r="50" spans="1:10" x14ac:dyDescent="0.2">
      <c r="A50" t="s">
        <v>421</v>
      </c>
      <c r="B50" t="str">
        <f t="shared" si="0"/>
        <v>NE7270</v>
      </c>
      <c r="C50" t="str">
        <f>INDEX(Menu!B:B,MATCH(B50,Menu!C:C,0))</f>
        <v>New Orleans Jambalaya</v>
      </c>
      <c r="D50" s="2">
        <v>1140</v>
      </c>
      <c r="E50" s="2">
        <v>50</v>
      </c>
      <c r="F50" s="2">
        <v>10</v>
      </c>
      <c r="G50" s="2">
        <v>3400</v>
      </c>
      <c r="H50" s="2">
        <v>101</v>
      </c>
      <c r="I50" s="2">
        <v>5</v>
      </c>
      <c r="J50" s="2">
        <v>69</v>
      </c>
    </row>
    <row r="51" spans="1:10" x14ac:dyDescent="0.2">
      <c r="A51" t="s">
        <v>422</v>
      </c>
      <c r="B51" t="str">
        <f t="shared" si="0"/>
        <v>SA7820</v>
      </c>
      <c r="C51" t="str">
        <f>INDEX(Menu!B:B,MATCH(B51,Menu!C:C,0))</f>
        <v>Parmesan Crusted Chicken</v>
      </c>
      <c r="D51" s="2">
        <v>1210</v>
      </c>
      <c r="E51" s="2">
        <v>68</v>
      </c>
      <c r="F51" s="2">
        <v>37</v>
      </c>
      <c r="G51" s="2">
        <v>1710</v>
      </c>
      <c r="H51" s="2">
        <v>61</v>
      </c>
      <c r="I51" s="2">
        <v>6</v>
      </c>
      <c r="J51" s="2">
        <v>76</v>
      </c>
    </row>
    <row r="52" spans="1:10" x14ac:dyDescent="0.2">
      <c r="A52" t="s">
        <v>423</v>
      </c>
      <c r="B52" t="str">
        <f t="shared" si="0"/>
        <v>ER6240</v>
      </c>
      <c r="C52" t="str">
        <f>INDEX(Menu!B:B,MATCH(B52,Menu!C:C,0))</f>
        <v>Southern Fried Chicken</v>
      </c>
      <c r="D52" s="2">
        <v>1590</v>
      </c>
      <c r="E52" s="2">
        <v>89</v>
      </c>
      <c r="F52" s="2">
        <v>51</v>
      </c>
      <c r="G52" s="2">
        <v>2620</v>
      </c>
      <c r="H52" s="2">
        <v>107</v>
      </c>
      <c r="I52" s="2">
        <v>7</v>
      </c>
      <c r="J52" s="2">
        <v>69</v>
      </c>
    </row>
    <row r="53" spans="1:10" x14ac:dyDescent="0.2">
      <c r="A53" t="s">
        <v>424</v>
      </c>
      <c r="B53" t="str">
        <f t="shared" si="0"/>
        <v>YL4420</v>
      </c>
      <c r="C53" t="str">
        <f>INDEX(Menu!B:B,MATCH(B53,Menu!C:C,0))</f>
        <v>Texas-Style Chicken Fried Steak</v>
      </c>
      <c r="D53" s="2">
        <v>2490</v>
      </c>
      <c r="E53" s="2">
        <v>124</v>
      </c>
      <c r="F53" s="2">
        <v>59</v>
      </c>
      <c r="G53" s="2">
        <v>4820</v>
      </c>
      <c r="H53" s="2">
        <v>225</v>
      </c>
      <c r="I53" s="2">
        <v>16</v>
      </c>
      <c r="J53" s="2">
        <v>106</v>
      </c>
    </row>
    <row r="54" spans="1:10" x14ac:dyDescent="0.2">
      <c r="A54" t="s">
        <v>425</v>
      </c>
      <c r="B54" t="str">
        <f t="shared" si="0"/>
        <v>KE2150</v>
      </c>
      <c r="C54" t="str">
        <f>INDEX(Menu!B:B,MATCH(B54,Menu!C:C,0))</f>
        <v>Baked Beignet</v>
      </c>
      <c r="D54" s="2">
        <v>630</v>
      </c>
      <c r="E54" s="2">
        <v>25</v>
      </c>
      <c r="F54" s="2">
        <v>9</v>
      </c>
      <c r="G54" s="2">
        <v>490</v>
      </c>
      <c r="H54" s="2">
        <v>91</v>
      </c>
      <c r="I54" s="2">
        <v>3</v>
      </c>
      <c r="J54" s="2">
        <v>9</v>
      </c>
    </row>
    <row r="55" spans="1:10" x14ac:dyDescent="0.2">
      <c r="A55" t="s">
        <v>426</v>
      </c>
      <c r="B55" t="str">
        <f t="shared" si="0"/>
        <v>NU7780</v>
      </c>
      <c r="C55" t="str">
        <f>INDEX(Menu!B:B,MATCH(B55,Menu!C:C,0))</f>
        <v>Peanut Butter S'mores Pizookie</v>
      </c>
      <c r="D55" s="2">
        <v>1580</v>
      </c>
      <c r="E55" s="2">
        <v>70</v>
      </c>
      <c r="F55" s="2">
        <v>31</v>
      </c>
      <c r="G55" s="2">
        <v>670</v>
      </c>
      <c r="H55" s="2">
        <v>216</v>
      </c>
      <c r="I55" s="2">
        <v>7</v>
      </c>
      <c r="J55" s="2">
        <v>20</v>
      </c>
    </row>
    <row r="56" spans="1:10" x14ac:dyDescent="0.2">
      <c r="A56" t="s">
        <v>427</v>
      </c>
      <c r="B56" t="str">
        <f t="shared" si="0"/>
        <v>AT6680</v>
      </c>
      <c r="C56" t="str">
        <f>INDEX(Menu!B:B,MATCH(B56,Menu!C:C,0))</f>
        <v>Chocolate Chunk Pizookie</v>
      </c>
      <c r="D56" s="2">
        <v>1150</v>
      </c>
      <c r="E56" s="2">
        <v>45</v>
      </c>
      <c r="F56" s="2">
        <v>28</v>
      </c>
      <c r="G56" s="2">
        <v>870</v>
      </c>
      <c r="H56" s="2">
        <v>172</v>
      </c>
      <c r="I56" s="2">
        <v>3</v>
      </c>
      <c r="J56" s="2">
        <v>14</v>
      </c>
    </row>
    <row r="57" spans="1:10" x14ac:dyDescent="0.2">
      <c r="A57" t="s">
        <v>428</v>
      </c>
      <c r="B57" t="str">
        <f t="shared" si="0"/>
        <v>IE3800</v>
      </c>
      <c r="C57" t="str">
        <f>INDEX(Menu!B:B,MATCH(B57,Menu!C:C,0))</f>
        <v>Cookies 'n' Cream Pizookie</v>
      </c>
      <c r="D57" s="2">
        <v>1230</v>
      </c>
      <c r="E57" s="2">
        <v>60</v>
      </c>
      <c r="F57" s="2">
        <v>31</v>
      </c>
      <c r="G57" s="2">
        <v>1040</v>
      </c>
      <c r="H57" s="2">
        <v>159</v>
      </c>
      <c r="I57" s="2">
        <v>3</v>
      </c>
      <c r="J57" s="2">
        <v>14</v>
      </c>
    </row>
    <row r="58" spans="1:10" x14ac:dyDescent="0.2">
      <c r="A58" t="s">
        <v>429</v>
      </c>
      <c r="B58" t="str">
        <f t="shared" si="0"/>
        <v>RE1320</v>
      </c>
      <c r="C58" t="str">
        <f>INDEX(Menu!B:B,MATCH(B58,Menu!C:C,0))</f>
        <v>Gluten-Free Chocolate Chip Pizookie</v>
      </c>
      <c r="D58" s="2">
        <v>1180</v>
      </c>
      <c r="E58" s="2">
        <v>52</v>
      </c>
      <c r="F58" s="2">
        <v>30</v>
      </c>
      <c r="G58" s="2">
        <v>700</v>
      </c>
      <c r="H58" s="2">
        <v>165</v>
      </c>
      <c r="I58" s="2">
        <v>4</v>
      </c>
      <c r="J58" s="2">
        <v>13</v>
      </c>
    </row>
    <row r="59" spans="1:10" x14ac:dyDescent="0.2">
      <c r="A59" t="s">
        <v>430</v>
      </c>
      <c r="B59" t="str">
        <f t="shared" si="0"/>
        <v>IC3590</v>
      </c>
      <c r="C59" t="str">
        <f>INDEX(Menu!B:B,MATCH(B59,Menu!C:C,0))</f>
        <v>Ice Cream, 1 Scoop</v>
      </c>
      <c r="D59" s="2">
        <v>200</v>
      </c>
      <c r="E59" s="2">
        <v>9</v>
      </c>
      <c r="F59" s="2">
        <v>6</v>
      </c>
      <c r="G59" s="2">
        <v>60</v>
      </c>
      <c r="H59" s="2">
        <v>26</v>
      </c>
      <c r="I59" s="2">
        <v>0</v>
      </c>
      <c r="J59" s="2">
        <v>2</v>
      </c>
    </row>
    <row r="60" spans="1:10" x14ac:dyDescent="0.2">
      <c r="A60" t="s">
        <v>431</v>
      </c>
      <c r="B60" t="str">
        <f t="shared" si="0"/>
        <v>IC6790</v>
      </c>
      <c r="C60" t="str">
        <f>INDEX(Menu!B:B,MATCH(B60,Menu!C:C,0))</f>
        <v>Ice Cream, 2 Scoops</v>
      </c>
      <c r="D60" s="2">
        <v>400</v>
      </c>
      <c r="E60" s="2">
        <v>19</v>
      </c>
      <c r="F60" s="2">
        <v>12</v>
      </c>
      <c r="G60" s="2">
        <v>120</v>
      </c>
      <c r="H60" s="2">
        <v>51</v>
      </c>
      <c r="I60" s="2">
        <v>0</v>
      </c>
      <c r="J60" s="2">
        <v>5</v>
      </c>
    </row>
    <row r="61" spans="1:10" x14ac:dyDescent="0.2">
      <c r="A61" t="s">
        <v>432</v>
      </c>
      <c r="B61" t="str">
        <f t="shared" si="0"/>
        <v>AC5670</v>
      </c>
      <c r="C61" t="str">
        <f>INDEX(Menu!B:B,MATCH(B61,Menu!C:C,0))</f>
        <v>Peach and Candied Pecan Cobbler</v>
      </c>
      <c r="D61" s="2">
        <v>910</v>
      </c>
      <c r="E61" s="2">
        <v>25</v>
      </c>
      <c r="F61" s="2">
        <v>11</v>
      </c>
      <c r="G61" s="2">
        <v>810</v>
      </c>
      <c r="H61" s="2">
        <v>159</v>
      </c>
      <c r="I61" s="2">
        <v>4</v>
      </c>
      <c r="J61" s="2">
        <v>11</v>
      </c>
    </row>
    <row r="62" spans="1:10" x14ac:dyDescent="0.2">
      <c r="A62" t="s">
        <v>433</v>
      </c>
      <c r="B62" t="str">
        <f t="shared" si="0"/>
        <v>NU3200</v>
      </c>
      <c r="C62" t="str">
        <f>INDEX(Menu!B:B,MATCH(B62,Menu!C:C,0))</f>
        <v>Peanut Butter Pizookie</v>
      </c>
      <c r="D62" s="2">
        <v>1220</v>
      </c>
      <c r="E62" s="2">
        <v>66</v>
      </c>
      <c r="F62" s="2">
        <v>30</v>
      </c>
      <c r="G62" s="2">
        <v>830</v>
      </c>
      <c r="H62" s="2">
        <v>136</v>
      </c>
      <c r="I62" s="2">
        <v>5</v>
      </c>
      <c r="J62" s="2">
        <v>20</v>
      </c>
    </row>
    <row r="63" spans="1:10" x14ac:dyDescent="0.2">
      <c r="A63" t="s">
        <v>434</v>
      </c>
      <c r="B63" t="str">
        <f t="shared" si="0"/>
        <v>KI7800</v>
      </c>
      <c r="C63" t="str">
        <f>INDEX(Menu!B:B,MATCH(B63,Menu!C:C,0))</f>
        <v>Pizookie Trio</v>
      </c>
      <c r="D63" s="2">
        <v>2310</v>
      </c>
      <c r="E63" s="2">
        <v>99</v>
      </c>
      <c r="F63" s="2">
        <v>51</v>
      </c>
      <c r="G63" s="2">
        <v>2220</v>
      </c>
      <c r="H63" s="2">
        <v>336</v>
      </c>
      <c r="I63" s="2">
        <v>15</v>
      </c>
      <c r="J63" s="2">
        <v>30</v>
      </c>
    </row>
    <row r="64" spans="1:10" x14ac:dyDescent="0.2">
      <c r="A64" t="s">
        <v>435</v>
      </c>
      <c r="B64" t="str">
        <f t="shared" si="0"/>
        <v>TE1200</v>
      </c>
      <c r="C64" t="str">
        <f>INDEX(Menu!B:B,MATCH(B64,Menu!C:C,0))</f>
        <v>Salted Caramel Pizookie</v>
      </c>
      <c r="D64" s="2">
        <v>1410</v>
      </c>
      <c r="E64" s="2">
        <v>58</v>
      </c>
      <c r="F64" s="2">
        <v>30</v>
      </c>
      <c r="G64" s="2">
        <v>1450</v>
      </c>
      <c r="H64" s="2">
        <v>202</v>
      </c>
      <c r="I64" s="2">
        <v>2</v>
      </c>
      <c r="J64" s="2">
        <v>15</v>
      </c>
    </row>
    <row r="65" spans="1:10" x14ac:dyDescent="0.2">
      <c r="A65" t="s">
        <v>436</v>
      </c>
      <c r="B65" t="str">
        <f t="shared" si="0"/>
        <v>PL1530</v>
      </c>
      <c r="C65" t="str">
        <f>INDEX(Menu!B:B,MATCH(B65,Menu!C:C,0))</f>
        <v>Triple Chocolate Pizookie Made With Ghirardelli</v>
      </c>
      <c r="D65" s="2">
        <v>1210</v>
      </c>
      <c r="E65" s="2">
        <v>60</v>
      </c>
      <c r="F65" s="2">
        <v>31</v>
      </c>
      <c r="G65" s="2">
        <v>500</v>
      </c>
      <c r="H65" s="2">
        <v>154</v>
      </c>
      <c r="I65" s="2">
        <v>8</v>
      </c>
      <c r="J65" s="2">
        <v>17</v>
      </c>
    </row>
    <row r="66" spans="1:10" x14ac:dyDescent="0.2">
      <c r="A66" t="s">
        <v>437</v>
      </c>
      <c r="B66" t="str">
        <f t="shared" si="0"/>
        <v>IT4630</v>
      </c>
      <c r="C66" t="str">
        <f>INDEX(Menu!B:B,MATCH(B66,Menu!C:C,0))</f>
        <v>White Chocolate Macadamia Nut Pizookie</v>
      </c>
      <c r="D66" s="2">
        <v>1220</v>
      </c>
      <c r="E66" s="2">
        <v>58</v>
      </c>
      <c r="F66" s="2">
        <v>28</v>
      </c>
      <c r="G66" s="2">
        <v>870</v>
      </c>
      <c r="H66" s="2">
        <v>162</v>
      </c>
      <c r="I66" s="2">
        <v>3</v>
      </c>
      <c r="J66" s="2">
        <v>14</v>
      </c>
    </row>
    <row r="67" spans="1:10" x14ac:dyDescent="0.2">
      <c r="A67" t="s">
        <v>438</v>
      </c>
      <c r="B67" t="str">
        <f t="shared" ref="B67:B130" si="1">IF(LEN(A67)=4,CONCATENATE(A67,"00"),IF(LEN(A67)=5,CONCATENATE(A67,"0"),A67))</f>
        <v>QU3510</v>
      </c>
      <c r="C67" t="str">
        <f>INDEX(Menu!B:B,MATCH(B67,Menu!C:C,0))</f>
        <v>Barbeque Lunch Platter</v>
      </c>
      <c r="D67" s="2">
        <v>840</v>
      </c>
      <c r="E67" s="2">
        <v>27</v>
      </c>
      <c r="F67" s="2">
        <v>6</v>
      </c>
      <c r="G67" s="2">
        <v>3940</v>
      </c>
      <c r="H67" s="2">
        <v>86</v>
      </c>
      <c r="I67" s="2">
        <v>3</v>
      </c>
      <c r="J67" s="2">
        <v>58</v>
      </c>
    </row>
    <row r="68" spans="1:10" x14ac:dyDescent="0.2">
      <c r="A68" t="s">
        <v>439</v>
      </c>
      <c r="B68" t="str">
        <f t="shared" si="1"/>
        <v>OB9250</v>
      </c>
      <c r="C68" t="str">
        <f>INDEX(Menu!B:B,MATCH(B68,Menu!C:C,0))</f>
        <v>Cobb Salad Lunch Special</v>
      </c>
      <c r="D68" s="2">
        <v>700</v>
      </c>
      <c r="E68" s="2">
        <v>55</v>
      </c>
      <c r="F68" s="2">
        <v>11</v>
      </c>
      <c r="G68" s="2">
        <v>1880</v>
      </c>
      <c r="H68" s="2">
        <v>24</v>
      </c>
      <c r="I68" s="2">
        <v>5</v>
      </c>
      <c r="J68" s="2">
        <v>24</v>
      </c>
    </row>
    <row r="69" spans="1:10" x14ac:dyDescent="0.2">
      <c r="A69" t="s">
        <v>440</v>
      </c>
      <c r="B69" t="str">
        <f t="shared" si="1"/>
        <v>QU2790</v>
      </c>
      <c r="C69" t="str">
        <f>INDEX(Menu!B:B,MATCH(B69,Menu!C:C,0))</f>
        <v>Barbeque Chicken Chopped Salad Lunch Special</v>
      </c>
      <c r="D69" s="2">
        <v>460</v>
      </c>
      <c r="E69" s="2">
        <v>24</v>
      </c>
      <c r="F69" s="2">
        <v>5</v>
      </c>
      <c r="G69" s="2">
        <v>1080</v>
      </c>
      <c r="H69" s="2">
        <v>32</v>
      </c>
      <c r="I69" s="2">
        <v>6</v>
      </c>
      <c r="J69" s="2">
        <v>27</v>
      </c>
    </row>
    <row r="70" spans="1:10" x14ac:dyDescent="0.2">
      <c r="A70" t="s">
        <v>441</v>
      </c>
      <c r="B70" t="str">
        <f t="shared" si="1"/>
        <v>JU2790</v>
      </c>
      <c r="C70" t="str">
        <f>INDEX(Menu!B:B,MATCH(B70,Menu!C:C,0))</f>
        <v>Cajun Pasta Lunch Special</v>
      </c>
      <c r="D70" s="2">
        <v>850</v>
      </c>
      <c r="E70" s="2">
        <v>40</v>
      </c>
      <c r="F70" s="2">
        <v>11</v>
      </c>
      <c r="G70" s="2">
        <v>1560</v>
      </c>
      <c r="H70" s="2">
        <v>84</v>
      </c>
      <c r="I70" s="2">
        <v>5</v>
      </c>
      <c r="J70" s="2">
        <v>36</v>
      </c>
    </row>
    <row r="71" spans="1:10" x14ac:dyDescent="0.2">
      <c r="A71" t="s">
        <v>442</v>
      </c>
      <c r="B71" t="str">
        <f t="shared" si="1"/>
        <v>NI6050</v>
      </c>
      <c r="C71" t="str">
        <f>INDEX(Menu!B:B,MATCH(B71,Menu!C:C,0))</f>
        <v>California Chicken Club Sandwich Lunch Special</v>
      </c>
      <c r="D71" s="2">
        <v>850</v>
      </c>
      <c r="E71" s="2">
        <v>47</v>
      </c>
      <c r="F71" s="2">
        <v>14</v>
      </c>
      <c r="G71" s="2">
        <v>1520</v>
      </c>
      <c r="H71" s="2">
        <v>73</v>
      </c>
      <c r="I71" s="2">
        <v>8</v>
      </c>
      <c r="J71" s="2">
        <v>40</v>
      </c>
    </row>
    <row r="72" spans="1:10" x14ac:dyDescent="0.2">
      <c r="A72" t="s">
        <v>443</v>
      </c>
      <c r="B72" t="str">
        <f t="shared" si="1"/>
        <v>KE6650</v>
      </c>
      <c r="C72" t="str">
        <f>INDEX(Menu!B:B,MATCH(B72,Menu!C:C,0))</f>
        <v>Chicken Fettuccini Alfredo Lunch Special</v>
      </c>
      <c r="D72" s="2">
        <v>830</v>
      </c>
      <c r="E72" s="2">
        <v>41</v>
      </c>
      <c r="F72" s="2">
        <v>18</v>
      </c>
      <c r="G72" s="2">
        <v>1310</v>
      </c>
      <c r="H72" s="2">
        <v>76</v>
      </c>
      <c r="I72" s="2">
        <v>3</v>
      </c>
      <c r="J72" s="2">
        <v>38</v>
      </c>
    </row>
    <row r="73" spans="1:10" x14ac:dyDescent="0.2">
      <c r="A73" t="s">
        <v>444</v>
      </c>
      <c r="B73" t="str">
        <f t="shared" si="1"/>
        <v>KE8100</v>
      </c>
      <c r="C73" t="str">
        <f>INDEX(Menu!B:B,MATCH(B73,Menu!C:C,0))</f>
        <v>Chicken Quesadilla</v>
      </c>
      <c r="D73" s="2">
        <v>800</v>
      </c>
      <c r="E73" s="2">
        <v>50</v>
      </c>
      <c r="F73" s="2">
        <v>21</v>
      </c>
      <c r="G73" s="2">
        <v>2020</v>
      </c>
      <c r="H73" s="2">
        <v>52</v>
      </c>
      <c r="I73" s="2">
        <v>9</v>
      </c>
      <c r="J73" s="2">
        <v>36</v>
      </c>
    </row>
    <row r="74" spans="1:10" x14ac:dyDescent="0.2">
      <c r="A74" t="s">
        <v>445</v>
      </c>
      <c r="B74" t="str">
        <f t="shared" si="1"/>
        <v>KE2360</v>
      </c>
      <c r="C74" t="str">
        <f>INDEX(Menu!B:B,MATCH(B74,Menu!C:C,0))</f>
        <v>Chicken Tenders with Fries</v>
      </c>
      <c r="D74" s="2">
        <v>1110</v>
      </c>
      <c r="E74" s="2">
        <v>69</v>
      </c>
      <c r="F74" s="2">
        <v>13</v>
      </c>
      <c r="G74" s="2">
        <v>2490</v>
      </c>
      <c r="H74" s="2">
        <v>93</v>
      </c>
      <c r="I74" s="2">
        <v>6</v>
      </c>
      <c r="J74" s="2">
        <v>36</v>
      </c>
    </row>
    <row r="75" spans="1:10" x14ac:dyDescent="0.2">
      <c r="A75" t="s">
        <v>446</v>
      </c>
      <c r="B75" t="str">
        <f t="shared" si="1"/>
        <v>SI6770</v>
      </c>
      <c r="C75" t="str">
        <f>INDEX(Menu!B:B,MATCH(B75,Menu!C:C,0))</f>
        <v>Classic Turkey Sandwich</v>
      </c>
      <c r="D75" s="2">
        <v>740</v>
      </c>
      <c r="E75" s="2">
        <v>41</v>
      </c>
      <c r="F75" s="2">
        <v>11</v>
      </c>
      <c r="G75" s="2">
        <v>1990</v>
      </c>
      <c r="H75" s="2">
        <v>74</v>
      </c>
      <c r="I75" s="2">
        <v>8</v>
      </c>
      <c r="J75" s="2">
        <v>28</v>
      </c>
    </row>
    <row r="76" spans="1:10" x14ac:dyDescent="0.2">
      <c r="A76" t="s">
        <v>447</v>
      </c>
      <c r="B76" t="str">
        <f t="shared" si="1"/>
        <v>NE8330</v>
      </c>
      <c r="C76" t="str">
        <f>INDEX(Menu!B:B,MATCH(B76,Menu!C:C,0))</f>
        <v>EnLIGHTened Chicken Tacos</v>
      </c>
      <c r="D76" s="2">
        <v>530</v>
      </c>
      <c r="E76" s="2">
        <v>20</v>
      </c>
      <c r="F76" s="2">
        <v>3</v>
      </c>
      <c r="G76" s="2">
        <v>1510</v>
      </c>
      <c r="H76" s="2">
        <v>57</v>
      </c>
      <c r="I76" s="2">
        <v>11</v>
      </c>
      <c r="J76" s="2">
        <v>30</v>
      </c>
    </row>
    <row r="77" spans="1:10" x14ac:dyDescent="0.2">
      <c r="A77" t="s">
        <v>448</v>
      </c>
      <c r="B77" t="str">
        <f t="shared" si="1"/>
        <v>NE8490</v>
      </c>
      <c r="C77" t="str">
        <f>INDEX(Menu!B:B,MATCH(B77,Menu!C:C,0))</f>
        <v>EnLIGHTened Half Flatbread Pizza and Salad</v>
      </c>
      <c r="D77" s="2">
        <v>550</v>
      </c>
      <c r="E77" s="2">
        <v>33</v>
      </c>
      <c r="F77" s="2">
        <v>12</v>
      </c>
      <c r="G77" s="2">
        <v>1320</v>
      </c>
      <c r="H77" s="2">
        <v>45</v>
      </c>
      <c r="I77" s="2">
        <v>4</v>
      </c>
      <c r="J77" s="2">
        <v>22</v>
      </c>
    </row>
    <row r="78" spans="1:10" x14ac:dyDescent="0.2">
      <c r="A78" t="s">
        <v>449</v>
      </c>
      <c r="B78" t="str">
        <f t="shared" si="1"/>
        <v>IN8630</v>
      </c>
      <c r="C78" t="str">
        <f>INDEX(Menu!B:B,MATCH(B78,Menu!C:C,0))</f>
        <v>Fettuccini Alfredo Lunch Special</v>
      </c>
      <c r="D78" s="2">
        <v>710</v>
      </c>
      <c r="E78" s="2">
        <v>38</v>
      </c>
      <c r="F78" s="2">
        <v>17</v>
      </c>
      <c r="G78" s="2">
        <v>960</v>
      </c>
      <c r="H78" s="2">
        <v>74</v>
      </c>
      <c r="I78" s="2">
        <v>3</v>
      </c>
      <c r="J78" s="2">
        <v>18</v>
      </c>
    </row>
    <row r="79" spans="1:10" x14ac:dyDescent="0.2">
      <c r="A79" t="s">
        <v>450</v>
      </c>
      <c r="B79" t="str">
        <f t="shared" si="1"/>
        <v>DE9030</v>
      </c>
      <c r="C79" t="str">
        <f>INDEX(Menu!B:B,MATCH(B79,Menu!C:C,0))</f>
        <v>Garden Vegetable Potato</v>
      </c>
      <c r="D79" s="2">
        <v>870</v>
      </c>
      <c r="E79" s="2">
        <v>45</v>
      </c>
      <c r="F79" s="2">
        <v>27</v>
      </c>
      <c r="G79" s="2">
        <v>1000</v>
      </c>
      <c r="H79" s="2">
        <v>86</v>
      </c>
      <c r="I79" s="2">
        <v>8</v>
      </c>
      <c r="J79" s="2">
        <v>32</v>
      </c>
    </row>
    <row r="80" spans="1:10" x14ac:dyDescent="0.2">
      <c r="A80" t="s">
        <v>451</v>
      </c>
      <c r="B80" t="str">
        <f t="shared" si="1"/>
        <v>LE9190</v>
      </c>
      <c r="C80" t="str">
        <f>INDEX(Menu!B:B,MATCH(B80,Menu!C:C,0))</f>
        <v>Grilled Chicken Pasta Lunch Special</v>
      </c>
      <c r="D80" s="2">
        <v>870</v>
      </c>
      <c r="E80" s="2">
        <v>43</v>
      </c>
      <c r="F80" s="2">
        <v>19</v>
      </c>
      <c r="G80" s="2">
        <v>1410</v>
      </c>
      <c r="H80" s="2">
        <v>78</v>
      </c>
      <c r="I80" s="2">
        <v>4</v>
      </c>
      <c r="J80" s="2">
        <v>40</v>
      </c>
    </row>
    <row r="81" spans="1:10" x14ac:dyDescent="0.2">
      <c r="A81" t="s">
        <v>452</v>
      </c>
      <c r="B81" t="str">
        <f t="shared" si="1"/>
        <v>LE2000</v>
      </c>
      <c r="C81" t="str">
        <f>INDEX(Menu!B:B,MATCH(B81,Menu!C:C,0))</f>
        <v>Grilled Chicken Pesto Sandwich</v>
      </c>
      <c r="D81" s="2">
        <v>730</v>
      </c>
      <c r="E81" s="2">
        <v>33</v>
      </c>
      <c r="F81" s="2">
        <v>9</v>
      </c>
      <c r="G81" s="2">
        <v>1490</v>
      </c>
      <c r="H81" s="2">
        <v>79</v>
      </c>
      <c r="I81" s="2">
        <v>7</v>
      </c>
      <c r="J81" s="2">
        <v>33</v>
      </c>
    </row>
    <row r="82" spans="1:10" x14ac:dyDescent="0.2">
      <c r="A82" t="s">
        <v>453</v>
      </c>
      <c r="B82" t="str">
        <f t="shared" si="1"/>
        <v>LE9390</v>
      </c>
      <c r="C82" t="str">
        <f>INDEX(Menu!B:B,MATCH(B82,Menu!C:C,0))</f>
        <v>Grilled Chicken Potato</v>
      </c>
      <c r="D82" s="2">
        <v>1060</v>
      </c>
      <c r="E82" s="2">
        <v>50</v>
      </c>
      <c r="F82" s="2">
        <v>28</v>
      </c>
      <c r="G82" s="2">
        <v>1290</v>
      </c>
      <c r="H82" s="2">
        <v>79</v>
      </c>
      <c r="I82" s="2">
        <v>7</v>
      </c>
      <c r="J82" s="2">
        <v>71</v>
      </c>
    </row>
    <row r="83" spans="1:10" x14ac:dyDescent="0.2">
      <c r="A83" t="s">
        <v>454</v>
      </c>
      <c r="B83" t="str">
        <f t="shared" si="1"/>
        <v>LE3200</v>
      </c>
      <c r="C83" t="str">
        <f>INDEX(Menu!B:B,MATCH(B83,Menu!C:C,0))</f>
        <v>Grilled Turkey Bacon Ham Sandwich Lunch Special</v>
      </c>
      <c r="D83" s="2">
        <v>730</v>
      </c>
      <c r="E83" s="2">
        <v>35</v>
      </c>
      <c r="F83" s="2">
        <v>11</v>
      </c>
      <c r="G83" s="2">
        <v>1900</v>
      </c>
      <c r="H83" s="2">
        <v>81</v>
      </c>
      <c r="I83" s="2">
        <v>7</v>
      </c>
      <c r="J83" s="2">
        <v>28</v>
      </c>
    </row>
    <row r="84" spans="1:10" x14ac:dyDescent="0.2">
      <c r="A84" t="s">
        <v>455</v>
      </c>
      <c r="B84" t="str">
        <f t="shared" si="1"/>
        <v>IS7630</v>
      </c>
      <c r="C84" t="str">
        <f>INDEX(Menu!B:B,MATCH(B84,Menu!C:C,0))</f>
        <v>Honey-Crisp Chicken Salad Lunch Special</v>
      </c>
      <c r="D84" s="2">
        <v>760</v>
      </c>
      <c r="E84" s="2">
        <v>56</v>
      </c>
      <c r="F84" s="2">
        <v>9</v>
      </c>
      <c r="G84" s="2">
        <v>1140</v>
      </c>
      <c r="H84" s="2">
        <v>43</v>
      </c>
      <c r="I84" s="2">
        <v>3</v>
      </c>
      <c r="J84" s="2">
        <v>22</v>
      </c>
    </row>
    <row r="85" spans="1:10" x14ac:dyDescent="0.2">
      <c r="A85" t="s">
        <v>456</v>
      </c>
      <c r="B85" t="str">
        <f t="shared" si="1"/>
        <v>MO2540</v>
      </c>
      <c r="C85" t="str">
        <f>INDEX(Menu!B:B,MATCH(B85,Menu!C:C,0))</f>
        <v>Lemon Thyme Chicken Lunch Special</v>
      </c>
      <c r="D85" s="2">
        <v>520</v>
      </c>
      <c r="E85" s="2">
        <v>18</v>
      </c>
      <c r="F85" s="2">
        <v>3</v>
      </c>
      <c r="G85" s="2">
        <v>1990</v>
      </c>
      <c r="H85" s="2">
        <v>40</v>
      </c>
      <c r="I85" s="2">
        <v>5</v>
      </c>
      <c r="J85" s="2">
        <v>46</v>
      </c>
    </row>
    <row r="86" spans="1:10" x14ac:dyDescent="0.2">
      <c r="A86" t="s">
        <v>457</v>
      </c>
      <c r="B86" t="str">
        <f t="shared" si="1"/>
        <v>SA7120</v>
      </c>
      <c r="C86" t="str">
        <f>INDEX(Menu!B:B,MATCH(B86,Menu!C:C,0))</f>
        <v>Parmesan Crusted Chicken Sandwich</v>
      </c>
      <c r="D86" s="2">
        <v>1260</v>
      </c>
      <c r="E86" s="2">
        <v>68</v>
      </c>
      <c r="F86" s="2">
        <v>18</v>
      </c>
      <c r="G86" s="2">
        <v>2310</v>
      </c>
      <c r="H86" s="2">
        <v>115</v>
      </c>
      <c r="I86" s="2">
        <v>9</v>
      </c>
      <c r="J86" s="2">
        <v>53</v>
      </c>
    </row>
    <row r="87" spans="1:10" x14ac:dyDescent="0.2">
      <c r="A87" t="s">
        <v>458</v>
      </c>
      <c r="B87" t="str">
        <f t="shared" si="1"/>
        <v>NH3380</v>
      </c>
      <c r="C87" t="str">
        <f>INDEX(Menu!B:B,MATCH(B87,Menu!C:C,0))</f>
        <v>Piranha Pale Ale Chili and Cheese Potato</v>
      </c>
      <c r="D87" s="2">
        <v>860</v>
      </c>
      <c r="E87" s="2">
        <v>39</v>
      </c>
      <c r="F87" s="2">
        <v>22</v>
      </c>
      <c r="G87" s="2">
        <v>1340</v>
      </c>
      <c r="H87" s="2">
        <v>89</v>
      </c>
      <c r="I87" s="2">
        <v>9</v>
      </c>
      <c r="J87" s="2">
        <v>37</v>
      </c>
    </row>
    <row r="88" spans="1:10" x14ac:dyDescent="0.2">
      <c r="A88" t="s">
        <v>459</v>
      </c>
      <c r="B88" t="str">
        <f t="shared" si="1"/>
        <v>IM7160</v>
      </c>
      <c r="C88" t="str">
        <f>INDEX(Menu!B:B,MATCH(B88,Menu!C:C,0))</f>
        <v>Shrimp Scampi Pasta Lunch Special</v>
      </c>
      <c r="D88" s="2">
        <v>880</v>
      </c>
      <c r="E88" s="2">
        <v>47</v>
      </c>
      <c r="F88" s="2">
        <v>9</v>
      </c>
      <c r="G88" s="2">
        <v>1310</v>
      </c>
      <c r="H88" s="2">
        <v>81</v>
      </c>
      <c r="I88" s="2">
        <v>4</v>
      </c>
      <c r="J88" s="2">
        <v>35</v>
      </c>
    </row>
    <row r="89" spans="1:10" x14ac:dyDescent="0.2">
      <c r="A89" t="s">
        <v>460</v>
      </c>
      <c r="B89" t="str">
        <f t="shared" si="1"/>
        <v>ER4700</v>
      </c>
      <c r="C89" t="str">
        <f>INDEX(Menu!B:B,MATCH(B89,Menu!C:C,0))</f>
        <v>Southern Fried Chicken Lunch Special</v>
      </c>
      <c r="D89" s="2">
        <v>960</v>
      </c>
      <c r="E89" s="2">
        <v>54</v>
      </c>
      <c r="F89" s="2">
        <v>31</v>
      </c>
      <c r="G89" s="2">
        <v>1860</v>
      </c>
      <c r="H89" s="2">
        <v>70</v>
      </c>
      <c r="I89" s="2">
        <v>5</v>
      </c>
      <c r="J89" s="2">
        <v>38</v>
      </c>
    </row>
    <row r="90" spans="1:10" x14ac:dyDescent="0.2">
      <c r="A90" t="s">
        <v>461</v>
      </c>
      <c r="B90" t="str">
        <f t="shared" si="1"/>
        <v>TT5340</v>
      </c>
      <c r="C90" t="str">
        <f>INDEX(Menu!B:B,MATCH(B90,Menu!C:C,0))</f>
        <v>Spaghetti With Marinara Sauce Lunch Special</v>
      </c>
      <c r="D90" s="2">
        <v>480</v>
      </c>
      <c r="E90" s="2">
        <v>15</v>
      </c>
      <c r="F90" s="2">
        <v>3</v>
      </c>
      <c r="G90" s="2">
        <v>750</v>
      </c>
      <c r="H90" s="2">
        <v>75</v>
      </c>
      <c r="I90" s="2">
        <v>5</v>
      </c>
      <c r="J90" s="2">
        <v>13</v>
      </c>
    </row>
    <row r="91" spans="1:10" x14ac:dyDescent="0.2">
      <c r="A91" t="s">
        <v>462</v>
      </c>
      <c r="B91" t="str">
        <f t="shared" si="1"/>
        <v>TT5900</v>
      </c>
      <c r="C91" t="str">
        <f>INDEX(Menu!B:B,MATCH(B91,Menu!C:C,0))</f>
        <v>Spaghetti With Meat Sauce Lunch Special</v>
      </c>
      <c r="D91" s="2">
        <v>540</v>
      </c>
      <c r="E91" s="2">
        <v>21</v>
      </c>
      <c r="F91" s="2">
        <v>5</v>
      </c>
      <c r="G91" s="2">
        <v>820</v>
      </c>
      <c r="H91" s="2">
        <v>72</v>
      </c>
      <c r="I91" s="2">
        <v>4</v>
      </c>
      <c r="J91" s="2">
        <v>16</v>
      </c>
    </row>
    <row r="92" spans="1:10" x14ac:dyDescent="0.2">
      <c r="A92" t="s">
        <v>463</v>
      </c>
      <c r="B92" t="str">
        <f t="shared" si="1"/>
        <v>TT2300</v>
      </c>
      <c r="C92" t="str">
        <f>INDEX(Menu!B:B,MATCH(B92,Menu!C:C,0))</f>
        <v>Spaghetti With Spicy Tomato Sauce Lunch Special</v>
      </c>
      <c r="D92" s="2">
        <v>560</v>
      </c>
      <c r="E92" s="2">
        <v>23</v>
      </c>
      <c r="F92" s="2">
        <v>6</v>
      </c>
      <c r="G92" s="2">
        <v>830</v>
      </c>
      <c r="H92" s="2">
        <v>75</v>
      </c>
      <c r="I92" s="2">
        <v>5</v>
      </c>
      <c r="J92" s="2">
        <v>14</v>
      </c>
    </row>
    <row r="93" spans="1:10" x14ac:dyDescent="0.2">
      <c r="A93" t="s">
        <v>464</v>
      </c>
      <c r="B93" t="str">
        <f t="shared" si="1"/>
        <v>TH6800</v>
      </c>
      <c r="C93" t="str">
        <f>INDEX(Menu!B:B,MATCH(B93,Menu!C:C,0))</f>
        <v>The Classic Potato</v>
      </c>
      <c r="D93" s="2">
        <v>590</v>
      </c>
      <c r="E93" s="2">
        <v>28</v>
      </c>
      <c r="F93" s="2">
        <v>11</v>
      </c>
      <c r="G93" s="2">
        <v>210</v>
      </c>
      <c r="H93" s="2">
        <v>70</v>
      </c>
      <c r="I93" s="2">
        <v>5</v>
      </c>
      <c r="J93" s="2">
        <v>9</v>
      </c>
    </row>
    <row r="94" spans="1:10" x14ac:dyDescent="0.2">
      <c r="A94" t="s">
        <v>465</v>
      </c>
      <c r="B94" t="str">
        <f t="shared" si="1"/>
        <v>DS9100</v>
      </c>
      <c r="C94" t="str">
        <f>INDEX(Menu!B:B,MATCH(B94,Menu!C:C,0))</f>
        <v>Kids' Apple Juice</v>
      </c>
      <c r="D94" s="2">
        <v>120</v>
      </c>
      <c r="E94" s="2">
        <v>0</v>
      </c>
      <c r="F94" s="2">
        <v>0</v>
      </c>
      <c r="G94" s="2">
        <v>30</v>
      </c>
      <c r="H94" s="2">
        <v>29</v>
      </c>
      <c r="I94" s="2">
        <v>0</v>
      </c>
      <c r="J94" s="2">
        <v>0</v>
      </c>
    </row>
    <row r="95" spans="1:10" x14ac:dyDescent="0.2">
      <c r="A95" t="s">
        <v>466</v>
      </c>
      <c r="B95" t="str">
        <f t="shared" si="1"/>
        <v>DS4200</v>
      </c>
      <c r="C95" t="str">
        <f>INDEX(Menu!B:B,MATCH(B95,Menu!C:C,0))</f>
        <v>Kids' Applesauce</v>
      </c>
      <c r="D95" s="2">
        <v>70</v>
      </c>
      <c r="E95" s="2">
        <v>0</v>
      </c>
      <c r="F95" s="2">
        <v>0</v>
      </c>
      <c r="G95" s="2">
        <v>0</v>
      </c>
      <c r="H95" s="2">
        <v>17</v>
      </c>
      <c r="I95" s="2">
        <v>1</v>
      </c>
      <c r="J95" s="2">
        <v>0</v>
      </c>
    </row>
    <row r="96" spans="1:10" x14ac:dyDescent="0.2">
      <c r="A96" t="s">
        <v>467</v>
      </c>
      <c r="B96" t="str">
        <f t="shared" si="1"/>
        <v>DS5620</v>
      </c>
      <c r="C96" t="str">
        <f>INDEX(Menu!B:B,MATCH(B96,Menu!C:C,0))</f>
        <v>Kids' Handcrafted Root Beer</v>
      </c>
      <c r="D96" s="2">
        <v>210</v>
      </c>
      <c r="E96" s="2">
        <v>0</v>
      </c>
      <c r="F96" s="2">
        <v>0</v>
      </c>
      <c r="G96" s="2">
        <v>10</v>
      </c>
      <c r="H96" s="2">
        <v>51</v>
      </c>
      <c r="I96" s="2">
        <v>0</v>
      </c>
      <c r="J96" s="2">
        <v>0</v>
      </c>
    </row>
    <row r="97" spans="1:10" x14ac:dyDescent="0.2">
      <c r="A97" t="s">
        <v>468</v>
      </c>
      <c r="B97" t="str">
        <f t="shared" si="1"/>
        <v>DS9040</v>
      </c>
      <c r="C97" t="str">
        <f>INDEX(Menu!B:B,MATCH(B97,Menu!C:C,0))</f>
        <v>Kids' Cheese Pizza</v>
      </c>
      <c r="D97" s="2">
        <v>150</v>
      </c>
      <c r="E97" s="2">
        <v>7</v>
      </c>
      <c r="F97" s="2">
        <v>3</v>
      </c>
      <c r="G97" s="2">
        <v>380</v>
      </c>
      <c r="H97" s="2">
        <v>17</v>
      </c>
      <c r="I97" s="2">
        <v>1</v>
      </c>
      <c r="J97" s="2">
        <v>6</v>
      </c>
    </row>
    <row r="98" spans="1:10" x14ac:dyDescent="0.2">
      <c r="A98" t="s">
        <v>469</v>
      </c>
      <c r="B98" t="str">
        <f t="shared" si="1"/>
        <v>DS3690</v>
      </c>
      <c r="C98" t="str">
        <f>INDEX(Menu!B:B,MATCH(B98,Menu!C:C,0))</f>
        <v>Kids' Chicken Tenders</v>
      </c>
      <c r="D98" s="2">
        <v>500</v>
      </c>
      <c r="E98" s="2">
        <v>31</v>
      </c>
      <c r="F98" s="2">
        <v>4</v>
      </c>
      <c r="G98" s="2">
        <v>1340</v>
      </c>
      <c r="H98" s="2">
        <v>31</v>
      </c>
      <c r="I98" s="2">
        <v>1</v>
      </c>
      <c r="J98" s="2">
        <v>23</v>
      </c>
    </row>
    <row r="99" spans="1:10" x14ac:dyDescent="0.2">
      <c r="A99" t="s">
        <v>470</v>
      </c>
      <c r="B99" t="str">
        <f t="shared" si="1"/>
        <v>DS8980</v>
      </c>
      <c r="C99" t="str">
        <f>INDEX(Menu!B:B,MATCH(B99,Menu!C:C,0))</f>
        <v>Kids' Chocolate Milk</v>
      </c>
      <c r="D99" s="2">
        <v>220</v>
      </c>
      <c r="E99" s="2">
        <v>4</v>
      </c>
      <c r="F99" s="2">
        <v>3</v>
      </c>
      <c r="G99" s="2">
        <v>150</v>
      </c>
      <c r="H99" s="2">
        <v>36</v>
      </c>
      <c r="I99" s="2">
        <v>0</v>
      </c>
      <c r="J99" s="2">
        <v>9</v>
      </c>
    </row>
    <row r="100" spans="1:10" x14ac:dyDescent="0.2">
      <c r="A100" t="s">
        <v>471</v>
      </c>
      <c r="B100" t="str">
        <f t="shared" si="1"/>
        <v>DS2960</v>
      </c>
      <c r="C100" t="str">
        <f>INDEX(Menu!B:B,MATCH(B100,Menu!C:C,0))</f>
        <v>Kids' Cranberry Juice</v>
      </c>
      <c r="D100" s="2">
        <v>140</v>
      </c>
      <c r="E100" s="2">
        <v>0</v>
      </c>
      <c r="F100" s="2">
        <v>0</v>
      </c>
      <c r="G100" s="2">
        <v>40</v>
      </c>
      <c r="H100" s="2">
        <v>35</v>
      </c>
      <c r="I100" s="2">
        <v>0</v>
      </c>
      <c r="J100" s="2">
        <v>0</v>
      </c>
    </row>
    <row r="101" spans="1:10" x14ac:dyDescent="0.2">
      <c r="A101" t="s">
        <v>472</v>
      </c>
      <c r="B101" t="str">
        <f t="shared" si="1"/>
        <v>DS6980</v>
      </c>
      <c r="C101" t="str">
        <f>INDEX(Menu!B:B,MATCH(B101,Menu!C:C,0))</f>
        <v>Kids' Crispy-Thin Fries</v>
      </c>
      <c r="D101" s="2">
        <v>260</v>
      </c>
      <c r="E101" s="2">
        <v>16</v>
      </c>
      <c r="F101" s="2">
        <v>4</v>
      </c>
      <c r="G101" s="2">
        <v>520</v>
      </c>
      <c r="H101" s="2">
        <v>28</v>
      </c>
      <c r="I101" s="2">
        <v>3</v>
      </c>
      <c r="J101" s="2">
        <v>3</v>
      </c>
    </row>
    <row r="102" spans="1:10" x14ac:dyDescent="0.2">
      <c r="A102" t="s">
        <v>473</v>
      </c>
      <c r="B102" t="str">
        <f t="shared" si="1"/>
        <v>DS3250</v>
      </c>
      <c r="C102" t="str">
        <f>INDEX(Menu!B:B,MATCH(B102,Menu!C:C,0))</f>
        <v>Kids' Fresh Fruit</v>
      </c>
      <c r="D102" s="2">
        <v>60</v>
      </c>
      <c r="E102" s="2">
        <v>0</v>
      </c>
      <c r="F102" s="2">
        <v>0</v>
      </c>
      <c r="G102" s="2">
        <v>0</v>
      </c>
      <c r="H102" s="2">
        <v>13</v>
      </c>
      <c r="I102" s="2">
        <v>1</v>
      </c>
      <c r="J102" s="2">
        <v>1</v>
      </c>
    </row>
    <row r="103" spans="1:10" x14ac:dyDescent="0.2">
      <c r="A103" t="s">
        <v>31</v>
      </c>
      <c r="B103" t="str">
        <f t="shared" si="1"/>
        <v>DS7301</v>
      </c>
      <c r="C103" t="str">
        <f>INDEX(Menu!B:B,MATCH(B103,Menu!C:C,0))</f>
        <v>Kids' Garlic Cheese Bread</v>
      </c>
      <c r="D103" s="2">
        <v>90</v>
      </c>
      <c r="E103" s="2">
        <v>5</v>
      </c>
      <c r="F103" s="2">
        <v>1</v>
      </c>
      <c r="G103" s="2">
        <v>160</v>
      </c>
      <c r="H103" s="2">
        <v>9</v>
      </c>
      <c r="I103" s="2">
        <v>0</v>
      </c>
      <c r="J103" s="2">
        <v>2</v>
      </c>
    </row>
    <row r="104" spans="1:10" x14ac:dyDescent="0.2">
      <c r="A104" t="s">
        <v>474</v>
      </c>
      <c r="B104" t="str">
        <f t="shared" si="1"/>
        <v>DS6610</v>
      </c>
      <c r="C104" t="str">
        <f>INDEX(Menu!B:B,MATCH(B104,Menu!C:C,0))</f>
        <v>Kids' Grilled Cheese Sandwich</v>
      </c>
      <c r="D104" s="2">
        <v>430</v>
      </c>
      <c r="E104" s="2">
        <v>22</v>
      </c>
      <c r="F104" s="2">
        <v>10</v>
      </c>
      <c r="G104" s="2">
        <v>750</v>
      </c>
      <c r="H104" s="2">
        <v>38</v>
      </c>
      <c r="I104" s="2">
        <v>2</v>
      </c>
      <c r="J104" s="2">
        <v>17</v>
      </c>
    </row>
    <row r="105" spans="1:10" x14ac:dyDescent="0.2">
      <c r="A105" t="s">
        <v>475</v>
      </c>
      <c r="B105" t="str">
        <f t="shared" si="1"/>
        <v>DS9260</v>
      </c>
      <c r="C105" t="str">
        <f>INDEX(Menu!B:B,MATCH(B105,Menu!C:C,0))</f>
        <v>Kids' Grilled Chicken Breast</v>
      </c>
      <c r="D105" s="2">
        <v>320</v>
      </c>
      <c r="E105" s="2">
        <v>6</v>
      </c>
      <c r="F105" s="2">
        <v>1</v>
      </c>
      <c r="G105" s="2">
        <v>640</v>
      </c>
      <c r="H105" s="2">
        <v>34</v>
      </c>
      <c r="I105" s="2">
        <v>3</v>
      </c>
      <c r="J105" s="2">
        <v>31</v>
      </c>
    </row>
    <row r="106" spans="1:10" x14ac:dyDescent="0.2">
      <c r="A106" t="s">
        <v>476</v>
      </c>
      <c r="B106" t="str">
        <f t="shared" si="1"/>
        <v>DS8890</v>
      </c>
      <c r="C106" t="str">
        <f>INDEX(Menu!B:B,MATCH(B106,Menu!C:C,0))</f>
        <v>Kids' Grilled Chicken Pasta</v>
      </c>
      <c r="D106" s="2">
        <v>830</v>
      </c>
      <c r="E106" s="2">
        <v>40</v>
      </c>
      <c r="F106" s="2">
        <v>17</v>
      </c>
      <c r="G106" s="2">
        <v>1080</v>
      </c>
      <c r="H106" s="2">
        <v>78</v>
      </c>
      <c r="I106" s="2">
        <v>4</v>
      </c>
      <c r="J106" s="2">
        <v>38</v>
      </c>
    </row>
    <row r="107" spans="1:10" x14ac:dyDescent="0.2">
      <c r="A107" t="s">
        <v>477</v>
      </c>
      <c r="B107" t="str">
        <f t="shared" si="1"/>
        <v>DS8360</v>
      </c>
      <c r="C107" t="str">
        <f>INDEX(Menu!B:B,MATCH(B107,Menu!C:C,0))</f>
        <v>Kids' Happy Face Potatoes</v>
      </c>
      <c r="D107" s="2">
        <v>180</v>
      </c>
      <c r="E107" s="2">
        <v>8</v>
      </c>
      <c r="F107" s="2">
        <v>1</v>
      </c>
      <c r="G107" s="2">
        <v>230</v>
      </c>
      <c r="H107" s="2">
        <v>24</v>
      </c>
      <c r="I107" s="2">
        <v>2</v>
      </c>
      <c r="J107" s="2">
        <v>2</v>
      </c>
    </row>
    <row r="108" spans="1:10" x14ac:dyDescent="0.2">
      <c r="A108" t="s">
        <v>478</v>
      </c>
      <c r="B108" t="str">
        <f t="shared" si="1"/>
        <v>DS6810</v>
      </c>
      <c r="C108" t="str">
        <f>INDEX(Menu!B:B,MATCH(B108,Menu!C:C,0))</f>
        <v>Kids' Lemonade</v>
      </c>
      <c r="D108" s="2">
        <v>210</v>
      </c>
      <c r="E108" s="2">
        <v>0</v>
      </c>
      <c r="F108" s="2">
        <v>0</v>
      </c>
      <c r="G108" s="2">
        <v>20</v>
      </c>
      <c r="H108" s="2">
        <v>53</v>
      </c>
      <c r="I108" s="2">
        <v>0</v>
      </c>
      <c r="J108" s="2">
        <v>0</v>
      </c>
    </row>
    <row r="109" spans="1:10" x14ac:dyDescent="0.2">
      <c r="A109" t="s">
        <v>479</v>
      </c>
      <c r="B109" t="str">
        <f t="shared" si="1"/>
        <v>DS6890</v>
      </c>
      <c r="C109" t="str">
        <f>INDEX(Menu!B:B,MATCH(B109,Menu!C:C,0))</f>
        <v>Kids' Mac 'n' Cheese</v>
      </c>
      <c r="D109" s="2">
        <v>490</v>
      </c>
      <c r="E109" s="2">
        <v>16</v>
      </c>
      <c r="F109" s="2">
        <v>5</v>
      </c>
      <c r="G109" s="2">
        <v>1190</v>
      </c>
      <c r="H109" s="2">
        <v>68</v>
      </c>
      <c r="I109" s="2">
        <v>3</v>
      </c>
      <c r="J109" s="2">
        <v>17</v>
      </c>
    </row>
    <row r="110" spans="1:10" x14ac:dyDescent="0.2">
      <c r="A110" t="s">
        <v>480</v>
      </c>
      <c r="B110" t="str">
        <f t="shared" si="1"/>
        <v>DS7300</v>
      </c>
      <c r="C110" t="str">
        <f>INDEX(Menu!B:B,MATCH(B110,Menu!C:C,0))</f>
        <v>Kids' Mashed Potatoes</v>
      </c>
      <c r="D110" s="2">
        <v>260</v>
      </c>
      <c r="E110" s="2">
        <v>14</v>
      </c>
      <c r="F110" s="2">
        <v>8</v>
      </c>
      <c r="G110" s="2">
        <v>1010</v>
      </c>
      <c r="H110" s="2">
        <v>26</v>
      </c>
      <c r="I110" s="2">
        <v>3</v>
      </c>
      <c r="J110" s="2">
        <v>6</v>
      </c>
    </row>
    <row r="111" spans="1:10" x14ac:dyDescent="0.2">
      <c r="A111" t="s">
        <v>481</v>
      </c>
      <c r="B111" t="str">
        <f t="shared" si="1"/>
        <v>DS8350</v>
      </c>
      <c r="C111" t="str">
        <f>INDEX(Menu!B:B,MATCH(B111,Menu!C:C,0))</f>
        <v>Kids' Milk</v>
      </c>
      <c r="D111" s="2">
        <v>140</v>
      </c>
      <c r="E111" s="2">
        <v>5</v>
      </c>
      <c r="F111" s="2">
        <v>3</v>
      </c>
      <c r="G111" s="2">
        <v>150</v>
      </c>
      <c r="H111" s="2">
        <v>14</v>
      </c>
      <c r="I111" s="2">
        <v>0</v>
      </c>
      <c r="J111" s="2">
        <v>10</v>
      </c>
    </row>
    <row r="112" spans="1:10" x14ac:dyDescent="0.2">
      <c r="A112" t="s">
        <v>482</v>
      </c>
      <c r="B112" t="str">
        <f t="shared" si="1"/>
        <v>DS7000</v>
      </c>
      <c r="C112" t="str">
        <f>INDEX(Menu!B:B,MATCH(B112,Menu!C:C,0))</f>
        <v>Kids' Mini Burgers</v>
      </c>
      <c r="D112" s="2">
        <v>420</v>
      </c>
      <c r="E112" s="2">
        <v>15</v>
      </c>
      <c r="F112" s="2">
        <v>5</v>
      </c>
      <c r="G112" s="2">
        <v>690</v>
      </c>
      <c r="H112" s="2">
        <v>45</v>
      </c>
      <c r="I112" s="2">
        <v>2</v>
      </c>
      <c r="J112" s="2">
        <v>25</v>
      </c>
    </row>
    <row r="113" spans="1:10" x14ac:dyDescent="0.2">
      <c r="A113" t="s">
        <v>483</v>
      </c>
      <c r="B113" t="str">
        <f t="shared" si="1"/>
        <v>DS9390</v>
      </c>
      <c r="C113" t="str">
        <f>INDEX(Menu!B:B,MATCH(B113,Menu!C:C,0))</f>
        <v>Kids' Mini Corn Dogs</v>
      </c>
      <c r="D113" s="2">
        <v>430</v>
      </c>
      <c r="E113" s="2">
        <v>25</v>
      </c>
      <c r="F113" s="2">
        <v>6</v>
      </c>
      <c r="G113" s="2">
        <v>1040</v>
      </c>
      <c r="H113" s="2">
        <v>34</v>
      </c>
      <c r="I113" s="2">
        <v>2</v>
      </c>
      <c r="J113" s="2">
        <v>14</v>
      </c>
    </row>
    <row r="114" spans="1:10" x14ac:dyDescent="0.2">
      <c r="A114" t="s">
        <v>484</v>
      </c>
      <c r="B114" t="str">
        <f t="shared" si="1"/>
        <v>DS1120</v>
      </c>
      <c r="C114" t="str">
        <f>INDEX(Menu!B:B,MATCH(B114,Menu!C:C,0))</f>
        <v>Kids' Mini Pizookie</v>
      </c>
      <c r="D114" s="2">
        <v>770</v>
      </c>
      <c r="E114" s="2">
        <v>33</v>
      </c>
      <c r="F114" s="2">
        <v>15</v>
      </c>
      <c r="G114" s="2">
        <v>530</v>
      </c>
      <c r="H114" s="2">
        <v>86</v>
      </c>
      <c r="I114" s="2">
        <v>2</v>
      </c>
      <c r="J114" s="2">
        <v>10</v>
      </c>
    </row>
    <row r="115" spans="1:10" x14ac:dyDescent="0.2">
      <c r="A115" t="s">
        <v>485</v>
      </c>
      <c r="B115" t="str">
        <f t="shared" si="1"/>
        <v>DS7710</v>
      </c>
      <c r="C115" t="str">
        <f>INDEX(Menu!B:B,MATCH(B115,Menu!C:C,0))</f>
        <v>Kids' Orange Juice</v>
      </c>
      <c r="D115" s="2">
        <v>110</v>
      </c>
      <c r="E115" s="2">
        <v>0</v>
      </c>
      <c r="F115" s="2">
        <v>0</v>
      </c>
      <c r="G115" s="2">
        <v>20</v>
      </c>
      <c r="H115" s="2">
        <v>26</v>
      </c>
      <c r="I115" s="2">
        <v>2</v>
      </c>
      <c r="J115" s="2">
        <v>2</v>
      </c>
    </row>
    <row r="116" spans="1:10" x14ac:dyDescent="0.2">
      <c r="A116" t="s">
        <v>486</v>
      </c>
      <c r="B116" t="str">
        <f t="shared" si="1"/>
        <v>DS4080</v>
      </c>
      <c r="C116" t="str">
        <f>INDEX(Menu!B:B,MATCH(B116,Menu!C:C,0))</f>
        <v>Kids' Pepperoni Pizza</v>
      </c>
      <c r="D116" s="2">
        <v>170</v>
      </c>
      <c r="E116" s="2">
        <v>9</v>
      </c>
      <c r="F116" s="2">
        <v>3</v>
      </c>
      <c r="G116" s="2">
        <v>460</v>
      </c>
      <c r="H116" s="2">
        <v>17</v>
      </c>
      <c r="I116" s="2">
        <v>1</v>
      </c>
      <c r="J116" s="2">
        <v>7</v>
      </c>
    </row>
    <row r="117" spans="1:10" x14ac:dyDescent="0.2">
      <c r="A117" t="s">
        <v>487</v>
      </c>
      <c r="B117" t="str">
        <f t="shared" si="1"/>
        <v>DS8410</v>
      </c>
      <c r="C117" t="str">
        <f>INDEX(Menu!B:B,MATCH(B117,Menu!C:C,0))</f>
        <v>Kids' Quarter Rack of Ribs</v>
      </c>
      <c r="D117" s="2">
        <v>740</v>
      </c>
      <c r="E117" s="2">
        <v>42</v>
      </c>
      <c r="F117" s="2">
        <v>13</v>
      </c>
      <c r="G117" s="2">
        <v>1950</v>
      </c>
      <c r="H117" s="2">
        <v>68</v>
      </c>
      <c r="I117" s="2">
        <v>4</v>
      </c>
      <c r="J117" s="2">
        <v>21</v>
      </c>
    </row>
    <row r="118" spans="1:10" x14ac:dyDescent="0.2">
      <c r="A118" t="s">
        <v>488</v>
      </c>
      <c r="B118" t="str">
        <f t="shared" si="1"/>
        <v>DS2650</v>
      </c>
      <c r="C118" t="str">
        <f>INDEX(Menu!B:B,MATCH(B118,Menu!C:C,0))</f>
        <v>Kids' Rice Pilaf</v>
      </c>
      <c r="D118" s="2">
        <v>230</v>
      </c>
      <c r="E118" s="2">
        <v>6</v>
      </c>
      <c r="F118" s="2">
        <v>1</v>
      </c>
      <c r="G118" s="2">
        <v>620</v>
      </c>
      <c r="H118" s="2">
        <v>39</v>
      </c>
      <c r="I118" s="2">
        <v>1</v>
      </c>
      <c r="J118" s="2">
        <v>5</v>
      </c>
    </row>
    <row r="119" spans="1:10" x14ac:dyDescent="0.2">
      <c r="A119" t="s">
        <v>489</v>
      </c>
      <c r="B119" t="str">
        <f t="shared" si="1"/>
        <v>DS5500</v>
      </c>
      <c r="C119" t="str">
        <f>INDEX(Menu!B:B,MATCH(B119,Menu!C:C,0))</f>
        <v>Kids' Small Salad</v>
      </c>
      <c r="D119" s="2">
        <v>250</v>
      </c>
      <c r="E119" s="2">
        <v>19</v>
      </c>
      <c r="F119" s="2">
        <v>3</v>
      </c>
      <c r="G119" s="2">
        <v>430</v>
      </c>
      <c r="H119" s="2">
        <v>16</v>
      </c>
      <c r="I119" s="2">
        <v>1</v>
      </c>
      <c r="J119" s="2">
        <v>2</v>
      </c>
    </row>
    <row r="120" spans="1:10" x14ac:dyDescent="0.2">
      <c r="A120" t="s">
        <v>490</v>
      </c>
      <c r="B120" t="str">
        <f t="shared" si="1"/>
        <v>DS9800</v>
      </c>
      <c r="C120" t="str">
        <f>INDEX(Menu!B:B,MATCH(B120,Menu!C:C,0))</f>
        <v>Kids' Soda</v>
      </c>
      <c r="D120" s="2">
        <v>170</v>
      </c>
      <c r="E120" s="2">
        <v>0</v>
      </c>
      <c r="F120" s="2">
        <v>0</v>
      </c>
      <c r="G120" s="2">
        <v>80</v>
      </c>
      <c r="H120" s="2">
        <v>47</v>
      </c>
      <c r="I120" s="2">
        <v>0</v>
      </c>
      <c r="J120" s="2">
        <v>0</v>
      </c>
    </row>
    <row r="121" spans="1:10" x14ac:dyDescent="0.2">
      <c r="A121" t="s">
        <v>491</v>
      </c>
      <c r="B121" t="str">
        <f t="shared" si="1"/>
        <v>DS4710</v>
      </c>
      <c r="C121" t="str">
        <f>INDEX(Menu!B:B,MATCH(B121,Menu!C:C,0))</f>
        <v>Kids' Spaghetti with Marinara Sauce</v>
      </c>
      <c r="D121" s="2">
        <v>300</v>
      </c>
      <c r="E121" s="2">
        <v>4</v>
      </c>
      <c r="F121" s="2">
        <v>0</v>
      </c>
      <c r="G121" s="2">
        <v>430</v>
      </c>
      <c r="H121" s="2">
        <v>57</v>
      </c>
      <c r="I121" s="2">
        <v>4</v>
      </c>
      <c r="J121" s="2">
        <v>10</v>
      </c>
    </row>
    <row r="122" spans="1:10" x14ac:dyDescent="0.2">
      <c r="A122" t="s">
        <v>492</v>
      </c>
      <c r="B122" t="str">
        <f t="shared" si="1"/>
        <v>DS9860</v>
      </c>
      <c r="C122" t="str">
        <f>INDEX(Menu!B:B,MATCH(B122,Menu!C:C,0))</f>
        <v>Kids' Spaghetti with Meat Sauce</v>
      </c>
      <c r="D122" s="2">
        <v>360</v>
      </c>
      <c r="E122" s="2">
        <v>10</v>
      </c>
      <c r="F122" s="2">
        <v>3</v>
      </c>
      <c r="G122" s="2">
        <v>500</v>
      </c>
      <c r="H122" s="2">
        <v>55</v>
      </c>
      <c r="I122" s="2">
        <v>4</v>
      </c>
      <c r="J122" s="2">
        <v>13</v>
      </c>
    </row>
    <row r="123" spans="1:10" x14ac:dyDescent="0.2">
      <c r="A123" t="s">
        <v>493</v>
      </c>
      <c r="B123" t="str">
        <f t="shared" si="1"/>
        <v>DS6180</v>
      </c>
      <c r="C123" t="str">
        <f>INDEX(Menu!B:B,MATCH(B123,Menu!C:C,0))</f>
        <v>Kids' Steamed Veggies</v>
      </c>
      <c r="D123" s="2">
        <v>170</v>
      </c>
      <c r="E123" s="2">
        <v>12</v>
      </c>
      <c r="F123" s="2">
        <v>2</v>
      </c>
      <c r="G123" s="2">
        <v>410</v>
      </c>
      <c r="H123" s="2">
        <v>13</v>
      </c>
      <c r="I123" s="2">
        <v>4</v>
      </c>
      <c r="J123" s="2">
        <v>3</v>
      </c>
    </row>
    <row r="124" spans="1:10" x14ac:dyDescent="0.2">
      <c r="A124" t="s">
        <v>494</v>
      </c>
      <c r="B124" t="str">
        <f t="shared" si="1"/>
        <v>DS1510</v>
      </c>
      <c r="C124" t="str">
        <f>INDEX(Menu!B:B,MATCH(B124,Menu!C:C,0))</f>
        <v>Kids' Sticky Rice</v>
      </c>
      <c r="D124" s="2">
        <v>150</v>
      </c>
      <c r="E124" s="2">
        <v>1</v>
      </c>
      <c r="F124" s="2">
        <v>0</v>
      </c>
      <c r="G124" s="2">
        <v>0</v>
      </c>
      <c r="H124" s="2">
        <v>31</v>
      </c>
      <c r="I124" s="2">
        <v>0</v>
      </c>
      <c r="J124" s="2">
        <v>3</v>
      </c>
    </row>
    <row r="125" spans="1:10" x14ac:dyDescent="0.2">
      <c r="A125" t="s">
        <v>495</v>
      </c>
      <c r="B125" t="str">
        <f t="shared" si="1"/>
        <v>DS5480</v>
      </c>
      <c r="C125" t="str">
        <f>INDEX(Menu!B:B,MATCH(B125,Menu!C:C,0))</f>
        <v>Kids' Sundae</v>
      </c>
      <c r="D125" s="2">
        <v>380</v>
      </c>
      <c r="E125" s="2">
        <v>16</v>
      </c>
      <c r="F125" s="2">
        <v>11</v>
      </c>
      <c r="G125" s="2">
        <v>70</v>
      </c>
      <c r="H125" s="2">
        <v>56</v>
      </c>
      <c r="I125" s="2">
        <v>0</v>
      </c>
      <c r="J125" s="2">
        <v>2</v>
      </c>
    </row>
    <row r="126" spans="1:10" x14ac:dyDescent="0.2">
      <c r="A126" t="s">
        <v>496</v>
      </c>
      <c r="B126" t="str">
        <f t="shared" si="1"/>
        <v>DS3840</v>
      </c>
      <c r="C126" t="str">
        <f>INDEX(Menu!B:B,MATCH(B126,Menu!C:C,0))</f>
        <v>Kids' Veggies &amp; Dip</v>
      </c>
      <c r="D126" s="2">
        <v>200</v>
      </c>
      <c r="E126" s="2">
        <v>17</v>
      </c>
      <c r="F126" s="2">
        <v>2</v>
      </c>
      <c r="G126" s="2">
        <v>440</v>
      </c>
      <c r="H126" s="2">
        <v>9</v>
      </c>
      <c r="I126" s="2">
        <v>2</v>
      </c>
      <c r="J126" s="2">
        <v>1</v>
      </c>
    </row>
    <row r="127" spans="1:10" x14ac:dyDescent="0.2">
      <c r="A127" t="s">
        <v>497</v>
      </c>
      <c r="B127" t="str">
        <f t="shared" si="1"/>
        <v>DS9970</v>
      </c>
      <c r="C127" t="str">
        <f>INDEX(Menu!B:B,MATCH(B127,Menu!C:C,0))</f>
        <v>Kids' Wedge-Cut Seasoned Fries</v>
      </c>
      <c r="D127" s="2">
        <v>290</v>
      </c>
      <c r="E127" s="2">
        <v>15</v>
      </c>
      <c r="F127" s="2">
        <v>5</v>
      </c>
      <c r="G127" s="2">
        <v>540</v>
      </c>
      <c r="H127" s="2">
        <v>36</v>
      </c>
      <c r="I127" s="2">
        <v>4</v>
      </c>
      <c r="J127" s="2">
        <v>4</v>
      </c>
    </row>
    <row r="128" spans="1:10" x14ac:dyDescent="0.2">
      <c r="A128" t="s">
        <v>498</v>
      </c>
      <c r="B128" t="str">
        <f t="shared" si="1"/>
        <v>PL9200</v>
      </c>
      <c r="C128" t="str">
        <f>INDEX(Menu!B:B,MATCH(B128,Menu!C:C,0))</f>
        <v>Apple Juice</v>
      </c>
      <c r="D128" s="2">
        <v>140</v>
      </c>
      <c r="E128" s="2">
        <v>0</v>
      </c>
      <c r="F128" s="2">
        <v>0</v>
      </c>
      <c r="G128" s="2">
        <v>30</v>
      </c>
      <c r="H128" s="2">
        <v>33</v>
      </c>
      <c r="I128" s="2">
        <v>0</v>
      </c>
      <c r="J128" s="2">
        <v>0</v>
      </c>
    </row>
    <row r="129" spans="1:10" x14ac:dyDescent="0.2">
      <c r="A129" t="s">
        <v>499</v>
      </c>
      <c r="B129" t="str">
        <f t="shared" si="1"/>
        <v>ES7570</v>
      </c>
      <c r="C129" t="str">
        <f>INDEX(Menu!B:B,MATCH(B129,Menu!C:C,0))</f>
        <v>Fresh Squeezed Lemonade</v>
      </c>
      <c r="D129" s="2">
        <v>210</v>
      </c>
      <c r="E129" s="2">
        <v>0</v>
      </c>
      <c r="F129" s="2">
        <v>0</v>
      </c>
      <c r="G129" s="2">
        <v>20</v>
      </c>
      <c r="H129" s="2">
        <v>53</v>
      </c>
      <c r="I129" s="2">
        <v>0</v>
      </c>
      <c r="J129" s="2">
        <v>0</v>
      </c>
    </row>
    <row r="130" spans="1:10" x14ac:dyDescent="0.2">
      <c r="A130" t="s">
        <v>500</v>
      </c>
      <c r="B130" t="str">
        <f t="shared" si="1"/>
        <v>ES3310</v>
      </c>
      <c r="C130" t="str">
        <f>INDEX(Menu!B:B,MATCH(B130,Menu!C:C,0))</f>
        <v>Fresh Squeezed Strawberry Lemonade</v>
      </c>
      <c r="D130" s="2">
        <v>220</v>
      </c>
      <c r="E130" s="2">
        <v>0</v>
      </c>
      <c r="F130" s="2">
        <v>0</v>
      </c>
      <c r="G130" s="2">
        <v>20</v>
      </c>
      <c r="H130" s="2">
        <v>56</v>
      </c>
      <c r="I130" s="2">
        <v>1</v>
      </c>
      <c r="J130" s="2">
        <v>0</v>
      </c>
    </row>
    <row r="131" spans="1:10" x14ac:dyDescent="0.2">
      <c r="A131" t="s">
        <v>501</v>
      </c>
      <c r="B131" t="str">
        <f t="shared" ref="B131:B194" si="2">IF(LEN(A131)=4,CONCATENATE(A131,"00"),IF(LEN(A131)=5,CONCATENATE(A131,"0"),A131))</f>
        <v>TE4270</v>
      </c>
      <c r="C131" t="str">
        <f>INDEX(Menu!B:B,MATCH(B131,Menu!C:C,0))</f>
        <v>Handcrafted Black Cherry Soda</v>
      </c>
      <c r="D131" s="2">
        <v>160</v>
      </c>
      <c r="E131" s="2">
        <v>0</v>
      </c>
      <c r="F131" s="2">
        <v>0</v>
      </c>
      <c r="G131" s="2">
        <v>10</v>
      </c>
      <c r="H131" s="2">
        <v>41</v>
      </c>
      <c r="I131" s="2">
        <v>0</v>
      </c>
      <c r="J131" s="2">
        <v>0</v>
      </c>
    </row>
    <row r="132" spans="1:10" x14ac:dyDescent="0.2">
      <c r="A132" t="s">
        <v>502</v>
      </c>
      <c r="B132" t="str">
        <f t="shared" si="2"/>
        <v>TE2020</v>
      </c>
      <c r="C132" t="str">
        <f>INDEX(Menu!B:B,MATCH(B132,Menu!C:C,0))</f>
        <v>Handcrafted Cream Soda</v>
      </c>
      <c r="D132" s="2">
        <v>170</v>
      </c>
      <c r="E132" s="2">
        <v>0</v>
      </c>
      <c r="F132" s="2">
        <v>0</v>
      </c>
      <c r="G132" s="2">
        <v>10</v>
      </c>
      <c r="H132" s="2">
        <v>42</v>
      </c>
      <c r="I132" s="2">
        <v>0</v>
      </c>
      <c r="J132" s="2">
        <v>0</v>
      </c>
    </row>
    <row r="133" spans="1:10" x14ac:dyDescent="0.2">
      <c r="A133" t="s">
        <v>503</v>
      </c>
      <c r="B133" t="str">
        <f t="shared" si="2"/>
        <v>TE5650</v>
      </c>
      <c r="C133" t="str">
        <f>INDEX(Menu!B:B,MATCH(B133,Menu!C:C,0))</f>
        <v>Handcrafted Orange Cream Soda</v>
      </c>
      <c r="D133" s="2">
        <v>160</v>
      </c>
      <c r="E133" s="2">
        <v>0</v>
      </c>
      <c r="F133" s="2">
        <v>0</v>
      </c>
      <c r="G133" s="2">
        <v>10</v>
      </c>
      <c r="H133" s="2">
        <v>40</v>
      </c>
      <c r="I133" s="2">
        <v>0</v>
      </c>
      <c r="J133" s="2">
        <v>0</v>
      </c>
    </row>
    <row r="134" spans="1:10" x14ac:dyDescent="0.2">
      <c r="A134" t="s">
        <v>504</v>
      </c>
      <c r="B134" t="str">
        <f t="shared" si="2"/>
        <v>TE5800</v>
      </c>
      <c r="C134" t="str">
        <f>INDEX(Menu!B:B,MATCH(B134,Menu!C:C,0))</f>
        <v>Handcrafted Root Beer</v>
      </c>
      <c r="D134" s="2">
        <v>210</v>
      </c>
      <c r="E134" s="2">
        <v>0</v>
      </c>
      <c r="F134" s="2">
        <v>0</v>
      </c>
      <c r="G134" s="2">
        <v>10</v>
      </c>
      <c r="H134" s="2">
        <v>51</v>
      </c>
      <c r="I134" s="2">
        <v>0</v>
      </c>
      <c r="J134" s="2">
        <v>0</v>
      </c>
    </row>
    <row r="135" spans="1:10" x14ac:dyDescent="0.2">
      <c r="A135" t="s">
        <v>505</v>
      </c>
      <c r="B135" t="str">
        <f t="shared" si="2"/>
        <v>RR9200</v>
      </c>
      <c r="C135" t="str">
        <f>INDEX(Menu!B:B,MATCH(B135,Menu!C:C,0))</f>
        <v>Berry Sweet Limeade</v>
      </c>
      <c r="D135" s="2">
        <v>250</v>
      </c>
      <c r="E135" s="2">
        <v>0</v>
      </c>
      <c r="F135" s="2">
        <v>0</v>
      </c>
      <c r="G135" s="2">
        <v>30</v>
      </c>
      <c r="H135" s="2">
        <v>63</v>
      </c>
      <c r="I135" s="2">
        <v>2</v>
      </c>
      <c r="J135" s="2">
        <v>0</v>
      </c>
    </row>
    <row r="136" spans="1:10" x14ac:dyDescent="0.2">
      <c r="A136" t="s">
        <v>506</v>
      </c>
      <c r="B136" t="str">
        <f t="shared" si="2"/>
        <v>IS8420</v>
      </c>
      <c r="C136" t="str">
        <f>INDEX(Menu!B:B,MATCH(B136,Menu!C:C,0))</f>
        <v>Brisk Raspberry Iced Tea</v>
      </c>
      <c r="D136" s="2">
        <v>140</v>
      </c>
      <c r="E136" s="2">
        <v>0</v>
      </c>
      <c r="F136" s="2">
        <v>0</v>
      </c>
      <c r="G136" s="2">
        <v>80</v>
      </c>
      <c r="H136" s="2">
        <v>36</v>
      </c>
      <c r="I136" s="2">
        <v>0</v>
      </c>
      <c r="J136" s="2">
        <v>0</v>
      </c>
    </row>
    <row r="137" spans="1:10" x14ac:dyDescent="0.2">
      <c r="A137" t="s">
        <v>507</v>
      </c>
      <c r="B137" t="str">
        <f t="shared" si="2"/>
        <v>OF1860</v>
      </c>
      <c r="C137" t="str">
        <f>INDEX(Menu!B:B,MATCH(B137,Menu!C:C,0))</f>
        <v>Coffee</v>
      </c>
      <c r="D137" s="2">
        <v>0</v>
      </c>
      <c r="E137" s="2">
        <v>0</v>
      </c>
      <c r="F137" s="2">
        <v>0</v>
      </c>
      <c r="G137" s="2">
        <v>10</v>
      </c>
      <c r="H137" s="2">
        <v>0</v>
      </c>
      <c r="I137" s="2">
        <v>0</v>
      </c>
      <c r="J137" s="2">
        <v>0</v>
      </c>
    </row>
    <row r="138" spans="1:10" x14ac:dyDescent="0.2">
      <c r="A138" t="s">
        <v>508</v>
      </c>
      <c r="B138" t="str">
        <f t="shared" si="2"/>
        <v>RR6790</v>
      </c>
      <c r="C138" t="str">
        <f>INDEX(Menu!B:B,MATCH(B138,Menu!C:C,0))</f>
        <v>Cranberry Juice</v>
      </c>
      <c r="D138" s="2">
        <v>160</v>
      </c>
      <c r="E138" s="2">
        <v>0</v>
      </c>
      <c r="F138" s="2">
        <v>0</v>
      </c>
      <c r="G138" s="2">
        <v>40</v>
      </c>
      <c r="H138" s="2">
        <v>39</v>
      </c>
      <c r="I138" s="2">
        <v>0</v>
      </c>
      <c r="J138" s="2">
        <v>0</v>
      </c>
    </row>
    <row r="139" spans="1:10" x14ac:dyDescent="0.2">
      <c r="A139" t="s">
        <v>509</v>
      </c>
      <c r="B139" t="str">
        <f t="shared" si="2"/>
        <v>IE3700</v>
      </c>
      <c r="C139" t="str">
        <f>INDEX(Menu!B:B,MATCH(B139,Menu!C:C,0))</f>
        <v>Diet Pepsi</v>
      </c>
      <c r="D139" s="2">
        <v>0</v>
      </c>
      <c r="E139" s="2">
        <v>0</v>
      </c>
      <c r="F139" s="2">
        <v>0</v>
      </c>
      <c r="G139" s="2">
        <v>50</v>
      </c>
      <c r="H139" s="2">
        <v>0</v>
      </c>
      <c r="I139" s="2">
        <v>0</v>
      </c>
      <c r="J139" s="2">
        <v>0</v>
      </c>
    </row>
    <row r="140" spans="1:10" x14ac:dyDescent="0.2">
      <c r="A140" t="s">
        <v>510</v>
      </c>
      <c r="B140" t="str">
        <f t="shared" si="2"/>
        <v>D54700</v>
      </c>
      <c r="C140" t="str">
        <f>INDEX(Menu!B:B,MATCH(B140,Menu!C:C,0))</f>
        <v>Dr Pepper</v>
      </c>
      <c r="D140" s="2">
        <v>170</v>
      </c>
      <c r="E140" s="2">
        <v>0</v>
      </c>
      <c r="F140" s="2">
        <v>0</v>
      </c>
      <c r="G140" s="2">
        <v>50</v>
      </c>
      <c r="H140" s="2">
        <v>41</v>
      </c>
      <c r="I140" s="2">
        <v>0</v>
      </c>
      <c r="J140" s="2">
        <v>0</v>
      </c>
    </row>
    <row r="141" spans="1:10" x14ac:dyDescent="0.2">
      <c r="A141" t="s">
        <v>511</v>
      </c>
      <c r="B141" t="str">
        <f t="shared" si="2"/>
        <v>UI7620</v>
      </c>
      <c r="C141" t="str">
        <f>INDEX(Menu!B:B,MATCH(B141,Menu!C:C,0))</f>
        <v>Grapefruit Juice</v>
      </c>
      <c r="D141" s="2">
        <v>110</v>
      </c>
      <c r="E141" s="2">
        <v>0</v>
      </c>
      <c r="F141" s="2">
        <v>0</v>
      </c>
      <c r="G141" s="2">
        <v>20</v>
      </c>
      <c r="H141" s="2">
        <v>26</v>
      </c>
      <c r="I141" s="2">
        <v>0</v>
      </c>
      <c r="J141" s="2">
        <v>1</v>
      </c>
    </row>
    <row r="142" spans="1:10" x14ac:dyDescent="0.2">
      <c r="A142" t="s">
        <v>512</v>
      </c>
      <c r="B142" t="str">
        <f t="shared" si="2"/>
        <v>HO1240</v>
      </c>
      <c r="C142" t="str">
        <f>INDEX(Menu!B:B,MATCH(B142,Menu!C:C,0))</f>
        <v>Hot Tea</v>
      </c>
      <c r="D142" s="2">
        <v>0</v>
      </c>
      <c r="E142" s="2">
        <v>0</v>
      </c>
      <c r="F142" s="2">
        <v>0</v>
      </c>
      <c r="G142" s="2">
        <v>10</v>
      </c>
      <c r="H142" s="2">
        <v>0</v>
      </c>
      <c r="I142" s="2">
        <v>0</v>
      </c>
      <c r="J142" s="2">
        <v>0</v>
      </c>
    </row>
    <row r="143" spans="1:10" x14ac:dyDescent="0.2">
      <c r="A143" t="s">
        <v>513</v>
      </c>
      <c r="B143" t="str">
        <f t="shared" si="2"/>
        <v>TC3320</v>
      </c>
      <c r="C143" t="str">
        <f>INDEX(Menu!B:B,MATCH(B143,Menu!C:C,0))</f>
        <v>Lightswitch Light Lager</v>
      </c>
      <c r="D143" s="2">
        <v>140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</row>
    <row r="144" spans="1:10" x14ac:dyDescent="0.2">
      <c r="A144" t="s">
        <v>514</v>
      </c>
      <c r="B144" t="str">
        <f t="shared" si="2"/>
        <v>IL9890</v>
      </c>
      <c r="C144" t="str">
        <f>INDEX(Menu!B:B,MATCH(B144,Menu!C:C,0))</f>
        <v>Milk</v>
      </c>
      <c r="D144" s="2">
        <v>280</v>
      </c>
      <c r="E144" s="2">
        <v>10</v>
      </c>
      <c r="F144" s="2">
        <v>6</v>
      </c>
      <c r="G144" s="2">
        <v>300</v>
      </c>
      <c r="H144" s="2">
        <v>28</v>
      </c>
      <c r="I144" s="2">
        <v>0</v>
      </c>
      <c r="J144" s="2">
        <v>20</v>
      </c>
    </row>
    <row r="145" spans="1:10" x14ac:dyDescent="0.2">
      <c r="A145" t="s">
        <v>515</v>
      </c>
      <c r="B145" t="str">
        <f t="shared" si="2"/>
        <v>AI1640</v>
      </c>
      <c r="C145" t="str">
        <f>INDEX(Menu!B:B,MATCH(B145,Menu!C:C,0))</f>
        <v>Mountain Dew</v>
      </c>
      <c r="D145" s="2">
        <v>170</v>
      </c>
      <c r="E145" s="2">
        <v>0</v>
      </c>
      <c r="F145" s="2">
        <v>0</v>
      </c>
      <c r="G145" s="2">
        <v>80</v>
      </c>
      <c r="H145" s="2">
        <v>47</v>
      </c>
      <c r="I145" s="2">
        <v>0</v>
      </c>
      <c r="J145" s="2">
        <v>0</v>
      </c>
    </row>
    <row r="146" spans="1:10" x14ac:dyDescent="0.2">
      <c r="A146" t="s">
        <v>516</v>
      </c>
      <c r="B146" t="str">
        <f t="shared" si="2"/>
        <v>NG5110</v>
      </c>
      <c r="C146" t="str">
        <f>INDEX(Menu!B:B,MATCH(B146,Menu!C:C,0))</f>
        <v>Orange Juice</v>
      </c>
      <c r="D146" s="2">
        <v>120</v>
      </c>
      <c r="E146" s="2">
        <v>0</v>
      </c>
      <c r="F146" s="2">
        <v>0</v>
      </c>
      <c r="G146" s="2">
        <v>20</v>
      </c>
      <c r="H146" s="2">
        <v>29</v>
      </c>
      <c r="I146" s="2">
        <v>2</v>
      </c>
      <c r="J146" s="2">
        <v>2</v>
      </c>
    </row>
    <row r="147" spans="1:10" x14ac:dyDescent="0.2">
      <c r="A147" t="s">
        <v>517</v>
      </c>
      <c r="B147" t="str">
        <f t="shared" si="2"/>
        <v>NG1850</v>
      </c>
      <c r="C147" t="str">
        <f>INDEX(Menu!B:B,MATCH(B147,Menu!C:C,0))</f>
        <v>Orange Twist</v>
      </c>
      <c r="D147" s="2">
        <v>250</v>
      </c>
      <c r="E147" s="2">
        <v>0</v>
      </c>
      <c r="F147" s="2">
        <v>0</v>
      </c>
      <c r="G147" s="2">
        <v>20</v>
      </c>
      <c r="H147" s="2">
        <v>61</v>
      </c>
      <c r="I147" s="2">
        <v>0</v>
      </c>
      <c r="J147" s="2">
        <v>0</v>
      </c>
    </row>
    <row r="148" spans="1:10" x14ac:dyDescent="0.2">
      <c r="A148" t="s">
        <v>518</v>
      </c>
      <c r="B148" t="str">
        <f t="shared" si="2"/>
        <v>RR6000</v>
      </c>
      <c r="C148" t="str">
        <f>INDEX(Menu!B:B,MATCH(B148,Menu!C:C,0))</f>
        <v>Peachberry Iced Tea</v>
      </c>
      <c r="D148" s="2">
        <v>100</v>
      </c>
      <c r="E148" s="2">
        <v>0</v>
      </c>
      <c r="F148" s="2">
        <v>0</v>
      </c>
      <c r="G148" s="2">
        <v>0</v>
      </c>
      <c r="H148" s="2">
        <v>25</v>
      </c>
      <c r="I148" s="2">
        <v>0</v>
      </c>
      <c r="J148" s="2">
        <v>0</v>
      </c>
    </row>
    <row r="149" spans="1:10" x14ac:dyDescent="0.2">
      <c r="A149" t="s">
        <v>519</v>
      </c>
      <c r="B149" t="str">
        <f t="shared" si="2"/>
        <v>EP1160</v>
      </c>
      <c r="C149" t="str">
        <f>INDEX(Menu!B:B,MATCH(B149,Menu!C:C,0))</f>
        <v>Pepsi</v>
      </c>
      <c r="D149" s="2">
        <v>150</v>
      </c>
      <c r="E149" s="2">
        <v>0</v>
      </c>
      <c r="F149" s="2">
        <v>0</v>
      </c>
      <c r="G149" s="2">
        <v>40</v>
      </c>
      <c r="H149" s="2">
        <v>41</v>
      </c>
      <c r="I149" s="2">
        <v>0</v>
      </c>
      <c r="J149" s="2">
        <v>0</v>
      </c>
    </row>
    <row r="150" spans="1:10" x14ac:dyDescent="0.2">
      <c r="A150" t="s">
        <v>520</v>
      </c>
      <c r="B150" t="str">
        <f t="shared" si="2"/>
        <v>RR6350</v>
      </c>
      <c r="C150" t="str">
        <f>INDEX(Menu!B:B,MATCH(B150,Menu!C:C,0))</f>
        <v>Sierra Mist</v>
      </c>
      <c r="D150" s="2">
        <v>150</v>
      </c>
      <c r="E150" s="2">
        <v>0</v>
      </c>
      <c r="F150" s="2">
        <v>0</v>
      </c>
      <c r="G150" s="2">
        <v>40</v>
      </c>
      <c r="H150" s="2">
        <v>39</v>
      </c>
      <c r="I150" s="2">
        <v>0</v>
      </c>
      <c r="J150" s="2">
        <v>0</v>
      </c>
    </row>
    <row r="151" spans="1:10" x14ac:dyDescent="0.2">
      <c r="A151" t="s">
        <v>521</v>
      </c>
      <c r="B151" t="str">
        <f t="shared" si="2"/>
        <v>IN6160</v>
      </c>
      <c r="C151" t="str">
        <f>INDEX(Menu!B:B,MATCH(B151,Menu!C:C,0))</f>
        <v>Skiny 'rita - Alcohol - Skinny Margarita</v>
      </c>
      <c r="D151" s="2">
        <v>130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</row>
    <row r="152" spans="1:10" x14ac:dyDescent="0.2">
      <c r="A152" t="s">
        <v>522</v>
      </c>
      <c r="B152" t="str">
        <f t="shared" si="2"/>
        <v>IN1810</v>
      </c>
      <c r="C152" t="str">
        <f>INDEX(Menu!B:B,MATCH(B152,Menu!C:C,0))</f>
        <v>Sparkling Raspberry Lemonade</v>
      </c>
      <c r="D152" s="2">
        <v>170</v>
      </c>
      <c r="E152" s="2">
        <v>0</v>
      </c>
      <c r="F152" s="2">
        <v>0</v>
      </c>
      <c r="G152" s="2">
        <v>10</v>
      </c>
      <c r="H152" s="2">
        <v>42</v>
      </c>
      <c r="I152" s="2">
        <v>0</v>
      </c>
      <c r="J152" s="2">
        <v>0</v>
      </c>
    </row>
    <row r="153" spans="1:10" x14ac:dyDescent="0.2">
      <c r="A153" t="s">
        <v>523</v>
      </c>
      <c r="B153" t="str">
        <f t="shared" si="2"/>
        <v>EE6040</v>
      </c>
      <c r="C153" t="str">
        <f>INDEX(Menu!B:B,MATCH(B153,Menu!C:C,0))</f>
        <v>Sweet Tea</v>
      </c>
      <c r="D153" s="2">
        <v>190</v>
      </c>
      <c r="E153" s="2">
        <v>0</v>
      </c>
      <c r="F153" s="2">
        <v>0</v>
      </c>
      <c r="G153" s="2">
        <v>0</v>
      </c>
      <c r="H153" s="2">
        <v>48</v>
      </c>
      <c r="I153" s="2">
        <v>0</v>
      </c>
      <c r="J153" s="2">
        <v>0</v>
      </c>
    </row>
    <row r="154" spans="1:10" x14ac:dyDescent="0.2">
      <c r="A154" t="s">
        <v>524</v>
      </c>
      <c r="B154" t="str">
        <f t="shared" si="2"/>
        <v>CA1060</v>
      </c>
      <c r="C154" t="str">
        <f>INDEX(Menu!B:B,MATCH(B154,Menu!C:C,0))</f>
        <v>Tropical Iced Tea</v>
      </c>
      <c r="D154" s="2">
        <v>10</v>
      </c>
      <c r="E154" s="2">
        <v>0</v>
      </c>
      <c r="F154" s="2">
        <v>0</v>
      </c>
      <c r="G154" s="2">
        <v>10</v>
      </c>
      <c r="H154" s="2">
        <v>3</v>
      </c>
      <c r="I154" s="2">
        <v>1</v>
      </c>
      <c r="J154" s="2">
        <v>0</v>
      </c>
    </row>
    <row r="155" spans="1:10" x14ac:dyDescent="0.2">
      <c r="A155" t="s">
        <v>525</v>
      </c>
      <c r="B155" t="str">
        <f t="shared" si="2"/>
        <v>AS6100</v>
      </c>
      <c r="C155" t="str">
        <f>INDEX(Menu!B:B,MATCH(B155,Menu!C:C,0))</f>
        <v>Breakfast Flatbread Pizza</v>
      </c>
      <c r="D155" s="2">
        <v>190</v>
      </c>
      <c r="E155" s="2">
        <v>12</v>
      </c>
      <c r="F155" s="2">
        <v>5</v>
      </c>
      <c r="G155" s="2">
        <v>320</v>
      </c>
      <c r="H155" s="2">
        <v>11</v>
      </c>
      <c r="I155" s="2">
        <v>1</v>
      </c>
      <c r="J155" s="2">
        <v>9</v>
      </c>
    </row>
    <row r="156" spans="1:10" x14ac:dyDescent="0.2">
      <c r="A156" t="s">
        <v>526</v>
      </c>
      <c r="B156" t="str">
        <f t="shared" si="2"/>
        <v>NI3340</v>
      </c>
      <c r="C156" t="str">
        <f>INDEX(Menu!B:B,MATCH(B156,Menu!C:C,0))</f>
        <v>California Scramble</v>
      </c>
      <c r="D156" s="2">
        <v>1170</v>
      </c>
      <c r="E156" s="2">
        <v>71</v>
      </c>
      <c r="F156" s="2">
        <v>23</v>
      </c>
      <c r="G156" s="2">
        <v>1830</v>
      </c>
      <c r="H156" s="2">
        <v>78</v>
      </c>
      <c r="I156" s="2">
        <v>11</v>
      </c>
      <c r="J156" s="2">
        <v>51</v>
      </c>
    </row>
    <row r="157" spans="1:10" x14ac:dyDescent="0.2">
      <c r="A157" t="s">
        <v>527</v>
      </c>
      <c r="B157" t="str">
        <f t="shared" si="2"/>
        <v>SI4360</v>
      </c>
      <c r="C157" t="str">
        <f>INDEX(Menu!B:B,MATCH(B157,Menu!C:C,0))</f>
        <v>Classic Buttermilk Pancakes Combo</v>
      </c>
      <c r="D157" s="2">
        <v>1650</v>
      </c>
      <c r="E157" s="2">
        <v>97</v>
      </c>
      <c r="F157" s="2">
        <v>31</v>
      </c>
      <c r="G157" s="2">
        <v>2880</v>
      </c>
      <c r="H157" s="2">
        <v>139</v>
      </c>
      <c r="I157" s="2">
        <v>5</v>
      </c>
      <c r="J157" s="2">
        <v>53</v>
      </c>
    </row>
    <row r="158" spans="1:10" x14ac:dyDescent="0.2">
      <c r="A158" t="s">
        <v>528</v>
      </c>
      <c r="B158" t="str">
        <f t="shared" si="2"/>
        <v>SI8110</v>
      </c>
      <c r="C158" t="str">
        <f>INDEX(Menu!B:B,MATCH(B158,Menu!C:C,0))</f>
        <v>Classic Buttermilk Pancakes Combo, Just for Kids</v>
      </c>
      <c r="D158" s="2">
        <v>540</v>
      </c>
      <c r="E158" s="2">
        <v>28</v>
      </c>
      <c r="F158" s="2">
        <v>9</v>
      </c>
      <c r="G158" s="2">
        <v>830</v>
      </c>
      <c r="H158" s="2">
        <v>54</v>
      </c>
      <c r="I158" s="2">
        <v>2</v>
      </c>
      <c r="J158" s="2">
        <v>15</v>
      </c>
    </row>
    <row r="159" spans="1:10" x14ac:dyDescent="0.2">
      <c r="A159" t="s">
        <v>529</v>
      </c>
      <c r="B159" t="str">
        <f t="shared" si="2"/>
        <v>SI9450</v>
      </c>
      <c r="C159" t="str">
        <f>INDEX(Menu!B:B,MATCH(B159,Menu!C:C,0))</f>
        <v>Classic Buttermilk Pancakes, Full Stack</v>
      </c>
      <c r="D159" s="2">
        <v>1490</v>
      </c>
      <c r="E159" s="2">
        <v>60</v>
      </c>
      <c r="F159" s="2">
        <v>19</v>
      </c>
      <c r="G159" s="2">
        <v>3070</v>
      </c>
      <c r="H159" s="2">
        <v>200</v>
      </c>
      <c r="I159" s="2">
        <v>8</v>
      </c>
      <c r="J159" s="2">
        <v>27</v>
      </c>
    </row>
    <row r="160" spans="1:10" x14ac:dyDescent="0.2">
      <c r="A160" t="s">
        <v>530</v>
      </c>
      <c r="B160" t="str">
        <f t="shared" si="2"/>
        <v>SI4100</v>
      </c>
      <c r="C160" t="str">
        <f>INDEX(Menu!B:B,MATCH(B160,Menu!C:C,0))</f>
        <v>Classic Buttermilk Pancakes, Just for Kids</v>
      </c>
      <c r="D160" s="2">
        <v>390</v>
      </c>
      <c r="E160" s="2">
        <v>17</v>
      </c>
      <c r="F160" s="2">
        <v>6</v>
      </c>
      <c r="G160" s="2">
        <v>610</v>
      </c>
      <c r="H160" s="2">
        <v>53</v>
      </c>
      <c r="I160" s="2">
        <v>2</v>
      </c>
      <c r="J160" s="2">
        <v>5</v>
      </c>
    </row>
    <row r="161" spans="1:10" x14ac:dyDescent="0.2">
      <c r="A161" t="s">
        <v>531</v>
      </c>
      <c r="B161" t="str">
        <f t="shared" si="2"/>
        <v>SI9520</v>
      </c>
      <c r="C161" t="str">
        <f>INDEX(Menu!B:B,MATCH(B161,Menu!C:C,0))</f>
        <v>Classic Buttermilk Pancakes, Short Stack</v>
      </c>
      <c r="D161" s="2">
        <v>910</v>
      </c>
      <c r="E161" s="2">
        <v>32</v>
      </c>
      <c r="F161" s="2">
        <v>10</v>
      </c>
      <c r="G161" s="2">
        <v>1840</v>
      </c>
      <c r="H161" s="2">
        <v>136</v>
      </c>
      <c r="I161" s="2">
        <v>5</v>
      </c>
      <c r="J161" s="2">
        <v>16</v>
      </c>
    </row>
    <row r="162" spans="1:10" x14ac:dyDescent="0.2">
      <c r="A162" t="s">
        <v>532</v>
      </c>
      <c r="B162" t="str">
        <f t="shared" si="2"/>
        <v>KE5270</v>
      </c>
      <c r="C162" t="str">
        <f>INDEX(Menu!B:B,MATCH(B162,Menu!C:C,0))</f>
        <v>Baked Italian Omelette</v>
      </c>
      <c r="D162" s="2">
        <v>1320</v>
      </c>
      <c r="E162" s="2">
        <v>82</v>
      </c>
      <c r="F162" s="2">
        <v>28</v>
      </c>
      <c r="G162" s="2">
        <v>2240</v>
      </c>
      <c r="H162" s="2">
        <v>86</v>
      </c>
      <c r="I162" s="2">
        <v>11</v>
      </c>
      <c r="J162" s="2">
        <v>52</v>
      </c>
    </row>
    <row r="163" spans="1:10" x14ac:dyDescent="0.2">
      <c r="A163" t="s">
        <v>533</v>
      </c>
      <c r="B163" t="str">
        <f t="shared" si="2"/>
        <v>SI2410</v>
      </c>
      <c r="C163" t="str">
        <f>INDEX(Menu!B:B,MATCH(B163,Menu!C:C,0))</f>
        <v>Classic Breakfast Sandwich</v>
      </c>
      <c r="D163" s="2">
        <v>1450</v>
      </c>
      <c r="E163" s="2">
        <v>104</v>
      </c>
      <c r="F163" s="2">
        <v>32</v>
      </c>
      <c r="G163" s="2">
        <v>2030</v>
      </c>
      <c r="H163" s="2">
        <v>75</v>
      </c>
      <c r="I163" s="2">
        <v>7</v>
      </c>
      <c r="J163" s="2">
        <v>46</v>
      </c>
    </row>
    <row r="164" spans="1:10" x14ac:dyDescent="0.2">
      <c r="A164" t="s">
        <v>534</v>
      </c>
      <c r="B164" t="str">
        <f t="shared" si="2"/>
        <v>NE6260</v>
      </c>
      <c r="C164" t="str">
        <f>INDEX(Menu!B:B,MATCH(B164,Menu!C:C,0))</f>
        <v>EnLIGHTened Veggie Omelette with Fresh Fruit</v>
      </c>
      <c r="D164" s="2">
        <v>270</v>
      </c>
      <c r="E164" s="2">
        <v>9</v>
      </c>
      <c r="F164" s="2">
        <v>3</v>
      </c>
      <c r="G164" s="2">
        <v>840</v>
      </c>
      <c r="H164" s="2">
        <v>24</v>
      </c>
      <c r="I164" s="2">
        <v>3</v>
      </c>
      <c r="J164" s="2">
        <v>22</v>
      </c>
    </row>
    <row r="165" spans="1:10" x14ac:dyDescent="0.2">
      <c r="A165" t="s">
        <v>535</v>
      </c>
      <c r="B165" t="str">
        <f t="shared" si="2"/>
        <v>NC4480</v>
      </c>
      <c r="C165" t="str">
        <f>INDEX(Menu!B:B,MATCH(B165,Menu!C:C,0))</f>
        <v>French Toast Combo</v>
      </c>
      <c r="D165" s="2">
        <v>1690</v>
      </c>
      <c r="E165" s="2">
        <v>109</v>
      </c>
      <c r="F165" s="2">
        <v>36</v>
      </c>
      <c r="G165" s="2">
        <v>2060</v>
      </c>
      <c r="H165" s="2">
        <v>125</v>
      </c>
      <c r="I165" s="2">
        <v>3</v>
      </c>
      <c r="J165" s="2">
        <v>52</v>
      </c>
    </row>
    <row r="166" spans="1:10" x14ac:dyDescent="0.2">
      <c r="A166" t="s">
        <v>536</v>
      </c>
      <c r="B166" t="str">
        <f t="shared" si="2"/>
        <v>NC4230</v>
      </c>
      <c r="C166" t="str">
        <f>INDEX(Menu!B:B,MATCH(B166,Menu!C:C,0))</f>
        <v>French Toast, 4 Pieces</v>
      </c>
      <c r="D166" s="2">
        <v>990</v>
      </c>
      <c r="E166" s="2">
        <v>45</v>
      </c>
      <c r="F166" s="2">
        <v>17</v>
      </c>
      <c r="G166" s="2">
        <v>1050</v>
      </c>
      <c r="H166" s="2">
        <v>123</v>
      </c>
      <c r="I166" s="2">
        <v>3</v>
      </c>
      <c r="J166" s="2">
        <v>14</v>
      </c>
    </row>
    <row r="167" spans="1:10" x14ac:dyDescent="0.2">
      <c r="A167" t="s">
        <v>537</v>
      </c>
      <c r="B167" t="str">
        <f t="shared" si="2"/>
        <v>NC9910</v>
      </c>
      <c r="C167" t="str">
        <f>INDEX(Menu!B:B,MATCH(B167,Menu!C:C,0))</f>
        <v>French Toast, 6 Pieces</v>
      </c>
      <c r="D167" s="2">
        <v>1440</v>
      </c>
      <c r="E167" s="2">
        <v>57</v>
      </c>
      <c r="F167" s="2">
        <v>22</v>
      </c>
      <c r="G167" s="2">
        <v>1530</v>
      </c>
      <c r="H167" s="2">
        <v>202</v>
      </c>
      <c r="I167" s="2">
        <v>4</v>
      </c>
      <c r="J167" s="2">
        <v>22</v>
      </c>
    </row>
    <row r="168" spans="1:10" x14ac:dyDescent="0.2">
      <c r="A168" t="s">
        <v>538</v>
      </c>
      <c r="B168" t="str">
        <f t="shared" si="2"/>
        <v>ES6120</v>
      </c>
      <c r="C168" t="str">
        <f>INDEX(Menu!B:B,MATCH(B168,Menu!C:C,0))</f>
        <v>Fresh Strawberry or Blueberry Topping</v>
      </c>
      <c r="D168" s="2">
        <v>60</v>
      </c>
      <c r="E168" s="2">
        <v>0.5</v>
      </c>
      <c r="F168" s="2">
        <v>0</v>
      </c>
      <c r="G168" s="2">
        <v>0</v>
      </c>
      <c r="H168" s="2">
        <v>14</v>
      </c>
      <c r="I168" s="2">
        <v>2</v>
      </c>
      <c r="J168" s="2">
        <v>1</v>
      </c>
    </row>
    <row r="169" spans="1:10" x14ac:dyDescent="0.2">
      <c r="A169" t="s">
        <v>539</v>
      </c>
      <c r="B169" t="str">
        <f t="shared" si="2"/>
        <v>AM6450</v>
      </c>
      <c r="C169" t="str">
        <f>INDEX(Menu!B:B,MATCH(B169,Menu!C:C,0))</f>
        <v>Ham, Bacon or Sausage and Two Eggs</v>
      </c>
      <c r="D169" s="2">
        <v>1330</v>
      </c>
      <c r="E169" s="2">
        <v>95</v>
      </c>
      <c r="F169" s="2">
        <v>29</v>
      </c>
      <c r="G169" s="2">
        <v>1790</v>
      </c>
      <c r="H169" s="2">
        <v>79</v>
      </c>
      <c r="I169" s="2">
        <v>8</v>
      </c>
      <c r="J169" s="2">
        <v>37</v>
      </c>
    </row>
    <row r="170" spans="1:10" x14ac:dyDescent="0.2">
      <c r="A170" t="s">
        <v>540</v>
      </c>
      <c r="B170" t="str">
        <f t="shared" si="2"/>
        <v>TW3190</v>
      </c>
      <c r="C170" t="str">
        <f>INDEX(Menu!B:B,MATCH(B170,Menu!C:C,0))</f>
        <v>Two Eggs</v>
      </c>
      <c r="D170" s="2">
        <v>810</v>
      </c>
      <c r="E170" s="2">
        <v>43</v>
      </c>
      <c r="F170" s="2">
        <v>11</v>
      </c>
      <c r="G170" s="2">
        <v>950</v>
      </c>
      <c r="H170" s="2">
        <v>77</v>
      </c>
      <c r="I170" s="2">
        <v>8</v>
      </c>
      <c r="J170" s="2">
        <v>23</v>
      </c>
    </row>
    <row r="171" spans="1:10" x14ac:dyDescent="0.2">
      <c r="A171" t="s">
        <v>541</v>
      </c>
      <c r="B171" t="str">
        <f t="shared" si="2"/>
        <v>OO5660</v>
      </c>
      <c r="C171" t="str">
        <f>INDEX(Menu!B:B,MATCH(B171,Menu!C:C,0))</f>
        <v>Applewood Smoked Bacon</v>
      </c>
      <c r="D171" s="2">
        <v>140</v>
      </c>
      <c r="E171" s="2">
        <v>11</v>
      </c>
      <c r="F171" s="2">
        <v>4</v>
      </c>
      <c r="G171" s="2">
        <v>410</v>
      </c>
      <c r="H171" s="2">
        <v>2</v>
      </c>
      <c r="I171" s="2">
        <v>0</v>
      </c>
      <c r="J171" s="2">
        <v>8</v>
      </c>
    </row>
    <row r="172" spans="1:10" x14ac:dyDescent="0.2">
      <c r="A172" t="s">
        <v>542</v>
      </c>
      <c r="B172" t="str">
        <f t="shared" si="2"/>
        <v>TR8900</v>
      </c>
      <c r="C172" t="str">
        <f>INDEX(Menu!B:B,MATCH(B172,Menu!C:C,0))</f>
        <v>Country Sausage Links</v>
      </c>
      <c r="D172" s="2">
        <v>520</v>
      </c>
      <c r="E172" s="2">
        <v>52</v>
      </c>
      <c r="F172" s="2">
        <v>18</v>
      </c>
      <c r="G172" s="2">
        <v>680</v>
      </c>
      <c r="H172" s="2">
        <v>2</v>
      </c>
      <c r="I172" s="2">
        <v>0</v>
      </c>
      <c r="J172" s="2">
        <v>14</v>
      </c>
    </row>
    <row r="173" spans="1:10" x14ac:dyDescent="0.2">
      <c r="A173" t="s">
        <v>543</v>
      </c>
      <c r="B173" t="str">
        <f t="shared" si="2"/>
        <v>ES2830</v>
      </c>
      <c r="C173" t="str">
        <f>INDEX(Menu!B:B,MATCH(B173,Menu!C:C,0))</f>
        <v>Fresh Fruit</v>
      </c>
      <c r="D173" s="2">
        <v>60</v>
      </c>
      <c r="E173" s="2">
        <v>0</v>
      </c>
      <c r="F173" s="2">
        <v>0</v>
      </c>
      <c r="G173" s="2">
        <v>0</v>
      </c>
      <c r="H173" s="2">
        <v>13</v>
      </c>
      <c r="I173" s="2">
        <v>1</v>
      </c>
      <c r="J173" s="2">
        <v>1</v>
      </c>
    </row>
    <row r="174" spans="1:10" x14ac:dyDescent="0.2">
      <c r="A174" t="s">
        <v>544</v>
      </c>
      <c r="B174" t="str">
        <f t="shared" si="2"/>
        <v>LE1750</v>
      </c>
      <c r="C174" t="str">
        <f>INDEX(Menu!B:B,MATCH(B174,Menu!C:C,0))</f>
        <v>Grilled Ham</v>
      </c>
      <c r="D174" s="2">
        <v>110</v>
      </c>
      <c r="E174" s="2">
        <v>5</v>
      </c>
      <c r="F174" s="2">
        <v>2</v>
      </c>
      <c r="G174" s="2">
        <v>840</v>
      </c>
      <c r="H174" s="2">
        <v>2</v>
      </c>
      <c r="I174" s="2">
        <v>0</v>
      </c>
      <c r="J174" s="2">
        <v>14</v>
      </c>
    </row>
    <row r="175" spans="1:10" x14ac:dyDescent="0.2">
      <c r="A175" t="s">
        <v>545</v>
      </c>
      <c r="B175" t="str">
        <f t="shared" si="2"/>
        <v>NE6020</v>
      </c>
      <c r="C175" t="str">
        <f>INDEX(Menu!B:B,MATCH(B175,Menu!C:C,0))</f>
        <v>Seasoned Country Potatoes</v>
      </c>
      <c r="D175" s="2">
        <v>390</v>
      </c>
      <c r="E175" s="2">
        <v>23</v>
      </c>
      <c r="F175" s="2">
        <v>4</v>
      </c>
      <c r="G175" s="2">
        <v>310</v>
      </c>
      <c r="H175" s="2">
        <v>34</v>
      </c>
      <c r="I175" s="2">
        <v>5</v>
      </c>
      <c r="J175" s="2">
        <v>4</v>
      </c>
    </row>
    <row r="176" spans="1:10" x14ac:dyDescent="0.2">
      <c r="A176" t="s">
        <v>546</v>
      </c>
      <c r="B176" t="str">
        <f t="shared" si="2"/>
        <v>UG8520</v>
      </c>
      <c r="C176" t="str">
        <f>INDEX(Menu!B:B,MATCH(B176,Menu!C:C,0))</f>
        <v>Sourdough Toast (2 slices)</v>
      </c>
      <c r="D176" s="2">
        <v>250</v>
      </c>
      <c r="E176" s="2">
        <v>6</v>
      </c>
      <c r="F176" s="2">
        <v>2</v>
      </c>
      <c r="G176" s="2">
        <v>490</v>
      </c>
      <c r="H176" s="2">
        <v>38</v>
      </c>
      <c r="I176" s="2">
        <v>2</v>
      </c>
      <c r="J176" s="2">
        <v>7</v>
      </c>
    </row>
    <row r="177" spans="1:10" x14ac:dyDescent="0.2">
      <c r="A177" t="s">
        <v>547</v>
      </c>
      <c r="B177" t="str">
        <f t="shared" si="2"/>
        <v>EA2140</v>
      </c>
      <c r="C177" t="str">
        <f>INDEX(Menu!B:B,MATCH(B177,Menu!C:C,0))</f>
        <v>Wheat Toast (2 slices)</v>
      </c>
      <c r="D177" s="2">
        <v>260</v>
      </c>
      <c r="E177" s="2">
        <v>8</v>
      </c>
      <c r="F177" s="2">
        <v>3</v>
      </c>
      <c r="G177" s="2">
        <v>350</v>
      </c>
      <c r="H177" s="2">
        <v>42</v>
      </c>
      <c r="I177" s="2">
        <v>3</v>
      </c>
      <c r="J177" s="2">
        <v>6</v>
      </c>
    </row>
    <row r="178" spans="1:10" x14ac:dyDescent="0.2">
      <c r="A178" t="s">
        <v>548</v>
      </c>
      <c r="B178" t="str">
        <f t="shared" si="2"/>
        <v>NC1340</v>
      </c>
      <c r="C178" t="str">
        <f>INDEX(Menu!B:B,MATCH(B178,Menu!C:C,0))</f>
        <v>Anchovies</v>
      </c>
      <c r="D178" s="2">
        <v>30</v>
      </c>
      <c r="E178" s="2">
        <v>1</v>
      </c>
      <c r="F178" s="2">
        <v>0</v>
      </c>
      <c r="G178" s="2">
        <v>1150</v>
      </c>
      <c r="H178" s="2">
        <v>0</v>
      </c>
      <c r="I178" s="2">
        <v>0</v>
      </c>
      <c r="J178" s="2">
        <v>5</v>
      </c>
    </row>
    <row r="179" spans="1:10" x14ac:dyDescent="0.2">
      <c r="A179" t="s">
        <v>549</v>
      </c>
      <c r="B179" t="str">
        <f t="shared" si="2"/>
        <v>OK9390</v>
      </c>
      <c r="C179" t="str">
        <f>INDEX(Menu!B:B,MATCH(B179,Menu!C:C,0))</f>
        <v>Artichoke Hearts</v>
      </c>
      <c r="D179" s="2">
        <v>40</v>
      </c>
      <c r="E179" s="2">
        <v>0</v>
      </c>
      <c r="F179" s="2">
        <v>0</v>
      </c>
      <c r="G179" s="2">
        <v>420</v>
      </c>
      <c r="H179" s="2">
        <v>6</v>
      </c>
      <c r="I179" s="2">
        <v>4</v>
      </c>
      <c r="J179" s="2">
        <v>2</v>
      </c>
    </row>
    <row r="180" spans="1:10" x14ac:dyDescent="0.2">
      <c r="A180" t="s">
        <v>550</v>
      </c>
      <c r="B180" t="str">
        <f t="shared" si="2"/>
        <v>SP4150</v>
      </c>
      <c r="C180" t="str">
        <f>INDEX(Menu!B:B,MATCH(B180,Menu!C:C,0))</f>
        <v>Asparagus</v>
      </c>
      <c r="D180" s="2">
        <v>10</v>
      </c>
      <c r="E180" s="2">
        <v>0.5</v>
      </c>
      <c r="F180" s="2">
        <v>0</v>
      </c>
      <c r="G180" s="2">
        <v>60</v>
      </c>
      <c r="H180" s="2">
        <v>2</v>
      </c>
      <c r="I180" s="2">
        <v>1</v>
      </c>
      <c r="J180" s="2">
        <v>1</v>
      </c>
    </row>
    <row r="181" spans="1:10" x14ac:dyDescent="0.2">
      <c r="A181" t="s">
        <v>551</v>
      </c>
      <c r="B181" t="str">
        <f t="shared" si="2"/>
        <v>SI2200</v>
      </c>
      <c r="C181" t="str">
        <f>INDEX(Menu!B:B,MATCH(B181,Menu!C:C,0))</f>
        <v>Classic Combo Pizza, Individual</v>
      </c>
      <c r="D181" s="2">
        <v>210</v>
      </c>
      <c r="E181" s="2">
        <v>12</v>
      </c>
      <c r="F181" s="2">
        <v>5</v>
      </c>
      <c r="G181" s="2">
        <v>580</v>
      </c>
      <c r="H181" s="2">
        <v>16</v>
      </c>
      <c r="I181" s="2">
        <v>1</v>
      </c>
      <c r="J181" s="2">
        <v>9</v>
      </c>
    </row>
    <row r="182" spans="1:10" x14ac:dyDescent="0.2">
      <c r="A182" t="s">
        <v>552</v>
      </c>
      <c r="B182" t="str">
        <f t="shared" si="2"/>
        <v>SI6910</v>
      </c>
      <c r="C182" t="str">
        <f>INDEX(Menu!B:B,MATCH(B182,Menu!C:C,0))</f>
        <v>Classic Combo Pizza, Shareable</v>
      </c>
      <c r="D182" s="2">
        <v>220</v>
      </c>
      <c r="E182" s="2">
        <v>11</v>
      </c>
      <c r="F182" s="2">
        <v>5</v>
      </c>
      <c r="G182" s="2">
        <v>510</v>
      </c>
      <c r="H182" s="2">
        <v>21</v>
      </c>
      <c r="I182" s="2">
        <v>1</v>
      </c>
      <c r="J182" s="2">
        <v>8</v>
      </c>
    </row>
    <row r="183" spans="1:10" x14ac:dyDescent="0.2">
      <c r="A183" t="s">
        <v>553</v>
      </c>
      <c r="B183" t="str">
        <f t="shared" si="2"/>
        <v>IT9120</v>
      </c>
      <c r="C183" t="str">
        <f>INDEX(Menu!B:B,MATCH(B183,Menu!C:C,0))</f>
        <v>Favorite Pizza, Individual</v>
      </c>
      <c r="D183" s="2">
        <v>200</v>
      </c>
      <c r="E183" s="2">
        <v>11</v>
      </c>
      <c r="F183" s="2">
        <v>5</v>
      </c>
      <c r="G183" s="2">
        <v>540</v>
      </c>
      <c r="H183" s="2">
        <v>18</v>
      </c>
      <c r="I183" s="2">
        <v>1</v>
      </c>
      <c r="J183" s="2">
        <v>8</v>
      </c>
    </row>
    <row r="184" spans="1:10" x14ac:dyDescent="0.2">
      <c r="A184" t="s">
        <v>554</v>
      </c>
      <c r="B184" t="str">
        <f t="shared" si="2"/>
        <v>IT3910</v>
      </c>
      <c r="C184" t="str">
        <f>INDEX(Menu!B:B,MATCH(B184,Menu!C:C,0))</f>
        <v>Favorite Pizza, Shareable</v>
      </c>
      <c r="D184" s="2">
        <v>200</v>
      </c>
      <c r="E184" s="2">
        <v>9</v>
      </c>
      <c r="F184" s="2">
        <v>4</v>
      </c>
      <c r="G184" s="2">
        <v>460</v>
      </c>
      <c r="H184" s="2">
        <v>22</v>
      </c>
      <c r="I184" s="2">
        <v>1</v>
      </c>
      <c r="J184" s="2">
        <v>7</v>
      </c>
    </row>
    <row r="185" spans="1:10" x14ac:dyDescent="0.2">
      <c r="A185" t="s">
        <v>555</v>
      </c>
      <c r="B185" t="str">
        <f t="shared" si="2"/>
        <v>QU8120</v>
      </c>
      <c r="C185" t="str">
        <f>INDEX(Menu!B:B,MATCH(B185,Menu!C:C,0))</f>
        <v>Barbeque Chicken Pizza, Individual</v>
      </c>
      <c r="D185" s="2">
        <v>190</v>
      </c>
      <c r="E185" s="2">
        <v>7</v>
      </c>
      <c r="F185" s="2">
        <v>3</v>
      </c>
      <c r="G185" s="2">
        <v>450</v>
      </c>
      <c r="H185" s="2">
        <v>17</v>
      </c>
      <c r="I185" s="2">
        <v>1</v>
      </c>
      <c r="J185" s="2">
        <v>12</v>
      </c>
    </row>
    <row r="186" spans="1:10" x14ac:dyDescent="0.2">
      <c r="A186" t="s">
        <v>556</v>
      </c>
      <c r="B186" t="str">
        <f t="shared" si="2"/>
        <v>QU6170</v>
      </c>
      <c r="C186" t="str">
        <f>INDEX(Menu!B:B,MATCH(B186,Menu!C:C,0))</f>
        <v>Barbeque Chicken Pizza, Shareable</v>
      </c>
      <c r="D186" s="2">
        <v>200</v>
      </c>
      <c r="E186" s="2">
        <v>7</v>
      </c>
      <c r="F186" s="2">
        <v>2</v>
      </c>
      <c r="G186" s="2">
        <v>420</v>
      </c>
      <c r="H186" s="2">
        <v>23</v>
      </c>
      <c r="I186" s="2">
        <v>1</v>
      </c>
      <c r="J186" s="2">
        <v>11</v>
      </c>
    </row>
    <row r="187" spans="1:10" x14ac:dyDescent="0.2">
      <c r="A187" t="s">
        <v>557</v>
      </c>
      <c r="B187" t="str">
        <f t="shared" si="2"/>
        <v>AC2780</v>
      </c>
      <c r="C187" t="str">
        <f>INDEX(Menu!B:B,MATCH(B187,Menu!C:C,0))</f>
        <v>Black Olives</v>
      </c>
      <c r="D187" s="2">
        <v>100</v>
      </c>
      <c r="E187" s="2">
        <v>10</v>
      </c>
      <c r="F187" s="2">
        <v>0</v>
      </c>
      <c r="G187" s="2">
        <v>500</v>
      </c>
      <c r="H187" s="2">
        <v>4</v>
      </c>
      <c r="I187" s="2">
        <v>0</v>
      </c>
      <c r="J187" s="2">
        <v>0</v>
      </c>
    </row>
    <row r="188" spans="1:10" x14ac:dyDescent="0.2">
      <c r="A188" t="s">
        <v>558</v>
      </c>
      <c r="B188" t="str">
        <f t="shared" si="2"/>
        <v>NE5530</v>
      </c>
      <c r="C188" t="str">
        <f>INDEX(Menu!B:B,MATCH(B188,Menu!C:C,0))</f>
        <v>Blackened Chicken</v>
      </c>
      <c r="D188" s="2">
        <v>100</v>
      </c>
      <c r="E188" s="2">
        <v>3</v>
      </c>
      <c r="F188" s="2">
        <v>0</v>
      </c>
      <c r="G188" s="2">
        <v>290</v>
      </c>
      <c r="H188" s="2">
        <v>2</v>
      </c>
      <c r="I188" s="2">
        <v>0</v>
      </c>
      <c r="J188" s="2">
        <v>17</v>
      </c>
    </row>
    <row r="189" spans="1:10" x14ac:dyDescent="0.2">
      <c r="A189" t="s">
        <v>559</v>
      </c>
      <c r="B189" t="str">
        <f t="shared" si="2"/>
        <v>EL8800</v>
      </c>
      <c r="C189" t="str">
        <f>INDEX(Menu!B:B,MATCH(B189,Menu!C:C,0))</f>
        <v>Brussels Sprouts</v>
      </c>
      <c r="D189" s="2">
        <v>50</v>
      </c>
      <c r="E189" s="2">
        <v>2</v>
      </c>
      <c r="F189" s="2">
        <v>0</v>
      </c>
      <c r="G189" s="2">
        <v>230</v>
      </c>
      <c r="H189" s="2">
        <v>5</v>
      </c>
      <c r="I189" s="2">
        <v>2</v>
      </c>
      <c r="J189" s="2">
        <v>2</v>
      </c>
    </row>
    <row r="190" spans="1:10" x14ac:dyDescent="0.2">
      <c r="A190" t="s">
        <v>560</v>
      </c>
      <c r="B190" t="str">
        <f t="shared" si="2"/>
        <v>AL4860</v>
      </c>
      <c r="C190" t="str">
        <f>INDEX(Menu!B:B,MATCH(B190,Menu!C:C,0))</f>
        <v>Buffalo Chicken Pizza, Individual</v>
      </c>
      <c r="D190" s="2">
        <v>190</v>
      </c>
      <c r="E190" s="2">
        <v>8</v>
      </c>
      <c r="F190" s="2">
        <v>3</v>
      </c>
      <c r="G190" s="2">
        <v>590</v>
      </c>
      <c r="H190" s="2">
        <v>16</v>
      </c>
      <c r="I190" s="2">
        <v>1</v>
      </c>
      <c r="J190" s="2">
        <v>12</v>
      </c>
    </row>
    <row r="191" spans="1:10" x14ac:dyDescent="0.2">
      <c r="A191" t="s">
        <v>561</v>
      </c>
      <c r="B191" t="str">
        <f t="shared" si="2"/>
        <v>AL5360</v>
      </c>
      <c r="C191" t="str">
        <f>INDEX(Menu!B:B,MATCH(B191,Menu!C:C,0))</f>
        <v>Buffalo Chicken Pizza, Shareable</v>
      </c>
      <c r="D191" s="2">
        <v>200</v>
      </c>
      <c r="E191" s="2">
        <v>7</v>
      </c>
      <c r="F191" s="2">
        <v>3</v>
      </c>
      <c r="G191" s="2">
        <v>570</v>
      </c>
      <c r="H191" s="2">
        <v>22</v>
      </c>
      <c r="I191" s="2">
        <v>1</v>
      </c>
      <c r="J191" s="2">
        <v>11</v>
      </c>
    </row>
    <row r="192" spans="1:10" x14ac:dyDescent="0.2">
      <c r="A192" t="s">
        <v>562</v>
      </c>
      <c r="B192" t="str">
        <f t="shared" si="2"/>
        <v>KE6010</v>
      </c>
      <c r="C192" t="str">
        <f>INDEX(Menu!B:B,MATCH(B192,Menu!C:C,0))</f>
        <v>Chicken Bacon Ranch Pizza, Individual</v>
      </c>
      <c r="D192" s="2">
        <v>280</v>
      </c>
      <c r="E192" s="2">
        <v>16</v>
      </c>
      <c r="F192" s="2">
        <v>6</v>
      </c>
      <c r="G192" s="2">
        <v>600</v>
      </c>
      <c r="H192" s="2">
        <v>16</v>
      </c>
      <c r="I192" s="2">
        <v>1</v>
      </c>
      <c r="J192" s="2">
        <v>16</v>
      </c>
    </row>
    <row r="193" spans="1:10" x14ac:dyDescent="0.2">
      <c r="A193" t="s">
        <v>563</v>
      </c>
      <c r="B193" t="str">
        <f t="shared" si="2"/>
        <v>KE1870</v>
      </c>
      <c r="C193" t="str">
        <f>INDEX(Menu!B:B,MATCH(B193,Menu!C:C,0))</f>
        <v>Chicken Bacon Ranch Pizza, Shareable</v>
      </c>
      <c r="D193" s="2">
        <v>300</v>
      </c>
      <c r="E193" s="2">
        <v>16</v>
      </c>
      <c r="F193" s="2">
        <v>6</v>
      </c>
      <c r="G193" s="2">
        <v>570</v>
      </c>
      <c r="H193" s="2">
        <v>21</v>
      </c>
      <c r="I193" s="2">
        <v>1</v>
      </c>
      <c r="J193" s="2">
        <v>16</v>
      </c>
    </row>
    <row r="194" spans="1:10" x14ac:dyDescent="0.2">
      <c r="A194" t="s">
        <v>564</v>
      </c>
      <c r="B194" t="str">
        <f t="shared" si="2"/>
        <v>TE9900</v>
      </c>
      <c r="C194" t="str">
        <f>INDEX(Menu!B:B,MATCH(B194,Menu!C:C,0))</f>
        <v>Fire-Roasted Red Bell Peppers</v>
      </c>
      <c r="D194" s="2">
        <v>40</v>
      </c>
      <c r="E194" s="2">
        <v>0</v>
      </c>
      <c r="F194" s="2">
        <v>0</v>
      </c>
      <c r="G194" s="2">
        <v>520</v>
      </c>
      <c r="H194" s="2">
        <v>8</v>
      </c>
      <c r="I194" s="2">
        <v>3</v>
      </c>
      <c r="J194" s="2">
        <v>1</v>
      </c>
    </row>
    <row r="195" spans="1:10" x14ac:dyDescent="0.2">
      <c r="A195" t="s">
        <v>565</v>
      </c>
      <c r="B195" t="str">
        <f t="shared" ref="B195:B258" si="3">IF(LEN(A195)=4,CONCATENATE(A195,"00"),IF(LEN(A195)=5,CONCATENATE(A195,"0"),A195))</f>
        <v>ME2560</v>
      </c>
      <c r="C195" t="str">
        <f>INDEX(Menu!B:B,MATCH(B195,Menu!C:C,0))</f>
        <v>Gourmet Five Meat Pizza, Individual</v>
      </c>
      <c r="D195" s="2">
        <v>210</v>
      </c>
      <c r="E195" s="2">
        <v>12</v>
      </c>
      <c r="F195" s="2">
        <v>5</v>
      </c>
      <c r="G195" s="2">
        <v>620</v>
      </c>
      <c r="H195" s="2">
        <v>16</v>
      </c>
      <c r="I195" s="2">
        <v>1</v>
      </c>
      <c r="J195" s="2">
        <v>10</v>
      </c>
    </row>
    <row r="196" spans="1:10" x14ac:dyDescent="0.2">
      <c r="A196" t="s">
        <v>566</v>
      </c>
      <c r="B196" t="str">
        <f t="shared" si="3"/>
        <v>ME7580</v>
      </c>
      <c r="C196" t="str">
        <f>INDEX(Menu!B:B,MATCH(B196,Menu!C:C,0))</f>
        <v>Gourmet Five Meat Pizza, Shareable</v>
      </c>
      <c r="D196" s="2">
        <v>210</v>
      </c>
      <c r="E196" s="2">
        <v>10</v>
      </c>
      <c r="F196" s="2">
        <v>4</v>
      </c>
      <c r="G196" s="2">
        <v>520</v>
      </c>
      <c r="H196" s="2">
        <v>22</v>
      </c>
      <c r="I196" s="2">
        <v>1</v>
      </c>
      <c r="J196" s="2">
        <v>9</v>
      </c>
    </row>
    <row r="197" spans="1:10" x14ac:dyDescent="0.2">
      <c r="A197" t="s">
        <v>567</v>
      </c>
      <c r="B197" t="str">
        <f t="shared" si="3"/>
        <v>EE2050</v>
      </c>
      <c r="C197" t="str">
        <f>INDEX(Menu!B:B,MATCH(B197,Menu!C:C,0))</f>
        <v>Green Bell Peppers</v>
      </c>
      <c r="D197" s="2">
        <v>20</v>
      </c>
      <c r="E197" s="2">
        <v>0</v>
      </c>
      <c r="F197" s="2">
        <v>0</v>
      </c>
      <c r="G197" s="2">
        <v>0</v>
      </c>
      <c r="H197" s="2">
        <v>4</v>
      </c>
      <c r="I197" s="2">
        <v>1</v>
      </c>
      <c r="J197" s="2">
        <v>1</v>
      </c>
    </row>
    <row r="198" spans="1:10" x14ac:dyDescent="0.2">
      <c r="A198" t="s">
        <v>568</v>
      </c>
      <c r="B198" t="str">
        <f t="shared" si="3"/>
        <v>LE8230</v>
      </c>
      <c r="C198" t="str">
        <f>INDEX(Menu!B:B,MATCH(B198,Menu!C:C,0))</f>
        <v>Grilled Chicken</v>
      </c>
      <c r="D198" s="2">
        <v>140</v>
      </c>
      <c r="E198" s="2">
        <v>6</v>
      </c>
      <c r="F198" s="2">
        <v>1</v>
      </c>
      <c r="G198" s="2">
        <v>220</v>
      </c>
      <c r="H198" s="2">
        <v>1</v>
      </c>
      <c r="I198" s="2">
        <v>0</v>
      </c>
      <c r="J198" s="2">
        <v>20</v>
      </c>
    </row>
    <row r="199" spans="1:10" x14ac:dyDescent="0.2">
      <c r="A199" t="s">
        <v>569</v>
      </c>
      <c r="B199" t="str">
        <f t="shared" si="3"/>
        <v>AM7490</v>
      </c>
      <c r="C199" t="str">
        <f>INDEX(Menu!B:B,MATCH(B199,Menu!C:C,0))</f>
        <v>Ham</v>
      </c>
      <c r="D199" s="2">
        <v>40</v>
      </c>
      <c r="E199" s="2">
        <v>2</v>
      </c>
      <c r="F199" s="2">
        <v>1</v>
      </c>
      <c r="G199" s="2">
        <v>280</v>
      </c>
      <c r="H199" s="2">
        <v>1</v>
      </c>
      <c r="I199" s="2">
        <v>0</v>
      </c>
      <c r="J199" s="2">
        <v>5</v>
      </c>
    </row>
    <row r="200" spans="1:10" x14ac:dyDescent="0.2">
      <c r="A200" t="s">
        <v>570</v>
      </c>
      <c r="B200" t="str">
        <f t="shared" si="3"/>
        <v>AD1540</v>
      </c>
      <c r="C200" t="str">
        <f>INDEX(Menu!B:B,MATCH(B200,Menu!C:C,0))</f>
        <v>Housemade Meatballs</v>
      </c>
      <c r="D200" s="2">
        <v>170</v>
      </c>
      <c r="E200" s="2">
        <v>12</v>
      </c>
      <c r="F200" s="2">
        <v>5</v>
      </c>
      <c r="G200" s="2">
        <v>240</v>
      </c>
      <c r="H200" s="2">
        <v>5</v>
      </c>
      <c r="I200" s="2">
        <v>0</v>
      </c>
      <c r="J200" s="2">
        <v>10</v>
      </c>
    </row>
    <row r="201" spans="1:10" x14ac:dyDescent="0.2">
      <c r="A201" t="s">
        <v>571</v>
      </c>
      <c r="B201" t="str">
        <f t="shared" si="3"/>
        <v>IA3630</v>
      </c>
      <c r="C201" t="str">
        <f>INDEX(Menu!B:B,MATCH(B201,Menu!C:C,0))</f>
        <v>Italian Sausage</v>
      </c>
      <c r="D201" s="2">
        <v>290</v>
      </c>
      <c r="E201" s="2">
        <v>27</v>
      </c>
      <c r="F201" s="2">
        <v>9</v>
      </c>
      <c r="G201" s="2">
        <v>690</v>
      </c>
      <c r="H201" s="2">
        <v>2</v>
      </c>
      <c r="I201" s="2">
        <v>1</v>
      </c>
      <c r="J201" s="2">
        <v>9</v>
      </c>
    </row>
    <row r="202" spans="1:10" x14ac:dyDescent="0.2">
      <c r="A202" t="s">
        <v>572</v>
      </c>
      <c r="B202" t="str">
        <f t="shared" si="3"/>
        <v>AL4330</v>
      </c>
      <c r="C202" t="str">
        <f>INDEX(Menu!B:B,MATCH(B202,Menu!C:C,0))</f>
        <v>Jalapeños</v>
      </c>
      <c r="D202" s="2">
        <v>10</v>
      </c>
      <c r="E202" s="2">
        <v>0</v>
      </c>
      <c r="F202" s="2">
        <v>0</v>
      </c>
      <c r="G202" s="2">
        <v>530</v>
      </c>
      <c r="H202" s="2">
        <v>2</v>
      </c>
      <c r="I202" s="2">
        <v>0</v>
      </c>
      <c r="J202" s="2">
        <v>0</v>
      </c>
    </row>
    <row r="203" spans="1:10" x14ac:dyDescent="0.2">
      <c r="A203" t="s">
        <v>573</v>
      </c>
      <c r="B203" t="str">
        <f t="shared" si="3"/>
        <v>LL7700</v>
      </c>
      <c r="C203" t="str">
        <f>INDEX(Menu!B:B,MATCH(B203,Menu!C:C,0))</f>
        <v>Mozzarella Cheese</v>
      </c>
      <c r="D203" s="2">
        <v>110</v>
      </c>
      <c r="E203" s="2">
        <v>9</v>
      </c>
      <c r="F203" s="2">
        <v>5</v>
      </c>
      <c r="G203" s="2">
        <v>320</v>
      </c>
      <c r="H203" s="2">
        <v>1</v>
      </c>
      <c r="I203" s="2">
        <v>0</v>
      </c>
      <c r="J203" s="2">
        <v>7</v>
      </c>
    </row>
    <row r="204" spans="1:10" x14ac:dyDescent="0.2">
      <c r="A204" t="s">
        <v>574</v>
      </c>
      <c r="B204" t="str">
        <f t="shared" si="3"/>
        <v>US4920</v>
      </c>
      <c r="C204" t="str">
        <f>INDEX(Menu!B:B,MATCH(B204,Menu!C:C,0))</f>
        <v>Mushrooms</v>
      </c>
      <c r="D204" s="2">
        <v>10</v>
      </c>
      <c r="E204" s="2">
        <v>0</v>
      </c>
      <c r="F204" s="2">
        <v>0</v>
      </c>
      <c r="G204" s="2">
        <v>0</v>
      </c>
      <c r="H204" s="2">
        <v>1</v>
      </c>
      <c r="I204" s="2">
        <v>0</v>
      </c>
      <c r="J204" s="2">
        <v>1</v>
      </c>
    </row>
    <row r="205" spans="1:10" x14ac:dyDescent="0.2">
      <c r="A205" t="s">
        <v>575</v>
      </c>
      <c r="B205" t="str">
        <f t="shared" si="3"/>
        <v>EP7080</v>
      </c>
      <c r="C205" t="str">
        <f>INDEX(Menu!B:B,MATCH(B205,Menu!C:C,0))</f>
        <v>Pepperoni</v>
      </c>
      <c r="D205" s="2">
        <v>90</v>
      </c>
      <c r="E205" s="2">
        <v>8</v>
      </c>
      <c r="F205" s="2">
        <v>3</v>
      </c>
      <c r="G205" s="2">
        <v>300</v>
      </c>
      <c r="H205" s="2">
        <v>1</v>
      </c>
      <c r="I205" s="2">
        <v>0</v>
      </c>
      <c r="J205" s="2">
        <v>3</v>
      </c>
    </row>
    <row r="206" spans="1:10" x14ac:dyDescent="0.2">
      <c r="A206" t="s">
        <v>576</v>
      </c>
      <c r="B206" t="str">
        <f t="shared" si="3"/>
        <v>ON4050</v>
      </c>
      <c r="C206" t="str">
        <f>INDEX(Menu!B:B,MATCH(B206,Menu!C:C,0))</f>
        <v>Pepperoni Extreme Pizza, Individual</v>
      </c>
      <c r="D206" s="2">
        <v>200</v>
      </c>
      <c r="E206" s="2">
        <v>11</v>
      </c>
      <c r="F206" s="2">
        <v>5</v>
      </c>
      <c r="G206" s="2">
        <v>610</v>
      </c>
      <c r="H206" s="2">
        <v>16</v>
      </c>
      <c r="I206" s="2">
        <v>1</v>
      </c>
      <c r="J206" s="2">
        <v>8</v>
      </c>
    </row>
    <row r="207" spans="1:10" x14ac:dyDescent="0.2">
      <c r="A207" t="s">
        <v>577</v>
      </c>
      <c r="B207" t="str">
        <f t="shared" si="3"/>
        <v>ON2880</v>
      </c>
      <c r="C207" t="str">
        <f>INDEX(Menu!B:B,MATCH(B207,Menu!C:C,0))</f>
        <v>Pepperoni Extreme Pizza, Shareable</v>
      </c>
      <c r="D207" s="2">
        <v>220</v>
      </c>
      <c r="E207" s="2">
        <v>11</v>
      </c>
      <c r="F207" s="2">
        <v>5</v>
      </c>
      <c r="G207" s="2">
        <v>590</v>
      </c>
      <c r="H207" s="2">
        <v>21</v>
      </c>
      <c r="I207" s="2">
        <v>1</v>
      </c>
      <c r="J207" s="2">
        <v>8</v>
      </c>
    </row>
    <row r="208" spans="1:10" x14ac:dyDescent="0.2">
      <c r="A208" t="s">
        <v>578</v>
      </c>
      <c r="B208" t="str">
        <f t="shared" si="3"/>
        <v>IN7720</v>
      </c>
      <c r="C208" t="str">
        <f>INDEX(Menu!B:B,MATCH(B208,Menu!C:C,0))</f>
        <v>Pineapple</v>
      </c>
      <c r="D208" s="2">
        <v>60</v>
      </c>
      <c r="E208" s="2">
        <v>0</v>
      </c>
      <c r="F208" s="2">
        <v>0</v>
      </c>
      <c r="G208" s="2">
        <v>0</v>
      </c>
      <c r="H208" s="2">
        <v>15</v>
      </c>
      <c r="I208" s="2">
        <v>1</v>
      </c>
      <c r="J208" s="2">
        <v>0</v>
      </c>
    </row>
    <row r="209" spans="1:10" x14ac:dyDescent="0.2">
      <c r="A209" t="s">
        <v>579</v>
      </c>
      <c r="B209" t="str">
        <f t="shared" si="3"/>
        <v>TE6170</v>
      </c>
      <c r="C209" t="str">
        <f>INDEX(Menu!B:B,MATCH(B209,Menu!C:C,0))</f>
        <v>Roasted Garlic</v>
      </c>
      <c r="D209" s="2">
        <v>10</v>
      </c>
      <c r="E209" s="2">
        <v>0</v>
      </c>
      <c r="F209" s="2">
        <v>0</v>
      </c>
      <c r="G209" s="2">
        <v>0</v>
      </c>
      <c r="H209" s="2">
        <v>1</v>
      </c>
      <c r="I209" s="2">
        <v>0</v>
      </c>
      <c r="J209" s="2">
        <v>0</v>
      </c>
    </row>
    <row r="210" spans="1:10" x14ac:dyDescent="0.2">
      <c r="A210" t="s">
        <v>580</v>
      </c>
      <c r="B210" t="str">
        <f t="shared" si="3"/>
        <v>AL8370</v>
      </c>
      <c r="C210" t="str">
        <f>INDEX(Menu!B:B,MATCH(B210,Menu!C:C,0))</f>
        <v>Salami</v>
      </c>
      <c r="D210" s="2">
        <v>100</v>
      </c>
      <c r="E210" s="2">
        <v>8</v>
      </c>
      <c r="F210" s="2">
        <v>3</v>
      </c>
      <c r="G210" s="2">
        <v>280</v>
      </c>
      <c r="H210" s="2">
        <v>3</v>
      </c>
      <c r="I210" s="2">
        <v>1</v>
      </c>
      <c r="J210" s="2">
        <v>4</v>
      </c>
    </row>
    <row r="211" spans="1:10" x14ac:dyDescent="0.2">
      <c r="A211" t="s">
        <v>581</v>
      </c>
      <c r="B211" t="str">
        <f t="shared" si="3"/>
        <v>UR3500</v>
      </c>
      <c r="C211" t="str">
        <f>INDEX(Menu!B:B,MATCH(B211,Menu!C:C,0))</f>
        <v>Signature Five Cheese Blend Pizza, Individual</v>
      </c>
      <c r="D211" s="2">
        <v>160</v>
      </c>
      <c r="E211" s="2">
        <v>7</v>
      </c>
      <c r="F211" s="2">
        <v>4</v>
      </c>
      <c r="G211" s="2">
        <v>450</v>
      </c>
      <c r="H211" s="2">
        <v>15</v>
      </c>
      <c r="I211" s="2">
        <v>1</v>
      </c>
      <c r="J211" s="2">
        <v>8</v>
      </c>
    </row>
    <row r="212" spans="1:10" x14ac:dyDescent="0.2">
      <c r="A212" t="s">
        <v>582</v>
      </c>
      <c r="B212" t="str">
        <f t="shared" si="3"/>
        <v>UR9500</v>
      </c>
      <c r="C212" t="str">
        <f>INDEX(Menu!B:B,MATCH(B212,Menu!C:C,0))</f>
        <v>Signature Five Cheese Blend Pizza, Shareable</v>
      </c>
      <c r="D212" s="2">
        <v>170</v>
      </c>
      <c r="E212" s="2">
        <v>7</v>
      </c>
      <c r="F212" s="2">
        <v>3</v>
      </c>
      <c r="G212" s="2">
        <v>380</v>
      </c>
      <c r="H212" s="2">
        <v>21</v>
      </c>
      <c r="I212" s="2">
        <v>1</v>
      </c>
      <c r="J212" s="2">
        <v>7</v>
      </c>
    </row>
    <row r="213" spans="1:10" x14ac:dyDescent="0.2">
      <c r="A213" t="s">
        <v>583</v>
      </c>
      <c r="B213" t="str">
        <f t="shared" si="3"/>
        <v>KE1000</v>
      </c>
      <c r="C213" t="str">
        <f>INDEX(Menu!B:B,MATCH(B213,Menu!C:C,0))</f>
        <v>Smoked Bacon</v>
      </c>
      <c r="D213" s="2">
        <v>90</v>
      </c>
      <c r="E213" s="2">
        <v>7</v>
      </c>
      <c r="F213" s="2">
        <v>3</v>
      </c>
      <c r="G213" s="2">
        <v>270</v>
      </c>
      <c r="H213" s="2">
        <v>1</v>
      </c>
      <c r="I213" s="2">
        <v>0</v>
      </c>
      <c r="J213" s="2">
        <v>5</v>
      </c>
    </row>
    <row r="214" spans="1:10" x14ac:dyDescent="0.2">
      <c r="A214" t="s">
        <v>584</v>
      </c>
      <c r="B214" t="str">
        <f t="shared" si="3"/>
        <v>EE7300</v>
      </c>
      <c r="C214" t="str">
        <f>INDEX(Menu!B:B,MATCH(B214,Menu!C:C,0))</f>
        <v>Sweet Corn</v>
      </c>
      <c r="D214" s="2">
        <v>60</v>
      </c>
      <c r="E214" s="2">
        <v>0</v>
      </c>
      <c r="F214" s="2">
        <v>0</v>
      </c>
      <c r="G214" s="2">
        <v>170</v>
      </c>
      <c r="H214" s="2">
        <v>13</v>
      </c>
      <c r="I214" s="2">
        <v>1</v>
      </c>
      <c r="J214" s="2">
        <v>2</v>
      </c>
    </row>
    <row r="215" spans="1:10" x14ac:dyDescent="0.2">
      <c r="A215" t="s">
        <v>585</v>
      </c>
      <c r="B215" t="str">
        <f t="shared" si="3"/>
        <v>EE8930</v>
      </c>
      <c r="C215" t="str">
        <f>INDEX(Menu!B:B,MATCH(B215,Menu!C:C,0))</f>
        <v>Sweet Pig Pizza, Individual</v>
      </c>
      <c r="D215" s="2">
        <v>150</v>
      </c>
      <c r="E215" s="2">
        <v>6</v>
      </c>
      <c r="F215" s="2">
        <v>3</v>
      </c>
      <c r="G215" s="2">
        <v>440</v>
      </c>
      <c r="H215" s="2">
        <v>19</v>
      </c>
      <c r="I215" s="2">
        <v>1</v>
      </c>
      <c r="J215" s="2">
        <v>7</v>
      </c>
    </row>
    <row r="216" spans="1:10" x14ac:dyDescent="0.2">
      <c r="A216" t="s">
        <v>586</v>
      </c>
      <c r="B216" t="str">
        <f t="shared" si="3"/>
        <v>EE1980</v>
      </c>
      <c r="C216" t="str">
        <f>INDEX(Menu!B:B,MATCH(B216,Menu!C:C,0))</f>
        <v>Sweet Pig Pizza, Shareable</v>
      </c>
      <c r="D216" s="2">
        <v>170</v>
      </c>
      <c r="E216" s="2">
        <v>5</v>
      </c>
      <c r="F216" s="2">
        <v>2</v>
      </c>
      <c r="G216" s="2">
        <v>370</v>
      </c>
      <c r="H216" s="2">
        <v>24</v>
      </c>
      <c r="I216" s="2">
        <v>1</v>
      </c>
      <c r="J216" s="2">
        <v>6</v>
      </c>
    </row>
    <row r="217" spans="1:10" x14ac:dyDescent="0.2">
      <c r="A217" t="s">
        <v>587</v>
      </c>
      <c r="B217" t="str">
        <f t="shared" si="3"/>
        <v>IA7310</v>
      </c>
      <c r="C217" t="str">
        <f>INDEX(Menu!B:B,MATCH(B217,Menu!C:C,0))</f>
        <v>Vegetarian Pizza, Individual</v>
      </c>
      <c r="D217" s="2">
        <v>150</v>
      </c>
      <c r="E217" s="2">
        <v>6</v>
      </c>
      <c r="F217" s="2">
        <v>3</v>
      </c>
      <c r="G217" s="2">
        <v>410</v>
      </c>
      <c r="H217" s="2">
        <v>17</v>
      </c>
      <c r="I217" s="2">
        <v>1</v>
      </c>
      <c r="J217" s="2">
        <v>6</v>
      </c>
    </row>
    <row r="218" spans="1:10" x14ac:dyDescent="0.2">
      <c r="A218" t="s">
        <v>588</v>
      </c>
      <c r="B218" t="str">
        <f t="shared" si="3"/>
        <v>IA5000</v>
      </c>
      <c r="C218" t="str">
        <f>INDEX(Menu!B:B,MATCH(B218,Menu!C:C,0))</f>
        <v>Vegetarian Pizza, Shareable</v>
      </c>
      <c r="D218" s="2">
        <v>160</v>
      </c>
      <c r="E218" s="2">
        <v>6</v>
      </c>
      <c r="F218" s="2">
        <v>2</v>
      </c>
      <c r="G218" s="2">
        <v>350</v>
      </c>
      <c r="H218" s="2">
        <v>22</v>
      </c>
      <c r="I218" s="2">
        <v>1</v>
      </c>
      <c r="J218" s="2">
        <v>5</v>
      </c>
    </row>
    <row r="219" spans="1:10" x14ac:dyDescent="0.2">
      <c r="A219" t="s">
        <v>589</v>
      </c>
      <c r="B219" t="str">
        <f t="shared" si="3"/>
        <v>IT5930</v>
      </c>
      <c r="C219" t="str">
        <f>INDEX(Menu!B:B,MATCH(B219,Menu!C:C,0))</f>
        <v>White Onions</v>
      </c>
      <c r="D219" s="2">
        <v>40</v>
      </c>
      <c r="E219" s="2">
        <v>0</v>
      </c>
      <c r="F219" s="2">
        <v>0</v>
      </c>
      <c r="G219" s="2">
        <v>0</v>
      </c>
      <c r="H219" s="2">
        <v>8</v>
      </c>
      <c r="I219" s="2">
        <v>1</v>
      </c>
      <c r="J219" s="2">
        <v>1</v>
      </c>
    </row>
    <row r="220" spans="1:10" x14ac:dyDescent="0.2">
      <c r="A220" t="s">
        <v>590</v>
      </c>
      <c r="B220" t="str">
        <f t="shared" si="3"/>
        <v>SI3160</v>
      </c>
      <c r="C220" t="str">
        <f>INDEX(Menu!B:B,MATCH(B220,Menu!C:C,0))</f>
        <v>Classic Combo Pizza, Large</v>
      </c>
      <c r="D220" s="2">
        <v>370</v>
      </c>
      <c r="E220" s="2">
        <v>18</v>
      </c>
      <c r="F220" s="2">
        <v>7</v>
      </c>
      <c r="G220" s="2">
        <v>940</v>
      </c>
      <c r="H220" s="2">
        <v>38</v>
      </c>
      <c r="I220" s="2">
        <v>2</v>
      </c>
      <c r="J220" s="2">
        <v>14</v>
      </c>
    </row>
    <row r="221" spans="1:10" x14ac:dyDescent="0.2">
      <c r="A221" t="s">
        <v>591</v>
      </c>
      <c r="B221" t="str">
        <f t="shared" si="3"/>
        <v>SI7560</v>
      </c>
      <c r="C221" t="str">
        <f>INDEX(Menu!B:B,MATCH(B221,Menu!C:C,0))</f>
        <v>Classic Combo Pizza, Medium</v>
      </c>
      <c r="D221" s="2">
        <v>330</v>
      </c>
      <c r="E221" s="2">
        <v>17</v>
      </c>
      <c r="F221" s="2">
        <v>7</v>
      </c>
      <c r="G221" s="2">
        <v>890</v>
      </c>
      <c r="H221" s="2">
        <v>32</v>
      </c>
      <c r="I221" s="2">
        <v>2</v>
      </c>
      <c r="J221" s="2">
        <v>13</v>
      </c>
    </row>
    <row r="222" spans="1:10" x14ac:dyDescent="0.2">
      <c r="A222" t="s">
        <v>592</v>
      </c>
      <c r="B222" t="str">
        <f t="shared" si="3"/>
        <v>SI4020</v>
      </c>
      <c r="C222" t="str">
        <f>INDEX(Menu!B:B,MATCH(B222,Menu!C:C,0))</f>
        <v>Classic Combo Pizza, Mini</v>
      </c>
      <c r="D222" s="2">
        <v>190</v>
      </c>
      <c r="E222" s="2">
        <v>10</v>
      </c>
      <c r="F222" s="2">
        <v>4</v>
      </c>
      <c r="G222" s="2">
        <v>480</v>
      </c>
      <c r="H222" s="2">
        <v>17</v>
      </c>
      <c r="I222" s="2">
        <v>1</v>
      </c>
      <c r="J222" s="2">
        <v>7</v>
      </c>
    </row>
    <row r="223" spans="1:10" x14ac:dyDescent="0.2">
      <c r="A223" t="s">
        <v>593</v>
      </c>
      <c r="B223" t="str">
        <f t="shared" si="3"/>
        <v>SI4220</v>
      </c>
      <c r="C223" t="str">
        <f>INDEX(Menu!B:B,MATCH(B223,Menu!C:C,0))</f>
        <v>Classic Combo Pizza, Small</v>
      </c>
      <c r="D223" s="2">
        <v>260</v>
      </c>
      <c r="E223" s="2">
        <v>13</v>
      </c>
      <c r="F223" s="2">
        <v>5</v>
      </c>
      <c r="G223" s="2">
        <v>700</v>
      </c>
      <c r="H223" s="2">
        <v>25</v>
      </c>
      <c r="I223" s="2">
        <v>2</v>
      </c>
      <c r="J223" s="2">
        <v>10</v>
      </c>
    </row>
    <row r="224" spans="1:10" x14ac:dyDescent="0.2">
      <c r="A224" t="s">
        <v>594</v>
      </c>
      <c r="B224" t="str">
        <f t="shared" si="3"/>
        <v>IT6700</v>
      </c>
      <c r="C224" t="str">
        <f>INDEX(Menu!B:B,MATCH(B224,Menu!C:C,0))</f>
        <v>Favorite Pizza, Large</v>
      </c>
      <c r="D224" s="2">
        <v>350</v>
      </c>
      <c r="E224" s="2">
        <v>16</v>
      </c>
      <c r="F224" s="2">
        <v>6</v>
      </c>
      <c r="G224" s="2">
        <v>900</v>
      </c>
      <c r="H224" s="2">
        <v>39</v>
      </c>
      <c r="I224" s="2">
        <v>2</v>
      </c>
      <c r="J224" s="2">
        <v>13</v>
      </c>
    </row>
    <row r="225" spans="1:10" x14ac:dyDescent="0.2">
      <c r="A225" t="s">
        <v>595</v>
      </c>
      <c r="B225" t="str">
        <f t="shared" si="3"/>
        <v>IT5720</v>
      </c>
      <c r="C225" t="str">
        <f>INDEX(Menu!B:B,MATCH(B225,Menu!C:C,0))</f>
        <v>Favorite Pizza, Medium</v>
      </c>
      <c r="D225" s="2">
        <v>310</v>
      </c>
      <c r="E225" s="2">
        <v>14</v>
      </c>
      <c r="F225" s="2">
        <v>5</v>
      </c>
      <c r="G225" s="2">
        <v>820</v>
      </c>
      <c r="H225" s="2">
        <v>33</v>
      </c>
      <c r="I225" s="2">
        <v>2</v>
      </c>
      <c r="J225" s="2">
        <v>13</v>
      </c>
    </row>
    <row r="226" spans="1:10" x14ac:dyDescent="0.2">
      <c r="A226" t="s">
        <v>596</v>
      </c>
      <c r="B226" t="str">
        <f t="shared" si="3"/>
        <v>IT7830</v>
      </c>
      <c r="C226" t="str">
        <f>INDEX(Menu!B:B,MATCH(B226,Menu!C:C,0))</f>
        <v>Favorite Pizza, Mini</v>
      </c>
      <c r="D226" s="2">
        <v>170</v>
      </c>
      <c r="E226" s="2">
        <v>8</v>
      </c>
      <c r="F226" s="2">
        <v>3</v>
      </c>
      <c r="G226" s="2">
        <v>440</v>
      </c>
      <c r="H226" s="2">
        <v>18</v>
      </c>
      <c r="I226" s="2">
        <v>1</v>
      </c>
      <c r="J226" s="2">
        <v>7</v>
      </c>
    </row>
    <row r="227" spans="1:10" x14ac:dyDescent="0.2">
      <c r="A227" t="s">
        <v>597</v>
      </c>
      <c r="B227" t="str">
        <f t="shared" si="3"/>
        <v>IT9080</v>
      </c>
      <c r="C227" t="str">
        <f>INDEX(Menu!B:B,MATCH(B227,Menu!C:C,0))</f>
        <v>Favorite Pizza, Small</v>
      </c>
      <c r="D227" s="2">
        <v>250</v>
      </c>
      <c r="E227" s="2">
        <v>12</v>
      </c>
      <c r="F227" s="2">
        <v>4</v>
      </c>
      <c r="G227" s="2">
        <v>650</v>
      </c>
      <c r="H227" s="2">
        <v>26</v>
      </c>
      <c r="I227" s="2">
        <v>2</v>
      </c>
      <c r="J227" s="2">
        <v>10</v>
      </c>
    </row>
    <row r="228" spans="1:10" x14ac:dyDescent="0.2">
      <c r="A228" t="s">
        <v>598</v>
      </c>
      <c r="B228" t="str">
        <f t="shared" si="3"/>
        <v>QU8600</v>
      </c>
      <c r="C228" t="str">
        <f>INDEX(Menu!B:B,MATCH(B228,Menu!C:C,0))</f>
        <v>Barbeque Chicken Pizza, Large</v>
      </c>
      <c r="D228" s="2">
        <v>350</v>
      </c>
      <c r="E228" s="2">
        <v>11</v>
      </c>
      <c r="F228" s="2">
        <v>4</v>
      </c>
      <c r="G228" s="2">
        <v>910</v>
      </c>
      <c r="H228" s="2">
        <v>42</v>
      </c>
      <c r="I228" s="2">
        <v>2</v>
      </c>
      <c r="J228" s="2">
        <v>19</v>
      </c>
    </row>
    <row r="229" spans="1:10" x14ac:dyDescent="0.2">
      <c r="A229" t="s">
        <v>599</v>
      </c>
      <c r="B229" t="str">
        <f t="shared" si="3"/>
        <v>QU7920</v>
      </c>
      <c r="C229" t="str">
        <f>INDEX(Menu!B:B,MATCH(B229,Menu!C:C,0))</f>
        <v>Barbeque Chicken Pizza, Medium</v>
      </c>
      <c r="D229" s="2">
        <v>320</v>
      </c>
      <c r="E229" s="2">
        <v>11</v>
      </c>
      <c r="F229" s="2">
        <v>4</v>
      </c>
      <c r="G229" s="2">
        <v>850</v>
      </c>
      <c r="H229" s="2">
        <v>35</v>
      </c>
      <c r="I229" s="2">
        <v>2</v>
      </c>
      <c r="J229" s="2">
        <v>18</v>
      </c>
    </row>
    <row r="230" spans="1:10" x14ac:dyDescent="0.2">
      <c r="A230" t="s">
        <v>600</v>
      </c>
      <c r="B230" t="str">
        <f t="shared" si="3"/>
        <v>QU2010</v>
      </c>
      <c r="C230" t="str">
        <f>INDEX(Menu!B:B,MATCH(B230,Menu!C:C,0))</f>
        <v>Barbeque Chicken Pizza, Mini</v>
      </c>
      <c r="D230" s="2">
        <v>170</v>
      </c>
      <c r="E230" s="2">
        <v>6</v>
      </c>
      <c r="F230" s="2">
        <v>2</v>
      </c>
      <c r="G230" s="2">
        <v>430</v>
      </c>
      <c r="H230" s="2">
        <v>19</v>
      </c>
      <c r="I230" s="2">
        <v>1</v>
      </c>
      <c r="J230" s="2">
        <v>10</v>
      </c>
    </row>
    <row r="231" spans="1:10" x14ac:dyDescent="0.2">
      <c r="A231" t="s">
        <v>601</v>
      </c>
      <c r="B231" t="str">
        <f t="shared" si="3"/>
        <v>QU2830</v>
      </c>
      <c r="C231" t="str">
        <f>INDEX(Menu!B:B,MATCH(B231,Menu!C:C,0))</f>
        <v>Barbeque Chicken Pizza, Small</v>
      </c>
      <c r="D231" s="2">
        <v>240</v>
      </c>
      <c r="E231" s="2">
        <v>8</v>
      </c>
      <c r="F231" s="2">
        <v>3</v>
      </c>
      <c r="G231" s="2">
        <v>630</v>
      </c>
      <c r="H231" s="2">
        <v>27</v>
      </c>
      <c r="I231" s="2">
        <v>2</v>
      </c>
      <c r="J231" s="2">
        <v>14</v>
      </c>
    </row>
    <row r="232" spans="1:10" x14ac:dyDescent="0.2">
      <c r="A232" t="s">
        <v>602</v>
      </c>
      <c r="B232" t="str">
        <f t="shared" si="3"/>
        <v>AL8170</v>
      </c>
      <c r="C232" t="str">
        <f>INDEX(Menu!B:B,MATCH(B232,Menu!C:C,0))</f>
        <v>Buffalo Chicken Pizza, Large</v>
      </c>
      <c r="D232" s="2">
        <v>350</v>
      </c>
      <c r="E232" s="2">
        <v>12</v>
      </c>
      <c r="F232" s="2">
        <v>4</v>
      </c>
      <c r="G232" s="2">
        <v>1200</v>
      </c>
      <c r="H232" s="2">
        <v>40</v>
      </c>
      <c r="I232" s="2">
        <v>2</v>
      </c>
      <c r="J232" s="2">
        <v>19</v>
      </c>
    </row>
    <row r="233" spans="1:10" x14ac:dyDescent="0.2">
      <c r="A233" t="s">
        <v>603</v>
      </c>
      <c r="B233" t="str">
        <f t="shared" si="3"/>
        <v>AL3250</v>
      </c>
      <c r="C233" t="str">
        <f>INDEX(Menu!B:B,MATCH(B233,Menu!C:C,0))</f>
        <v>Buffalo Chicken Pizza, Medium</v>
      </c>
      <c r="D233" s="2">
        <v>320</v>
      </c>
      <c r="E233" s="2">
        <v>12</v>
      </c>
      <c r="F233" s="2">
        <v>4</v>
      </c>
      <c r="G233" s="2">
        <v>1090</v>
      </c>
      <c r="H233" s="2">
        <v>34</v>
      </c>
      <c r="I233" s="2">
        <v>2</v>
      </c>
      <c r="J233" s="2">
        <v>18</v>
      </c>
    </row>
    <row r="234" spans="1:10" x14ac:dyDescent="0.2">
      <c r="A234" t="s">
        <v>604</v>
      </c>
      <c r="B234" t="str">
        <f t="shared" si="3"/>
        <v>AL5920</v>
      </c>
      <c r="C234" t="str">
        <f>INDEX(Menu!B:B,MATCH(B234,Menu!C:C,0))</f>
        <v>Buffalo Chicken Pizza, Mini</v>
      </c>
      <c r="D234" s="2">
        <v>170</v>
      </c>
      <c r="E234" s="2">
        <v>7</v>
      </c>
      <c r="F234" s="2">
        <v>2</v>
      </c>
      <c r="G234" s="2">
        <v>550</v>
      </c>
      <c r="H234" s="2">
        <v>18</v>
      </c>
      <c r="I234" s="2">
        <v>1</v>
      </c>
      <c r="J234" s="2">
        <v>10</v>
      </c>
    </row>
    <row r="235" spans="1:10" x14ac:dyDescent="0.2">
      <c r="A235" t="s">
        <v>605</v>
      </c>
      <c r="B235" t="str">
        <f t="shared" si="3"/>
        <v>AL9720</v>
      </c>
      <c r="C235" t="str">
        <f>INDEX(Menu!B:B,MATCH(B235,Menu!C:C,0))</f>
        <v>Buffalo Chicken Pizza, Small</v>
      </c>
      <c r="D235" s="2">
        <v>240</v>
      </c>
      <c r="E235" s="2">
        <v>9</v>
      </c>
      <c r="F235" s="2">
        <v>3</v>
      </c>
      <c r="G235" s="2">
        <v>800</v>
      </c>
      <c r="H235" s="2">
        <v>26</v>
      </c>
      <c r="I235" s="2">
        <v>2</v>
      </c>
      <c r="J235" s="2">
        <v>14</v>
      </c>
    </row>
    <row r="236" spans="1:10" x14ac:dyDescent="0.2">
      <c r="A236" t="s">
        <v>606</v>
      </c>
      <c r="B236" t="str">
        <f t="shared" si="3"/>
        <v>ES5760</v>
      </c>
      <c r="C236" t="str">
        <f>INDEX(Menu!B:B,MATCH(B236,Menu!C:C,0))</f>
        <v>Cheese and Tomato Pizza, Large</v>
      </c>
      <c r="D236" s="2">
        <v>300</v>
      </c>
      <c r="E236" s="2">
        <v>11</v>
      </c>
      <c r="F236" s="2">
        <v>5</v>
      </c>
      <c r="G236" s="2">
        <v>760</v>
      </c>
      <c r="H236" s="2">
        <v>37</v>
      </c>
      <c r="I236" s="2">
        <v>2</v>
      </c>
      <c r="J236" s="2">
        <v>12</v>
      </c>
    </row>
    <row r="237" spans="1:10" x14ac:dyDescent="0.2">
      <c r="A237" t="s">
        <v>607</v>
      </c>
      <c r="B237" t="str">
        <f t="shared" si="3"/>
        <v>ES9430</v>
      </c>
      <c r="C237" t="str">
        <f>INDEX(Menu!B:B,MATCH(B237,Menu!C:C,0))</f>
        <v>Cheese and Tomato Pizza, Medium</v>
      </c>
      <c r="D237" s="2">
        <v>270</v>
      </c>
      <c r="E237" s="2">
        <v>11</v>
      </c>
      <c r="F237" s="2">
        <v>5</v>
      </c>
      <c r="G237" s="2">
        <v>710</v>
      </c>
      <c r="H237" s="2">
        <v>31</v>
      </c>
      <c r="I237" s="2">
        <v>2</v>
      </c>
      <c r="J237" s="2">
        <v>12</v>
      </c>
    </row>
    <row r="238" spans="1:10" x14ac:dyDescent="0.2">
      <c r="A238" t="s">
        <v>608</v>
      </c>
      <c r="B238" t="str">
        <f t="shared" si="3"/>
        <v>ES7600</v>
      </c>
      <c r="C238" t="str">
        <f>INDEX(Menu!B:B,MATCH(B238,Menu!C:C,0))</f>
        <v>Cheese and Tomato Pizza, Mini</v>
      </c>
      <c r="D238" s="2">
        <v>140</v>
      </c>
      <c r="E238" s="2">
        <v>6</v>
      </c>
      <c r="F238" s="2">
        <v>2</v>
      </c>
      <c r="G238" s="2">
        <v>360</v>
      </c>
      <c r="H238" s="2">
        <v>16</v>
      </c>
      <c r="I238" s="2">
        <v>1</v>
      </c>
      <c r="J238" s="2">
        <v>6</v>
      </c>
    </row>
    <row r="239" spans="1:10" x14ac:dyDescent="0.2">
      <c r="A239" t="s">
        <v>609</v>
      </c>
      <c r="B239" t="str">
        <f t="shared" si="3"/>
        <v>ES3760</v>
      </c>
      <c r="C239" t="str">
        <f>INDEX(Menu!B:B,MATCH(B239,Menu!C:C,0))</f>
        <v>Cheese and Tomato Pizza, Small</v>
      </c>
      <c r="D239" s="2">
        <v>210</v>
      </c>
      <c r="E239" s="2">
        <v>9</v>
      </c>
      <c r="F239" s="2">
        <v>4</v>
      </c>
      <c r="G239" s="2">
        <v>560</v>
      </c>
      <c r="H239" s="2">
        <v>24</v>
      </c>
      <c r="I239" s="2">
        <v>1</v>
      </c>
      <c r="J239" s="2">
        <v>9</v>
      </c>
    </row>
    <row r="240" spans="1:10" x14ac:dyDescent="0.2">
      <c r="A240" t="s">
        <v>610</v>
      </c>
      <c r="B240" t="str">
        <f t="shared" si="3"/>
        <v>KE5860</v>
      </c>
      <c r="C240" t="str">
        <f>INDEX(Menu!B:B,MATCH(B240,Menu!C:C,0))</f>
        <v>Chicken Bacon Ranch Pizza, Large</v>
      </c>
      <c r="D240" s="2">
        <v>480</v>
      </c>
      <c r="E240" s="2">
        <v>25</v>
      </c>
      <c r="F240" s="2">
        <v>8</v>
      </c>
      <c r="G240" s="2">
        <v>1040</v>
      </c>
      <c r="H240" s="2">
        <v>39</v>
      </c>
      <c r="I240" s="2">
        <v>2</v>
      </c>
      <c r="J240" s="2">
        <v>24</v>
      </c>
    </row>
    <row r="241" spans="1:10" x14ac:dyDescent="0.2">
      <c r="A241" t="s">
        <v>611</v>
      </c>
      <c r="B241" t="str">
        <f t="shared" si="3"/>
        <v>KE6210</v>
      </c>
      <c r="C241" t="str">
        <f>INDEX(Menu!B:B,MATCH(B241,Menu!C:C,0))</f>
        <v>Chicken Bacon Ranch Pizza, Medium</v>
      </c>
      <c r="D241" s="2">
        <v>420</v>
      </c>
      <c r="E241" s="2">
        <v>22</v>
      </c>
      <c r="F241" s="2">
        <v>7</v>
      </c>
      <c r="G241" s="2">
        <v>940</v>
      </c>
      <c r="H241" s="2">
        <v>32</v>
      </c>
      <c r="I241" s="2">
        <v>2</v>
      </c>
      <c r="J241" s="2">
        <v>22</v>
      </c>
    </row>
    <row r="242" spans="1:10" x14ac:dyDescent="0.2">
      <c r="A242" t="s">
        <v>612</v>
      </c>
      <c r="B242" t="str">
        <f t="shared" si="3"/>
        <v>KE4950</v>
      </c>
      <c r="C242" t="str">
        <f>INDEX(Menu!B:B,MATCH(B242,Menu!C:C,0))</f>
        <v>Chicken Bacon Ranch Pizza, Mini</v>
      </c>
      <c r="D242" s="2">
        <v>240</v>
      </c>
      <c r="E242" s="2">
        <v>13</v>
      </c>
      <c r="F242" s="2">
        <v>4</v>
      </c>
      <c r="G242" s="2">
        <v>520</v>
      </c>
      <c r="H242" s="2">
        <v>17</v>
      </c>
      <c r="I242" s="2">
        <v>1</v>
      </c>
      <c r="J242" s="2">
        <v>13</v>
      </c>
    </row>
    <row r="243" spans="1:10" x14ac:dyDescent="0.2">
      <c r="A243" t="s">
        <v>613</v>
      </c>
      <c r="B243" t="str">
        <f t="shared" si="3"/>
        <v>KE7510</v>
      </c>
      <c r="C243" t="str">
        <f>INDEX(Menu!B:B,MATCH(B243,Menu!C:C,0))</f>
        <v>Chicken Bacon Ranch Pizza, Small</v>
      </c>
      <c r="D243" s="2">
        <v>330</v>
      </c>
      <c r="E243" s="2">
        <v>17</v>
      </c>
      <c r="F243" s="2">
        <v>6</v>
      </c>
      <c r="G243" s="2">
        <v>750</v>
      </c>
      <c r="H243" s="2">
        <v>25</v>
      </c>
      <c r="I243" s="2">
        <v>2</v>
      </c>
      <c r="J243" s="2">
        <v>18</v>
      </c>
    </row>
    <row r="244" spans="1:10" x14ac:dyDescent="0.2">
      <c r="A244" t="s">
        <v>614</v>
      </c>
      <c r="B244" t="str">
        <f t="shared" si="3"/>
        <v>RE1000</v>
      </c>
      <c r="C244" t="str">
        <f>INDEX(Menu!B:B,MATCH(B244,Menu!C:C,0))</f>
        <v>Gluten-Free Thin Crust Cheese Pizza</v>
      </c>
      <c r="D244" s="2">
        <v>130</v>
      </c>
      <c r="E244" s="2">
        <v>6</v>
      </c>
      <c r="F244" s="2">
        <v>3</v>
      </c>
      <c r="G244" s="2">
        <v>250</v>
      </c>
      <c r="H244" s="2">
        <v>14</v>
      </c>
      <c r="I244" s="2">
        <v>0</v>
      </c>
      <c r="J244" s="2">
        <v>4</v>
      </c>
    </row>
    <row r="245" spans="1:10" x14ac:dyDescent="0.2">
      <c r="A245" t="s">
        <v>615</v>
      </c>
      <c r="B245" t="str">
        <f t="shared" si="3"/>
        <v>ME3200</v>
      </c>
      <c r="C245" t="str">
        <f>INDEX(Menu!B:B,MATCH(B245,Menu!C:C,0))</f>
        <v>Gourmet Five Meat Pizza, Large</v>
      </c>
      <c r="D245" s="2">
        <v>370</v>
      </c>
      <c r="E245" s="2">
        <v>17</v>
      </c>
      <c r="F245" s="2">
        <v>7</v>
      </c>
      <c r="G245" s="2">
        <v>960</v>
      </c>
      <c r="H245" s="2">
        <v>38</v>
      </c>
      <c r="I245" s="2">
        <v>2</v>
      </c>
      <c r="J245" s="2">
        <v>15</v>
      </c>
    </row>
    <row r="246" spans="1:10" x14ac:dyDescent="0.2">
      <c r="A246" t="s">
        <v>616</v>
      </c>
      <c r="B246" t="str">
        <f t="shared" si="3"/>
        <v>ME3140</v>
      </c>
      <c r="C246" t="str">
        <f>INDEX(Menu!B:B,MATCH(B246,Menu!C:C,0))</f>
        <v>Gourmet Five Meat Pizza, Medium</v>
      </c>
      <c r="D246" s="2">
        <v>330</v>
      </c>
      <c r="E246" s="2">
        <v>15</v>
      </c>
      <c r="F246" s="2">
        <v>6</v>
      </c>
      <c r="G246" s="2">
        <v>890</v>
      </c>
      <c r="H246" s="2">
        <v>33</v>
      </c>
      <c r="I246" s="2">
        <v>2</v>
      </c>
      <c r="J246" s="2">
        <v>14</v>
      </c>
    </row>
    <row r="247" spans="1:10" x14ac:dyDescent="0.2">
      <c r="A247" t="s">
        <v>617</v>
      </c>
      <c r="B247" t="str">
        <f t="shared" si="3"/>
        <v>ME5870</v>
      </c>
      <c r="C247" t="str">
        <f>INDEX(Menu!B:B,MATCH(B247,Menu!C:C,0))</f>
        <v>Gourmet Five Meat Pizza, Mini</v>
      </c>
      <c r="D247" s="2">
        <v>220</v>
      </c>
      <c r="E247" s="2">
        <v>12</v>
      </c>
      <c r="F247" s="2">
        <v>5</v>
      </c>
      <c r="G247" s="2">
        <v>620</v>
      </c>
      <c r="H247" s="2">
        <v>18</v>
      </c>
      <c r="I247" s="2">
        <v>1</v>
      </c>
      <c r="J247" s="2">
        <v>11</v>
      </c>
    </row>
    <row r="248" spans="1:10" x14ac:dyDescent="0.2">
      <c r="A248" t="s">
        <v>618</v>
      </c>
      <c r="B248" t="str">
        <f t="shared" si="3"/>
        <v>ME3120</v>
      </c>
      <c r="C248" t="str">
        <f>INDEX(Menu!B:B,MATCH(B248,Menu!C:C,0))</f>
        <v>Gourmet Five Meat Pizza, Small</v>
      </c>
      <c r="D248" s="2">
        <v>290</v>
      </c>
      <c r="E248" s="2">
        <v>15</v>
      </c>
      <c r="F248" s="2">
        <v>6</v>
      </c>
      <c r="G248" s="2">
        <v>820</v>
      </c>
      <c r="H248" s="2">
        <v>26</v>
      </c>
      <c r="I248" s="2">
        <v>2</v>
      </c>
      <c r="J248" s="2">
        <v>13</v>
      </c>
    </row>
    <row r="249" spans="1:10" x14ac:dyDescent="0.2">
      <c r="A249" t="s">
        <v>619</v>
      </c>
      <c r="B249" t="str">
        <f t="shared" si="3"/>
        <v>EA9720</v>
      </c>
      <c r="C249" t="str">
        <f>INDEX(Menu!B:B,MATCH(B249,Menu!C:C,0))</f>
        <v>Great White Pizza, Large</v>
      </c>
      <c r="D249" s="2">
        <v>380</v>
      </c>
      <c r="E249" s="2">
        <v>15</v>
      </c>
      <c r="F249" s="2">
        <v>6</v>
      </c>
      <c r="G249" s="2">
        <v>870</v>
      </c>
      <c r="H249" s="2">
        <v>39</v>
      </c>
      <c r="I249" s="2">
        <v>2</v>
      </c>
      <c r="J249" s="2">
        <v>20</v>
      </c>
    </row>
    <row r="250" spans="1:10" x14ac:dyDescent="0.2">
      <c r="A250" t="s">
        <v>620</v>
      </c>
      <c r="B250" t="str">
        <f t="shared" si="3"/>
        <v>EA1000</v>
      </c>
      <c r="C250" t="str">
        <f>INDEX(Menu!B:B,MATCH(B250,Menu!C:C,0))</f>
        <v>Great White Pizza, Medium</v>
      </c>
      <c r="D250" s="2">
        <v>340</v>
      </c>
      <c r="E250" s="2">
        <v>14</v>
      </c>
      <c r="F250" s="2">
        <v>6</v>
      </c>
      <c r="G250" s="2">
        <v>810</v>
      </c>
      <c r="H250" s="2">
        <v>33</v>
      </c>
      <c r="I250" s="2">
        <v>2</v>
      </c>
      <c r="J250" s="2">
        <v>19</v>
      </c>
    </row>
    <row r="251" spans="1:10" x14ac:dyDescent="0.2">
      <c r="A251" t="s">
        <v>621</v>
      </c>
      <c r="B251" t="str">
        <f t="shared" si="3"/>
        <v>EA3580</v>
      </c>
      <c r="C251" t="str">
        <f>INDEX(Menu!B:B,MATCH(B251,Menu!C:C,0))</f>
        <v>Great White Pizza, Mini</v>
      </c>
      <c r="D251" s="2">
        <v>180</v>
      </c>
      <c r="E251" s="2">
        <v>8</v>
      </c>
      <c r="F251" s="2">
        <v>3</v>
      </c>
      <c r="G251" s="2">
        <v>420</v>
      </c>
      <c r="H251" s="2">
        <v>17</v>
      </c>
      <c r="I251" s="2">
        <v>1</v>
      </c>
      <c r="J251" s="2">
        <v>11</v>
      </c>
    </row>
    <row r="252" spans="1:10" x14ac:dyDescent="0.2">
      <c r="A252" t="s">
        <v>622</v>
      </c>
      <c r="B252" t="str">
        <f t="shared" si="3"/>
        <v>EA1160</v>
      </c>
      <c r="C252" t="str">
        <f>INDEX(Menu!B:B,MATCH(B252,Menu!C:C,0))</f>
        <v>Great White Pizza, Small</v>
      </c>
      <c r="D252" s="2">
        <v>260</v>
      </c>
      <c r="E252" s="2">
        <v>11</v>
      </c>
      <c r="F252" s="2">
        <v>4</v>
      </c>
      <c r="G252" s="2">
        <v>610</v>
      </c>
      <c r="H252" s="2">
        <v>25</v>
      </c>
      <c r="I252" s="2">
        <v>2</v>
      </c>
      <c r="J252" s="2">
        <v>15</v>
      </c>
    </row>
    <row r="253" spans="1:10" x14ac:dyDescent="0.2">
      <c r="A253" t="s">
        <v>623</v>
      </c>
      <c r="B253" t="str">
        <f t="shared" si="3"/>
        <v>EA3430</v>
      </c>
      <c r="C253" t="str">
        <f>INDEX(Menu!B:B,MATCH(B253,Menu!C:C,0))</f>
        <v>Mediterranean Pizza, Large</v>
      </c>
      <c r="D253" s="2">
        <v>440</v>
      </c>
      <c r="E253" s="2">
        <v>20</v>
      </c>
      <c r="F253" s="2">
        <v>5</v>
      </c>
      <c r="G253" s="2">
        <v>1190</v>
      </c>
      <c r="H253" s="2">
        <v>42</v>
      </c>
      <c r="I253" s="2">
        <v>3</v>
      </c>
      <c r="J253" s="2">
        <v>21</v>
      </c>
    </row>
    <row r="254" spans="1:10" x14ac:dyDescent="0.2">
      <c r="A254" t="s">
        <v>624</v>
      </c>
      <c r="B254" t="str">
        <f t="shared" si="3"/>
        <v>EA7640</v>
      </c>
      <c r="C254" t="str">
        <f>INDEX(Menu!B:B,MATCH(B254,Menu!C:C,0))</f>
        <v>Mediterranean Pizza, Medium</v>
      </c>
      <c r="D254" s="2">
        <v>390</v>
      </c>
      <c r="E254" s="2">
        <v>18</v>
      </c>
      <c r="F254" s="2">
        <v>5</v>
      </c>
      <c r="G254" s="2">
        <v>1050</v>
      </c>
      <c r="H254" s="2">
        <v>35</v>
      </c>
      <c r="I254" s="2">
        <v>2</v>
      </c>
      <c r="J254" s="2">
        <v>20</v>
      </c>
    </row>
    <row r="255" spans="1:10" x14ac:dyDescent="0.2">
      <c r="A255" t="s">
        <v>625</v>
      </c>
      <c r="B255" t="str">
        <f t="shared" si="3"/>
        <v>EA7100</v>
      </c>
      <c r="C255" t="str">
        <f>INDEX(Menu!B:B,MATCH(B255,Menu!C:C,0))</f>
        <v>Mediterranean Pizza, Mini</v>
      </c>
      <c r="D255" s="2">
        <v>230</v>
      </c>
      <c r="E255" s="2">
        <v>11</v>
      </c>
      <c r="F255" s="2">
        <v>3</v>
      </c>
      <c r="G255" s="2">
        <v>590</v>
      </c>
      <c r="H255" s="2">
        <v>18</v>
      </c>
      <c r="I255" s="2">
        <v>1</v>
      </c>
      <c r="J255" s="2">
        <v>12</v>
      </c>
    </row>
    <row r="256" spans="1:10" x14ac:dyDescent="0.2">
      <c r="A256" t="s">
        <v>626</v>
      </c>
      <c r="B256" t="str">
        <f t="shared" si="3"/>
        <v>EA6450</v>
      </c>
      <c r="C256" t="str">
        <f>INDEX(Menu!B:B,MATCH(B256,Menu!C:C,0))</f>
        <v>Mediterranean Pizza, Small</v>
      </c>
      <c r="D256" s="2">
        <v>300</v>
      </c>
      <c r="E256" s="2">
        <v>14</v>
      </c>
      <c r="F256" s="2">
        <v>4</v>
      </c>
      <c r="G256" s="2">
        <v>810</v>
      </c>
      <c r="H256" s="2">
        <v>27</v>
      </c>
      <c r="I256" s="2">
        <v>2</v>
      </c>
      <c r="J256" s="2">
        <v>16</v>
      </c>
    </row>
    <row r="257" spans="1:10" x14ac:dyDescent="0.2">
      <c r="A257" t="s">
        <v>627</v>
      </c>
      <c r="B257" t="str">
        <f t="shared" si="3"/>
        <v>ON1400</v>
      </c>
      <c r="C257" t="str">
        <f>INDEX(Menu!B:B,MATCH(B257,Menu!C:C,0))</f>
        <v>Pepperoni Extreme Pizza, Large</v>
      </c>
      <c r="D257" s="2">
        <v>380</v>
      </c>
      <c r="E257" s="2">
        <v>19</v>
      </c>
      <c r="F257" s="2">
        <v>7</v>
      </c>
      <c r="G257" s="2">
        <v>1080</v>
      </c>
      <c r="H257" s="2">
        <v>38</v>
      </c>
      <c r="I257" s="2">
        <v>2</v>
      </c>
      <c r="J257" s="2">
        <v>15</v>
      </c>
    </row>
    <row r="258" spans="1:10" x14ac:dyDescent="0.2">
      <c r="A258" t="s">
        <v>628</v>
      </c>
      <c r="B258" t="str">
        <f t="shared" si="3"/>
        <v>ON9260</v>
      </c>
      <c r="C258" t="str">
        <f>INDEX(Menu!B:B,MATCH(B258,Menu!C:C,0))</f>
        <v>Pepperoni Extreme Pizza, Medium</v>
      </c>
      <c r="D258" s="2">
        <v>340</v>
      </c>
      <c r="E258" s="2">
        <v>17</v>
      </c>
      <c r="F258" s="2">
        <v>7</v>
      </c>
      <c r="G258" s="2">
        <v>970</v>
      </c>
      <c r="H258" s="2">
        <v>32</v>
      </c>
      <c r="I258" s="2">
        <v>2</v>
      </c>
      <c r="J258" s="2">
        <v>14</v>
      </c>
    </row>
    <row r="259" spans="1:10" x14ac:dyDescent="0.2">
      <c r="A259" t="s">
        <v>629</v>
      </c>
      <c r="B259" t="str">
        <f t="shared" ref="B259:B322" si="4">IF(LEN(A259)=4,CONCATENATE(A259,"00"),IF(LEN(A259)=5,CONCATENATE(A259,"0"),A259))</f>
        <v>ON6820</v>
      </c>
      <c r="C259" t="str">
        <f>INDEX(Menu!B:B,MATCH(B259,Menu!C:C,0))</f>
        <v>Pepperoni Extreme Pizza, Mini</v>
      </c>
      <c r="D259" s="2">
        <v>190</v>
      </c>
      <c r="E259" s="2">
        <v>11</v>
      </c>
      <c r="F259" s="2">
        <v>4</v>
      </c>
      <c r="G259" s="2">
        <v>560</v>
      </c>
      <c r="H259" s="2">
        <v>17</v>
      </c>
      <c r="I259" s="2">
        <v>1</v>
      </c>
      <c r="J259" s="2">
        <v>7</v>
      </c>
    </row>
    <row r="260" spans="1:10" x14ac:dyDescent="0.2">
      <c r="A260" t="s">
        <v>630</v>
      </c>
      <c r="B260" t="str">
        <f t="shared" si="4"/>
        <v>ON4580</v>
      </c>
      <c r="C260" t="str">
        <f>INDEX(Menu!B:B,MATCH(B260,Menu!C:C,0))</f>
        <v>Pepperoni Extreme Pizza, Small</v>
      </c>
      <c r="D260" s="2">
        <v>260</v>
      </c>
      <c r="E260" s="2">
        <v>14</v>
      </c>
      <c r="F260" s="2">
        <v>5</v>
      </c>
      <c r="G260" s="2">
        <v>780</v>
      </c>
      <c r="H260" s="2">
        <v>25</v>
      </c>
      <c r="I260" s="2">
        <v>2</v>
      </c>
      <c r="J260" s="2">
        <v>11</v>
      </c>
    </row>
    <row r="261" spans="1:10" x14ac:dyDescent="0.2">
      <c r="A261" t="s">
        <v>631</v>
      </c>
      <c r="B261" t="str">
        <f t="shared" si="4"/>
        <v>EE5570</v>
      </c>
      <c r="C261" t="str">
        <f>INDEX(Menu!B:B,MATCH(B261,Menu!C:C,0))</f>
        <v>Sweet Pig Pizza, Large</v>
      </c>
      <c r="D261" s="2">
        <v>300</v>
      </c>
      <c r="E261" s="2">
        <v>9</v>
      </c>
      <c r="F261" s="2">
        <v>4</v>
      </c>
      <c r="G261" s="2">
        <v>750</v>
      </c>
      <c r="H261" s="2">
        <v>41</v>
      </c>
      <c r="I261" s="2">
        <v>2</v>
      </c>
      <c r="J261" s="2">
        <v>12</v>
      </c>
    </row>
    <row r="262" spans="1:10" x14ac:dyDescent="0.2">
      <c r="A262" t="s">
        <v>632</v>
      </c>
      <c r="B262" t="str">
        <f t="shared" si="4"/>
        <v>EE9030</v>
      </c>
      <c r="C262" t="str">
        <f>INDEX(Menu!B:B,MATCH(B262,Menu!C:C,0))</f>
        <v>Sweet Pig Pizza, Medium</v>
      </c>
      <c r="D262" s="2">
        <v>270</v>
      </c>
      <c r="E262" s="2">
        <v>9</v>
      </c>
      <c r="F262" s="2">
        <v>4</v>
      </c>
      <c r="G262" s="2">
        <v>720</v>
      </c>
      <c r="H262" s="2">
        <v>35</v>
      </c>
      <c r="I262" s="2">
        <v>2</v>
      </c>
      <c r="J262" s="2">
        <v>11</v>
      </c>
    </row>
    <row r="263" spans="1:10" x14ac:dyDescent="0.2">
      <c r="A263" t="s">
        <v>633</v>
      </c>
      <c r="B263" t="str">
        <f t="shared" si="4"/>
        <v>EE5900</v>
      </c>
      <c r="C263" t="str">
        <f>INDEX(Menu!B:B,MATCH(B263,Menu!C:C,0))</f>
        <v>Sweet Pig Pizza, Mini</v>
      </c>
      <c r="D263" s="2">
        <v>150</v>
      </c>
      <c r="E263" s="2">
        <v>5</v>
      </c>
      <c r="F263" s="2">
        <v>2</v>
      </c>
      <c r="G263" s="2">
        <v>390</v>
      </c>
      <c r="H263" s="2">
        <v>20</v>
      </c>
      <c r="I263" s="2">
        <v>1</v>
      </c>
      <c r="J263" s="2">
        <v>6</v>
      </c>
    </row>
    <row r="264" spans="1:10" x14ac:dyDescent="0.2">
      <c r="A264" t="s">
        <v>634</v>
      </c>
      <c r="B264" t="str">
        <f t="shared" si="4"/>
        <v>EE8730</v>
      </c>
      <c r="C264" t="str">
        <f>INDEX(Menu!B:B,MATCH(B264,Menu!C:C,0))</f>
        <v>Sweet Pig Pizza, Small</v>
      </c>
      <c r="D264" s="2">
        <v>210</v>
      </c>
      <c r="E264" s="2">
        <v>7</v>
      </c>
      <c r="F264" s="2">
        <v>3</v>
      </c>
      <c r="G264" s="2">
        <v>550</v>
      </c>
      <c r="H264" s="2">
        <v>28</v>
      </c>
      <c r="I264" s="2">
        <v>2</v>
      </c>
      <c r="J264" s="2">
        <v>9</v>
      </c>
    </row>
    <row r="265" spans="1:10" x14ac:dyDescent="0.2">
      <c r="A265" t="s">
        <v>635</v>
      </c>
      <c r="B265" t="str">
        <f t="shared" si="4"/>
        <v>IA5700</v>
      </c>
      <c r="C265" t="str">
        <f>INDEX(Menu!B:B,MATCH(B265,Menu!C:C,0))</f>
        <v>Vegetarian Pizza, Large</v>
      </c>
      <c r="D265" s="2">
        <v>290</v>
      </c>
      <c r="E265" s="2">
        <v>10</v>
      </c>
      <c r="F265" s="2">
        <v>4</v>
      </c>
      <c r="G265" s="2">
        <v>730</v>
      </c>
      <c r="H265" s="2">
        <v>39</v>
      </c>
      <c r="I265" s="2">
        <v>2</v>
      </c>
      <c r="J265" s="2">
        <v>11</v>
      </c>
    </row>
    <row r="266" spans="1:10" x14ac:dyDescent="0.2">
      <c r="A266" t="s">
        <v>636</v>
      </c>
      <c r="B266" t="str">
        <f t="shared" si="4"/>
        <v>IA4520</v>
      </c>
      <c r="C266" t="str">
        <f>INDEX(Menu!B:B,MATCH(B266,Menu!C:C,0))</f>
        <v>Vegetarian Pizza, Medium</v>
      </c>
      <c r="D266" s="2">
        <v>260</v>
      </c>
      <c r="E266" s="2">
        <v>10</v>
      </c>
      <c r="F266" s="2">
        <v>4</v>
      </c>
      <c r="G266" s="2">
        <v>690</v>
      </c>
      <c r="H266" s="2">
        <v>32</v>
      </c>
      <c r="I266" s="2">
        <v>2</v>
      </c>
      <c r="J266" s="2">
        <v>10</v>
      </c>
    </row>
    <row r="267" spans="1:10" x14ac:dyDescent="0.2">
      <c r="A267" t="s">
        <v>637</v>
      </c>
      <c r="B267" t="str">
        <f t="shared" si="4"/>
        <v>IA9300</v>
      </c>
      <c r="C267" t="str">
        <f>INDEX(Menu!B:B,MATCH(B267,Menu!C:C,0))</f>
        <v>Vegetarian Pizza, Mini</v>
      </c>
      <c r="D267" s="2">
        <v>140</v>
      </c>
      <c r="E267" s="2">
        <v>5</v>
      </c>
      <c r="F267" s="2">
        <v>2</v>
      </c>
      <c r="G267" s="2">
        <v>350</v>
      </c>
      <c r="H267" s="2">
        <v>17</v>
      </c>
      <c r="I267" s="2">
        <v>1</v>
      </c>
      <c r="J267" s="2">
        <v>5</v>
      </c>
    </row>
    <row r="268" spans="1:10" x14ac:dyDescent="0.2">
      <c r="A268" t="s">
        <v>638</v>
      </c>
      <c r="B268" t="str">
        <f t="shared" si="4"/>
        <v>IA8360</v>
      </c>
      <c r="C268" t="str">
        <f>INDEX(Menu!B:B,MATCH(B268,Menu!C:C,0))</f>
        <v>Vegetarian Pizza, Small</v>
      </c>
      <c r="D268" s="2">
        <v>200</v>
      </c>
      <c r="E268" s="2">
        <v>7</v>
      </c>
      <c r="F268" s="2">
        <v>3</v>
      </c>
      <c r="G268" s="2">
        <v>520</v>
      </c>
      <c r="H268" s="2">
        <v>25</v>
      </c>
      <c r="I268" s="2">
        <v>2</v>
      </c>
      <c r="J268" s="2">
        <v>8</v>
      </c>
    </row>
    <row r="269" spans="1:10" x14ac:dyDescent="0.2">
      <c r="A269" t="s">
        <v>639</v>
      </c>
      <c r="B269" t="str">
        <f t="shared" si="4"/>
        <v>US8220</v>
      </c>
      <c r="C269" t="str">
        <f>INDEX(Menu!B:B,MATCH(B269,Menu!C:C,0))</f>
        <v>Brewhouse Burger</v>
      </c>
      <c r="D269" s="2">
        <v>980</v>
      </c>
      <c r="E269" s="2">
        <v>57</v>
      </c>
      <c r="F269" s="2">
        <v>18</v>
      </c>
      <c r="G269" s="2">
        <v>2410</v>
      </c>
      <c r="H269" s="2">
        <v>84</v>
      </c>
      <c r="I269" s="2">
        <v>8</v>
      </c>
      <c r="J269" s="2">
        <v>40</v>
      </c>
    </row>
    <row r="270" spans="1:10" x14ac:dyDescent="0.2">
      <c r="A270" t="s">
        <v>640</v>
      </c>
      <c r="B270" t="str">
        <f t="shared" si="4"/>
        <v>US1760</v>
      </c>
      <c r="C270" t="str">
        <f>INDEX(Menu!B:B,MATCH(B270,Menu!C:C,0))</f>
        <v>Brewhouse Burger with Bacon and Cheese</v>
      </c>
      <c r="D270" s="2">
        <v>1240</v>
      </c>
      <c r="E270" s="2">
        <v>77</v>
      </c>
      <c r="F270" s="2">
        <v>29</v>
      </c>
      <c r="G270" s="2">
        <v>2950</v>
      </c>
      <c r="H270" s="2">
        <v>85</v>
      </c>
      <c r="I270" s="2">
        <v>8</v>
      </c>
      <c r="J270" s="2">
        <v>56</v>
      </c>
    </row>
    <row r="271" spans="1:10" x14ac:dyDescent="0.2">
      <c r="A271" t="s">
        <v>641</v>
      </c>
      <c r="B271" t="str">
        <f t="shared" si="4"/>
        <v>CO2130</v>
      </c>
      <c r="C271" t="str">
        <f>INDEX(Menu!B:B,MATCH(B271,Menu!C:C,0))</f>
        <v>Bacon Cheeseburger</v>
      </c>
      <c r="D271" s="2">
        <v>1480</v>
      </c>
      <c r="E271" s="2">
        <v>87</v>
      </c>
      <c r="F271" s="2">
        <v>29</v>
      </c>
      <c r="G271" s="2">
        <v>3360</v>
      </c>
      <c r="H271" s="2">
        <v>114</v>
      </c>
      <c r="I271" s="2">
        <v>9</v>
      </c>
      <c r="J271" s="2">
        <v>65</v>
      </c>
    </row>
    <row r="272" spans="1:10" x14ac:dyDescent="0.2">
      <c r="A272" t="s">
        <v>642</v>
      </c>
      <c r="B272" t="str">
        <f t="shared" si="4"/>
        <v>AC7850</v>
      </c>
      <c r="C272" t="str">
        <f>INDEX(Menu!B:B,MATCH(B272,Menu!C:C,0))</f>
        <v>Black and Bleu-House Burger</v>
      </c>
      <c r="D272" s="2">
        <v>1160</v>
      </c>
      <c r="E272" s="2">
        <v>72</v>
      </c>
      <c r="F272" s="2">
        <v>23</v>
      </c>
      <c r="G272" s="2">
        <v>2740</v>
      </c>
      <c r="H272" s="2">
        <v>86</v>
      </c>
      <c r="I272" s="2">
        <v>8</v>
      </c>
      <c r="J272" s="2">
        <v>48</v>
      </c>
    </row>
    <row r="273" spans="1:10" x14ac:dyDescent="0.2">
      <c r="A273" t="s">
        <v>30</v>
      </c>
      <c r="B273" t="str">
        <f t="shared" si="4"/>
        <v>US6401</v>
      </c>
      <c r="C273" t="str">
        <f>INDEX(Menu!B:B,MATCH(B273,Menu!C:C,0))</f>
        <v>Brewhouse Turkey Burger</v>
      </c>
      <c r="D273" s="2">
        <v>1160</v>
      </c>
      <c r="E273" s="2">
        <v>69</v>
      </c>
      <c r="F273" s="2">
        <v>18</v>
      </c>
      <c r="G273" s="2">
        <v>2270</v>
      </c>
      <c r="H273" s="2">
        <v>96</v>
      </c>
      <c r="I273" s="2">
        <v>9</v>
      </c>
      <c r="J273" s="2">
        <v>46</v>
      </c>
    </row>
    <row r="274" spans="1:10" x14ac:dyDescent="0.2">
      <c r="A274" t="s">
        <v>643</v>
      </c>
      <c r="B274" t="str">
        <f t="shared" si="4"/>
        <v>NI6250</v>
      </c>
      <c r="C274" t="str">
        <f>INDEX(Menu!B:B,MATCH(B274,Menu!C:C,0))</f>
        <v>California Burger</v>
      </c>
      <c r="D274" s="2">
        <v>1360</v>
      </c>
      <c r="E274" s="2">
        <v>82</v>
      </c>
      <c r="F274" s="2">
        <v>26</v>
      </c>
      <c r="G274" s="2">
        <v>2740</v>
      </c>
      <c r="H274" s="2">
        <v>93</v>
      </c>
      <c r="I274" s="2">
        <v>11</v>
      </c>
      <c r="J274" s="2">
        <v>64</v>
      </c>
    </row>
    <row r="275" spans="1:10" x14ac:dyDescent="0.2">
      <c r="A275" t="s">
        <v>644</v>
      </c>
      <c r="B275" t="str">
        <f t="shared" si="4"/>
        <v>SI8490</v>
      </c>
      <c r="C275" t="str">
        <f>INDEX(Menu!B:B,MATCH(B275,Menu!C:C,0))</f>
        <v>Classic Burger</v>
      </c>
      <c r="D275" s="2">
        <v>1320</v>
      </c>
      <c r="E275" s="2">
        <v>75</v>
      </c>
      <c r="F275" s="2">
        <v>22</v>
      </c>
      <c r="G275" s="2">
        <v>2940</v>
      </c>
      <c r="H275" s="2">
        <v>113</v>
      </c>
      <c r="I275" s="2">
        <v>9</v>
      </c>
      <c r="J275" s="2">
        <v>55</v>
      </c>
    </row>
    <row r="276" spans="1:10" x14ac:dyDescent="0.2">
      <c r="A276" t="s">
        <v>645</v>
      </c>
      <c r="B276" t="str">
        <f t="shared" si="4"/>
        <v>SP1900</v>
      </c>
      <c r="C276" t="str">
        <f>INDEX(Menu!B:B,MATCH(B276,Menu!C:C,0))</f>
        <v>Crispy Jalapeño Burger</v>
      </c>
      <c r="D276" s="2">
        <v>1450</v>
      </c>
      <c r="E276" s="2">
        <v>79</v>
      </c>
      <c r="F276" s="2">
        <v>26</v>
      </c>
      <c r="G276" s="2">
        <v>3570</v>
      </c>
      <c r="H276" s="2">
        <v>128</v>
      </c>
      <c r="I276" s="2">
        <v>9</v>
      </c>
      <c r="J276" s="2">
        <v>61</v>
      </c>
    </row>
    <row r="277" spans="1:10" x14ac:dyDescent="0.2">
      <c r="A277" t="s">
        <v>646</v>
      </c>
      <c r="B277" t="str">
        <f t="shared" si="4"/>
        <v>BL4090</v>
      </c>
      <c r="C277" t="str">
        <f>INDEX(Menu!B:B,MATCH(B277,Menu!C:C,0))</f>
        <v>Double Deluxe Burger</v>
      </c>
      <c r="D277" s="2">
        <v>1620</v>
      </c>
      <c r="E277" s="2">
        <v>101</v>
      </c>
      <c r="F277" s="2">
        <v>36</v>
      </c>
      <c r="G277" s="2">
        <v>3910</v>
      </c>
      <c r="H277" s="2">
        <v>97</v>
      </c>
      <c r="I277" s="2">
        <v>9</v>
      </c>
      <c r="J277" s="2">
        <v>84</v>
      </c>
    </row>
    <row r="278" spans="1:10" x14ac:dyDescent="0.2">
      <c r="A278" t="s">
        <v>647</v>
      </c>
      <c r="B278" t="str">
        <f t="shared" si="4"/>
        <v>KE2280</v>
      </c>
      <c r="C278" t="str">
        <f>INDEX(Menu!B:B,MATCH(B278,Menu!C:C,0))</f>
        <v>Turkey Patty</v>
      </c>
      <c r="D278" s="2">
        <v>290</v>
      </c>
      <c r="E278" s="2">
        <v>18</v>
      </c>
      <c r="F278" s="2">
        <v>3</v>
      </c>
      <c r="G278" s="2">
        <v>680</v>
      </c>
      <c r="H278" s="2">
        <v>5</v>
      </c>
      <c r="I278" s="2">
        <v>0</v>
      </c>
      <c r="J278" s="2">
        <v>27</v>
      </c>
    </row>
    <row r="279" spans="1:10" x14ac:dyDescent="0.2">
      <c r="A279" t="s">
        <v>648</v>
      </c>
      <c r="B279" t="str">
        <f t="shared" si="4"/>
        <v>GI7030</v>
      </c>
      <c r="C279" t="str">
        <f>INDEX(Menu!B:B,MATCH(B279,Menu!C:C,0))</f>
        <v>Veggie Patty</v>
      </c>
      <c r="D279" s="2">
        <v>180</v>
      </c>
      <c r="E279" s="2">
        <v>7</v>
      </c>
      <c r="F279" s="2">
        <v>2</v>
      </c>
      <c r="G279" s="2">
        <v>630</v>
      </c>
      <c r="H279" s="2">
        <v>21</v>
      </c>
      <c r="I279" s="2">
        <v>3</v>
      </c>
      <c r="J279" s="2">
        <v>8</v>
      </c>
    </row>
    <row r="280" spans="1:10" x14ac:dyDescent="0.2">
      <c r="A280" t="s">
        <v>649</v>
      </c>
      <c r="B280" t="str">
        <f t="shared" si="4"/>
        <v>AH2340</v>
      </c>
      <c r="C280" t="str">
        <f>INDEX(Menu!B:B,MATCH(B280,Menu!C:C,0))</f>
        <v>Ahi Poke</v>
      </c>
      <c r="D280" s="2">
        <v>310</v>
      </c>
      <c r="E280" s="2">
        <v>10</v>
      </c>
      <c r="F280" s="2">
        <v>2</v>
      </c>
      <c r="G280" s="2">
        <v>1340</v>
      </c>
      <c r="H280" s="2">
        <v>23</v>
      </c>
      <c r="I280" s="2">
        <v>2</v>
      </c>
      <c r="J280" s="2">
        <v>32</v>
      </c>
    </row>
    <row r="281" spans="1:10" x14ac:dyDescent="0.2">
      <c r="A281" t="s">
        <v>650</v>
      </c>
      <c r="B281" t="str">
        <f t="shared" si="4"/>
        <v>AD8720</v>
      </c>
      <c r="C281" t="str">
        <f>INDEX(Menu!B:B,MATCH(B281,Menu!C:C,0))</f>
        <v>Avocado Egg Rolls</v>
      </c>
      <c r="D281" s="2">
        <v>940</v>
      </c>
      <c r="E281" s="2">
        <v>54</v>
      </c>
      <c r="F281" s="2">
        <v>12</v>
      </c>
      <c r="G281" s="2">
        <v>1230</v>
      </c>
      <c r="H281" s="2">
        <v>102</v>
      </c>
      <c r="I281" s="2">
        <v>14</v>
      </c>
      <c r="J281" s="2">
        <v>14</v>
      </c>
    </row>
    <row r="282" spans="1:10" x14ac:dyDescent="0.2">
      <c r="A282" t="s">
        <v>651</v>
      </c>
      <c r="B282" t="str">
        <f t="shared" si="4"/>
        <v>AB5180</v>
      </c>
      <c r="C282" t="str">
        <f>INDEX(Menu!B:B,MATCH(B282,Menu!C:C,0))</f>
        <v>Baby Greens and Pear Starter Salad</v>
      </c>
      <c r="D282" s="2">
        <v>320</v>
      </c>
      <c r="E282" s="2">
        <v>25</v>
      </c>
      <c r="F282" s="2">
        <v>5</v>
      </c>
      <c r="G282" s="2">
        <v>330</v>
      </c>
      <c r="H282" s="2">
        <v>15</v>
      </c>
      <c r="I282" s="2">
        <v>4</v>
      </c>
      <c r="J282" s="2">
        <v>7</v>
      </c>
    </row>
    <row r="283" spans="1:10" x14ac:dyDescent="0.2">
      <c r="A283" t="s">
        <v>652</v>
      </c>
      <c r="B283" t="str">
        <f t="shared" si="4"/>
        <v>ES6140</v>
      </c>
      <c r="C283" t="str">
        <f>INDEX(Menu!B:B,MATCH(B283,Menu!C:C,0))</f>
        <v>Best Beginnings Appetizer Combo</v>
      </c>
      <c r="D283" s="2">
        <v>2150</v>
      </c>
      <c r="E283" s="2">
        <v>120</v>
      </c>
      <c r="F283" s="2">
        <v>40</v>
      </c>
      <c r="G283" s="2">
        <v>3880</v>
      </c>
      <c r="H283" s="2">
        <v>203</v>
      </c>
      <c r="I283" s="2">
        <v>19</v>
      </c>
      <c r="J283" s="2">
        <v>64</v>
      </c>
    </row>
    <row r="284" spans="1:10" x14ac:dyDescent="0.2">
      <c r="A284" t="s">
        <v>653</v>
      </c>
      <c r="B284" t="str">
        <f t="shared" si="4"/>
        <v>US4140</v>
      </c>
      <c r="C284" t="str">
        <f>INDEX(Menu!B:B,MATCH(B284,Menu!C:C,0))</f>
        <v>Brewhouse BBQ</v>
      </c>
      <c r="D284" s="2">
        <v>810</v>
      </c>
      <c r="E284" s="2">
        <v>28</v>
      </c>
      <c r="F284" s="2">
        <v>5</v>
      </c>
      <c r="G284" s="2">
        <v>3130</v>
      </c>
      <c r="H284" s="2">
        <v>86</v>
      </c>
      <c r="I284" s="2">
        <v>3</v>
      </c>
      <c r="J284" s="2">
        <v>45</v>
      </c>
    </row>
    <row r="285" spans="1:10" x14ac:dyDescent="0.2">
      <c r="A285" t="s">
        <v>654</v>
      </c>
      <c r="B285" t="str">
        <f t="shared" si="4"/>
        <v>NI7550</v>
      </c>
      <c r="C285" t="str">
        <f>INDEX(Menu!B:B,MATCH(B285,Menu!C:C,0))</f>
        <v>California Club Flatbread Appetizer Pizza</v>
      </c>
      <c r="D285" s="2">
        <v>110</v>
      </c>
      <c r="E285" s="2">
        <v>6</v>
      </c>
      <c r="F285" s="2">
        <v>2</v>
      </c>
      <c r="G285" s="2">
        <v>240</v>
      </c>
      <c r="H285" s="2">
        <v>10</v>
      </c>
      <c r="I285" s="2">
        <v>1</v>
      </c>
      <c r="J285" s="2">
        <v>5</v>
      </c>
    </row>
    <row r="286" spans="1:10" x14ac:dyDescent="0.2">
      <c r="A286" t="s">
        <v>655</v>
      </c>
      <c r="B286" t="str">
        <f t="shared" si="4"/>
        <v>KE3000</v>
      </c>
      <c r="C286" t="str">
        <f>INDEX(Menu!B:B,MATCH(B286,Menu!C:C,0))</f>
        <v>Chicken Lettuce Wraps</v>
      </c>
      <c r="D286" s="2">
        <v>680</v>
      </c>
      <c r="E286" s="2">
        <v>29</v>
      </c>
      <c r="F286" s="2">
        <v>4</v>
      </c>
      <c r="G286" s="2">
        <v>3450</v>
      </c>
      <c r="H286" s="2">
        <v>66</v>
      </c>
      <c r="I286" s="2">
        <v>6</v>
      </c>
      <c r="J286" s="2">
        <v>37</v>
      </c>
    </row>
    <row r="287" spans="1:10" x14ac:dyDescent="0.2">
      <c r="A287" t="s">
        <v>656</v>
      </c>
      <c r="B287" t="str">
        <f t="shared" si="4"/>
        <v>KE6980</v>
      </c>
      <c r="C287" t="str">
        <f>INDEX(Menu!B:B,MATCH(B287,Menu!C:C,0))</f>
        <v>Chicken Pot Stickers</v>
      </c>
      <c r="D287" s="2">
        <v>430</v>
      </c>
      <c r="E287" s="2">
        <v>11</v>
      </c>
      <c r="F287" s="2">
        <v>2</v>
      </c>
      <c r="G287" s="2">
        <v>2350</v>
      </c>
      <c r="H287" s="2">
        <v>65</v>
      </c>
      <c r="I287" s="2">
        <v>3</v>
      </c>
      <c r="J287" s="2">
        <v>19</v>
      </c>
    </row>
    <row r="288" spans="1:10" x14ac:dyDescent="0.2">
      <c r="A288" t="s">
        <v>657</v>
      </c>
      <c r="B288" t="str">
        <f t="shared" si="4"/>
        <v>OR3110</v>
      </c>
      <c r="C288" t="str">
        <f>INDEX(Menu!B:B,MATCH(B288,Menu!C:C,0))</f>
        <v>Corn Fritters with Bacon Aioli</v>
      </c>
      <c r="D288" s="2">
        <v>530</v>
      </c>
      <c r="E288" s="2">
        <v>36</v>
      </c>
      <c r="F288" s="2">
        <v>10</v>
      </c>
      <c r="G288" s="2">
        <v>1160</v>
      </c>
      <c r="H288" s="2">
        <v>39</v>
      </c>
      <c r="I288" s="2">
        <v>1</v>
      </c>
      <c r="J288" s="2">
        <v>13</v>
      </c>
    </row>
    <row r="289" spans="1:10" x14ac:dyDescent="0.2">
      <c r="A289" t="s">
        <v>658</v>
      </c>
      <c r="B289" t="str">
        <f t="shared" si="4"/>
        <v>IS6320</v>
      </c>
      <c r="C289" t="str">
        <f>INDEX(Menu!B:B,MATCH(B289,Menu!C:C,0))</f>
        <v>Crisp Potato Skins Platter</v>
      </c>
      <c r="D289" s="2">
        <v>1440</v>
      </c>
      <c r="E289" s="2">
        <v>73</v>
      </c>
      <c r="F289" s="2">
        <v>31</v>
      </c>
      <c r="G289" s="2">
        <v>1660</v>
      </c>
      <c r="H289" s="2">
        <v>138</v>
      </c>
      <c r="I289" s="2">
        <v>21</v>
      </c>
      <c r="J289" s="2">
        <v>43</v>
      </c>
    </row>
    <row r="290" spans="1:10" x14ac:dyDescent="0.2">
      <c r="A290" t="s">
        <v>659</v>
      </c>
      <c r="B290" t="str">
        <f t="shared" si="4"/>
        <v>SP3410</v>
      </c>
      <c r="C290" t="str">
        <f>INDEX(Menu!B:B,MATCH(B290,Menu!C:C,0))</f>
        <v>Crispy Calamari</v>
      </c>
      <c r="D290" s="2">
        <v>660</v>
      </c>
      <c r="E290" s="2">
        <v>26</v>
      </c>
      <c r="F290" s="2">
        <v>5</v>
      </c>
      <c r="G290" s="2">
        <v>1260</v>
      </c>
      <c r="H290" s="2">
        <v>61</v>
      </c>
      <c r="I290" s="2">
        <v>4</v>
      </c>
      <c r="J290" s="2">
        <v>47</v>
      </c>
    </row>
    <row r="291" spans="1:10" x14ac:dyDescent="0.2">
      <c r="A291" t="s">
        <v>660</v>
      </c>
      <c r="B291" t="str">
        <f t="shared" si="4"/>
        <v>SP5060</v>
      </c>
      <c r="C291" t="str">
        <f>INDEX(Menu!B:B,MATCH(B291,Menu!C:C,0))</f>
        <v>Crispy Fried Artichokes</v>
      </c>
      <c r="D291" s="2">
        <v>450</v>
      </c>
      <c r="E291" s="2">
        <v>24</v>
      </c>
      <c r="F291" s="2">
        <v>5</v>
      </c>
      <c r="G291" s="2">
        <v>1530</v>
      </c>
      <c r="H291" s="2">
        <v>44</v>
      </c>
      <c r="I291" s="2">
        <v>10</v>
      </c>
      <c r="J291" s="2">
        <v>12</v>
      </c>
    </row>
    <row r="292" spans="1:10" x14ac:dyDescent="0.2">
      <c r="A292" t="s">
        <v>661</v>
      </c>
      <c r="B292" t="str">
        <f t="shared" si="4"/>
        <v>TR9210</v>
      </c>
      <c r="C292" t="str">
        <f>INDEX(Menu!B:B,MATCH(B292,Menu!C:C,0))</f>
        <v>EXXXXtra Hot Buffalo</v>
      </c>
      <c r="D292" s="2">
        <v>680</v>
      </c>
      <c r="E292" s="2">
        <v>29</v>
      </c>
      <c r="F292" s="2">
        <v>5</v>
      </c>
      <c r="G292" s="2">
        <v>5240</v>
      </c>
      <c r="H292" s="2">
        <v>53</v>
      </c>
      <c r="I292" s="2">
        <v>5</v>
      </c>
      <c r="J292" s="2">
        <v>46</v>
      </c>
    </row>
    <row r="293" spans="1:10" x14ac:dyDescent="0.2">
      <c r="A293" t="s">
        <v>662</v>
      </c>
      <c r="B293" t="str">
        <f t="shared" si="4"/>
        <v>ES6690</v>
      </c>
      <c r="C293" t="str">
        <f>INDEX(Menu!B:B,MATCH(B293,Menu!C:C,0))</f>
        <v>Fresh Mozzarella and Tomato Salad</v>
      </c>
      <c r="D293" s="2">
        <v>260</v>
      </c>
      <c r="E293" s="2">
        <v>18</v>
      </c>
      <c r="F293" s="2">
        <v>7</v>
      </c>
      <c r="G293" s="2">
        <v>320</v>
      </c>
      <c r="H293" s="2">
        <v>11</v>
      </c>
      <c r="I293" s="2">
        <v>2</v>
      </c>
      <c r="J293" s="2">
        <v>14</v>
      </c>
    </row>
    <row r="294" spans="1:10" x14ac:dyDescent="0.2">
      <c r="A294" t="s">
        <v>663</v>
      </c>
      <c r="B294" t="str">
        <f t="shared" si="4"/>
        <v>ES1750</v>
      </c>
      <c r="C294" t="str">
        <f>INDEX(Menu!B:B,MATCH(B294,Menu!C:C,0))</f>
        <v>Fresh Watermelon and Feta Starter Salad</v>
      </c>
      <c r="D294" s="2">
        <v>190</v>
      </c>
      <c r="E294" s="2">
        <v>12</v>
      </c>
      <c r="F294" s="2">
        <v>3</v>
      </c>
      <c r="G294" s="2">
        <v>370</v>
      </c>
      <c r="H294" s="2">
        <v>16</v>
      </c>
      <c r="I294" s="2">
        <v>2</v>
      </c>
      <c r="J294" s="2">
        <v>6</v>
      </c>
    </row>
    <row r="295" spans="1:10" x14ac:dyDescent="0.2">
      <c r="A295" t="s">
        <v>664</v>
      </c>
      <c r="B295" t="str">
        <f t="shared" si="4"/>
        <v>LI1230</v>
      </c>
      <c r="C295" t="str">
        <f>INDEX(Menu!B:B,MATCH(B295,Menu!C:C,0))</f>
        <v>Garlic Parmesan</v>
      </c>
      <c r="D295" s="2">
        <v>970</v>
      </c>
      <c r="E295" s="2">
        <v>60</v>
      </c>
      <c r="F295" s="2">
        <v>11</v>
      </c>
      <c r="G295" s="2">
        <v>3250</v>
      </c>
      <c r="H295" s="2">
        <v>53</v>
      </c>
      <c r="I295" s="2">
        <v>3</v>
      </c>
      <c r="J295" s="2">
        <v>51</v>
      </c>
    </row>
    <row r="296" spans="1:10" x14ac:dyDescent="0.2">
      <c r="A296" t="s">
        <v>665</v>
      </c>
      <c r="B296" t="str">
        <f t="shared" si="4"/>
        <v>DE2410</v>
      </c>
      <c r="C296" t="str">
        <f>INDEX(Menu!B:B,MATCH(B296,Menu!C:C,0))</f>
        <v>Golden Beet and Arugula Starter Salad</v>
      </c>
      <c r="D296" s="2">
        <v>110</v>
      </c>
      <c r="E296" s="2">
        <v>4</v>
      </c>
      <c r="F296" s="2">
        <v>1</v>
      </c>
      <c r="G296" s="2">
        <v>270</v>
      </c>
      <c r="H296" s="2">
        <v>16</v>
      </c>
      <c r="I296" s="2">
        <v>4</v>
      </c>
      <c r="J296" s="2">
        <v>4</v>
      </c>
    </row>
    <row r="297" spans="1:10" x14ac:dyDescent="0.2">
      <c r="A297" t="s">
        <v>666</v>
      </c>
      <c r="B297" t="str">
        <f t="shared" si="4"/>
        <v>ME5280</v>
      </c>
      <c r="C297" t="str">
        <f>INDEX(Menu!B:B,MATCH(B297,Menu!C:C,0))</f>
        <v>Gourmet Mac and Cheese</v>
      </c>
      <c r="D297" s="2">
        <v>900</v>
      </c>
      <c r="E297" s="2">
        <v>53</v>
      </c>
      <c r="F297" s="2">
        <v>26</v>
      </c>
      <c r="G297" s="2">
        <v>1370</v>
      </c>
      <c r="H297" s="2">
        <v>77</v>
      </c>
      <c r="I297" s="2">
        <v>4</v>
      </c>
      <c r="J297" s="2">
        <v>29</v>
      </c>
    </row>
    <row r="298" spans="1:10" x14ac:dyDescent="0.2">
      <c r="A298" t="s">
        <v>667</v>
      </c>
      <c r="B298" t="str">
        <f t="shared" si="4"/>
        <v>HO5500</v>
      </c>
      <c r="C298" t="str">
        <f>INDEX(Menu!B:B,MATCH(B298,Menu!C:C,0))</f>
        <v>Hot &amp; Spicy Buffalo</v>
      </c>
      <c r="D298" s="2">
        <v>670</v>
      </c>
      <c r="E298" s="2">
        <v>29</v>
      </c>
      <c r="F298" s="2">
        <v>5</v>
      </c>
      <c r="G298" s="2">
        <v>5280</v>
      </c>
      <c r="H298" s="2">
        <v>51</v>
      </c>
      <c r="I298" s="2">
        <v>5</v>
      </c>
      <c r="J298" s="2">
        <v>46</v>
      </c>
    </row>
    <row r="299" spans="1:10" x14ac:dyDescent="0.2">
      <c r="A299" t="s">
        <v>668</v>
      </c>
      <c r="B299" t="str">
        <f t="shared" si="4"/>
        <v>IT9190</v>
      </c>
      <c r="C299" t="str">
        <f>INDEX(Menu!B:B,MATCH(B299,Menu!C:C,0))</f>
        <v>Margherita Fresca Flatbread Appetizer Pizza (1 slice)</v>
      </c>
      <c r="D299" s="2">
        <v>100</v>
      </c>
      <c r="E299" s="2">
        <v>5</v>
      </c>
      <c r="F299" s="2">
        <v>2</v>
      </c>
      <c r="G299" s="2">
        <v>190</v>
      </c>
      <c r="H299" s="2">
        <v>10</v>
      </c>
      <c r="I299" s="2">
        <v>1</v>
      </c>
      <c r="J299" s="2">
        <v>5</v>
      </c>
    </row>
    <row r="300" spans="1:10" x14ac:dyDescent="0.2">
      <c r="A300" t="s">
        <v>669</v>
      </c>
      <c r="B300" t="str">
        <f t="shared" si="4"/>
        <v>AU3570</v>
      </c>
      <c r="C300" t="str">
        <f>INDEX(Menu!B:B,MATCH(B300,Menu!C:C,0))</f>
        <v>Maui Sweet Teriyaki Glaze</v>
      </c>
      <c r="D300" s="2">
        <v>900</v>
      </c>
      <c r="E300" s="2">
        <v>30</v>
      </c>
      <c r="F300" s="2">
        <v>5</v>
      </c>
      <c r="G300" s="2">
        <v>3540</v>
      </c>
      <c r="H300" s="2">
        <v>107</v>
      </c>
      <c r="I300" s="2">
        <v>3</v>
      </c>
      <c r="J300" s="2">
        <v>45</v>
      </c>
    </row>
    <row r="301" spans="1:10" x14ac:dyDescent="0.2">
      <c r="A301" t="s">
        <v>670</v>
      </c>
      <c r="B301" t="str">
        <f t="shared" si="4"/>
        <v>IN2610</v>
      </c>
      <c r="C301" t="str">
        <f>INDEX(Menu!B:B,MATCH(B301,Menu!C:C,0))</f>
        <v>Mini-Bruschetta</v>
      </c>
      <c r="D301" s="2">
        <v>370</v>
      </c>
      <c r="E301" s="2">
        <v>30</v>
      </c>
      <c r="F301" s="2">
        <v>7</v>
      </c>
      <c r="G301" s="2">
        <v>860</v>
      </c>
      <c r="H301" s="2">
        <v>17</v>
      </c>
      <c r="I301" s="2">
        <v>1</v>
      </c>
      <c r="J301" s="2">
        <v>9</v>
      </c>
    </row>
    <row r="302" spans="1:10" x14ac:dyDescent="0.2">
      <c r="A302" t="s">
        <v>671</v>
      </c>
      <c r="B302" t="str">
        <f t="shared" si="4"/>
        <v>LL3410</v>
      </c>
      <c r="C302" t="str">
        <f>INDEX(Menu!B:B,MATCH(B302,Menu!C:C,0))</f>
        <v>Mozzarella Sticks</v>
      </c>
      <c r="D302" s="2">
        <v>820</v>
      </c>
      <c r="E302" s="2">
        <v>39</v>
      </c>
      <c r="F302" s="2">
        <v>17</v>
      </c>
      <c r="G302" s="2">
        <v>1970</v>
      </c>
      <c r="H302" s="2">
        <v>77</v>
      </c>
      <c r="I302" s="2">
        <v>1</v>
      </c>
      <c r="J302" s="2">
        <v>33</v>
      </c>
    </row>
    <row r="303" spans="1:10" x14ac:dyDescent="0.2">
      <c r="A303" t="s">
        <v>672</v>
      </c>
      <c r="B303" t="str">
        <f t="shared" si="4"/>
        <v>ON9600</v>
      </c>
      <c r="C303" t="str">
        <f>INDEX(Menu!B:B,MATCH(B303,Menu!C:C,0))</f>
        <v>Pepperoni Extreme Flatbread Appetizer Pizza</v>
      </c>
      <c r="D303" s="2">
        <v>120</v>
      </c>
      <c r="E303" s="2">
        <v>7</v>
      </c>
      <c r="F303" s="2">
        <v>3</v>
      </c>
      <c r="G303" s="2">
        <v>300</v>
      </c>
      <c r="H303" s="2">
        <v>10</v>
      </c>
      <c r="I303" s="2">
        <v>0</v>
      </c>
      <c r="J303" s="2">
        <v>5</v>
      </c>
    </row>
    <row r="304" spans="1:10" x14ac:dyDescent="0.2">
      <c r="A304" t="s">
        <v>673</v>
      </c>
      <c r="B304" t="str">
        <f t="shared" si="4"/>
        <v>TE9380</v>
      </c>
      <c r="C304" t="str">
        <f>INDEX(Menu!B:B,MATCH(B304,Menu!C:C,0))</f>
        <v>Roasted Vegetable and Goat Cheese Flatbread Appetizer Pizza (1 slice)</v>
      </c>
      <c r="D304" s="2">
        <v>100</v>
      </c>
      <c r="E304" s="2">
        <v>5</v>
      </c>
      <c r="F304" s="2">
        <v>2</v>
      </c>
      <c r="G304" s="2">
        <v>220</v>
      </c>
      <c r="H304" s="2">
        <v>10</v>
      </c>
      <c r="I304" s="2">
        <v>1</v>
      </c>
      <c r="J304" s="2">
        <v>4</v>
      </c>
    </row>
    <row r="305" spans="1:10" x14ac:dyDescent="0.2">
      <c r="A305" t="s">
        <v>674</v>
      </c>
      <c r="B305" t="str">
        <f t="shared" si="4"/>
        <v>NT8340</v>
      </c>
      <c r="C305" t="str">
        <f>INDEX(Menu!B:B,MATCH(B305,Menu!C:C,0))</f>
        <v>Santa Fe Spring Rolls</v>
      </c>
      <c r="D305" s="2">
        <v>1120</v>
      </c>
      <c r="E305" s="2">
        <v>67</v>
      </c>
      <c r="F305" s="2">
        <v>15</v>
      </c>
      <c r="G305" s="2">
        <v>2190</v>
      </c>
      <c r="H305" s="2">
        <v>84</v>
      </c>
      <c r="I305" s="2">
        <v>9</v>
      </c>
      <c r="J305" s="2">
        <v>43</v>
      </c>
    </row>
    <row r="306" spans="1:10" x14ac:dyDescent="0.2">
      <c r="A306" t="s">
        <v>675</v>
      </c>
      <c r="B306" t="str">
        <f t="shared" si="4"/>
        <v>ID5100</v>
      </c>
      <c r="C306" t="str">
        <f>INDEX(Menu!B:B,MATCH(B306,Menu!C:C,0))</f>
        <v>Side of Crispy-Thin Fries</v>
      </c>
      <c r="D306" s="2">
        <v>390</v>
      </c>
      <c r="E306" s="2">
        <v>23</v>
      </c>
      <c r="F306" s="2">
        <v>5</v>
      </c>
      <c r="G306" s="2">
        <v>780</v>
      </c>
      <c r="H306" s="2">
        <v>42</v>
      </c>
      <c r="I306" s="2">
        <v>4</v>
      </c>
      <c r="J306" s="2">
        <v>4</v>
      </c>
    </row>
    <row r="307" spans="1:10" x14ac:dyDescent="0.2">
      <c r="A307" t="s">
        <v>676</v>
      </c>
      <c r="B307" t="str">
        <f t="shared" si="4"/>
        <v>ID6550</v>
      </c>
      <c r="C307" t="str">
        <f>INDEX(Menu!B:B,MATCH(B307,Menu!C:C,0))</f>
        <v>Side of Wedge-Cut Seasoned Fries</v>
      </c>
      <c r="D307" s="2">
        <v>390</v>
      </c>
      <c r="E307" s="2">
        <v>21</v>
      </c>
      <c r="F307" s="2">
        <v>6</v>
      </c>
      <c r="G307" s="2">
        <v>720</v>
      </c>
      <c r="H307" s="2">
        <v>48</v>
      </c>
      <c r="I307" s="2">
        <v>5</v>
      </c>
      <c r="J307" s="2">
        <v>5</v>
      </c>
    </row>
    <row r="308" spans="1:10" x14ac:dyDescent="0.2">
      <c r="A308" t="s">
        <v>677</v>
      </c>
      <c r="B308" t="str">
        <f t="shared" si="4"/>
        <v>LI6900</v>
      </c>
      <c r="C308" t="str">
        <f>INDEX(Menu!B:B,MATCH(B308,Menu!C:C,0))</f>
        <v>Sliders</v>
      </c>
      <c r="D308" s="2">
        <v>870</v>
      </c>
      <c r="E308" s="2">
        <v>31</v>
      </c>
      <c r="F308" s="2">
        <v>9</v>
      </c>
      <c r="G308" s="2">
        <v>1490</v>
      </c>
      <c r="H308" s="2">
        <v>97</v>
      </c>
      <c r="I308" s="2">
        <v>2</v>
      </c>
      <c r="J308" s="2">
        <v>49</v>
      </c>
    </row>
    <row r="309" spans="1:10" x14ac:dyDescent="0.2">
      <c r="A309" t="s">
        <v>678</v>
      </c>
      <c r="B309" t="str">
        <f t="shared" si="4"/>
        <v>AC8930</v>
      </c>
      <c r="C309" t="str">
        <f>INDEX(Menu!B:B,MATCH(B309,Menu!C:C,0))</f>
        <v>Spinach Stuffed Mushrooms</v>
      </c>
      <c r="D309" s="2">
        <v>300</v>
      </c>
      <c r="E309" s="2">
        <v>21</v>
      </c>
      <c r="F309" s="2">
        <v>10</v>
      </c>
      <c r="G309" s="2">
        <v>520</v>
      </c>
      <c r="H309" s="2">
        <v>15</v>
      </c>
      <c r="I309" s="2">
        <v>3</v>
      </c>
      <c r="J309" s="2">
        <v>11</v>
      </c>
    </row>
    <row r="310" spans="1:10" x14ac:dyDescent="0.2">
      <c r="A310" t="s">
        <v>679</v>
      </c>
      <c r="B310" t="str">
        <f t="shared" si="4"/>
        <v>AC1050</v>
      </c>
      <c r="C310" t="str">
        <f>INDEX(Menu!B:B,MATCH(B310,Menu!C:C,0))</f>
        <v>Spinach and Artichoke Dip</v>
      </c>
      <c r="D310" s="2">
        <v>1000</v>
      </c>
      <c r="E310" s="2">
        <v>49</v>
      </c>
      <c r="F310" s="2">
        <v>27</v>
      </c>
      <c r="G310" s="2">
        <v>1520</v>
      </c>
      <c r="H310" s="2">
        <v>120</v>
      </c>
      <c r="I310" s="2">
        <v>9</v>
      </c>
      <c r="J310" s="2">
        <v>26</v>
      </c>
    </row>
    <row r="311" spans="1:10" x14ac:dyDescent="0.2">
      <c r="A311" t="s">
        <v>680</v>
      </c>
      <c r="B311" t="str">
        <f t="shared" si="4"/>
        <v>HA7530</v>
      </c>
      <c r="C311" t="str">
        <f>INDEX(Menu!B:B,MATCH(B311,Menu!C:C,0))</f>
        <v>Thai Shrimp Lettuce Wraps</v>
      </c>
      <c r="D311" s="2">
        <v>360</v>
      </c>
      <c r="E311" s="2">
        <v>10</v>
      </c>
      <c r="F311" s="2">
        <v>2</v>
      </c>
      <c r="G311" s="2">
        <v>1210</v>
      </c>
      <c r="H311" s="2">
        <v>40</v>
      </c>
      <c r="I311" s="2">
        <v>5</v>
      </c>
      <c r="J311" s="2">
        <v>28</v>
      </c>
    </row>
    <row r="312" spans="1:10" x14ac:dyDescent="0.2">
      <c r="A312" t="s">
        <v>681</v>
      </c>
      <c r="B312" t="str">
        <f t="shared" si="4"/>
        <v>NA2180</v>
      </c>
      <c r="C312" t="str">
        <f>INDEX(Menu!B:B,MATCH(B312,Menu!C:C,0))</f>
        <v>Traditional Wings</v>
      </c>
      <c r="D312" s="2">
        <v>870</v>
      </c>
      <c r="E312" s="2">
        <v>68</v>
      </c>
      <c r="F312" s="2">
        <v>15</v>
      </c>
      <c r="G312" s="2">
        <v>3660</v>
      </c>
      <c r="H312" s="2">
        <v>9</v>
      </c>
      <c r="I312" s="2">
        <v>2</v>
      </c>
      <c r="J312" s="2">
        <v>51</v>
      </c>
    </row>
    <row r="313" spans="1:10" x14ac:dyDescent="0.2">
      <c r="A313" t="s">
        <v>682</v>
      </c>
      <c r="B313" t="str">
        <f t="shared" si="4"/>
        <v>TE8710</v>
      </c>
      <c r="C313" t="str">
        <f>INDEX(Menu!B:B,MATCH(B313,Menu!C:C,0))</f>
        <v>Twisted BLT Starter Salad</v>
      </c>
      <c r="D313" s="2">
        <v>220</v>
      </c>
      <c r="E313" s="2">
        <v>15</v>
      </c>
      <c r="F313" s="2">
        <v>5</v>
      </c>
      <c r="G313" s="2">
        <v>570</v>
      </c>
      <c r="H313" s="2">
        <v>10</v>
      </c>
      <c r="I313" s="2">
        <v>1</v>
      </c>
      <c r="J313" s="2">
        <v>10</v>
      </c>
    </row>
    <row r="314" spans="1:10" x14ac:dyDescent="0.2">
      <c r="A314" t="s">
        <v>683</v>
      </c>
      <c r="B314" t="str">
        <f t="shared" si="4"/>
        <v>OB3750</v>
      </c>
      <c r="C314" t="str">
        <f>INDEX(Menu!B:B,MATCH(B314,Menu!C:C,0))</f>
        <v>Cobb Salad</v>
      </c>
      <c r="D314" s="2">
        <v>1400</v>
      </c>
      <c r="E314" s="2">
        <v>109</v>
      </c>
      <c r="F314" s="2">
        <v>23</v>
      </c>
      <c r="G314" s="2">
        <v>3760</v>
      </c>
      <c r="H314" s="2">
        <v>49</v>
      </c>
      <c r="I314" s="2">
        <v>9</v>
      </c>
      <c r="J314" s="2">
        <v>49</v>
      </c>
    </row>
    <row r="315" spans="1:10" x14ac:dyDescent="0.2">
      <c r="A315" t="s">
        <v>684</v>
      </c>
      <c r="B315" t="str">
        <f t="shared" si="4"/>
        <v>MI1410</v>
      </c>
      <c r="C315" t="str">
        <f>INDEX(Menu!B:B,MATCH(B315,Menu!C:C,0))</f>
        <v>Balsamic Vinaigrette</v>
      </c>
      <c r="D315" s="2">
        <v>160</v>
      </c>
      <c r="E315" s="2">
        <v>15</v>
      </c>
      <c r="F315" s="2">
        <v>2</v>
      </c>
      <c r="G315" s="2">
        <v>230</v>
      </c>
      <c r="H315" s="2">
        <v>6</v>
      </c>
      <c r="I315" s="2">
        <v>0</v>
      </c>
      <c r="J315" s="2">
        <v>0</v>
      </c>
    </row>
    <row r="316" spans="1:10" x14ac:dyDescent="0.2">
      <c r="A316" t="s">
        <v>685</v>
      </c>
      <c r="B316" t="str">
        <f t="shared" si="4"/>
        <v>QU8910</v>
      </c>
      <c r="C316" t="str">
        <f>INDEX(Menu!B:B,MATCH(B316,Menu!C:C,0))</f>
        <v>Barbeque Chicken Chopped Salad</v>
      </c>
      <c r="D316" s="2">
        <v>930</v>
      </c>
      <c r="E316" s="2">
        <v>47</v>
      </c>
      <c r="F316" s="2">
        <v>10</v>
      </c>
      <c r="G316" s="2">
        <v>2170</v>
      </c>
      <c r="H316" s="2">
        <v>64</v>
      </c>
      <c r="I316" s="2">
        <v>11</v>
      </c>
      <c r="J316" s="2">
        <v>54</v>
      </c>
    </row>
    <row r="317" spans="1:10" x14ac:dyDescent="0.2">
      <c r="A317" t="s">
        <v>686</v>
      </c>
      <c r="B317" t="str">
        <f t="shared" si="4"/>
        <v>LE6340</v>
      </c>
      <c r="C317" t="str">
        <f>INDEX(Menu!B:B,MATCH(B317,Menu!C:C,0))</f>
        <v>Bleu Cheese Dressing</v>
      </c>
      <c r="D317" s="2">
        <v>150</v>
      </c>
      <c r="E317" s="2">
        <v>15</v>
      </c>
      <c r="F317" s="2">
        <v>4</v>
      </c>
      <c r="G317" s="2">
        <v>260</v>
      </c>
      <c r="H317" s="2">
        <v>5</v>
      </c>
      <c r="I317" s="2">
        <v>0</v>
      </c>
      <c r="J317" s="2">
        <v>3</v>
      </c>
    </row>
    <row r="318" spans="1:10" x14ac:dyDescent="0.2">
      <c r="A318" t="s">
        <v>687</v>
      </c>
      <c r="B318" t="str">
        <f t="shared" si="4"/>
        <v>SA6750</v>
      </c>
      <c r="C318" t="str">
        <f>INDEX(Menu!B:B,MATCH(B318,Menu!C:C,0))</f>
        <v>Caesar Salad</v>
      </c>
      <c r="D318" s="2">
        <v>810</v>
      </c>
      <c r="E318" s="2">
        <v>64</v>
      </c>
      <c r="F318" s="2">
        <v>13</v>
      </c>
      <c r="G318" s="2">
        <v>2170</v>
      </c>
      <c r="H318" s="2">
        <v>44</v>
      </c>
      <c r="I318" s="2">
        <v>6</v>
      </c>
      <c r="J318" s="2">
        <v>23</v>
      </c>
    </row>
    <row r="319" spans="1:10" x14ac:dyDescent="0.2">
      <c r="A319" t="s">
        <v>688</v>
      </c>
      <c r="B319" t="str">
        <f t="shared" si="4"/>
        <v>AM7430</v>
      </c>
      <c r="C319" t="str">
        <f>INDEX(Menu!B:B,MATCH(B319,Menu!C:C,0))</f>
        <v>Creamy Garlic Dressing</v>
      </c>
      <c r="D319" s="2">
        <v>170</v>
      </c>
      <c r="E319" s="2">
        <v>17</v>
      </c>
      <c r="F319" s="2">
        <v>2</v>
      </c>
      <c r="G319" s="2">
        <v>400</v>
      </c>
      <c r="H319" s="2">
        <v>2</v>
      </c>
      <c r="I319" s="2">
        <v>0</v>
      </c>
      <c r="J319" s="2">
        <v>0</v>
      </c>
    </row>
    <row r="320" spans="1:10" x14ac:dyDescent="0.2">
      <c r="A320" t="s">
        <v>689</v>
      </c>
      <c r="B320" t="str">
        <f t="shared" si="4"/>
        <v>NE7740</v>
      </c>
      <c r="C320" t="str">
        <f>INDEX(Menu!B:B,MATCH(B320,Menu!C:C,0))</f>
        <v>Honey Mustard Dressing</v>
      </c>
      <c r="D320" s="2">
        <v>240</v>
      </c>
      <c r="E320" s="2">
        <v>24</v>
      </c>
      <c r="F320" s="2">
        <v>4</v>
      </c>
      <c r="G320" s="2">
        <v>240</v>
      </c>
      <c r="H320" s="2">
        <v>8</v>
      </c>
      <c r="I320" s="2">
        <v>0</v>
      </c>
      <c r="J320" s="2">
        <v>0</v>
      </c>
    </row>
    <row r="321" spans="1:10" x14ac:dyDescent="0.2">
      <c r="A321" t="s">
        <v>690</v>
      </c>
      <c r="B321" t="str">
        <f t="shared" si="4"/>
        <v>IS9630</v>
      </c>
      <c r="C321" t="str">
        <f>INDEX(Menu!B:B,MATCH(B321,Menu!C:C,0))</f>
        <v>Honey-Crisp Chicken Salad</v>
      </c>
      <c r="D321" s="2">
        <v>1400</v>
      </c>
      <c r="E321" s="2">
        <v>107</v>
      </c>
      <c r="F321" s="2">
        <v>17</v>
      </c>
      <c r="G321" s="2">
        <v>1960</v>
      </c>
      <c r="H321" s="2">
        <v>77</v>
      </c>
      <c r="I321" s="2">
        <v>6</v>
      </c>
      <c r="J321" s="2">
        <v>37</v>
      </c>
    </row>
    <row r="322" spans="1:10" x14ac:dyDescent="0.2">
      <c r="A322" t="s">
        <v>691</v>
      </c>
      <c r="B322" t="str">
        <f t="shared" si="4"/>
        <v>US8380</v>
      </c>
      <c r="C322" t="str">
        <f>INDEX(Menu!B:B,MATCH(B322,Menu!C:C,0))</f>
        <v>House Caesar Salad</v>
      </c>
      <c r="D322" s="2">
        <v>400</v>
      </c>
      <c r="E322" s="2">
        <v>32</v>
      </c>
      <c r="F322" s="2">
        <v>7</v>
      </c>
      <c r="G322" s="2">
        <v>1080</v>
      </c>
      <c r="H322" s="2">
        <v>22</v>
      </c>
      <c r="I322" s="2">
        <v>3</v>
      </c>
      <c r="J322" s="2">
        <v>11</v>
      </c>
    </row>
    <row r="323" spans="1:10" x14ac:dyDescent="0.2">
      <c r="A323" t="s">
        <v>692</v>
      </c>
      <c r="B323" t="str">
        <f t="shared" ref="B323:B344" si="5">IF(LEN(A323)=4,CONCATENATE(A323,"00"),IF(LEN(A323)=5,CONCATENATE(A323,"0"),A323))</f>
        <v>US5190</v>
      </c>
      <c r="C323" t="str">
        <f>INDEX(Menu!B:B,MATCH(B323,Menu!C:C,0))</f>
        <v>House Salad (dressing not included)</v>
      </c>
      <c r="D323" s="2">
        <v>80</v>
      </c>
      <c r="E323" s="2">
        <v>4</v>
      </c>
      <c r="F323" s="2">
        <v>1</v>
      </c>
      <c r="G323" s="2">
        <v>210</v>
      </c>
      <c r="H323" s="2">
        <v>8</v>
      </c>
      <c r="I323" s="2">
        <v>1</v>
      </c>
      <c r="J323" s="2">
        <v>5</v>
      </c>
    </row>
    <row r="324" spans="1:10" x14ac:dyDescent="0.2">
      <c r="A324" t="s">
        <v>693</v>
      </c>
      <c r="B324" t="str">
        <f t="shared" si="5"/>
        <v>US4360</v>
      </c>
      <c r="C324" t="str">
        <f>INDEX(Menu!B:B,MATCH(B324,Menu!C:C,0))</f>
        <v>House Wedge Salad</v>
      </c>
      <c r="D324" s="2">
        <v>280</v>
      </c>
      <c r="E324" s="2">
        <v>25</v>
      </c>
      <c r="F324" s="2">
        <v>7</v>
      </c>
      <c r="G324" s="2">
        <v>530</v>
      </c>
      <c r="H324" s="2">
        <v>10</v>
      </c>
      <c r="I324" s="2">
        <v>1</v>
      </c>
      <c r="J324" s="2">
        <v>8</v>
      </c>
    </row>
    <row r="325" spans="1:10" x14ac:dyDescent="0.2">
      <c r="A325" t="s">
        <v>694</v>
      </c>
      <c r="B325" t="str">
        <f t="shared" si="5"/>
        <v>IA3470</v>
      </c>
      <c r="C325" t="str">
        <f>INDEX(Menu!B:B,MATCH(B325,Menu!C:C,0))</f>
        <v>Italian Dressing</v>
      </c>
      <c r="D325" s="2">
        <v>170</v>
      </c>
      <c r="E325" s="2">
        <v>18</v>
      </c>
      <c r="F325" s="2">
        <v>2</v>
      </c>
      <c r="G325" s="2">
        <v>270</v>
      </c>
      <c r="H325" s="2">
        <v>2</v>
      </c>
      <c r="I325" s="2">
        <v>0</v>
      </c>
      <c r="J325" s="2">
        <v>0</v>
      </c>
    </row>
    <row r="326" spans="1:10" x14ac:dyDescent="0.2">
      <c r="A326" t="s">
        <v>695</v>
      </c>
      <c r="B326" t="str">
        <f t="shared" si="5"/>
        <v>LO1800</v>
      </c>
      <c r="C326" t="str">
        <f>INDEX(Menu!B:B,MATCH(B326,Menu!C:C,0))</f>
        <v>Low Calorie Italian Dressing</v>
      </c>
      <c r="D326" s="2">
        <v>60</v>
      </c>
      <c r="E326" s="2">
        <v>5</v>
      </c>
      <c r="F326" s="2">
        <v>1</v>
      </c>
      <c r="G326" s="2">
        <v>410</v>
      </c>
      <c r="H326" s="2">
        <v>3</v>
      </c>
      <c r="I326" s="2">
        <v>0</v>
      </c>
      <c r="J326" s="2">
        <v>0</v>
      </c>
    </row>
    <row r="327" spans="1:10" x14ac:dyDescent="0.2">
      <c r="A327" t="s">
        <v>696</v>
      </c>
      <c r="B327" t="str">
        <f t="shared" si="5"/>
        <v>OI5830</v>
      </c>
      <c r="C327" t="str">
        <f>INDEX(Menu!B:B,MATCH(B327,Menu!C:C,0))</f>
        <v>Oil and Vinegar</v>
      </c>
      <c r="D327" s="2">
        <v>210</v>
      </c>
      <c r="E327" s="2">
        <v>21</v>
      </c>
      <c r="F327" s="2">
        <v>3</v>
      </c>
      <c r="G327" s="2">
        <v>0</v>
      </c>
      <c r="H327" s="2">
        <v>5</v>
      </c>
      <c r="I327" s="2">
        <v>0</v>
      </c>
      <c r="J327" s="2">
        <v>0</v>
      </c>
    </row>
    <row r="328" spans="1:10" x14ac:dyDescent="0.2">
      <c r="A328" t="s">
        <v>697</v>
      </c>
      <c r="B328" t="str">
        <f t="shared" si="5"/>
        <v>NC8470</v>
      </c>
      <c r="C328" t="str">
        <f>INDEX(Menu!B:B,MATCH(B328,Menu!C:C,0))</f>
        <v>Ranch Dressing</v>
      </c>
      <c r="D328" s="2">
        <v>170</v>
      </c>
      <c r="E328" s="2">
        <v>17</v>
      </c>
      <c r="F328" s="2">
        <v>2</v>
      </c>
      <c r="G328" s="2">
        <v>360</v>
      </c>
      <c r="H328" s="2">
        <v>2</v>
      </c>
      <c r="I328" s="2">
        <v>0</v>
      </c>
      <c r="J328" s="2">
        <v>0</v>
      </c>
    </row>
    <row r="329" spans="1:10" x14ac:dyDescent="0.2">
      <c r="A329" t="s">
        <v>698</v>
      </c>
      <c r="B329" t="str">
        <f t="shared" si="5"/>
        <v>NT4330</v>
      </c>
      <c r="C329" t="str">
        <f>INDEX(Menu!B:B,MATCH(B329,Menu!C:C,0))</f>
        <v>Santa Fe Salad</v>
      </c>
      <c r="D329" s="2">
        <v>980</v>
      </c>
      <c r="E329" s="2">
        <v>57</v>
      </c>
      <c r="F329" s="2">
        <v>13</v>
      </c>
      <c r="G329" s="2">
        <v>2040</v>
      </c>
      <c r="H329" s="2">
        <v>55</v>
      </c>
      <c r="I329" s="2">
        <v>11</v>
      </c>
      <c r="J329" s="2">
        <v>54</v>
      </c>
    </row>
    <row r="330" spans="1:10" x14ac:dyDescent="0.2">
      <c r="A330" t="s">
        <v>699</v>
      </c>
      <c r="B330" t="str">
        <f t="shared" si="5"/>
        <v>AN2760</v>
      </c>
      <c r="C330" t="str">
        <f>INDEX(Menu!B:B,MATCH(B330,Menu!C:C,0))</f>
        <v>Thousand Island Dressing</v>
      </c>
      <c r="D330" s="2">
        <v>200</v>
      </c>
      <c r="E330" s="2">
        <v>20</v>
      </c>
      <c r="F330" s="2">
        <v>3</v>
      </c>
      <c r="G330" s="2">
        <v>390</v>
      </c>
      <c r="H330" s="2">
        <v>6</v>
      </c>
      <c r="I330" s="2">
        <v>0</v>
      </c>
      <c r="J330" s="2">
        <v>0</v>
      </c>
    </row>
    <row r="331" spans="1:10" x14ac:dyDescent="0.2">
      <c r="A331" t="s">
        <v>700</v>
      </c>
      <c r="B331" t="str">
        <f t="shared" si="5"/>
        <v>IA6520</v>
      </c>
      <c r="C331" t="str">
        <f>INDEX(Menu!B:B,MATCH(B331,Menu!C:C,0))</f>
        <v>Asian Chopped Salad</v>
      </c>
      <c r="D331" s="2">
        <v>520</v>
      </c>
      <c r="E331" s="2">
        <v>20</v>
      </c>
      <c r="F331" s="2">
        <v>3</v>
      </c>
      <c r="G331" s="2">
        <v>780</v>
      </c>
      <c r="H331" s="2">
        <v>34</v>
      </c>
      <c r="I331" s="2">
        <v>3</v>
      </c>
      <c r="J331" s="2">
        <v>43</v>
      </c>
    </row>
    <row r="332" spans="1:10" x14ac:dyDescent="0.2">
      <c r="A332" t="s">
        <v>701</v>
      </c>
      <c r="B332" t="str">
        <f t="shared" si="5"/>
        <v>QU1460</v>
      </c>
      <c r="C332" t="str">
        <f>INDEX(Menu!B:B,MATCH(B332,Menu!C:C,0))</f>
        <v>Barbeque Bison Burger</v>
      </c>
      <c r="D332" s="2">
        <v>630</v>
      </c>
      <c r="E332" s="2">
        <v>37</v>
      </c>
      <c r="F332" s="2">
        <v>12</v>
      </c>
      <c r="G332" s="2">
        <v>1430</v>
      </c>
      <c r="H332" s="2">
        <v>47</v>
      </c>
      <c r="I332" s="2">
        <v>5</v>
      </c>
      <c r="J332" s="2">
        <v>27</v>
      </c>
    </row>
    <row r="333" spans="1:10" x14ac:dyDescent="0.2">
      <c r="A333" t="s">
        <v>702</v>
      </c>
      <c r="B333" t="str">
        <f t="shared" si="5"/>
        <v>RR2560</v>
      </c>
      <c r="C333" t="str">
        <f>INDEX(Menu!B:B,MATCH(B333,Menu!C:C,0))</f>
        <v>Cherry Chipotle Glazed Salmon</v>
      </c>
      <c r="D333" s="2">
        <v>590</v>
      </c>
      <c r="E333" s="2">
        <v>26</v>
      </c>
      <c r="F333" s="2">
        <v>5</v>
      </c>
      <c r="G333" s="2">
        <v>610</v>
      </c>
      <c r="H333" s="2">
        <v>40</v>
      </c>
      <c r="I333" s="2">
        <v>2</v>
      </c>
      <c r="J333" s="2">
        <v>46</v>
      </c>
    </row>
    <row r="334" spans="1:10" x14ac:dyDescent="0.2">
      <c r="A334" t="s">
        <v>703</v>
      </c>
      <c r="B334" t="str">
        <f t="shared" si="5"/>
        <v>NE4800</v>
      </c>
      <c r="C334" t="str">
        <f>INDEX(Menu!B:B,MATCH(B334,Menu!C:C,0))</f>
        <v>EnLIGHTened Turkey Burger</v>
      </c>
      <c r="D334" s="2">
        <v>700</v>
      </c>
      <c r="E334" s="2">
        <v>37</v>
      </c>
      <c r="F334" s="2">
        <v>7</v>
      </c>
      <c r="G334" s="2">
        <v>1260</v>
      </c>
      <c r="H334" s="2">
        <v>57</v>
      </c>
      <c r="I334" s="2">
        <v>4</v>
      </c>
      <c r="J334" s="2">
        <v>34</v>
      </c>
    </row>
    <row r="335" spans="1:10" x14ac:dyDescent="0.2">
      <c r="A335" t="s">
        <v>704</v>
      </c>
      <c r="B335" t="str">
        <f t="shared" si="5"/>
        <v>LE2370</v>
      </c>
      <c r="C335" t="str">
        <f>INDEX(Menu!B:B,MATCH(B335,Menu!C:C,0))</f>
        <v>Grilled Turkey Bacon Ham Sandwich</v>
      </c>
      <c r="D335" s="2">
        <v>750</v>
      </c>
      <c r="E335" s="2">
        <v>29</v>
      </c>
      <c r="F335" s="2">
        <v>10</v>
      </c>
      <c r="G335" s="2">
        <v>2350</v>
      </c>
      <c r="H335" s="2">
        <v>71</v>
      </c>
      <c r="I335" s="2">
        <v>4</v>
      </c>
      <c r="J335" s="2">
        <v>46</v>
      </c>
    </row>
    <row r="336" spans="1:10" x14ac:dyDescent="0.2">
      <c r="A336" t="s">
        <v>705</v>
      </c>
      <c r="B336" t="str">
        <f t="shared" si="5"/>
        <v>IA2550</v>
      </c>
      <c r="C336" t="str">
        <f>INDEX(Menu!B:B,MATCH(B336,Menu!C:C,0))</f>
        <v>Hawaiian Mahi-Mahi</v>
      </c>
      <c r="D336" s="2">
        <v>450</v>
      </c>
      <c r="E336" s="2">
        <v>9</v>
      </c>
      <c r="F336" s="2">
        <v>1</v>
      </c>
      <c r="G336" s="2">
        <v>1070</v>
      </c>
      <c r="H336" s="2">
        <v>54</v>
      </c>
      <c r="I336" s="2">
        <v>3</v>
      </c>
      <c r="J336" s="2">
        <v>37</v>
      </c>
    </row>
    <row r="337" spans="1:10" x14ac:dyDescent="0.2">
      <c r="A337" t="s">
        <v>706</v>
      </c>
      <c r="B337" t="str">
        <f t="shared" si="5"/>
        <v>NE8370</v>
      </c>
      <c r="C337" t="str">
        <f>INDEX(Menu!B:B,MATCH(B337,Menu!C:C,0))</f>
        <v>Honey Lime Seared Scallops</v>
      </c>
      <c r="D337" s="2">
        <v>370</v>
      </c>
      <c r="E337" s="2">
        <v>7</v>
      </c>
      <c r="F337" s="2">
        <v>1</v>
      </c>
      <c r="G337" s="2">
        <v>960</v>
      </c>
      <c r="H337" s="2">
        <v>41</v>
      </c>
      <c r="I337" s="2">
        <v>4</v>
      </c>
      <c r="J337" s="2">
        <v>36</v>
      </c>
    </row>
    <row r="338" spans="1:10" x14ac:dyDescent="0.2">
      <c r="A338" t="s">
        <v>707</v>
      </c>
      <c r="B338" t="str">
        <f t="shared" si="5"/>
        <v>AL8280</v>
      </c>
      <c r="C338" t="str">
        <f>INDEX(Menu!B:B,MATCH(B338,Menu!C:C,0))</f>
        <v>Kale and Roasted Brussels Sprouts Salad</v>
      </c>
      <c r="D338" s="2">
        <v>410</v>
      </c>
      <c r="E338" s="2">
        <v>19</v>
      </c>
      <c r="F338" s="2">
        <v>4</v>
      </c>
      <c r="G338" s="2">
        <v>710</v>
      </c>
      <c r="H338" s="2">
        <v>51</v>
      </c>
      <c r="I338" s="2">
        <v>8</v>
      </c>
      <c r="J338" s="2">
        <v>11</v>
      </c>
    </row>
    <row r="339" spans="1:10" x14ac:dyDescent="0.2">
      <c r="A339" t="s">
        <v>708</v>
      </c>
      <c r="B339" t="str">
        <f t="shared" si="5"/>
        <v>MO9990</v>
      </c>
      <c r="C339" t="str">
        <f>INDEX(Menu!B:B,MATCH(B339,Menu!C:C,0))</f>
        <v>Lemon Thyme Chicken</v>
      </c>
      <c r="D339" s="2">
        <v>690</v>
      </c>
      <c r="E339" s="2">
        <v>24</v>
      </c>
      <c r="F339" s="2">
        <v>3</v>
      </c>
      <c r="G339" s="2">
        <v>2540</v>
      </c>
      <c r="H339" s="2">
        <v>54</v>
      </c>
      <c r="I339" s="2">
        <v>6</v>
      </c>
      <c r="J339" s="2">
        <v>60</v>
      </c>
    </row>
    <row r="340" spans="1:10" x14ac:dyDescent="0.2">
      <c r="A340" t="s">
        <v>709</v>
      </c>
      <c r="B340" t="str">
        <f t="shared" si="5"/>
        <v>AU4090</v>
      </c>
      <c r="C340" t="str">
        <f>INDEX(Menu!B:B,MATCH(B340,Menu!C:C,0))</f>
        <v>Maui Glazed Pork Chop</v>
      </c>
      <c r="D340" s="2">
        <v>540</v>
      </c>
      <c r="E340" s="2">
        <v>21</v>
      </c>
      <c r="F340" s="2">
        <v>9</v>
      </c>
      <c r="G340" s="2">
        <v>1470</v>
      </c>
      <c r="H340" s="2">
        <v>51</v>
      </c>
      <c r="I340" s="2">
        <v>6</v>
      </c>
      <c r="J340" s="2">
        <v>36</v>
      </c>
    </row>
    <row r="341" spans="1:10" x14ac:dyDescent="0.2">
      <c r="A341" t="s">
        <v>710</v>
      </c>
      <c r="B341" t="str">
        <f t="shared" si="5"/>
        <v>EA5760</v>
      </c>
      <c r="C341" t="str">
        <f>INDEX(Menu!B:B,MATCH(B341,Menu!C:C,0))</f>
        <v>Mediterranean Chicken Pita Tacos</v>
      </c>
      <c r="D341" s="2">
        <v>680</v>
      </c>
      <c r="E341" s="2">
        <v>21</v>
      </c>
      <c r="F341" s="2">
        <v>4</v>
      </c>
      <c r="G341" s="2">
        <v>1610</v>
      </c>
      <c r="H341" s="2">
        <v>80</v>
      </c>
      <c r="I341" s="2">
        <v>6</v>
      </c>
      <c r="J341" s="2">
        <v>43</v>
      </c>
    </row>
    <row r="342" spans="1:10" x14ac:dyDescent="0.2">
      <c r="A342" t="s">
        <v>711</v>
      </c>
      <c r="B342" t="str">
        <f t="shared" si="5"/>
        <v>CA5840</v>
      </c>
      <c r="C342" t="str">
        <f>INDEX(Menu!B:B,MATCH(B342,Menu!C:C,0))</f>
        <v>Moroccan Spiced Salmon</v>
      </c>
      <c r="D342" s="2">
        <v>690</v>
      </c>
      <c r="E342" s="2">
        <v>28</v>
      </c>
      <c r="F342" s="2">
        <v>5</v>
      </c>
      <c r="G342" s="2">
        <v>1620</v>
      </c>
      <c r="H342" s="2">
        <v>60</v>
      </c>
      <c r="I342" s="2">
        <v>5</v>
      </c>
      <c r="J342" s="2">
        <v>49</v>
      </c>
    </row>
    <row r="343" spans="1:10" x14ac:dyDescent="0.2">
      <c r="A343" t="s">
        <v>712</v>
      </c>
      <c r="B343" t="str">
        <f t="shared" si="5"/>
        <v>RE6810</v>
      </c>
      <c r="C343" t="str">
        <f>INDEX(Menu!B:B,MATCH(B343,Menu!C:C,0))</f>
        <v>Seared Ahi Salad</v>
      </c>
      <c r="D343" s="2">
        <v>540</v>
      </c>
      <c r="E343" s="2">
        <v>29</v>
      </c>
      <c r="F343" s="2">
        <v>4</v>
      </c>
      <c r="G343" s="2">
        <v>1220</v>
      </c>
      <c r="H343" s="2">
        <v>36</v>
      </c>
      <c r="I343" s="2">
        <v>5</v>
      </c>
      <c r="J343" s="2">
        <v>32</v>
      </c>
    </row>
    <row r="344" spans="1:10" x14ac:dyDescent="0.2">
      <c r="A344" t="s">
        <v>713</v>
      </c>
      <c r="B344" t="str">
        <f t="shared" si="5"/>
        <v>HA4360</v>
      </c>
      <c r="C344" t="str">
        <f>INDEX(Menu!B:B,MATCH(B344,Menu!C:C,0))</f>
        <v>Thai Chicken Mango Salad</v>
      </c>
      <c r="D344" s="2">
        <v>610</v>
      </c>
      <c r="E344" s="2">
        <v>30</v>
      </c>
      <c r="F344" s="2">
        <v>4</v>
      </c>
      <c r="G344" s="2">
        <v>770</v>
      </c>
      <c r="H344" s="2">
        <v>39</v>
      </c>
      <c r="I344" s="2">
        <v>8</v>
      </c>
      <c r="J344" s="2">
        <v>44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4"/>
  <sheetViews>
    <sheetView workbookViewId="0">
      <selection activeCell="E3" sqref="E3"/>
    </sheetView>
  </sheetViews>
  <sheetFormatPr baseColWidth="10" defaultColWidth="10.6640625" defaultRowHeight="16" x14ac:dyDescent="0.2"/>
  <cols>
    <col min="1" max="1" width="45.1640625" customWidth="1"/>
    <col min="2" max="2" width="50.33203125" customWidth="1"/>
    <col min="3" max="3" width="19.83203125" customWidth="1"/>
    <col min="4" max="4" width="38.6640625" bestFit="1" customWidth="1"/>
  </cols>
  <sheetData>
    <row r="1" spans="1:4" x14ac:dyDescent="0.2">
      <c r="A1" s="5" t="s">
        <v>27</v>
      </c>
      <c r="B1" s="5" t="str">
        <f>LEFT(A1,FIND("[",A1)-2)</f>
        <v>Item Name</v>
      </c>
      <c r="C1" s="5" t="s">
        <v>26</v>
      </c>
      <c r="D1" s="7" t="s">
        <v>25</v>
      </c>
    </row>
    <row r="2" spans="1:4" x14ac:dyDescent="0.2">
      <c r="A2" s="3" t="s">
        <v>32</v>
      </c>
      <c r="B2" s="3" t="str">
        <f t="shared" ref="B2:B65" si="0">LEFT(A2,FIND("[",A2)-2)</f>
        <v>Coffee</v>
      </c>
      <c r="C2" s="3" t="str">
        <f>MID(A2,FIND("[",A2)+1,6)</f>
        <v>OF1860</v>
      </c>
      <c r="D2" s="4" t="s">
        <v>16</v>
      </c>
    </row>
    <row r="3" spans="1:4" x14ac:dyDescent="0.2">
      <c r="A3" s="3" t="s">
        <v>33</v>
      </c>
      <c r="B3" s="3" t="str">
        <f t="shared" si="0"/>
        <v>Orange Juice</v>
      </c>
      <c r="C3" s="3" t="str">
        <f t="shared" ref="C3:C66" si="1">MID(A3,FIND("[",A3)+1,6)</f>
        <v>NG5110</v>
      </c>
      <c r="D3" s="4" t="s">
        <v>16</v>
      </c>
    </row>
    <row r="4" spans="1:4" x14ac:dyDescent="0.2">
      <c r="A4" s="3" t="s">
        <v>34</v>
      </c>
      <c r="B4" s="3" t="str">
        <f t="shared" si="0"/>
        <v>Handcrafted Cream Soda</v>
      </c>
      <c r="C4" s="3" t="str">
        <f t="shared" si="1"/>
        <v>TE2020</v>
      </c>
      <c r="D4" s="4" t="s">
        <v>16</v>
      </c>
    </row>
    <row r="5" spans="1:4" x14ac:dyDescent="0.2">
      <c r="A5" s="3" t="s">
        <v>35</v>
      </c>
      <c r="B5" s="3" t="str">
        <f t="shared" si="0"/>
        <v>Sparkling Raspberry Lemonade</v>
      </c>
      <c r="C5" s="3" t="str">
        <f t="shared" si="1"/>
        <v>IN1810</v>
      </c>
      <c r="D5" s="4" t="s">
        <v>16</v>
      </c>
    </row>
    <row r="6" spans="1:4" x14ac:dyDescent="0.2">
      <c r="A6" s="3" t="s">
        <v>36</v>
      </c>
      <c r="B6" s="3" t="str">
        <f t="shared" si="0"/>
        <v>Dr Pepper</v>
      </c>
      <c r="C6" s="3" t="str">
        <f t="shared" si="1"/>
        <v>D54700</v>
      </c>
      <c r="D6" s="4" t="s">
        <v>16</v>
      </c>
    </row>
    <row r="7" spans="1:4" x14ac:dyDescent="0.2">
      <c r="A7" s="3" t="s">
        <v>37</v>
      </c>
      <c r="B7" s="3" t="str">
        <f t="shared" si="0"/>
        <v>Apple Juice</v>
      </c>
      <c r="C7" s="3" t="str">
        <f t="shared" si="1"/>
        <v>PL9200</v>
      </c>
      <c r="D7" s="4" t="s">
        <v>16</v>
      </c>
    </row>
    <row r="8" spans="1:4" x14ac:dyDescent="0.2">
      <c r="A8" s="3" t="s">
        <v>38</v>
      </c>
      <c r="B8" s="3" t="str">
        <f t="shared" si="0"/>
        <v>Orange Twist</v>
      </c>
      <c r="C8" s="3" t="str">
        <f t="shared" si="1"/>
        <v>NG1850</v>
      </c>
      <c r="D8" s="4" t="s">
        <v>16</v>
      </c>
    </row>
    <row r="9" spans="1:4" x14ac:dyDescent="0.2">
      <c r="A9" s="3" t="s">
        <v>39</v>
      </c>
      <c r="B9" s="3" t="str">
        <f t="shared" si="0"/>
        <v>Handcrafted Black Cherry Soda</v>
      </c>
      <c r="C9" s="3" t="str">
        <f t="shared" si="1"/>
        <v>TE4270</v>
      </c>
      <c r="D9" s="4" t="s">
        <v>16</v>
      </c>
    </row>
    <row r="10" spans="1:4" x14ac:dyDescent="0.2">
      <c r="A10" s="3" t="s">
        <v>40</v>
      </c>
      <c r="B10" s="3" t="str">
        <f t="shared" si="0"/>
        <v>Milk</v>
      </c>
      <c r="C10" s="3" t="str">
        <f t="shared" si="1"/>
        <v>IL9890</v>
      </c>
      <c r="D10" s="4" t="s">
        <v>16</v>
      </c>
    </row>
    <row r="11" spans="1:4" x14ac:dyDescent="0.2">
      <c r="A11" s="3" t="s">
        <v>41</v>
      </c>
      <c r="B11" s="3" t="str">
        <f t="shared" si="0"/>
        <v>Peachberry Iced Tea</v>
      </c>
      <c r="C11" s="3" t="str">
        <f t="shared" si="1"/>
        <v>RR6000</v>
      </c>
      <c r="D11" s="4" t="s">
        <v>16</v>
      </c>
    </row>
    <row r="12" spans="1:4" x14ac:dyDescent="0.2">
      <c r="A12" s="3" t="s">
        <v>42</v>
      </c>
      <c r="B12" s="3" t="str">
        <f t="shared" si="0"/>
        <v>Skiny 'rita - Alcohol - Skinny Margarita</v>
      </c>
      <c r="C12" s="3" t="str">
        <f t="shared" si="1"/>
        <v>IN6160</v>
      </c>
      <c r="D12" s="4" t="s">
        <v>16</v>
      </c>
    </row>
    <row r="13" spans="1:4" x14ac:dyDescent="0.2">
      <c r="A13" s="3" t="s">
        <v>43</v>
      </c>
      <c r="B13" s="3" t="str">
        <f t="shared" si="0"/>
        <v>Hot Tea</v>
      </c>
      <c r="C13" s="3" t="str">
        <f t="shared" si="1"/>
        <v>HO1240</v>
      </c>
      <c r="D13" s="4" t="s">
        <v>16</v>
      </c>
    </row>
    <row r="14" spans="1:4" x14ac:dyDescent="0.2">
      <c r="A14" s="3" t="s">
        <v>44</v>
      </c>
      <c r="B14" s="3" t="str">
        <f t="shared" si="0"/>
        <v>Mountain Dew</v>
      </c>
      <c r="C14" s="3" t="str">
        <f t="shared" si="1"/>
        <v>AI1640</v>
      </c>
      <c r="D14" s="4" t="s">
        <v>16</v>
      </c>
    </row>
    <row r="15" spans="1:4" x14ac:dyDescent="0.2">
      <c r="A15" s="3" t="s">
        <v>45</v>
      </c>
      <c r="B15" s="3" t="str">
        <f t="shared" si="0"/>
        <v>Berry Sweet Limeade</v>
      </c>
      <c r="C15" s="3" t="str">
        <f t="shared" si="1"/>
        <v>RR9200</v>
      </c>
      <c r="D15" s="4" t="s">
        <v>16</v>
      </c>
    </row>
    <row r="16" spans="1:4" x14ac:dyDescent="0.2">
      <c r="A16" s="3" t="s">
        <v>46</v>
      </c>
      <c r="B16" s="3" t="str">
        <f t="shared" si="0"/>
        <v>Handcrafted Orange Cream Soda</v>
      </c>
      <c r="C16" s="3" t="str">
        <f t="shared" si="1"/>
        <v>TE5650</v>
      </c>
      <c r="D16" s="4" t="s">
        <v>16</v>
      </c>
    </row>
    <row r="17" spans="1:4" x14ac:dyDescent="0.2">
      <c r="A17" s="3" t="s">
        <v>47</v>
      </c>
      <c r="B17" s="3" t="str">
        <f t="shared" si="0"/>
        <v>Tropical Iced Tea</v>
      </c>
      <c r="C17" s="3" t="str">
        <f t="shared" si="1"/>
        <v>CA1060</v>
      </c>
      <c r="D17" s="4" t="s">
        <v>16</v>
      </c>
    </row>
    <row r="18" spans="1:4" x14ac:dyDescent="0.2">
      <c r="A18" s="3" t="s">
        <v>48</v>
      </c>
      <c r="B18" s="3" t="str">
        <f t="shared" si="0"/>
        <v>Fresh Squeezed Lemonade</v>
      </c>
      <c r="C18" s="3" t="str">
        <f t="shared" si="1"/>
        <v>ES7570</v>
      </c>
      <c r="D18" s="4" t="s">
        <v>16</v>
      </c>
    </row>
    <row r="19" spans="1:4" x14ac:dyDescent="0.2">
      <c r="A19" s="3" t="s">
        <v>49</v>
      </c>
      <c r="B19" s="3" t="str">
        <f t="shared" si="0"/>
        <v>Fresh Squeezed Strawberry Lemonade</v>
      </c>
      <c r="C19" s="3" t="str">
        <f t="shared" si="1"/>
        <v>ES3310</v>
      </c>
      <c r="D19" s="4" t="s">
        <v>16</v>
      </c>
    </row>
    <row r="20" spans="1:4" x14ac:dyDescent="0.2">
      <c r="A20" s="3" t="s">
        <v>50</v>
      </c>
      <c r="B20" s="3" t="str">
        <f t="shared" si="0"/>
        <v>Diet Pepsi</v>
      </c>
      <c r="C20" s="3" t="str">
        <f t="shared" si="1"/>
        <v>IE3700</v>
      </c>
      <c r="D20" s="4" t="s">
        <v>16</v>
      </c>
    </row>
    <row r="21" spans="1:4" x14ac:dyDescent="0.2">
      <c r="A21" s="3" t="s">
        <v>51</v>
      </c>
      <c r="B21" s="3" t="str">
        <f t="shared" si="0"/>
        <v>Cranberry Juice</v>
      </c>
      <c r="C21" s="3" t="str">
        <f t="shared" si="1"/>
        <v>RR6790</v>
      </c>
      <c r="D21" s="4" t="s">
        <v>16</v>
      </c>
    </row>
    <row r="22" spans="1:4" x14ac:dyDescent="0.2">
      <c r="A22" s="3" t="s">
        <v>52</v>
      </c>
      <c r="B22" s="3" t="str">
        <f t="shared" si="0"/>
        <v>Sweet Tea</v>
      </c>
      <c r="C22" s="3" t="str">
        <f t="shared" si="1"/>
        <v>EE6040</v>
      </c>
      <c r="D22" s="4" t="s">
        <v>16</v>
      </c>
    </row>
    <row r="23" spans="1:4" x14ac:dyDescent="0.2">
      <c r="A23" s="3" t="s">
        <v>53</v>
      </c>
      <c r="B23" s="3" t="str">
        <f t="shared" si="0"/>
        <v>Handcrafted Root Beer</v>
      </c>
      <c r="C23" s="3" t="str">
        <f t="shared" si="1"/>
        <v>TE5800</v>
      </c>
      <c r="D23" s="4" t="s">
        <v>16</v>
      </c>
    </row>
    <row r="24" spans="1:4" x14ac:dyDescent="0.2">
      <c r="A24" s="3" t="s">
        <v>54</v>
      </c>
      <c r="B24" s="3" t="str">
        <f t="shared" si="0"/>
        <v>Lightswitch Light Lager</v>
      </c>
      <c r="C24" s="3" t="str">
        <f t="shared" si="1"/>
        <v>TC3320</v>
      </c>
      <c r="D24" s="4" t="s">
        <v>16</v>
      </c>
    </row>
    <row r="25" spans="1:4" x14ac:dyDescent="0.2">
      <c r="A25" s="3" t="s">
        <v>55</v>
      </c>
      <c r="B25" s="3" t="str">
        <f t="shared" si="0"/>
        <v>Sierra Mist</v>
      </c>
      <c r="C25" s="3" t="str">
        <f t="shared" si="1"/>
        <v>RR6350</v>
      </c>
      <c r="D25" s="4" t="s">
        <v>16</v>
      </c>
    </row>
    <row r="26" spans="1:4" x14ac:dyDescent="0.2">
      <c r="A26" s="3" t="s">
        <v>56</v>
      </c>
      <c r="B26" s="3" t="str">
        <f t="shared" si="0"/>
        <v>Brisk Raspberry Iced Tea</v>
      </c>
      <c r="C26" s="3" t="str">
        <f t="shared" si="1"/>
        <v>IS8420</v>
      </c>
      <c r="D26" s="4" t="s">
        <v>16</v>
      </c>
    </row>
    <row r="27" spans="1:4" x14ac:dyDescent="0.2">
      <c r="A27" s="3" t="s">
        <v>57</v>
      </c>
      <c r="B27" s="3" t="str">
        <f t="shared" si="0"/>
        <v>Pepsi</v>
      </c>
      <c r="C27" s="3" t="str">
        <f t="shared" si="1"/>
        <v>EP1160</v>
      </c>
      <c r="D27" s="4" t="s">
        <v>16</v>
      </c>
    </row>
    <row r="28" spans="1:4" x14ac:dyDescent="0.2">
      <c r="A28" s="3" t="s">
        <v>58</v>
      </c>
      <c r="B28" s="3" t="str">
        <f t="shared" si="0"/>
        <v>Grapefruit Juice</v>
      </c>
      <c r="C28" s="3" t="str">
        <f t="shared" si="1"/>
        <v>UI7620</v>
      </c>
      <c r="D28" s="4" t="s">
        <v>16</v>
      </c>
    </row>
    <row r="29" spans="1:4" x14ac:dyDescent="0.2">
      <c r="A29" s="3" t="s">
        <v>59</v>
      </c>
      <c r="B29" s="3" t="str">
        <f t="shared" si="0"/>
        <v>French Toast, 6 Pieces</v>
      </c>
      <c r="C29" s="3" t="str">
        <f t="shared" si="1"/>
        <v>NC9910</v>
      </c>
      <c r="D29" s="4" t="s">
        <v>18</v>
      </c>
    </row>
    <row r="30" spans="1:4" x14ac:dyDescent="0.2">
      <c r="A30" s="3" t="s">
        <v>60</v>
      </c>
      <c r="B30" s="3" t="str">
        <f t="shared" si="0"/>
        <v>Classic Breakfast Sandwich</v>
      </c>
      <c r="C30" s="3" t="str">
        <f t="shared" si="1"/>
        <v>SI2410</v>
      </c>
      <c r="D30" s="4" t="s">
        <v>18</v>
      </c>
    </row>
    <row r="31" spans="1:4" x14ac:dyDescent="0.2">
      <c r="A31" s="3" t="s">
        <v>61</v>
      </c>
      <c r="B31" s="3" t="str">
        <f t="shared" si="0"/>
        <v>Classic Buttermilk Pancakes, Short Stack</v>
      </c>
      <c r="C31" s="3" t="str">
        <f t="shared" si="1"/>
        <v>SI9520</v>
      </c>
      <c r="D31" s="4" t="s">
        <v>18</v>
      </c>
    </row>
    <row r="32" spans="1:4" x14ac:dyDescent="0.2">
      <c r="A32" s="3" t="s">
        <v>62</v>
      </c>
      <c r="B32" s="3" t="str">
        <f t="shared" si="0"/>
        <v>Classic Buttermilk Pancakes Combo, Just for Kids</v>
      </c>
      <c r="C32" s="3" t="str">
        <f t="shared" si="1"/>
        <v>SI8110</v>
      </c>
      <c r="D32" s="4" t="s">
        <v>18</v>
      </c>
    </row>
    <row r="33" spans="1:4" x14ac:dyDescent="0.2">
      <c r="A33" s="3" t="s">
        <v>63</v>
      </c>
      <c r="B33" s="3" t="str">
        <f t="shared" si="0"/>
        <v>Fresh Strawberry or Blueberry Topping</v>
      </c>
      <c r="C33" s="3" t="str">
        <f t="shared" si="1"/>
        <v>ES6120</v>
      </c>
      <c r="D33" s="4" t="s">
        <v>18</v>
      </c>
    </row>
    <row r="34" spans="1:4" x14ac:dyDescent="0.2">
      <c r="A34" s="3" t="s">
        <v>64</v>
      </c>
      <c r="B34" s="3" t="str">
        <f t="shared" si="0"/>
        <v>Classic Buttermilk Pancakes Combo</v>
      </c>
      <c r="C34" s="3" t="str">
        <f t="shared" si="1"/>
        <v>SI4360</v>
      </c>
      <c r="D34" s="4" t="s">
        <v>18</v>
      </c>
    </row>
    <row r="35" spans="1:4" x14ac:dyDescent="0.2">
      <c r="A35" s="3" t="s">
        <v>65</v>
      </c>
      <c r="B35" s="3" t="str">
        <f t="shared" si="0"/>
        <v>EnLIGHTened Veggie Omelette with Fresh Fruit</v>
      </c>
      <c r="C35" s="3" t="str">
        <f t="shared" si="1"/>
        <v>NE6260</v>
      </c>
      <c r="D35" s="4" t="s">
        <v>18</v>
      </c>
    </row>
    <row r="36" spans="1:4" x14ac:dyDescent="0.2">
      <c r="A36" s="3" t="s">
        <v>66</v>
      </c>
      <c r="B36" s="3" t="str">
        <f t="shared" si="0"/>
        <v>Breakfast Flatbread Pizza</v>
      </c>
      <c r="C36" s="3" t="str">
        <f t="shared" si="1"/>
        <v>AS6100</v>
      </c>
      <c r="D36" s="4" t="s">
        <v>18</v>
      </c>
    </row>
    <row r="37" spans="1:4" x14ac:dyDescent="0.2">
      <c r="A37" s="3" t="s">
        <v>67</v>
      </c>
      <c r="B37" s="3" t="str">
        <f t="shared" si="0"/>
        <v>California Scramble</v>
      </c>
      <c r="C37" s="3" t="str">
        <f t="shared" si="1"/>
        <v>NI3340</v>
      </c>
      <c r="D37" s="4" t="s">
        <v>18</v>
      </c>
    </row>
    <row r="38" spans="1:4" x14ac:dyDescent="0.2">
      <c r="A38" s="3" t="s">
        <v>68</v>
      </c>
      <c r="B38" s="3" t="str">
        <f t="shared" si="0"/>
        <v>Classic Buttermilk Pancakes, Just for Kids</v>
      </c>
      <c r="C38" s="3" t="str">
        <f t="shared" si="1"/>
        <v>SI4100</v>
      </c>
      <c r="D38" s="4" t="s">
        <v>18</v>
      </c>
    </row>
    <row r="39" spans="1:4" x14ac:dyDescent="0.2">
      <c r="A39" s="3" t="s">
        <v>69</v>
      </c>
      <c r="B39" s="3" t="str">
        <f t="shared" si="0"/>
        <v>Baked Italian Omelette</v>
      </c>
      <c r="C39" s="3" t="str">
        <f t="shared" si="1"/>
        <v>KE5270</v>
      </c>
      <c r="D39" s="4" t="s">
        <v>18</v>
      </c>
    </row>
    <row r="40" spans="1:4" x14ac:dyDescent="0.2">
      <c r="A40" s="3" t="s">
        <v>70</v>
      </c>
      <c r="B40" s="3" t="str">
        <f t="shared" si="0"/>
        <v>French Toast Combo</v>
      </c>
      <c r="C40" s="3" t="str">
        <f t="shared" si="1"/>
        <v>NC4480</v>
      </c>
      <c r="D40" s="4" t="s">
        <v>18</v>
      </c>
    </row>
    <row r="41" spans="1:4" x14ac:dyDescent="0.2">
      <c r="A41" s="3" t="s">
        <v>71</v>
      </c>
      <c r="B41" s="3" t="str">
        <f t="shared" si="0"/>
        <v>Ham, Bacon or Sausage and Two Eggs</v>
      </c>
      <c r="C41" s="3" t="str">
        <f t="shared" si="1"/>
        <v>AM6450</v>
      </c>
      <c r="D41" s="4" t="s">
        <v>18</v>
      </c>
    </row>
    <row r="42" spans="1:4" x14ac:dyDescent="0.2">
      <c r="A42" s="3" t="s">
        <v>72</v>
      </c>
      <c r="B42" s="3" t="str">
        <f t="shared" si="0"/>
        <v>French Toast, 4 Pieces</v>
      </c>
      <c r="C42" s="3" t="str">
        <f t="shared" si="1"/>
        <v>NC4230</v>
      </c>
      <c r="D42" s="4" t="s">
        <v>18</v>
      </c>
    </row>
    <row r="43" spans="1:4" x14ac:dyDescent="0.2">
      <c r="A43" s="3" t="s">
        <v>73</v>
      </c>
      <c r="B43" s="3" t="str">
        <f t="shared" si="0"/>
        <v>Two Eggs</v>
      </c>
      <c r="C43" s="3" t="str">
        <f t="shared" si="1"/>
        <v>TW3190</v>
      </c>
      <c r="D43" s="4" t="s">
        <v>18</v>
      </c>
    </row>
    <row r="44" spans="1:4" x14ac:dyDescent="0.2">
      <c r="A44" s="3" t="s">
        <v>74</v>
      </c>
      <c r="B44" s="3" t="str">
        <f t="shared" si="0"/>
        <v>Classic Buttermilk Pancakes, Full Stack</v>
      </c>
      <c r="C44" s="3" t="str">
        <f t="shared" si="1"/>
        <v>SI9450</v>
      </c>
      <c r="D44" s="4" t="s">
        <v>18</v>
      </c>
    </row>
    <row r="45" spans="1:4" x14ac:dyDescent="0.2">
      <c r="A45" s="3" t="s">
        <v>75</v>
      </c>
      <c r="B45" s="3" t="str">
        <f t="shared" si="0"/>
        <v>Ice Cream, 2 Scoops</v>
      </c>
      <c r="C45" s="3" t="str">
        <f t="shared" si="1"/>
        <v>IC6790</v>
      </c>
      <c r="D45" s="4" t="s">
        <v>13</v>
      </c>
    </row>
    <row r="46" spans="1:4" x14ac:dyDescent="0.2">
      <c r="A46" s="3" t="s">
        <v>76</v>
      </c>
      <c r="B46" s="3" t="str">
        <f t="shared" si="0"/>
        <v>Cookies 'n' Cream Pizookie</v>
      </c>
      <c r="C46" s="3" t="str">
        <f t="shared" si="1"/>
        <v>IE3800</v>
      </c>
      <c r="D46" s="4" t="s">
        <v>13</v>
      </c>
    </row>
    <row r="47" spans="1:4" x14ac:dyDescent="0.2">
      <c r="A47" s="3" t="s">
        <v>77</v>
      </c>
      <c r="B47" s="3" t="str">
        <f t="shared" si="0"/>
        <v>Baked Beignet</v>
      </c>
      <c r="C47" s="3" t="str">
        <f t="shared" si="1"/>
        <v>KE2150</v>
      </c>
      <c r="D47" s="4" t="s">
        <v>13</v>
      </c>
    </row>
    <row r="48" spans="1:4" x14ac:dyDescent="0.2">
      <c r="A48" s="3" t="s">
        <v>78</v>
      </c>
      <c r="B48" s="3" t="str">
        <f t="shared" si="0"/>
        <v>Pizookie Trio</v>
      </c>
      <c r="C48" s="3" t="str">
        <f t="shared" si="1"/>
        <v>KI7800</v>
      </c>
      <c r="D48" s="4" t="s">
        <v>13</v>
      </c>
    </row>
    <row r="49" spans="1:4" x14ac:dyDescent="0.2">
      <c r="A49" s="3" t="s">
        <v>79</v>
      </c>
      <c r="B49" s="3" t="str">
        <f t="shared" si="0"/>
        <v>Gluten-Free Chocolate Chip Pizookie</v>
      </c>
      <c r="C49" s="3" t="str">
        <f t="shared" si="1"/>
        <v>RE1320</v>
      </c>
      <c r="D49" s="4" t="s">
        <v>13</v>
      </c>
    </row>
    <row r="50" spans="1:4" x14ac:dyDescent="0.2">
      <c r="A50" s="3" t="s">
        <v>80</v>
      </c>
      <c r="B50" s="3" t="str">
        <f t="shared" si="0"/>
        <v>Peanut Butter S'mores Pizookie</v>
      </c>
      <c r="C50" s="3" t="str">
        <f t="shared" si="1"/>
        <v>NU7780</v>
      </c>
      <c r="D50" s="4" t="s">
        <v>13</v>
      </c>
    </row>
    <row r="51" spans="1:4" x14ac:dyDescent="0.2">
      <c r="A51" s="3" t="s">
        <v>81</v>
      </c>
      <c r="B51" s="3" t="str">
        <f t="shared" si="0"/>
        <v>Peanut Butter Pizookie</v>
      </c>
      <c r="C51" s="3" t="str">
        <f t="shared" si="1"/>
        <v>NU3200</v>
      </c>
      <c r="D51" s="4" t="s">
        <v>13</v>
      </c>
    </row>
    <row r="52" spans="1:4" x14ac:dyDescent="0.2">
      <c r="A52" s="3" t="s">
        <v>82</v>
      </c>
      <c r="B52" s="3" t="str">
        <f t="shared" si="0"/>
        <v>Salted Caramel Pizookie</v>
      </c>
      <c r="C52" s="3" t="str">
        <f t="shared" si="1"/>
        <v>TE1200</v>
      </c>
      <c r="D52" s="4" t="s">
        <v>13</v>
      </c>
    </row>
    <row r="53" spans="1:4" x14ac:dyDescent="0.2">
      <c r="A53" s="3" t="s">
        <v>83</v>
      </c>
      <c r="B53" s="3" t="str">
        <f t="shared" si="0"/>
        <v>Triple Chocolate Pizookie Made With Ghirardelli</v>
      </c>
      <c r="C53" s="3" t="str">
        <f t="shared" si="1"/>
        <v>PL1530</v>
      </c>
      <c r="D53" s="4" t="s">
        <v>13</v>
      </c>
    </row>
    <row r="54" spans="1:4" x14ac:dyDescent="0.2">
      <c r="A54" s="3" t="s">
        <v>84</v>
      </c>
      <c r="B54" s="3" t="str">
        <f t="shared" si="0"/>
        <v>Ice Cream, 1 Scoop</v>
      </c>
      <c r="C54" s="3" t="str">
        <f t="shared" si="1"/>
        <v>IC3590</v>
      </c>
      <c r="D54" s="4" t="s">
        <v>13</v>
      </c>
    </row>
    <row r="55" spans="1:4" x14ac:dyDescent="0.2">
      <c r="A55" s="3" t="s">
        <v>85</v>
      </c>
      <c r="B55" s="3" t="str">
        <f t="shared" si="0"/>
        <v>Peach and Candied Pecan Cobbler</v>
      </c>
      <c r="C55" s="3" t="str">
        <f t="shared" si="1"/>
        <v>AC5670</v>
      </c>
      <c r="D55" s="4" t="s">
        <v>13</v>
      </c>
    </row>
    <row r="56" spans="1:4" x14ac:dyDescent="0.2">
      <c r="A56" s="3" t="s">
        <v>86</v>
      </c>
      <c r="B56" s="3" t="str">
        <f t="shared" si="0"/>
        <v>Chocolate Chunk Pizookie</v>
      </c>
      <c r="C56" s="3" t="str">
        <f t="shared" si="1"/>
        <v>AT6680</v>
      </c>
      <c r="D56" s="4" t="s">
        <v>13</v>
      </c>
    </row>
    <row r="57" spans="1:4" x14ac:dyDescent="0.2">
      <c r="A57" s="3" t="s">
        <v>87</v>
      </c>
      <c r="B57" s="3" t="str">
        <f t="shared" si="0"/>
        <v>White Chocolate Macadamia Nut Pizookie</v>
      </c>
      <c r="C57" s="3" t="str">
        <f t="shared" si="1"/>
        <v>IT4630</v>
      </c>
      <c r="D57" s="4" t="s">
        <v>13</v>
      </c>
    </row>
    <row r="58" spans="1:4" x14ac:dyDescent="0.2">
      <c r="A58" s="3" t="s">
        <v>88</v>
      </c>
      <c r="B58" s="3" t="str">
        <f t="shared" si="0"/>
        <v>Mediterranean Chicken Pita Tacos</v>
      </c>
      <c r="C58" s="3" t="str">
        <f t="shared" si="1"/>
        <v>EA5760</v>
      </c>
      <c r="D58" s="4" t="s">
        <v>24</v>
      </c>
    </row>
    <row r="59" spans="1:4" x14ac:dyDescent="0.2">
      <c r="A59" s="3" t="s">
        <v>89</v>
      </c>
      <c r="B59" s="3" t="str">
        <f t="shared" si="0"/>
        <v>Barbeque Bison Burger</v>
      </c>
      <c r="C59" s="3" t="str">
        <f t="shared" si="1"/>
        <v>QU1460</v>
      </c>
      <c r="D59" s="4" t="s">
        <v>24</v>
      </c>
    </row>
    <row r="60" spans="1:4" x14ac:dyDescent="0.2">
      <c r="A60" s="3" t="s">
        <v>90</v>
      </c>
      <c r="B60" s="3" t="str">
        <f t="shared" si="0"/>
        <v>Lemon Thyme Chicken</v>
      </c>
      <c r="C60" s="3" t="str">
        <f t="shared" si="1"/>
        <v>MO9990</v>
      </c>
      <c r="D60" s="4" t="s">
        <v>24</v>
      </c>
    </row>
    <row r="61" spans="1:4" x14ac:dyDescent="0.2">
      <c r="A61" s="3" t="s">
        <v>91</v>
      </c>
      <c r="B61" s="3" t="str">
        <f t="shared" si="0"/>
        <v>Cherry Chipotle Glazed Salmon</v>
      </c>
      <c r="C61" s="3" t="str">
        <f t="shared" si="1"/>
        <v>RR2560</v>
      </c>
      <c r="D61" s="4" t="s">
        <v>24</v>
      </c>
    </row>
    <row r="62" spans="1:4" x14ac:dyDescent="0.2">
      <c r="A62" s="3" t="s">
        <v>92</v>
      </c>
      <c r="B62" s="3" t="str">
        <f t="shared" si="0"/>
        <v>Honey Lime Seared Scallops</v>
      </c>
      <c r="C62" s="3" t="str">
        <f t="shared" si="1"/>
        <v>NE8370</v>
      </c>
      <c r="D62" s="4" t="s">
        <v>24</v>
      </c>
    </row>
    <row r="63" spans="1:4" x14ac:dyDescent="0.2">
      <c r="A63" s="3" t="s">
        <v>93</v>
      </c>
      <c r="B63" s="3" t="str">
        <f t="shared" si="0"/>
        <v>Maui Glazed Pork Chop</v>
      </c>
      <c r="C63" s="3" t="str">
        <f t="shared" si="1"/>
        <v>AU4090</v>
      </c>
      <c r="D63" s="4" t="s">
        <v>24</v>
      </c>
    </row>
    <row r="64" spans="1:4" x14ac:dyDescent="0.2">
      <c r="A64" s="3" t="s">
        <v>94</v>
      </c>
      <c r="B64" s="3" t="str">
        <f t="shared" si="0"/>
        <v>EnLIGHTened Turkey Burger</v>
      </c>
      <c r="C64" s="3" t="str">
        <f t="shared" si="1"/>
        <v>NE4800</v>
      </c>
      <c r="D64" s="4" t="s">
        <v>24</v>
      </c>
    </row>
    <row r="65" spans="1:4" x14ac:dyDescent="0.2">
      <c r="A65" s="3" t="s">
        <v>95</v>
      </c>
      <c r="B65" s="3" t="str">
        <f t="shared" si="0"/>
        <v>Grilled Turkey Bacon Ham Sandwich</v>
      </c>
      <c r="C65" s="3" t="str">
        <f t="shared" si="1"/>
        <v>LE2370</v>
      </c>
      <c r="D65" s="4" t="s">
        <v>24</v>
      </c>
    </row>
    <row r="66" spans="1:4" x14ac:dyDescent="0.2">
      <c r="A66" s="3" t="s">
        <v>96</v>
      </c>
      <c r="B66" s="3" t="str">
        <f t="shared" ref="B66:B129" si="2">LEFT(A66,FIND("[",A66)-2)</f>
        <v>Kale and Roasted Brussels Sprouts Salad</v>
      </c>
      <c r="C66" s="3" t="str">
        <f t="shared" si="1"/>
        <v>AL8280</v>
      </c>
      <c r="D66" s="4" t="s">
        <v>24</v>
      </c>
    </row>
    <row r="67" spans="1:4" x14ac:dyDescent="0.2">
      <c r="A67" s="3" t="s">
        <v>97</v>
      </c>
      <c r="B67" s="3" t="str">
        <f t="shared" si="2"/>
        <v>Asian Chopped Salad</v>
      </c>
      <c r="C67" s="3" t="str">
        <f t="shared" ref="C67:C130" si="3">MID(A67,FIND("[",A67)+1,6)</f>
        <v>IA6520</v>
      </c>
      <c r="D67" s="4" t="s">
        <v>24</v>
      </c>
    </row>
    <row r="68" spans="1:4" x14ac:dyDescent="0.2">
      <c r="A68" s="3" t="s">
        <v>98</v>
      </c>
      <c r="B68" s="3" t="str">
        <f t="shared" si="2"/>
        <v>Thai Chicken Mango Salad</v>
      </c>
      <c r="C68" s="3" t="str">
        <f t="shared" si="3"/>
        <v>HA4360</v>
      </c>
      <c r="D68" s="4" t="s">
        <v>24</v>
      </c>
    </row>
    <row r="69" spans="1:4" x14ac:dyDescent="0.2">
      <c r="A69" s="3" t="s">
        <v>99</v>
      </c>
      <c r="B69" s="3" t="str">
        <f t="shared" si="2"/>
        <v>Seared Ahi Salad</v>
      </c>
      <c r="C69" s="3" t="str">
        <f t="shared" si="3"/>
        <v>RE6810</v>
      </c>
      <c r="D69" s="4" t="s">
        <v>24</v>
      </c>
    </row>
    <row r="70" spans="1:4" x14ac:dyDescent="0.2">
      <c r="A70" s="3" t="s">
        <v>100</v>
      </c>
      <c r="B70" s="3" t="str">
        <f t="shared" si="2"/>
        <v>Hawaiian Mahi-Mahi</v>
      </c>
      <c r="C70" s="3" t="str">
        <f t="shared" si="3"/>
        <v>IA2550</v>
      </c>
      <c r="D70" s="4" t="s">
        <v>24</v>
      </c>
    </row>
    <row r="71" spans="1:4" x14ac:dyDescent="0.2">
      <c r="A71" s="3" t="s">
        <v>101</v>
      </c>
      <c r="B71" s="3" t="str">
        <f t="shared" si="2"/>
        <v>Moroccan Spiced Salmon</v>
      </c>
      <c r="C71" s="3" t="str">
        <f t="shared" si="3"/>
        <v>CA5840</v>
      </c>
      <c r="D71" s="4" t="s">
        <v>24</v>
      </c>
    </row>
    <row r="72" spans="1:4" x14ac:dyDescent="0.2">
      <c r="A72" s="3" t="s">
        <v>102</v>
      </c>
      <c r="B72" s="3" t="str">
        <f t="shared" si="2"/>
        <v>Thousand Island Dressing</v>
      </c>
      <c r="C72" s="3" t="str">
        <f t="shared" si="3"/>
        <v>AN2760</v>
      </c>
      <c r="D72" s="4" t="s">
        <v>21</v>
      </c>
    </row>
    <row r="73" spans="1:4" x14ac:dyDescent="0.2">
      <c r="A73" s="3" t="s">
        <v>103</v>
      </c>
      <c r="B73" s="3" t="str">
        <f t="shared" si="2"/>
        <v>Oil and Vinegar</v>
      </c>
      <c r="C73" s="3" t="str">
        <f t="shared" si="3"/>
        <v>OI5830</v>
      </c>
      <c r="D73" s="4" t="s">
        <v>21</v>
      </c>
    </row>
    <row r="74" spans="1:4" x14ac:dyDescent="0.2">
      <c r="A74" s="3" t="s">
        <v>104</v>
      </c>
      <c r="B74" s="3" t="str">
        <f t="shared" si="2"/>
        <v>Ranch Dressing</v>
      </c>
      <c r="C74" s="3" t="str">
        <f t="shared" si="3"/>
        <v>NC8470</v>
      </c>
      <c r="D74" s="4" t="s">
        <v>21</v>
      </c>
    </row>
    <row r="75" spans="1:4" x14ac:dyDescent="0.2">
      <c r="A75" s="3" t="s">
        <v>105</v>
      </c>
      <c r="B75" s="3" t="str">
        <f t="shared" si="2"/>
        <v>Low Calorie Italian Dressing</v>
      </c>
      <c r="C75" s="3" t="str">
        <f t="shared" si="3"/>
        <v>LO1800</v>
      </c>
      <c r="D75" s="4" t="s">
        <v>21</v>
      </c>
    </row>
    <row r="76" spans="1:4" x14ac:dyDescent="0.2">
      <c r="A76" s="3" t="s">
        <v>106</v>
      </c>
      <c r="B76" s="3" t="str">
        <f t="shared" si="2"/>
        <v>Santa Fe Salad</v>
      </c>
      <c r="C76" s="3" t="str">
        <f t="shared" si="3"/>
        <v>NT4330</v>
      </c>
      <c r="D76" s="4" t="s">
        <v>21</v>
      </c>
    </row>
    <row r="77" spans="1:4" x14ac:dyDescent="0.2">
      <c r="A77" s="3" t="s">
        <v>107</v>
      </c>
      <c r="B77" s="3" t="str">
        <f t="shared" si="2"/>
        <v>Creamy Garlic Dressing</v>
      </c>
      <c r="C77" s="3" t="str">
        <f t="shared" si="3"/>
        <v>AM7430</v>
      </c>
      <c r="D77" s="4" t="s">
        <v>21</v>
      </c>
    </row>
    <row r="78" spans="1:4" x14ac:dyDescent="0.2">
      <c r="A78" s="3" t="s">
        <v>108</v>
      </c>
      <c r="B78" s="3" t="str">
        <f t="shared" si="2"/>
        <v>Caesar Salad</v>
      </c>
      <c r="C78" s="3" t="str">
        <f t="shared" si="3"/>
        <v>SA6750</v>
      </c>
      <c r="D78" s="4" t="s">
        <v>21</v>
      </c>
    </row>
    <row r="79" spans="1:4" x14ac:dyDescent="0.2">
      <c r="A79" s="3" t="s">
        <v>109</v>
      </c>
      <c r="B79" s="3" t="str">
        <f t="shared" si="2"/>
        <v>Italian Dressing</v>
      </c>
      <c r="C79" s="3" t="str">
        <f t="shared" si="3"/>
        <v>IA3470</v>
      </c>
      <c r="D79" s="4" t="s">
        <v>21</v>
      </c>
    </row>
    <row r="80" spans="1:4" x14ac:dyDescent="0.2">
      <c r="A80" s="3" t="s">
        <v>110</v>
      </c>
      <c r="B80" s="3" t="str">
        <f t="shared" si="2"/>
        <v>Honey Mustard Dressing</v>
      </c>
      <c r="C80" s="3" t="str">
        <f t="shared" si="3"/>
        <v>NE7740</v>
      </c>
      <c r="D80" s="4" t="s">
        <v>21</v>
      </c>
    </row>
    <row r="81" spans="1:4" x14ac:dyDescent="0.2">
      <c r="A81" s="3" t="s">
        <v>111</v>
      </c>
      <c r="B81" s="3" t="str">
        <f t="shared" si="2"/>
        <v>House Salad (dressing not included)</v>
      </c>
      <c r="C81" s="3" t="str">
        <f t="shared" si="3"/>
        <v>US5190</v>
      </c>
      <c r="D81" s="4" t="s">
        <v>21</v>
      </c>
    </row>
    <row r="82" spans="1:4" x14ac:dyDescent="0.2">
      <c r="A82" s="3" t="s">
        <v>112</v>
      </c>
      <c r="B82" s="3" t="str">
        <f t="shared" si="2"/>
        <v>House Caesar Salad</v>
      </c>
      <c r="C82" s="3" t="str">
        <f t="shared" si="3"/>
        <v>US8380</v>
      </c>
      <c r="D82" s="4" t="s">
        <v>21</v>
      </c>
    </row>
    <row r="83" spans="1:4" x14ac:dyDescent="0.2">
      <c r="A83" s="3" t="s">
        <v>113</v>
      </c>
      <c r="B83" s="3" t="str">
        <f t="shared" si="2"/>
        <v>Cobb Salad</v>
      </c>
      <c r="C83" s="3" t="str">
        <f t="shared" si="3"/>
        <v>OB3750</v>
      </c>
      <c r="D83" s="4" t="s">
        <v>21</v>
      </c>
    </row>
    <row r="84" spans="1:4" x14ac:dyDescent="0.2">
      <c r="A84" s="3" t="s">
        <v>114</v>
      </c>
      <c r="B84" s="3" t="str">
        <f t="shared" si="2"/>
        <v>House Wedge Salad</v>
      </c>
      <c r="C84" s="3" t="str">
        <f t="shared" si="3"/>
        <v>US4360</v>
      </c>
      <c r="D84" s="4" t="s">
        <v>21</v>
      </c>
    </row>
    <row r="85" spans="1:4" x14ac:dyDescent="0.2">
      <c r="A85" s="3" t="s">
        <v>115</v>
      </c>
      <c r="B85" s="3" t="str">
        <f t="shared" si="2"/>
        <v>Barbeque Chicken Chopped Salad</v>
      </c>
      <c r="C85" s="3" t="str">
        <f t="shared" si="3"/>
        <v>QU8910</v>
      </c>
      <c r="D85" s="4" t="s">
        <v>21</v>
      </c>
    </row>
    <row r="86" spans="1:4" x14ac:dyDescent="0.2">
      <c r="A86" s="3" t="s">
        <v>116</v>
      </c>
      <c r="B86" s="3" t="str">
        <f t="shared" si="2"/>
        <v>Balsamic Vinaigrette</v>
      </c>
      <c r="C86" s="3" t="str">
        <f t="shared" si="3"/>
        <v>MI1410</v>
      </c>
      <c r="D86" s="4" t="s">
        <v>21</v>
      </c>
    </row>
    <row r="87" spans="1:4" x14ac:dyDescent="0.2">
      <c r="A87" s="3" t="s">
        <v>117</v>
      </c>
      <c r="B87" s="3" t="str">
        <f t="shared" si="2"/>
        <v>Bleu Cheese Dressing</v>
      </c>
      <c r="C87" s="3" t="str">
        <f t="shared" si="3"/>
        <v>LE6340</v>
      </c>
      <c r="D87" s="4" t="s">
        <v>21</v>
      </c>
    </row>
    <row r="88" spans="1:4" x14ac:dyDescent="0.2">
      <c r="A88" s="3" t="s">
        <v>118</v>
      </c>
      <c r="B88" s="3" t="str">
        <f t="shared" si="2"/>
        <v>Honey-Crisp Chicken Salad</v>
      </c>
      <c r="C88" s="3" t="str">
        <f t="shared" si="3"/>
        <v>IS9630</v>
      </c>
      <c r="D88" s="4" t="s">
        <v>21</v>
      </c>
    </row>
    <row r="89" spans="1:4" x14ac:dyDescent="0.2">
      <c r="A89" s="3" t="s">
        <v>119</v>
      </c>
      <c r="B89" s="3" t="str">
        <f t="shared" si="2"/>
        <v>Signature Five Cheese Blend Pizza, Individual</v>
      </c>
      <c r="C89" s="3" t="str">
        <f t="shared" si="3"/>
        <v>UR3500</v>
      </c>
      <c r="D89" s="4" t="s">
        <v>22</v>
      </c>
    </row>
    <row r="90" spans="1:4" x14ac:dyDescent="0.2">
      <c r="A90" s="3" t="s">
        <v>120</v>
      </c>
      <c r="B90" s="3" t="str">
        <f t="shared" si="2"/>
        <v>Favorite Pizza, Individual</v>
      </c>
      <c r="C90" s="3" t="str">
        <f t="shared" si="3"/>
        <v>IT9120</v>
      </c>
      <c r="D90" s="4" t="s">
        <v>22</v>
      </c>
    </row>
    <row r="91" spans="1:4" x14ac:dyDescent="0.2">
      <c r="A91" s="3" t="s">
        <v>121</v>
      </c>
      <c r="B91" s="3" t="str">
        <f t="shared" si="2"/>
        <v>Sweet Corn</v>
      </c>
      <c r="C91" s="3" t="str">
        <f t="shared" si="3"/>
        <v>EE7300</v>
      </c>
      <c r="D91" s="4" t="s">
        <v>22</v>
      </c>
    </row>
    <row r="92" spans="1:4" x14ac:dyDescent="0.2">
      <c r="A92" s="3" t="s">
        <v>122</v>
      </c>
      <c r="B92" s="3" t="str">
        <f t="shared" si="2"/>
        <v>Brussels Sprouts</v>
      </c>
      <c r="C92" s="3" t="str">
        <f t="shared" si="3"/>
        <v>EL8800</v>
      </c>
      <c r="D92" s="4" t="s">
        <v>22</v>
      </c>
    </row>
    <row r="93" spans="1:4" x14ac:dyDescent="0.2">
      <c r="A93" s="3" t="s">
        <v>123</v>
      </c>
      <c r="B93" s="3" t="str">
        <f t="shared" si="2"/>
        <v>Grilled Chicken</v>
      </c>
      <c r="C93" s="3" t="str">
        <f t="shared" si="3"/>
        <v>LE8230</v>
      </c>
      <c r="D93" s="4" t="s">
        <v>22</v>
      </c>
    </row>
    <row r="94" spans="1:4" x14ac:dyDescent="0.2">
      <c r="A94" s="3" t="s">
        <v>124</v>
      </c>
      <c r="B94" s="3" t="str">
        <f t="shared" si="2"/>
        <v>Salami</v>
      </c>
      <c r="C94" s="3" t="str">
        <f t="shared" si="3"/>
        <v>AL8370</v>
      </c>
      <c r="D94" s="4" t="s">
        <v>22</v>
      </c>
    </row>
    <row r="95" spans="1:4" x14ac:dyDescent="0.2">
      <c r="A95" s="3" t="s">
        <v>125</v>
      </c>
      <c r="B95" s="3" t="str">
        <f t="shared" si="2"/>
        <v>Housemade Meatballs</v>
      </c>
      <c r="C95" s="3" t="str">
        <f t="shared" si="3"/>
        <v>AD1540</v>
      </c>
      <c r="D95" s="4" t="s">
        <v>22</v>
      </c>
    </row>
    <row r="96" spans="1:4" x14ac:dyDescent="0.2">
      <c r="A96" s="3" t="s">
        <v>28</v>
      </c>
      <c r="B96" s="3" t="str">
        <f t="shared" si="2"/>
        <v>Smoked Bacon</v>
      </c>
      <c r="C96" s="3" t="str">
        <f t="shared" si="3"/>
        <v>KE1000</v>
      </c>
      <c r="D96" s="4" t="s">
        <v>22</v>
      </c>
    </row>
    <row r="97" spans="1:4" x14ac:dyDescent="0.2">
      <c r="A97" s="3" t="s">
        <v>126</v>
      </c>
      <c r="B97" s="3" t="str">
        <f t="shared" si="2"/>
        <v>Buffalo Chicken Pizza, Shareable</v>
      </c>
      <c r="C97" s="3" t="str">
        <f t="shared" si="3"/>
        <v>AL5360</v>
      </c>
      <c r="D97" s="4" t="s">
        <v>22</v>
      </c>
    </row>
    <row r="98" spans="1:4" x14ac:dyDescent="0.2">
      <c r="A98" s="3" t="s">
        <v>127</v>
      </c>
      <c r="B98" s="3" t="str">
        <f t="shared" si="2"/>
        <v>Sweet Pig Pizza, Shareable</v>
      </c>
      <c r="C98" s="3" t="str">
        <f t="shared" si="3"/>
        <v>EE1980</v>
      </c>
      <c r="D98" s="4" t="s">
        <v>22</v>
      </c>
    </row>
    <row r="99" spans="1:4" x14ac:dyDescent="0.2">
      <c r="A99" s="3" t="s">
        <v>128</v>
      </c>
      <c r="B99" s="3" t="str">
        <f t="shared" si="2"/>
        <v>Buffalo Chicken Pizza, Individual</v>
      </c>
      <c r="C99" s="3" t="str">
        <f t="shared" si="3"/>
        <v>AL4860</v>
      </c>
      <c r="D99" s="4" t="s">
        <v>22</v>
      </c>
    </row>
    <row r="100" spans="1:4" x14ac:dyDescent="0.2">
      <c r="A100" s="3" t="s">
        <v>129</v>
      </c>
      <c r="B100" s="3" t="str">
        <f t="shared" si="2"/>
        <v>Pepperoni Extreme Pizza, Individual</v>
      </c>
      <c r="C100" s="3" t="str">
        <f t="shared" si="3"/>
        <v>ON4050</v>
      </c>
      <c r="D100" s="4" t="s">
        <v>22</v>
      </c>
    </row>
    <row r="101" spans="1:4" x14ac:dyDescent="0.2">
      <c r="A101" s="3" t="s">
        <v>130</v>
      </c>
      <c r="B101" s="3" t="str">
        <f t="shared" si="2"/>
        <v>Vegetarian Pizza, Individual</v>
      </c>
      <c r="C101" s="3" t="str">
        <f t="shared" si="3"/>
        <v>IA7310</v>
      </c>
      <c r="D101" s="4" t="s">
        <v>22</v>
      </c>
    </row>
    <row r="102" spans="1:4" x14ac:dyDescent="0.2">
      <c r="A102" s="3" t="s">
        <v>131</v>
      </c>
      <c r="B102" s="3" t="str">
        <f t="shared" si="2"/>
        <v>Barbeque Chicken Pizza, Individual</v>
      </c>
      <c r="C102" s="3" t="str">
        <f t="shared" si="3"/>
        <v>QU8120</v>
      </c>
      <c r="D102" s="4" t="s">
        <v>22</v>
      </c>
    </row>
    <row r="103" spans="1:4" x14ac:dyDescent="0.2">
      <c r="A103" s="3" t="s">
        <v>132</v>
      </c>
      <c r="B103" s="3" t="str">
        <f t="shared" si="2"/>
        <v>Gourmet Five Meat Pizza, Individual</v>
      </c>
      <c r="C103" s="3" t="str">
        <f t="shared" si="3"/>
        <v>ME2560</v>
      </c>
      <c r="D103" s="4" t="s">
        <v>22</v>
      </c>
    </row>
    <row r="104" spans="1:4" x14ac:dyDescent="0.2">
      <c r="A104" s="3" t="s">
        <v>133</v>
      </c>
      <c r="B104" s="3" t="str">
        <f t="shared" si="2"/>
        <v>Barbeque Chicken Pizza, Shareable</v>
      </c>
      <c r="C104" s="3" t="str">
        <f t="shared" si="3"/>
        <v>QU6170</v>
      </c>
      <c r="D104" s="4" t="s">
        <v>22</v>
      </c>
    </row>
    <row r="105" spans="1:4" x14ac:dyDescent="0.2">
      <c r="A105" s="3" t="s">
        <v>134</v>
      </c>
      <c r="B105" s="3" t="str">
        <f t="shared" si="2"/>
        <v>Asparagus</v>
      </c>
      <c r="C105" s="3" t="str">
        <f t="shared" si="3"/>
        <v>SP4150</v>
      </c>
      <c r="D105" s="4" t="s">
        <v>22</v>
      </c>
    </row>
    <row r="106" spans="1:4" x14ac:dyDescent="0.2">
      <c r="A106" s="3" t="s">
        <v>135</v>
      </c>
      <c r="B106" s="3" t="str">
        <f t="shared" si="2"/>
        <v>Mozzarella Cheese</v>
      </c>
      <c r="C106" s="3" t="str">
        <f t="shared" si="3"/>
        <v>LL7700</v>
      </c>
      <c r="D106" s="4" t="s">
        <v>22</v>
      </c>
    </row>
    <row r="107" spans="1:4" x14ac:dyDescent="0.2">
      <c r="A107" s="3" t="s">
        <v>136</v>
      </c>
      <c r="B107" s="3" t="str">
        <f t="shared" si="2"/>
        <v>Chicken Bacon Ranch Pizza, Shareable</v>
      </c>
      <c r="C107" s="3" t="str">
        <f t="shared" si="3"/>
        <v>KE1870</v>
      </c>
      <c r="D107" s="4" t="s">
        <v>22</v>
      </c>
    </row>
    <row r="108" spans="1:4" x14ac:dyDescent="0.2">
      <c r="A108" s="3" t="s">
        <v>137</v>
      </c>
      <c r="B108" s="3" t="str">
        <f t="shared" si="2"/>
        <v>Mushrooms</v>
      </c>
      <c r="C108" s="3" t="str">
        <f t="shared" si="3"/>
        <v>US4920</v>
      </c>
      <c r="D108" s="4" t="s">
        <v>22</v>
      </c>
    </row>
    <row r="109" spans="1:4" x14ac:dyDescent="0.2">
      <c r="A109" s="3" t="s">
        <v>138</v>
      </c>
      <c r="B109" s="3" t="str">
        <f t="shared" si="2"/>
        <v>Roasted Garlic</v>
      </c>
      <c r="C109" s="3" t="str">
        <f t="shared" si="3"/>
        <v>TE6170</v>
      </c>
      <c r="D109" s="4" t="s">
        <v>22</v>
      </c>
    </row>
    <row r="110" spans="1:4" x14ac:dyDescent="0.2">
      <c r="A110" s="3" t="s">
        <v>139</v>
      </c>
      <c r="B110" s="3" t="str">
        <f t="shared" si="2"/>
        <v>Chicken Bacon Ranch Pizza, Individual</v>
      </c>
      <c r="C110" s="3" t="str">
        <f t="shared" si="3"/>
        <v>KE6010</v>
      </c>
      <c r="D110" s="4" t="s">
        <v>22</v>
      </c>
    </row>
    <row r="111" spans="1:4" x14ac:dyDescent="0.2">
      <c r="A111" s="3" t="s">
        <v>140</v>
      </c>
      <c r="B111" s="3" t="str">
        <f t="shared" si="2"/>
        <v>Pepperoni Extreme Pizza, Shareable</v>
      </c>
      <c r="C111" s="3" t="str">
        <f t="shared" si="3"/>
        <v>ON2880</v>
      </c>
      <c r="D111" s="4" t="s">
        <v>22</v>
      </c>
    </row>
    <row r="112" spans="1:4" x14ac:dyDescent="0.2">
      <c r="A112" s="3" t="s">
        <v>141</v>
      </c>
      <c r="B112" s="3" t="str">
        <f t="shared" si="2"/>
        <v>White Onions</v>
      </c>
      <c r="C112" s="3" t="str">
        <f t="shared" si="3"/>
        <v>IT5930</v>
      </c>
      <c r="D112" s="4" t="s">
        <v>22</v>
      </c>
    </row>
    <row r="113" spans="1:4" x14ac:dyDescent="0.2">
      <c r="A113" s="3" t="s">
        <v>142</v>
      </c>
      <c r="B113" s="3" t="str">
        <f t="shared" si="2"/>
        <v>Sweet Pig Pizza, Individual</v>
      </c>
      <c r="C113" s="3" t="str">
        <f t="shared" si="3"/>
        <v>EE8930</v>
      </c>
      <c r="D113" s="4" t="s">
        <v>22</v>
      </c>
    </row>
    <row r="114" spans="1:4" x14ac:dyDescent="0.2">
      <c r="A114" s="3" t="s">
        <v>143</v>
      </c>
      <c r="B114" s="3" t="str">
        <f t="shared" si="2"/>
        <v>Black Olives</v>
      </c>
      <c r="C114" s="3" t="str">
        <f t="shared" si="3"/>
        <v>AC2780</v>
      </c>
      <c r="D114" s="4" t="s">
        <v>22</v>
      </c>
    </row>
    <row r="115" spans="1:4" x14ac:dyDescent="0.2">
      <c r="A115" s="3" t="s">
        <v>144</v>
      </c>
      <c r="B115" s="3" t="str">
        <f t="shared" si="2"/>
        <v>Artichoke Hearts</v>
      </c>
      <c r="C115" s="3" t="str">
        <f t="shared" si="3"/>
        <v>OK9390</v>
      </c>
      <c r="D115" s="4" t="s">
        <v>22</v>
      </c>
    </row>
    <row r="116" spans="1:4" x14ac:dyDescent="0.2">
      <c r="A116" s="3" t="s">
        <v>145</v>
      </c>
      <c r="B116" s="3" t="str">
        <f t="shared" si="2"/>
        <v>Pepperoni</v>
      </c>
      <c r="C116" s="3" t="str">
        <f t="shared" si="3"/>
        <v>EP7080</v>
      </c>
      <c r="D116" s="4" t="s">
        <v>22</v>
      </c>
    </row>
    <row r="117" spans="1:4" x14ac:dyDescent="0.2">
      <c r="A117" s="3" t="s">
        <v>146</v>
      </c>
      <c r="B117" s="3" t="str">
        <f t="shared" si="2"/>
        <v>Favorite Pizza, Shareable</v>
      </c>
      <c r="C117" s="3" t="str">
        <f t="shared" si="3"/>
        <v>IT3910</v>
      </c>
      <c r="D117" s="4" t="s">
        <v>22</v>
      </c>
    </row>
    <row r="118" spans="1:4" x14ac:dyDescent="0.2">
      <c r="A118" s="3" t="s">
        <v>147</v>
      </c>
      <c r="B118" s="3" t="str">
        <f t="shared" si="2"/>
        <v>Jalapeños</v>
      </c>
      <c r="C118" s="3" t="str">
        <f t="shared" si="3"/>
        <v>AL4330</v>
      </c>
      <c r="D118" s="4" t="s">
        <v>22</v>
      </c>
    </row>
    <row r="119" spans="1:4" x14ac:dyDescent="0.2">
      <c r="A119" s="3" t="s">
        <v>148</v>
      </c>
      <c r="B119" s="3" t="str">
        <f t="shared" si="2"/>
        <v>Signature Five Cheese Blend Pizza, Shareable</v>
      </c>
      <c r="C119" s="3" t="str">
        <f t="shared" si="3"/>
        <v>UR9500</v>
      </c>
      <c r="D119" s="4" t="s">
        <v>22</v>
      </c>
    </row>
    <row r="120" spans="1:4" x14ac:dyDescent="0.2">
      <c r="A120" s="3" t="s">
        <v>149</v>
      </c>
      <c r="B120" s="3" t="str">
        <f t="shared" si="2"/>
        <v>Anchovies</v>
      </c>
      <c r="C120" s="3" t="str">
        <f t="shared" si="3"/>
        <v>NC1340</v>
      </c>
      <c r="D120" s="4" t="s">
        <v>22</v>
      </c>
    </row>
    <row r="121" spans="1:4" x14ac:dyDescent="0.2">
      <c r="A121" s="3" t="s">
        <v>150</v>
      </c>
      <c r="B121" s="3" t="str">
        <f t="shared" si="2"/>
        <v>Fire-Roasted Red Bell Peppers</v>
      </c>
      <c r="C121" s="3" t="str">
        <f t="shared" si="3"/>
        <v>TE9900</v>
      </c>
      <c r="D121" s="4" t="s">
        <v>22</v>
      </c>
    </row>
    <row r="122" spans="1:4" x14ac:dyDescent="0.2">
      <c r="A122" s="3" t="s">
        <v>151</v>
      </c>
      <c r="B122" s="3" t="str">
        <f t="shared" si="2"/>
        <v>Ham</v>
      </c>
      <c r="C122" s="3" t="str">
        <f t="shared" si="3"/>
        <v>AM7490</v>
      </c>
      <c r="D122" s="4" t="s">
        <v>22</v>
      </c>
    </row>
    <row r="123" spans="1:4" x14ac:dyDescent="0.2">
      <c r="A123" s="3" t="s">
        <v>152</v>
      </c>
      <c r="B123" s="3" t="str">
        <f t="shared" si="2"/>
        <v>Classic Combo Pizza, Individual</v>
      </c>
      <c r="C123" s="3" t="str">
        <f t="shared" si="3"/>
        <v>SI2200</v>
      </c>
      <c r="D123" s="4" t="s">
        <v>22</v>
      </c>
    </row>
    <row r="124" spans="1:4" x14ac:dyDescent="0.2">
      <c r="A124" s="3" t="s">
        <v>153</v>
      </c>
      <c r="B124" s="3" t="str">
        <f t="shared" si="2"/>
        <v>Pineapple</v>
      </c>
      <c r="C124" s="3" t="str">
        <f t="shared" si="3"/>
        <v>IN7720</v>
      </c>
      <c r="D124" s="4" t="s">
        <v>22</v>
      </c>
    </row>
    <row r="125" spans="1:4" x14ac:dyDescent="0.2">
      <c r="A125" s="3" t="s">
        <v>154</v>
      </c>
      <c r="B125" s="3" t="str">
        <f t="shared" si="2"/>
        <v>Green Bell Peppers</v>
      </c>
      <c r="C125" s="3" t="str">
        <f t="shared" si="3"/>
        <v>EE2050</v>
      </c>
      <c r="D125" s="4" t="s">
        <v>22</v>
      </c>
    </row>
    <row r="126" spans="1:4" x14ac:dyDescent="0.2">
      <c r="A126" s="3" t="s">
        <v>155</v>
      </c>
      <c r="B126" s="3" t="str">
        <f t="shared" si="2"/>
        <v>Gourmet Five Meat Pizza, Shareable</v>
      </c>
      <c r="C126" s="3" t="str">
        <f t="shared" si="3"/>
        <v>ME7580</v>
      </c>
      <c r="D126" s="4" t="s">
        <v>22</v>
      </c>
    </row>
    <row r="127" spans="1:4" x14ac:dyDescent="0.2">
      <c r="A127" s="3" t="s">
        <v>156</v>
      </c>
      <c r="B127" s="3" t="str">
        <f t="shared" si="2"/>
        <v>Blackened Chicken</v>
      </c>
      <c r="C127" s="3" t="str">
        <f t="shared" si="3"/>
        <v>NE5530</v>
      </c>
      <c r="D127" s="4" t="s">
        <v>22</v>
      </c>
    </row>
    <row r="128" spans="1:4" x14ac:dyDescent="0.2">
      <c r="A128" s="3" t="s">
        <v>157</v>
      </c>
      <c r="B128" s="3" t="str">
        <f t="shared" si="2"/>
        <v>Vegetarian Pizza, Shareable</v>
      </c>
      <c r="C128" s="3" t="str">
        <f t="shared" si="3"/>
        <v>IA5000</v>
      </c>
      <c r="D128" s="4" t="s">
        <v>22</v>
      </c>
    </row>
    <row r="129" spans="1:4" x14ac:dyDescent="0.2">
      <c r="A129" s="3" t="s">
        <v>158</v>
      </c>
      <c r="B129" s="3" t="str">
        <f t="shared" si="2"/>
        <v>Classic Combo Pizza, Shareable</v>
      </c>
      <c r="C129" s="3" t="str">
        <f t="shared" si="3"/>
        <v>SI6910</v>
      </c>
      <c r="D129" s="4" t="s">
        <v>22</v>
      </c>
    </row>
    <row r="130" spans="1:4" x14ac:dyDescent="0.2">
      <c r="A130" s="3" t="s">
        <v>159</v>
      </c>
      <c r="B130" s="3" t="str">
        <f t="shared" ref="B130:B193" si="4">LEFT(A130,FIND("[",A130)-2)</f>
        <v>Italian Sausage</v>
      </c>
      <c r="C130" s="3" t="str">
        <f t="shared" si="3"/>
        <v>IA3630</v>
      </c>
      <c r="D130" s="4" t="s">
        <v>22</v>
      </c>
    </row>
    <row r="131" spans="1:4" x14ac:dyDescent="0.2">
      <c r="A131" s="3" t="s">
        <v>160</v>
      </c>
      <c r="B131" s="3" t="str">
        <f t="shared" si="4"/>
        <v>Crispy Jalapeño Burger</v>
      </c>
      <c r="C131" s="3" t="str">
        <f t="shared" ref="C131:C194" si="5">MID(A131,FIND("[",A131)+1,6)</f>
        <v>SP1900</v>
      </c>
      <c r="D131" s="4" t="s">
        <v>19</v>
      </c>
    </row>
    <row r="132" spans="1:4" x14ac:dyDescent="0.2">
      <c r="A132" s="3" t="s">
        <v>161</v>
      </c>
      <c r="B132" s="3" t="str">
        <f t="shared" si="4"/>
        <v>Bacon Cheeseburger</v>
      </c>
      <c r="C132" s="3" t="str">
        <f t="shared" si="5"/>
        <v>CO2130</v>
      </c>
      <c r="D132" s="4" t="s">
        <v>19</v>
      </c>
    </row>
    <row r="133" spans="1:4" x14ac:dyDescent="0.2">
      <c r="A133" s="3" t="s">
        <v>162</v>
      </c>
      <c r="B133" s="3" t="str">
        <f t="shared" si="4"/>
        <v>Brewhouse Turkey Burger</v>
      </c>
      <c r="C133" s="3" t="str">
        <f t="shared" si="5"/>
        <v>US6401</v>
      </c>
      <c r="D133" s="4" t="s">
        <v>19</v>
      </c>
    </row>
    <row r="134" spans="1:4" x14ac:dyDescent="0.2">
      <c r="A134" s="3" t="s">
        <v>163</v>
      </c>
      <c r="B134" s="3" t="str">
        <f t="shared" si="4"/>
        <v>Brewhouse Burger</v>
      </c>
      <c r="C134" s="3" t="str">
        <f t="shared" si="5"/>
        <v>US8220</v>
      </c>
      <c r="D134" s="4" t="s">
        <v>19</v>
      </c>
    </row>
    <row r="135" spans="1:4" x14ac:dyDescent="0.2">
      <c r="A135" s="3" t="s">
        <v>164</v>
      </c>
      <c r="B135" s="3" t="str">
        <f t="shared" si="4"/>
        <v>Veggie Patty</v>
      </c>
      <c r="C135" s="3" t="str">
        <f t="shared" si="5"/>
        <v>GI7030</v>
      </c>
      <c r="D135" s="4" t="s">
        <v>19</v>
      </c>
    </row>
    <row r="136" spans="1:4" x14ac:dyDescent="0.2">
      <c r="A136" s="3" t="s">
        <v>165</v>
      </c>
      <c r="B136" s="3" t="str">
        <f t="shared" si="4"/>
        <v>Classic Burger</v>
      </c>
      <c r="C136" s="3" t="str">
        <f t="shared" si="5"/>
        <v>SI8490</v>
      </c>
      <c r="D136" s="4" t="s">
        <v>19</v>
      </c>
    </row>
    <row r="137" spans="1:4" x14ac:dyDescent="0.2">
      <c r="A137" s="3" t="s">
        <v>166</v>
      </c>
      <c r="B137" s="3" t="str">
        <f t="shared" si="4"/>
        <v>Turkey Patty</v>
      </c>
      <c r="C137" s="3" t="str">
        <f t="shared" si="5"/>
        <v>KE2280</v>
      </c>
      <c r="D137" s="4" t="s">
        <v>19</v>
      </c>
    </row>
    <row r="138" spans="1:4" x14ac:dyDescent="0.2">
      <c r="A138" s="3" t="s">
        <v>167</v>
      </c>
      <c r="B138" s="3" t="str">
        <f t="shared" si="4"/>
        <v>Double Deluxe Burger</v>
      </c>
      <c r="C138" s="3" t="str">
        <f t="shared" si="5"/>
        <v>BL4090</v>
      </c>
      <c r="D138" s="4" t="s">
        <v>19</v>
      </c>
    </row>
    <row r="139" spans="1:4" x14ac:dyDescent="0.2">
      <c r="A139" s="3" t="s">
        <v>168</v>
      </c>
      <c r="B139" s="3" t="str">
        <f t="shared" si="4"/>
        <v>California Burger</v>
      </c>
      <c r="C139" s="3" t="str">
        <f t="shared" si="5"/>
        <v>NI6250</v>
      </c>
      <c r="D139" s="4" t="s">
        <v>19</v>
      </c>
    </row>
    <row r="140" spans="1:4" x14ac:dyDescent="0.2">
      <c r="A140" s="3" t="s">
        <v>169</v>
      </c>
      <c r="B140" s="3" t="str">
        <f t="shared" si="4"/>
        <v>Brewhouse Burger with Bacon and Cheese</v>
      </c>
      <c r="C140" s="3" t="str">
        <f t="shared" si="5"/>
        <v>US1760</v>
      </c>
      <c r="D140" s="4" t="s">
        <v>19</v>
      </c>
    </row>
    <row r="141" spans="1:4" x14ac:dyDescent="0.2">
      <c r="A141" s="3" t="s">
        <v>170</v>
      </c>
      <c r="B141" s="3" t="str">
        <f t="shared" si="4"/>
        <v>Black and Bleu-House Burger</v>
      </c>
      <c r="C141" s="3" t="str">
        <f t="shared" si="5"/>
        <v>AC7850</v>
      </c>
      <c r="D141" s="4" t="s">
        <v>19</v>
      </c>
    </row>
    <row r="142" spans="1:4" x14ac:dyDescent="0.2">
      <c r="A142" s="3" t="s">
        <v>171</v>
      </c>
      <c r="B142" s="3" t="str">
        <f t="shared" si="4"/>
        <v>Piranha Pale Ale Chili, Bowl</v>
      </c>
      <c r="C142" s="3" t="str">
        <f t="shared" si="5"/>
        <v>NH1410</v>
      </c>
      <c r="D142" s="4" t="s">
        <v>7</v>
      </c>
    </row>
    <row r="143" spans="1:4" x14ac:dyDescent="0.2">
      <c r="A143" s="3" t="s">
        <v>172</v>
      </c>
      <c r="B143" s="3" t="str">
        <f t="shared" si="4"/>
        <v>Broccoli Cheddar, in a sourdough loaf</v>
      </c>
      <c r="C143" s="3" t="str">
        <f t="shared" si="5"/>
        <v>OL8550</v>
      </c>
      <c r="D143" s="4" t="s">
        <v>7</v>
      </c>
    </row>
    <row r="144" spans="1:4" x14ac:dyDescent="0.2">
      <c r="A144" s="3" t="s">
        <v>173</v>
      </c>
      <c r="B144" s="3" t="str">
        <f t="shared" si="4"/>
        <v>Chicken Tortilla, Bowl</v>
      </c>
      <c r="C144" s="3" t="str">
        <f t="shared" si="5"/>
        <v>KE7900</v>
      </c>
      <c r="D144" s="4" t="s">
        <v>7</v>
      </c>
    </row>
    <row r="145" spans="1:4" x14ac:dyDescent="0.2">
      <c r="A145" s="3" t="s">
        <v>174</v>
      </c>
      <c r="B145" s="3" t="str">
        <f t="shared" si="4"/>
        <v>Piranha Pale Ale Chili, in a sourdough loaf</v>
      </c>
      <c r="C145" s="3" t="str">
        <f t="shared" si="5"/>
        <v>NH7070</v>
      </c>
      <c r="D145" s="4" t="s">
        <v>7</v>
      </c>
    </row>
    <row r="146" spans="1:4" x14ac:dyDescent="0.2">
      <c r="A146" s="3" t="s">
        <v>175</v>
      </c>
      <c r="B146" s="3" t="str">
        <f t="shared" si="4"/>
        <v>Tuscan Tomato Bisque, in a sourdough loaf</v>
      </c>
      <c r="C146" s="3" t="str">
        <f t="shared" si="5"/>
        <v>CA1710</v>
      </c>
      <c r="D146" s="4" t="s">
        <v>7</v>
      </c>
    </row>
    <row r="147" spans="1:4" x14ac:dyDescent="0.2">
      <c r="A147" s="3" t="s">
        <v>176</v>
      </c>
      <c r="B147" s="3" t="str">
        <f t="shared" si="4"/>
        <v>Broccoli Cheddar, Bowl</v>
      </c>
      <c r="C147" s="3" t="str">
        <f t="shared" si="5"/>
        <v>OL9230</v>
      </c>
      <c r="D147" s="4" t="s">
        <v>7</v>
      </c>
    </row>
    <row r="148" spans="1:4" x14ac:dyDescent="0.2">
      <c r="A148" s="3" t="s">
        <v>177</v>
      </c>
      <c r="B148" s="3" t="str">
        <f t="shared" si="4"/>
        <v>Hearty Minestrone</v>
      </c>
      <c r="C148" s="3" t="str">
        <f t="shared" si="5"/>
        <v>RT2090</v>
      </c>
      <c r="D148" s="4" t="s">
        <v>7</v>
      </c>
    </row>
    <row r="149" spans="1:4" x14ac:dyDescent="0.2">
      <c r="A149" s="3" t="s">
        <v>178</v>
      </c>
      <c r="B149" s="3" t="str">
        <f t="shared" si="4"/>
        <v>Tuscan Tomato Bisque, Bowl</v>
      </c>
      <c r="C149" s="3" t="str">
        <f t="shared" si="5"/>
        <v>CA5300</v>
      </c>
      <c r="D149" s="4" t="s">
        <v>7</v>
      </c>
    </row>
    <row r="150" spans="1:4" x14ac:dyDescent="0.2">
      <c r="A150" s="3" t="s">
        <v>179</v>
      </c>
      <c r="B150" s="3" t="str">
        <f t="shared" si="4"/>
        <v>Clam Chowder, in a sourdough loaf</v>
      </c>
      <c r="C150" s="3" t="str">
        <f t="shared" si="5"/>
        <v>LA8710</v>
      </c>
      <c r="D150" s="4" t="s">
        <v>7</v>
      </c>
    </row>
    <row r="151" spans="1:4" x14ac:dyDescent="0.2">
      <c r="A151" s="3" t="s">
        <v>180</v>
      </c>
      <c r="B151" s="3" t="str">
        <f t="shared" si="4"/>
        <v>Clam Chowder, Bowl</v>
      </c>
      <c r="C151" s="3" t="str">
        <f t="shared" si="5"/>
        <v>LA7230</v>
      </c>
      <c r="D151" s="4" t="s">
        <v>7</v>
      </c>
    </row>
    <row r="152" spans="1:4" x14ac:dyDescent="0.2">
      <c r="A152" s="3" t="s">
        <v>181</v>
      </c>
      <c r="B152" s="3" t="str">
        <f t="shared" si="4"/>
        <v>Kids' Apple Juice</v>
      </c>
      <c r="C152" s="3" t="str">
        <f t="shared" si="5"/>
        <v>DS9100</v>
      </c>
      <c r="D152" s="4" t="s">
        <v>15</v>
      </c>
    </row>
    <row r="153" spans="1:4" x14ac:dyDescent="0.2">
      <c r="A153" s="3" t="s">
        <v>182</v>
      </c>
      <c r="B153" s="3" t="str">
        <f t="shared" si="4"/>
        <v>Kids' Spaghetti with Meat Sauce</v>
      </c>
      <c r="C153" s="3" t="str">
        <f t="shared" si="5"/>
        <v>DS9860</v>
      </c>
      <c r="D153" s="4" t="s">
        <v>15</v>
      </c>
    </row>
    <row r="154" spans="1:4" x14ac:dyDescent="0.2">
      <c r="A154" s="3" t="s">
        <v>183</v>
      </c>
      <c r="B154" s="3" t="str">
        <f t="shared" si="4"/>
        <v>Kids' Mini Corn Dogs</v>
      </c>
      <c r="C154" s="3" t="str">
        <f t="shared" si="5"/>
        <v>DS9390</v>
      </c>
      <c r="D154" s="4" t="s">
        <v>15</v>
      </c>
    </row>
    <row r="155" spans="1:4" x14ac:dyDescent="0.2">
      <c r="A155" s="3" t="s">
        <v>184</v>
      </c>
      <c r="B155" s="3" t="str">
        <f t="shared" si="4"/>
        <v>Kids' Garlic Cheese Bread</v>
      </c>
      <c r="C155" s="3" t="str">
        <f t="shared" si="5"/>
        <v>DS7301</v>
      </c>
      <c r="D155" s="4" t="s">
        <v>15</v>
      </c>
    </row>
    <row r="156" spans="1:4" x14ac:dyDescent="0.2">
      <c r="A156" s="3" t="s">
        <v>185</v>
      </c>
      <c r="B156" s="3" t="str">
        <f t="shared" si="4"/>
        <v>Kids' Handcrafted Root Beer</v>
      </c>
      <c r="C156" s="3" t="str">
        <f t="shared" si="5"/>
        <v>DS5620</v>
      </c>
      <c r="D156" s="4" t="s">
        <v>15</v>
      </c>
    </row>
    <row r="157" spans="1:4" x14ac:dyDescent="0.2">
      <c r="A157" s="3" t="s">
        <v>186</v>
      </c>
      <c r="B157" s="3" t="str">
        <f t="shared" si="4"/>
        <v>Kids' Small Salad</v>
      </c>
      <c r="C157" s="3" t="str">
        <f t="shared" si="5"/>
        <v>DS5500</v>
      </c>
      <c r="D157" s="4" t="s">
        <v>15</v>
      </c>
    </row>
    <row r="158" spans="1:4" x14ac:dyDescent="0.2">
      <c r="A158" s="3" t="s">
        <v>187</v>
      </c>
      <c r="B158" s="3" t="str">
        <f t="shared" si="4"/>
        <v>Kids' Quarter Rack of Ribs</v>
      </c>
      <c r="C158" s="3" t="str">
        <f t="shared" si="5"/>
        <v>DS8410</v>
      </c>
      <c r="D158" s="4" t="s">
        <v>15</v>
      </c>
    </row>
    <row r="159" spans="1:4" x14ac:dyDescent="0.2">
      <c r="A159" s="3" t="s">
        <v>188</v>
      </c>
      <c r="B159" s="3" t="str">
        <f t="shared" si="4"/>
        <v>Kids' Mini Pizookie</v>
      </c>
      <c r="C159" s="3" t="str">
        <f t="shared" si="5"/>
        <v>DS1120</v>
      </c>
      <c r="D159" s="4" t="s">
        <v>15</v>
      </c>
    </row>
    <row r="160" spans="1:4" x14ac:dyDescent="0.2">
      <c r="A160" s="3" t="s">
        <v>189</v>
      </c>
      <c r="B160" s="3" t="str">
        <f t="shared" si="4"/>
        <v>Kids' Chocolate Milk</v>
      </c>
      <c r="C160" s="3" t="str">
        <f t="shared" si="5"/>
        <v>DS8980</v>
      </c>
      <c r="D160" s="4" t="s">
        <v>15</v>
      </c>
    </row>
    <row r="161" spans="1:4" x14ac:dyDescent="0.2">
      <c r="A161" s="3" t="s">
        <v>190</v>
      </c>
      <c r="B161" s="3" t="str">
        <f t="shared" si="4"/>
        <v>Kids' Fresh Fruit</v>
      </c>
      <c r="C161" s="3" t="str">
        <f t="shared" si="5"/>
        <v>DS3250</v>
      </c>
      <c r="D161" s="4" t="s">
        <v>15</v>
      </c>
    </row>
    <row r="162" spans="1:4" x14ac:dyDescent="0.2">
      <c r="A162" s="3" t="s">
        <v>191</v>
      </c>
      <c r="B162" s="3" t="str">
        <f t="shared" si="4"/>
        <v>Kids' Steamed Veggies</v>
      </c>
      <c r="C162" s="3" t="str">
        <f t="shared" si="5"/>
        <v>DS6180</v>
      </c>
      <c r="D162" s="4" t="s">
        <v>15</v>
      </c>
    </row>
    <row r="163" spans="1:4" x14ac:dyDescent="0.2">
      <c r="A163" s="3" t="s">
        <v>192</v>
      </c>
      <c r="B163" s="3" t="str">
        <f t="shared" si="4"/>
        <v>Kids' Grilled Cheese Sandwich</v>
      </c>
      <c r="C163" s="3" t="str">
        <f t="shared" si="5"/>
        <v>DS6610</v>
      </c>
      <c r="D163" s="4" t="s">
        <v>15</v>
      </c>
    </row>
    <row r="164" spans="1:4" x14ac:dyDescent="0.2">
      <c r="A164" s="3" t="s">
        <v>193</v>
      </c>
      <c r="B164" s="3" t="str">
        <f t="shared" si="4"/>
        <v>Kids' Mini Burgers</v>
      </c>
      <c r="C164" s="3" t="str">
        <f t="shared" si="5"/>
        <v>DS7000</v>
      </c>
      <c r="D164" s="4" t="s">
        <v>15</v>
      </c>
    </row>
    <row r="165" spans="1:4" x14ac:dyDescent="0.2">
      <c r="A165" s="3" t="s">
        <v>194</v>
      </c>
      <c r="B165" s="3" t="str">
        <f t="shared" si="4"/>
        <v>Kids' Applesauce</v>
      </c>
      <c r="C165" s="3" t="str">
        <f t="shared" si="5"/>
        <v>DS4200</v>
      </c>
      <c r="D165" s="4" t="s">
        <v>15</v>
      </c>
    </row>
    <row r="166" spans="1:4" x14ac:dyDescent="0.2">
      <c r="A166" s="3" t="s">
        <v>195</v>
      </c>
      <c r="B166" s="3" t="str">
        <f t="shared" si="4"/>
        <v>Kids' Happy Face Potatoes</v>
      </c>
      <c r="C166" s="3" t="str">
        <f t="shared" si="5"/>
        <v>DS8360</v>
      </c>
      <c r="D166" s="4" t="s">
        <v>15</v>
      </c>
    </row>
    <row r="167" spans="1:4" x14ac:dyDescent="0.2">
      <c r="A167" s="3" t="s">
        <v>196</v>
      </c>
      <c r="B167" s="3" t="str">
        <f t="shared" si="4"/>
        <v>Kids' Chicken Tenders</v>
      </c>
      <c r="C167" s="3" t="str">
        <f t="shared" si="5"/>
        <v>DS3690</v>
      </c>
      <c r="D167" s="4" t="s">
        <v>15</v>
      </c>
    </row>
    <row r="168" spans="1:4" x14ac:dyDescent="0.2">
      <c r="A168" s="3" t="s">
        <v>197</v>
      </c>
      <c r="B168" s="3" t="str">
        <f t="shared" si="4"/>
        <v>Kids' Rice Pilaf</v>
      </c>
      <c r="C168" s="3" t="str">
        <f t="shared" si="5"/>
        <v>DS2650</v>
      </c>
      <c r="D168" s="4" t="s">
        <v>15</v>
      </c>
    </row>
    <row r="169" spans="1:4" x14ac:dyDescent="0.2">
      <c r="A169" s="3" t="s">
        <v>198</v>
      </c>
      <c r="B169" s="3" t="str">
        <f t="shared" si="4"/>
        <v>Kids' Sundae</v>
      </c>
      <c r="C169" s="3" t="str">
        <f t="shared" si="5"/>
        <v>DS5480</v>
      </c>
      <c r="D169" s="4" t="s">
        <v>15</v>
      </c>
    </row>
    <row r="170" spans="1:4" x14ac:dyDescent="0.2">
      <c r="A170" s="3" t="s">
        <v>199</v>
      </c>
      <c r="B170" s="3" t="str">
        <f t="shared" si="4"/>
        <v>Kids' Orange Juice</v>
      </c>
      <c r="C170" s="3" t="str">
        <f t="shared" si="5"/>
        <v>DS7710</v>
      </c>
      <c r="D170" s="4" t="s">
        <v>15</v>
      </c>
    </row>
    <row r="171" spans="1:4" x14ac:dyDescent="0.2">
      <c r="A171" s="3" t="s">
        <v>200</v>
      </c>
      <c r="B171" s="3" t="str">
        <f t="shared" si="4"/>
        <v>Kids' Cheese Pizza</v>
      </c>
      <c r="C171" s="3" t="str">
        <f t="shared" si="5"/>
        <v>DS9040</v>
      </c>
      <c r="D171" s="4" t="s">
        <v>15</v>
      </c>
    </row>
    <row r="172" spans="1:4" x14ac:dyDescent="0.2">
      <c r="A172" s="3" t="s">
        <v>201</v>
      </c>
      <c r="B172" s="3" t="str">
        <f t="shared" si="4"/>
        <v>Kids' Grilled Chicken Pasta</v>
      </c>
      <c r="C172" s="3" t="str">
        <f t="shared" si="5"/>
        <v>DS8890</v>
      </c>
      <c r="D172" s="4" t="s">
        <v>15</v>
      </c>
    </row>
    <row r="173" spans="1:4" x14ac:dyDescent="0.2">
      <c r="A173" s="3" t="s">
        <v>202</v>
      </c>
      <c r="B173" s="3" t="str">
        <f t="shared" si="4"/>
        <v>Kids' Soda</v>
      </c>
      <c r="C173" s="3" t="str">
        <f t="shared" si="5"/>
        <v>DS9800</v>
      </c>
      <c r="D173" s="4" t="s">
        <v>15</v>
      </c>
    </row>
    <row r="174" spans="1:4" x14ac:dyDescent="0.2">
      <c r="A174" s="3" t="s">
        <v>203</v>
      </c>
      <c r="B174" s="3" t="str">
        <f t="shared" si="4"/>
        <v>Kids' Grilled Chicken Breast</v>
      </c>
      <c r="C174" s="3" t="str">
        <f t="shared" si="5"/>
        <v>DS9260</v>
      </c>
      <c r="D174" s="4" t="s">
        <v>15</v>
      </c>
    </row>
    <row r="175" spans="1:4" x14ac:dyDescent="0.2">
      <c r="A175" s="3" t="s">
        <v>204</v>
      </c>
      <c r="B175" s="3" t="str">
        <f t="shared" si="4"/>
        <v>Kids' Mac 'n' Cheese</v>
      </c>
      <c r="C175" s="3" t="str">
        <f t="shared" si="5"/>
        <v>DS6890</v>
      </c>
      <c r="D175" s="4" t="s">
        <v>15</v>
      </c>
    </row>
    <row r="176" spans="1:4" x14ac:dyDescent="0.2">
      <c r="A176" s="3" t="s">
        <v>205</v>
      </c>
      <c r="B176" s="3" t="str">
        <f t="shared" si="4"/>
        <v>Kids' Veggies &amp; Dip</v>
      </c>
      <c r="C176" s="3" t="str">
        <f t="shared" si="5"/>
        <v>DS3840</v>
      </c>
      <c r="D176" s="4" t="s">
        <v>15</v>
      </c>
    </row>
    <row r="177" spans="1:4" x14ac:dyDescent="0.2">
      <c r="A177" s="3" t="s">
        <v>206</v>
      </c>
      <c r="B177" s="3" t="str">
        <f t="shared" si="4"/>
        <v>Kids' Crispy-Thin Fries</v>
      </c>
      <c r="C177" s="3" t="str">
        <f t="shared" si="5"/>
        <v>DS6980</v>
      </c>
      <c r="D177" s="4" t="s">
        <v>15</v>
      </c>
    </row>
    <row r="178" spans="1:4" x14ac:dyDescent="0.2">
      <c r="A178" s="3" t="s">
        <v>207</v>
      </c>
      <c r="B178" s="3" t="str">
        <f t="shared" si="4"/>
        <v>Kids' Lemonade</v>
      </c>
      <c r="C178" s="3" t="str">
        <f t="shared" si="5"/>
        <v>DS6810</v>
      </c>
      <c r="D178" s="4" t="s">
        <v>15</v>
      </c>
    </row>
    <row r="179" spans="1:4" x14ac:dyDescent="0.2">
      <c r="A179" s="3" t="s">
        <v>208</v>
      </c>
      <c r="B179" s="3" t="str">
        <f t="shared" si="4"/>
        <v>Kids' Milk</v>
      </c>
      <c r="C179" s="3" t="str">
        <f t="shared" si="5"/>
        <v>DS8350</v>
      </c>
      <c r="D179" s="4" t="s">
        <v>15</v>
      </c>
    </row>
    <row r="180" spans="1:4" x14ac:dyDescent="0.2">
      <c r="A180" s="3" t="s">
        <v>209</v>
      </c>
      <c r="B180" s="3" t="str">
        <f t="shared" si="4"/>
        <v>Kids' Wedge-Cut Seasoned Fries</v>
      </c>
      <c r="C180" s="3" t="str">
        <f t="shared" si="5"/>
        <v>DS9970</v>
      </c>
      <c r="D180" s="4" t="s">
        <v>15</v>
      </c>
    </row>
    <row r="181" spans="1:4" x14ac:dyDescent="0.2">
      <c r="A181" s="3" t="s">
        <v>210</v>
      </c>
      <c r="B181" s="3" t="str">
        <f t="shared" si="4"/>
        <v>Kids' Sticky Rice</v>
      </c>
      <c r="C181" s="3" t="str">
        <f t="shared" si="5"/>
        <v>DS1510</v>
      </c>
      <c r="D181" s="4" t="s">
        <v>15</v>
      </c>
    </row>
    <row r="182" spans="1:4" x14ac:dyDescent="0.2">
      <c r="A182" s="3" t="s">
        <v>211</v>
      </c>
      <c r="B182" s="3" t="str">
        <f t="shared" si="4"/>
        <v>Kids' Pepperoni Pizza</v>
      </c>
      <c r="C182" s="3" t="str">
        <f t="shared" si="5"/>
        <v>DS4080</v>
      </c>
      <c r="D182" s="4" t="s">
        <v>15</v>
      </c>
    </row>
    <row r="183" spans="1:4" x14ac:dyDescent="0.2">
      <c r="A183" s="3" t="s">
        <v>212</v>
      </c>
      <c r="B183" s="3" t="str">
        <f t="shared" si="4"/>
        <v>Kids' Spaghetti with Marinara Sauce</v>
      </c>
      <c r="C183" s="3" t="str">
        <f t="shared" si="5"/>
        <v>DS4710</v>
      </c>
      <c r="D183" s="4" t="s">
        <v>15</v>
      </c>
    </row>
    <row r="184" spans="1:4" x14ac:dyDescent="0.2">
      <c r="A184" s="3" t="s">
        <v>213</v>
      </c>
      <c r="B184" s="3" t="str">
        <f t="shared" si="4"/>
        <v>Kids' Cranberry Juice</v>
      </c>
      <c r="C184" s="3" t="str">
        <f t="shared" si="5"/>
        <v>DS2960</v>
      </c>
      <c r="D184" s="4" t="s">
        <v>15</v>
      </c>
    </row>
    <row r="185" spans="1:4" x14ac:dyDescent="0.2">
      <c r="A185" s="3" t="s">
        <v>214</v>
      </c>
      <c r="B185" s="3" t="str">
        <f t="shared" si="4"/>
        <v>Kids' Mashed Potatoes</v>
      </c>
      <c r="C185" s="3" t="str">
        <f t="shared" si="5"/>
        <v>DS7300</v>
      </c>
      <c r="D185" s="4" t="s">
        <v>15</v>
      </c>
    </row>
    <row r="186" spans="1:4" x14ac:dyDescent="0.2">
      <c r="A186" s="3" t="s">
        <v>215</v>
      </c>
      <c r="B186" s="3" t="str">
        <f t="shared" si="4"/>
        <v>Grilled Chicken Pesto Sandwich</v>
      </c>
      <c r="C186" s="3" t="str">
        <f t="shared" si="5"/>
        <v>LE2000</v>
      </c>
      <c r="D186" s="4" t="s">
        <v>14</v>
      </c>
    </row>
    <row r="187" spans="1:4" x14ac:dyDescent="0.2">
      <c r="A187" s="3" t="s">
        <v>216</v>
      </c>
      <c r="B187" s="3" t="str">
        <f t="shared" si="4"/>
        <v>Shrimp Scampi Pasta Lunch Special</v>
      </c>
      <c r="C187" s="3" t="str">
        <f t="shared" si="5"/>
        <v>IM7160</v>
      </c>
      <c r="D187" s="4" t="s">
        <v>14</v>
      </c>
    </row>
    <row r="188" spans="1:4" x14ac:dyDescent="0.2">
      <c r="A188" s="3" t="s">
        <v>217</v>
      </c>
      <c r="B188" s="3" t="str">
        <f t="shared" si="4"/>
        <v>EnLIGHTened Chicken Tacos</v>
      </c>
      <c r="C188" s="3" t="str">
        <f t="shared" si="5"/>
        <v>NE8330</v>
      </c>
      <c r="D188" s="4" t="s">
        <v>14</v>
      </c>
    </row>
    <row r="189" spans="1:4" x14ac:dyDescent="0.2">
      <c r="A189" s="3" t="s">
        <v>218</v>
      </c>
      <c r="B189" s="3" t="str">
        <f t="shared" si="4"/>
        <v>Chicken Tenders with Fries</v>
      </c>
      <c r="C189" s="3" t="str">
        <f t="shared" si="5"/>
        <v>KE2360</v>
      </c>
      <c r="D189" s="4" t="s">
        <v>14</v>
      </c>
    </row>
    <row r="190" spans="1:4" x14ac:dyDescent="0.2">
      <c r="A190" s="3" t="s">
        <v>219</v>
      </c>
      <c r="B190" s="3" t="str">
        <f t="shared" si="4"/>
        <v>Parmesan Crusted Chicken Sandwich</v>
      </c>
      <c r="C190" s="3" t="str">
        <f t="shared" si="5"/>
        <v>SA7120</v>
      </c>
      <c r="D190" s="4" t="s">
        <v>14</v>
      </c>
    </row>
    <row r="191" spans="1:4" x14ac:dyDescent="0.2">
      <c r="A191" s="3" t="s">
        <v>220</v>
      </c>
      <c r="B191" s="3" t="str">
        <f t="shared" si="4"/>
        <v>Cajun Pasta Lunch Special</v>
      </c>
      <c r="C191" s="3" t="str">
        <f t="shared" si="5"/>
        <v>JU2790</v>
      </c>
      <c r="D191" s="4" t="s">
        <v>14</v>
      </c>
    </row>
    <row r="192" spans="1:4" x14ac:dyDescent="0.2">
      <c r="A192" s="3" t="s">
        <v>221</v>
      </c>
      <c r="B192" s="3" t="str">
        <f t="shared" si="4"/>
        <v>Chicken Fettuccini Alfredo Lunch Special</v>
      </c>
      <c r="C192" s="3" t="str">
        <f t="shared" si="5"/>
        <v>KE6650</v>
      </c>
      <c r="D192" s="4" t="s">
        <v>14</v>
      </c>
    </row>
    <row r="193" spans="1:4" x14ac:dyDescent="0.2">
      <c r="A193" s="3" t="s">
        <v>222</v>
      </c>
      <c r="B193" s="3" t="str">
        <f t="shared" si="4"/>
        <v>Piranha Pale Ale Chili and Cheese Potato</v>
      </c>
      <c r="C193" s="3" t="str">
        <f t="shared" si="5"/>
        <v>NH3380</v>
      </c>
      <c r="D193" s="4" t="s">
        <v>14</v>
      </c>
    </row>
    <row r="194" spans="1:4" x14ac:dyDescent="0.2">
      <c r="A194" s="3" t="s">
        <v>223</v>
      </c>
      <c r="B194" s="3" t="str">
        <f t="shared" ref="B194:B257" si="6">LEFT(A194,FIND("[",A194)-2)</f>
        <v>Spaghetti With Spicy Tomato Sauce Lunch Special</v>
      </c>
      <c r="C194" s="3" t="str">
        <f t="shared" si="5"/>
        <v>TT2300</v>
      </c>
      <c r="D194" s="4" t="s">
        <v>14</v>
      </c>
    </row>
    <row r="195" spans="1:4" x14ac:dyDescent="0.2">
      <c r="A195" s="3" t="s">
        <v>224</v>
      </c>
      <c r="B195" s="3" t="str">
        <f t="shared" si="6"/>
        <v>Honey-Crisp Chicken Salad Lunch Special</v>
      </c>
      <c r="C195" s="3" t="str">
        <f t="shared" ref="C195:C258" si="7">MID(A195,FIND("[",A195)+1,6)</f>
        <v>IS7630</v>
      </c>
      <c r="D195" s="4" t="s">
        <v>14</v>
      </c>
    </row>
    <row r="196" spans="1:4" x14ac:dyDescent="0.2">
      <c r="A196" s="3" t="s">
        <v>225</v>
      </c>
      <c r="B196" s="3" t="str">
        <f t="shared" si="6"/>
        <v>Spaghetti With Marinara Sauce Lunch Special</v>
      </c>
      <c r="C196" s="3" t="str">
        <f t="shared" si="7"/>
        <v>TT5340</v>
      </c>
      <c r="D196" s="4" t="s">
        <v>14</v>
      </c>
    </row>
    <row r="197" spans="1:4" x14ac:dyDescent="0.2">
      <c r="A197" s="3" t="s">
        <v>226</v>
      </c>
      <c r="B197" s="3" t="str">
        <f t="shared" si="6"/>
        <v>Lemon Thyme Chicken Lunch Special</v>
      </c>
      <c r="C197" s="3" t="str">
        <f t="shared" si="7"/>
        <v>MO2540</v>
      </c>
      <c r="D197" s="4" t="s">
        <v>14</v>
      </c>
    </row>
    <row r="198" spans="1:4" x14ac:dyDescent="0.2">
      <c r="A198" s="3" t="s">
        <v>227</v>
      </c>
      <c r="B198" s="3" t="str">
        <f t="shared" si="6"/>
        <v>Fettuccini Alfredo Lunch Special</v>
      </c>
      <c r="C198" s="3" t="str">
        <f t="shared" si="7"/>
        <v>IN8630</v>
      </c>
      <c r="D198" s="4" t="s">
        <v>14</v>
      </c>
    </row>
    <row r="199" spans="1:4" x14ac:dyDescent="0.2">
      <c r="A199" s="3" t="s">
        <v>228</v>
      </c>
      <c r="B199" s="3" t="str">
        <f t="shared" si="6"/>
        <v>The Classic Potato</v>
      </c>
      <c r="C199" s="3" t="str">
        <f t="shared" si="7"/>
        <v>TH6800</v>
      </c>
      <c r="D199" s="4" t="s">
        <v>14</v>
      </c>
    </row>
    <row r="200" spans="1:4" x14ac:dyDescent="0.2">
      <c r="A200" s="3" t="s">
        <v>229</v>
      </c>
      <c r="B200" s="3" t="str">
        <f t="shared" si="6"/>
        <v>Cobb Salad Lunch Special</v>
      </c>
      <c r="C200" s="3" t="str">
        <f t="shared" si="7"/>
        <v>OB9250</v>
      </c>
      <c r="D200" s="4" t="s">
        <v>14</v>
      </c>
    </row>
    <row r="201" spans="1:4" x14ac:dyDescent="0.2">
      <c r="A201" s="3" t="s">
        <v>230</v>
      </c>
      <c r="B201" s="3" t="str">
        <f t="shared" si="6"/>
        <v>Spaghetti With Meat Sauce Lunch Special</v>
      </c>
      <c r="C201" s="3" t="str">
        <f t="shared" si="7"/>
        <v>TT5900</v>
      </c>
      <c r="D201" s="4" t="s">
        <v>14</v>
      </c>
    </row>
    <row r="202" spans="1:4" x14ac:dyDescent="0.2">
      <c r="A202" s="3" t="s">
        <v>231</v>
      </c>
      <c r="B202" s="3" t="str">
        <f t="shared" si="6"/>
        <v>Grilled Chicken Potato</v>
      </c>
      <c r="C202" s="3" t="str">
        <f t="shared" si="7"/>
        <v>LE9390</v>
      </c>
      <c r="D202" s="4" t="s">
        <v>14</v>
      </c>
    </row>
    <row r="203" spans="1:4" x14ac:dyDescent="0.2">
      <c r="A203" s="3" t="s">
        <v>232</v>
      </c>
      <c r="B203" s="3" t="str">
        <f t="shared" si="6"/>
        <v>Grilled Turkey Bacon Ham Sandwich Lunch Special</v>
      </c>
      <c r="C203" s="3" t="str">
        <f t="shared" si="7"/>
        <v>LE3200</v>
      </c>
      <c r="D203" s="4" t="s">
        <v>14</v>
      </c>
    </row>
    <row r="204" spans="1:4" x14ac:dyDescent="0.2">
      <c r="A204" s="3" t="s">
        <v>233</v>
      </c>
      <c r="B204" s="3" t="str">
        <f t="shared" si="6"/>
        <v>Garden Vegetable Potato</v>
      </c>
      <c r="C204" s="3" t="str">
        <f t="shared" si="7"/>
        <v>DE9030</v>
      </c>
      <c r="D204" s="4" t="s">
        <v>14</v>
      </c>
    </row>
    <row r="205" spans="1:4" x14ac:dyDescent="0.2">
      <c r="A205" s="3" t="s">
        <v>234</v>
      </c>
      <c r="B205" s="3" t="str">
        <f t="shared" si="6"/>
        <v>Barbeque Lunch Platter</v>
      </c>
      <c r="C205" s="3" t="str">
        <f t="shared" si="7"/>
        <v>QU3510</v>
      </c>
      <c r="D205" s="4" t="s">
        <v>14</v>
      </c>
    </row>
    <row r="206" spans="1:4" x14ac:dyDescent="0.2">
      <c r="A206" s="3" t="s">
        <v>235</v>
      </c>
      <c r="B206" s="3" t="str">
        <f t="shared" si="6"/>
        <v>Chicken Quesadilla</v>
      </c>
      <c r="C206" s="3" t="str">
        <f t="shared" si="7"/>
        <v>KE8100</v>
      </c>
      <c r="D206" s="4" t="s">
        <v>14</v>
      </c>
    </row>
    <row r="207" spans="1:4" x14ac:dyDescent="0.2">
      <c r="A207" s="3" t="s">
        <v>236</v>
      </c>
      <c r="B207" s="3" t="str">
        <f t="shared" si="6"/>
        <v>Grilled Chicken Pasta Lunch Special</v>
      </c>
      <c r="C207" s="3" t="str">
        <f t="shared" si="7"/>
        <v>LE9190</v>
      </c>
      <c r="D207" s="4" t="s">
        <v>14</v>
      </c>
    </row>
    <row r="208" spans="1:4" x14ac:dyDescent="0.2">
      <c r="A208" s="3" t="s">
        <v>237</v>
      </c>
      <c r="B208" s="3" t="str">
        <f t="shared" si="6"/>
        <v>Barbeque Chicken Chopped Salad Lunch Special</v>
      </c>
      <c r="C208" s="3" t="str">
        <f t="shared" si="7"/>
        <v>QU2790</v>
      </c>
      <c r="D208" s="4" t="s">
        <v>14</v>
      </c>
    </row>
    <row r="209" spans="1:4" x14ac:dyDescent="0.2">
      <c r="A209" s="3" t="s">
        <v>238</v>
      </c>
      <c r="B209" s="3" t="str">
        <f t="shared" si="6"/>
        <v>EnLIGHTened Half Flatbread Pizza and Salad</v>
      </c>
      <c r="C209" s="3" t="str">
        <f t="shared" si="7"/>
        <v>NE8490</v>
      </c>
      <c r="D209" s="4" t="s">
        <v>14</v>
      </c>
    </row>
    <row r="210" spans="1:4" x14ac:dyDescent="0.2">
      <c r="A210" s="3" t="s">
        <v>239</v>
      </c>
      <c r="B210" s="3" t="str">
        <f t="shared" si="6"/>
        <v>California Chicken Club Sandwich Lunch Special</v>
      </c>
      <c r="C210" s="3" t="str">
        <f t="shared" si="7"/>
        <v>NI6050</v>
      </c>
      <c r="D210" s="4" t="s">
        <v>14</v>
      </c>
    </row>
    <row r="211" spans="1:4" x14ac:dyDescent="0.2">
      <c r="A211" s="3" t="s">
        <v>240</v>
      </c>
      <c r="B211" s="3" t="str">
        <f t="shared" si="6"/>
        <v>Southern Fried Chicken Lunch Special</v>
      </c>
      <c r="C211" s="3" t="str">
        <f t="shared" si="7"/>
        <v>ER4700</v>
      </c>
      <c r="D211" s="4" t="s">
        <v>14</v>
      </c>
    </row>
    <row r="212" spans="1:4" x14ac:dyDescent="0.2">
      <c r="A212" s="3" t="s">
        <v>241</v>
      </c>
      <c r="B212" s="3" t="str">
        <f t="shared" si="6"/>
        <v>Classic Turkey Sandwich</v>
      </c>
      <c r="C212" s="3" t="str">
        <f t="shared" si="7"/>
        <v>SI6770</v>
      </c>
      <c r="D212" s="4" t="s">
        <v>14</v>
      </c>
    </row>
    <row r="213" spans="1:4" x14ac:dyDescent="0.2">
      <c r="A213" s="3" t="s">
        <v>242</v>
      </c>
      <c r="B213" s="3" t="str">
        <f t="shared" si="6"/>
        <v>Garlic Bread</v>
      </c>
      <c r="C213" s="3" t="str">
        <f t="shared" si="7"/>
        <v>LI2700</v>
      </c>
      <c r="D213" s="4" t="s">
        <v>9</v>
      </c>
    </row>
    <row r="214" spans="1:4" x14ac:dyDescent="0.2">
      <c r="A214" s="3" t="s">
        <v>243</v>
      </c>
      <c r="B214" s="3" t="str">
        <f t="shared" si="6"/>
        <v>Chicken Fettuccini Alfredo</v>
      </c>
      <c r="C214" s="3" t="str">
        <f t="shared" si="7"/>
        <v>KE7620</v>
      </c>
      <c r="D214" s="4" t="s">
        <v>9</v>
      </c>
    </row>
    <row r="215" spans="1:4" x14ac:dyDescent="0.2">
      <c r="A215" s="3" t="s">
        <v>244</v>
      </c>
      <c r="B215" s="3" t="str">
        <f t="shared" si="6"/>
        <v>Spaghetti With Marinara Sauce</v>
      </c>
      <c r="C215" s="3" t="str">
        <f t="shared" si="7"/>
        <v>TT4940</v>
      </c>
      <c r="D215" s="4" t="s">
        <v>9</v>
      </c>
    </row>
    <row r="216" spans="1:4" x14ac:dyDescent="0.2">
      <c r="A216" s="3" t="s">
        <v>245</v>
      </c>
      <c r="B216" s="3" t="str">
        <f t="shared" si="6"/>
        <v>Angel Hair Classico</v>
      </c>
      <c r="C216" s="3" t="str">
        <f t="shared" si="7"/>
        <v>GE8090</v>
      </c>
      <c r="D216" s="4" t="s">
        <v>9</v>
      </c>
    </row>
    <row r="217" spans="1:4" x14ac:dyDescent="0.2">
      <c r="A217" s="3" t="s">
        <v>246</v>
      </c>
      <c r="B217" s="3" t="str">
        <f t="shared" si="6"/>
        <v>Cajun Pasta</v>
      </c>
      <c r="C217" s="3" t="str">
        <f t="shared" si="7"/>
        <v>JU1810</v>
      </c>
      <c r="D217" s="4" t="s">
        <v>9</v>
      </c>
    </row>
    <row r="218" spans="1:4" x14ac:dyDescent="0.2">
      <c r="A218" s="3" t="s">
        <v>247</v>
      </c>
      <c r="B218" s="3" t="str">
        <f t="shared" si="6"/>
        <v>Fettuccini Alfredo</v>
      </c>
      <c r="C218" s="3" t="str">
        <f t="shared" si="7"/>
        <v>IN3200</v>
      </c>
      <c r="D218" s="4" t="s">
        <v>9</v>
      </c>
    </row>
    <row r="219" spans="1:4" x14ac:dyDescent="0.2">
      <c r="A219" s="3" t="s">
        <v>248</v>
      </c>
      <c r="B219" s="3" t="str">
        <f t="shared" si="6"/>
        <v>Grilled Chicken Pasta</v>
      </c>
      <c r="C219" s="3" t="str">
        <f t="shared" si="7"/>
        <v>LE3810</v>
      </c>
      <c r="D219" s="4" t="s">
        <v>9</v>
      </c>
    </row>
    <row r="220" spans="1:4" x14ac:dyDescent="0.2">
      <c r="A220" s="3" t="s">
        <v>249</v>
      </c>
      <c r="B220" s="3" t="str">
        <f t="shared" si="6"/>
        <v>Spaghetti With Spicy Tomato Sauce</v>
      </c>
      <c r="C220" s="3" t="str">
        <f t="shared" si="7"/>
        <v>TT8220</v>
      </c>
      <c r="D220" s="4" t="s">
        <v>9</v>
      </c>
    </row>
    <row r="221" spans="1:4" x14ac:dyDescent="0.2">
      <c r="A221" s="3" t="s">
        <v>250</v>
      </c>
      <c r="B221" s="3" t="str">
        <f t="shared" si="6"/>
        <v>Spaghetti With Meat Sauce</v>
      </c>
      <c r="C221" s="3" t="str">
        <f t="shared" si="7"/>
        <v>TT7680</v>
      </c>
      <c r="D221" s="4" t="s">
        <v>9</v>
      </c>
    </row>
    <row r="222" spans="1:4" x14ac:dyDescent="0.2">
      <c r="A222" s="3" t="s">
        <v>251</v>
      </c>
      <c r="B222" s="3" t="str">
        <f t="shared" si="6"/>
        <v>Shrimp Scampi Pasta</v>
      </c>
      <c r="C222" s="3" t="str">
        <f t="shared" si="7"/>
        <v>IM1620</v>
      </c>
      <c r="D222" s="4" t="s">
        <v>9</v>
      </c>
    </row>
    <row r="223" spans="1:4" x14ac:dyDescent="0.2">
      <c r="A223" s="3" t="s">
        <v>252</v>
      </c>
      <c r="B223" s="3" t="str">
        <f t="shared" si="6"/>
        <v>Tuscan Chicken Limone</v>
      </c>
      <c r="C223" s="3" t="str">
        <f t="shared" si="7"/>
        <v>CA4630</v>
      </c>
      <c r="D223" s="4" t="s">
        <v>9</v>
      </c>
    </row>
    <row r="224" spans="1:4" x14ac:dyDescent="0.2">
      <c r="A224" s="3" t="s">
        <v>253</v>
      </c>
      <c r="B224" s="3" t="str">
        <f t="shared" si="6"/>
        <v>Baby Back Pork Ribs (Half Rack)</v>
      </c>
      <c r="C224" s="3" t="str">
        <f t="shared" si="7"/>
        <v>AB6250</v>
      </c>
      <c r="D224" s="4" t="s">
        <v>10</v>
      </c>
    </row>
    <row r="225" spans="1:4" x14ac:dyDescent="0.2">
      <c r="A225" s="3" t="s">
        <v>254</v>
      </c>
      <c r="B225" s="3" t="str">
        <f t="shared" si="6"/>
        <v>Baby Back Pork Ribs (Full Rack)</v>
      </c>
      <c r="C225" s="3" t="str">
        <f t="shared" si="7"/>
        <v>AB7810</v>
      </c>
      <c r="D225" s="4" t="s">
        <v>10</v>
      </c>
    </row>
    <row r="226" spans="1:4" x14ac:dyDescent="0.2">
      <c r="A226" s="3" t="s">
        <v>255</v>
      </c>
      <c r="B226" s="3" t="str">
        <f t="shared" si="6"/>
        <v>Classic Rib-Eye</v>
      </c>
      <c r="C226" s="3" t="str">
        <f t="shared" si="7"/>
        <v>SI8220</v>
      </c>
      <c r="D226" s="4" t="s">
        <v>10</v>
      </c>
    </row>
    <row r="227" spans="1:4" x14ac:dyDescent="0.2">
      <c r="A227" s="3" t="s">
        <v>256</v>
      </c>
      <c r="B227" s="3" t="str">
        <f t="shared" si="6"/>
        <v>Bone-In New York Steak</v>
      </c>
      <c r="C227" s="3" t="str">
        <f t="shared" si="7"/>
        <v>ZI7430</v>
      </c>
      <c r="D227" s="4" t="s">
        <v>10</v>
      </c>
    </row>
    <row r="228" spans="1:4" x14ac:dyDescent="0.2">
      <c r="A228" s="3" t="s">
        <v>257</v>
      </c>
      <c r="B228" s="3" t="str">
        <f t="shared" si="6"/>
        <v>House Top Sirloin</v>
      </c>
      <c r="C228" s="3" t="str">
        <f t="shared" si="7"/>
        <v>US7830</v>
      </c>
      <c r="D228" s="4" t="s">
        <v>10</v>
      </c>
    </row>
    <row r="229" spans="1:4" x14ac:dyDescent="0.2">
      <c r="A229" s="3" t="s">
        <v>258</v>
      </c>
      <c r="B229" s="3" t="str">
        <f t="shared" si="6"/>
        <v>Housemade Sides: Crispy-Thin Fries</v>
      </c>
      <c r="C229" s="3" t="str">
        <f t="shared" si="7"/>
        <v>AD2200</v>
      </c>
      <c r="D229" s="4" t="s">
        <v>11</v>
      </c>
    </row>
    <row r="230" spans="1:4" x14ac:dyDescent="0.2">
      <c r="A230" s="3" t="s">
        <v>259</v>
      </c>
      <c r="B230" s="3" t="str">
        <f t="shared" si="6"/>
        <v>Housemade Sides: Wedge-Cut Seasoned Fries</v>
      </c>
      <c r="C230" s="3" t="str">
        <f t="shared" si="7"/>
        <v>AD6800</v>
      </c>
      <c r="D230" s="4" t="s">
        <v>11</v>
      </c>
    </row>
    <row r="231" spans="1:4" x14ac:dyDescent="0.2">
      <c r="A231" s="3" t="s">
        <v>260</v>
      </c>
      <c r="B231" s="3" t="str">
        <f t="shared" si="6"/>
        <v>Housemade Sides: White Cheddar Mashed Potatoes</v>
      </c>
      <c r="C231" s="3" t="str">
        <f t="shared" si="7"/>
        <v>AD9360</v>
      </c>
      <c r="D231" s="4" t="s">
        <v>11</v>
      </c>
    </row>
    <row r="232" spans="1:4" x14ac:dyDescent="0.2">
      <c r="A232" s="3" t="s">
        <v>261</v>
      </c>
      <c r="B232" s="3" t="str">
        <f t="shared" si="6"/>
        <v>Housemade Sides: Asparagus</v>
      </c>
      <c r="C232" s="3" t="str">
        <f t="shared" si="7"/>
        <v>AD1860</v>
      </c>
      <c r="D232" s="4" t="s">
        <v>11</v>
      </c>
    </row>
    <row r="233" spans="1:4" x14ac:dyDescent="0.2">
      <c r="A233" s="3" t="s">
        <v>262</v>
      </c>
      <c r="B233" s="3" t="str">
        <f t="shared" si="6"/>
        <v>Housemade Sides: Seasonal Vegetables</v>
      </c>
      <c r="C233" s="3" t="str">
        <f t="shared" si="7"/>
        <v>AD9870</v>
      </c>
      <c r="D233" s="4" t="s">
        <v>11</v>
      </c>
    </row>
    <row r="234" spans="1:4" x14ac:dyDescent="0.2">
      <c r="A234" s="3" t="s">
        <v>263</v>
      </c>
      <c r="B234" s="3" t="str">
        <f t="shared" si="6"/>
        <v>Housemade Sides: Steamed Broccoli</v>
      </c>
      <c r="C234" s="3" t="str">
        <f t="shared" si="7"/>
        <v>AD8960</v>
      </c>
      <c r="D234" s="4" t="s">
        <v>11</v>
      </c>
    </row>
    <row r="235" spans="1:4" x14ac:dyDescent="0.2">
      <c r="A235" s="3" t="s">
        <v>264</v>
      </c>
      <c r="B235" s="3" t="str">
        <f t="shared" si="6"/>
        <v>Housemade Sides: Baked Potato</v>
      </c>
      <c r="C235" s="3" t="str">
        <f t="shared" si="7"/>
        <v>AD2360</v>
      </c>
      <c r="D235" s="4" t="s">
        <v>11</v>
      </c>
    </row>
    <row r="236" spans="1:4" x14ac:dyDescent="0.2">
      <c r="A236" s="3" t="s">
        <v>265</v>
      </c>
      <c r="B236" s="3" t="str">
        <f t="shared" si="6"/>
        <v>Housemade Sides: Steamed Green Beans</v>
      </c>
      <c r="C236" s="3" t="str">
        <f t="shared" si="7"/>
        <v>AD5990</v>
      </c>
      <c r="D236" s="4" t="s">
        <v>11</v>
      </c>
    </row>
    <row r="237" spans="1:4" x14ac:dyDescent="0.2">
      <c r="A237" s="3" t="s">
        <v>266</v>
      </c>
      <c r="B237" s="3" t="str">
        <f t="shared" si="6"/>
        <v>Housemade Sides: Brussels Sprouts</v>
      </c>
      <c r="C237" s="3" t="str">
        <f t="shared" si="7"/>
        <v>AD2570</v>
      </c>
      <c r="D237" s="4" t="s">
        <v>11</v>
      </c>
    </row>
    <row r="238" spans="1:4" x14ac:dyDescent="0.2">
      <c r="A238" s="3" t="s">
        <v>267</v>
      </c>
      <c r="B238" s="3" t="str">
        <f t="shared" si="6"/>
        <v>Housemade Sides: Rice Pilaf</v>
      </c>
      <c r="C238" s="3" t="str">
        <f t="shared" si="7"/>
        <v>AD5220</v>
      </c>
      <c r="D238" s="4" t="s">
        <v>11</v>
      </c>
    </row>
    <row r="239" spans="1:4" x14ac:dyDescent="0.2">
      <c r="A239" s="3" t="s">
        <v>268</v>
      </c>
      <c r="B239" s="3" t="str">
        <f t="shared" si="6"/>
        <v>Housemade Sides: Horseradish Mashed Potatoes</v>
      </c>
      <c r="C239" s="3" t="str">
        <f t="shared" si="7"/>
        <v>AD7820</v>
      </c>
      <c r="D239" s="4" t="s">
        <v>11</v>
      </c>
    </row>
    <row r="240" spans="1:4" x14ac:dyDescent="0.2">
      <c r="A240" s="3" t="s">
        <v>269</v>
      </c>
      <c r="B240" s="3" t="str">
        <f t="shared" si="6"/>
        <v>Turkey Club Sandwich</v>
      </c>
      <c r="C240" s="3" t="str">
        <f t="shared" si="7"/>
        <v>KE7910</v>
      </c>
      <c r="D240" s="4" t="s">
        <v>8</v>
      </c>
    </row>
    <row r="241" spans="1:4" x14ac:dyDescent="0.2">
      <c r="A241" s="3" t="s">
        <v>270</v>
      </c>
      <c r="B241" s="3" t="str">
        <f t="shared" si="6"/>
        <v>California Chicken Club Sandwich</v>
      </c>
      <c r="C241" s="3" t="str">
        <f t="shared" si="7"/>
        <v>NI4320</v>
      </c>
      <c r="D241" s="4" t="s">
        <v>8</v>
      </c>
    </row>
    <row r="242" spans="1:4" x14ac:dyDescent="0.2">
      <c r="A242" s="3" t="s">
        <v>271</v>
      </c>
      <c r="B242" s="3" t="str">
        <f t="shared" si="6"/>
        <v>Mahi-Mahi or Shrimp Tacos</v>
      </c>
      <c r="C242" s="3" t="str">
        <f t="shared" si="7"/>
        <v>AH1360</v>
      </c>
      <c r="D242" s="4" t="s">
        <v>8</v>
      </c>
    </row>
    <row r="243" spans="1:4" x14ac:dyDescent="0.2">
      <c r="A243" s="3" t="s">
        <v>272</v>
      </c>
      <c r="B243" s="3" t="str">
        <f t="shared" si="6"/>
        <v>Roast Beef Dip Sandwich</v>
      </c>
      <c r="C243" s="3" t="str">
        <f t="shared" si="7"/>
        <v>AS9010</v>
      </c>
      <c r="D243" s="4" t="s">
        <v>8</v>
      </c>
    </row>
    <row r="244" spans="1:4" x14ac:dyDescent="0.2">
      <c r="A244" s="3" t="s">
        <v>273</v>
      </c>
      <c r="B244" s="3" t="str">
        <f t="shared" si="6"/>
        <v>Barbeque Pulled Pork Sandwich</v>
      </c>
      <c r="C244" s="3" t="str">
        <f t="shared" si="7"/>
        <v>QU6650</v>
      </c>
      <c r="D244" s="4" t="s">
        <v>8</v>
      </c>
    </row>
    <row r="245" spans="1:4" x14ac:dyDescent="0.2">
      <c r="A245" s="3" t="s">
        <v>274</v>
      </c>
      <c r="B245" s="3" t="str">
        <f t="shared" si="6"/>
        <v>Roast Beef Dip, Aujus</v>
      </c>
      <c r="C245" s="3" t="str">
        <f t="shared" si="7"/>
        <v>AS5420</v>
      </c>
      <c r="D245" s="4" t="s">
        <v>8</v>
      </c>
    </row>
    <row r="246" spans="1:4" x14ac:dyDescent="0.2">
      <c r="A246" s="3" t="s">
        <v>275</v>
      </c>
      <c r="B246" s="3" t="str">
        <f t="shared" si="6"/>
        <v>Spinach Stuffed Mushrooms</v>
      </c>
      <c r="C246" s="3" t="str">
        <f t="shared" si="7"/>
        <v>AC8930</v>
      </c>
      <c r="D246" s="4" t="s">
        <v>20</v>
      </c>
    </row>
    <row r="247" spans="1:4" x14ac:dyDescent="0.2">
      <c r="A247" s="3" t="s">
        <v>276</v>
      </c>
      <c r="B247" s="3" t="str">
        <f t="shared" si="6"/>
        <v>Side of Crispy-Thin Fries</v>
      </c>
      <c r="C247" s="3" t="str">
        <f t="shared" si="7"/>
        <v>ID5100</v>
      </c>
      <c r="D247" s="4" t="s">
        <v>20</v>
      </c>
    </row>
    <row r="248" spans="1:4" x14ac:dyDescent="0.2">
      <c r="A248" s="3" t="s">
        <v>277</v>
      </c>
      <c r="B248" s="3" t="str">
        <f t="shared" si="6"/>
        <v>Spinach and Artichoke Dip</v>
      </c>
      <c r="C248" s="3" t="str">
        <f t="shared" si="7"/>
        <v>AC1050</v>
      </c>
      <c r="D248" s="4" t="s">
        <v>20</v>
      </c>
    </row>
    <row r="249" spans="1:4" x14ac:dyDescent="0.2">
      <c r="A249" s="3" t="s">
        <v>278</v>
      </c>
      <c r="B249" s="3" t="str">
        <f t="shared" si="6"/>
        <v>Chicken Lettuce Wraps</v>
      </c>
      <c r="C249" s="3" t="str">
        <f t="shared" si="7"/>
        <v>KE3000</v>
      </c>
      <c r="D249" s="4" t="s">
        <v>20</v>
      </c>
    </row>
    <row r="250" spans="1:4" x14ac:dyDescent="0.2">
      <c r="A250" s="3" t="s">
        <v>279</v>
      </c>
      <c r="B250" s="3" t="str">
        <f t="shared" si="6"/>
        <v>Fresh Mozzarella and Tomato Salad</v>
      </c>
      <c r="C250" s="3" t="str">
        <f t="shared" si="7"/>
        <v>ES6690</v>
      </c>
      <c r="D250" s="4" t="s">
        <v>20</v>
      </c>
    </row>
    <row r="251" spans="1:4" x14ac:dyDescent="0.2">
      <c r="A251" s="3" t="s">
        <v>280</v>
      </c>
      <c r="B251" s="3" t="str">
        <f t="shared" si="6"/>
        <v>Gourmet Mac and Cheese</v>
      </c>
      <c r="C251" s="3" t="str">
        <f t="shared" si="7"/>
        <v>ME5280</v>
      </c>
      <c r="D251" s="4" t="s">
        <v>20</v>
      </c>
    </row>
    <row r="252" spans="1:4" x14ac:dyDescent="0.2">
      <c r="A252" s="3" t="s">
        <v>281</v>
      </c>
      <c r="B252" s="3" t="str">
        <f t="shared" si="6"/>
        <v>Baby Greens and Pear Starter Salad</v>
      </c>
      <c r="C252" s="3" t="str">
        <f t="shared" si="7"/>
        <v>AB5180</v>
      </c>
      <c r="D252" s="4" t="s">
        <v>20</v>
      </c>
    </row>
    <row r="253" spans="1:4" x14ac:dyDescent="0.2">
      <c r="A253" s="3" t="s">
        <v>282</v>
      </c>
      <c r="B253" s="3" t="str">
        <f t="shared" si="6"/>
        <v>Sliders</v>
      </c>
      <c r="C253" s="3" t="str">
        <f t="shared" si="7"/>
        <v>LI6900</v>
      </c>
      <c r="D253" s="4" t="s">
        <v>20</v>
      </c>
    </row>
    <row r="254" spans="1:4" x14ac:dyDescent="0.2">
      <c r="A254" s="3" t="s">
        <v>283</v>
      </c>
      <c r="B254" s="3" t="str">
        <f t="shared" si="6"/>
        <v>Mozzarella Sticks</v>
      </c>
      <c r="C254" s="3" t="str">
        <f t="shared" si="7"/>
        <v>LL3410</v>
      </c>
      <c r="D254" s="4" t="s">
        <v>20</v>
      </c>
    </row>
    <row r="255" spans="1:4" x14ac:dyDescent="0.2">
      <c r="A255" s="3" t="s">
        <v>284</v>
      </c>
      <c r="B255" s="3" t="str">
        <f t="shared" si="6"/>
        <v>Corn Fritters with Bacon Aioli</v>
      </c>
      <c r="C255" s="3" t="str">
        <f t="shared" si="7"/>
        <v>OR3110</v>
      </c>
      <c r="D255" s="4" t="s">
        <v>20</v>
      </c>
    </row>
    <row r="256" spans="1:4" x14ac:dyDescent="0.2">
      <c r="A256" s="3" t="s">
        <v>285</v>
      </c>
      <c r="B256" s="3" t="str">
        <f t="shared" si="6"/>
        <v>Best Beginnings Appetizer Combo</v>
      </c>
      <c r="C256" s="3" t="str">
        <f t="shared" si="7"/>
        <v>ES6140</v>
      </c>
      <c r="D256" s="4" t="s">
        <v>20</v>
      </c>
    </row>
    <row r="257" spans="1:4" x14ac:dyDescent="0.2">
      <c r="A257" s="3" t="s">
        <v>286</v>
      </c>
      <c r="B257" s="3" t="str">
        <f t="shared" si="6"/>
        <v>Margherita Fresca Flatbread Appetizer Pizza (1 slice)</v>
      </c>
      <c r="C257" s="3" t="str">
        <f t="shared" si="7"/>
        <v>IT9190</v>
      </c>
      <c r="D257" s="4" t="s">
        <v>20</v>
      </c>
    </row>
    <row r="258" spans="1:4" x14ac:dyDescent="0.2">
      <c r="A258" s="3" t="s">
        <v>287</v>
      </c>
      <c r="B258" s="3" t="str">
        <f t="shared" ref="B258:B321" si="8">LEFT(A258,FIND("[",A258)-2)</f>
        <v>Ahi Poke</v>
      </c>
      <c r="C258" s="3" t="str">
        <f t="shared" si="7"/>
        <v>AH2340</v>
      </c>
      <c r="D258" s="4" t="s">
        <v>20</v>
      </c>
    </row>
    <row r="259" spans="1:4" x14ac:dyDescent="0.2">
      <c r="A259" s="3" t="s">
        <v>288</v>
      </c>
      <c r="B259" s="3" t="str">
        <f t="shared" si="8"/>
        <v>Roasted Vegetable and Goat Cheese Flatbread Appetizer Pizza (1 slice)</v>
      </c>
      <c r="C259" s="3" t="str">
        <f t="shared" ref="C259:C322" si="9">MID(A259,FIND("[",A259)+1,6)</f>
        <v>TE9380</v>
      </c>
      <c r="D259" s="4" t="s">
        <v>20</v>
      </c>
    </row>
    <row r="260" spans="1:4" x14ac:dyDescent="0.2">
      <c r="A260" s="3" t="s">
        <v>289</v>
      </c>
      <c r="B260" s="3" t="str">
        <f t="shared" si="8"/>
        <v>Avocado Egg Rolls</v>
      </c>
      <c r="C260" s="3" t="str">
        <f t="shared" si="9"/>
        <v>AD8720</v>
      </c>
      <c r="D260" s="4" t="s">
        <v>20</v>
      </c>
    </row>
    <row r="261" spans="1:4" x14ac:dyDescent="0.2">
      <c r="A261" s="3" t="s">
        <v>290</v>
      </c>
      <c r="B261" s="3" t="str">
        <f t="shared" si="8"/>
        <v>Crispy Calamari</v>
      </c>
      <c r="C261" s="3" t="str">
        <f t="shared" si="9"/>
        <v>SP3410</v>
      </c>
      <c r="D261" s="4" t="s">
        <v>20</v>
      </c>
    </row>
    <row r="262" spans="1:4" x14ac:dyDescent="0.2">
      <c r="A262" s="3" t="s">
        <v>291</v>
      </c>
      <c r="B262" s="3" t="str">
        <f t="shared" si="8"/>
        <v>Garlic Parmesan</v>
      </c>
      <c r="C262" s="3" t="str">
        <f t="shared" si="9"/>
        <v>LI1230</v>
      </c>
      <c r="D262" s="4" t="s">
        <v>20</v>
      </c>
    </row>
    <row r="263" spans="1:4" x14ac:dyDescent="0.2">
      <c r="A263" s="3" t="s">
        <v>292</v>
      </c>
      <c r="B263" s="3" t="str">
        <f t="shared" si="8"/>
        <v>Maui Sweet Teriyaki Glaze</v>
      </c>
      <c r="C263" s="3" t="str">
        <f t="shared" si="9"/>
        <v>AU3570</v>
      </c>
      <c r="D263" s="4" t="s">
        <v>20</v>
      </c>
    </row>
    <row r="264" spans="1:4" x14ac:dyDescent="0.2">
      <c r="A264" s="3" t="s">
        <v>293</v>
      </c>
      <c r="B264" s="3" t="str">
        <f t="shared" si="8"/>
        <v>Mini-Bruschetta</v>
      </c>
      <c r="C264" s="3" t="str">
        <f t="shared" si="9"/>
        <v>IN2610</v>
      </c>
      <c r="D264" s="4" t="s">
        <v>20</v>
      </c>
    </row>
    <row r="265" spans="1:4" x14ac:dyDescent="0.2">
      <c r="A265" s="3" t="s">
        <v>294</v>
      </c>
      <c r="B265" s="3" t="str">
        <f t="shared" si="8"/>
        <v>California Club Flatbread Appetizer Pizza</v>
      </c>
      <c r="C265" s="3" t="str">
        <f t="shared" si="9"/>
        <v>NI7550</v>
      </c>
      <c r="D265" s="4" t="s">
        <v>20</v>
      </c>
    </row>
    <row r="266" spans="1:4" x14ac:dyDescent="0.2">
      <c r="A266" s="3" t="s">
        <v>295</v>
      </c>
      <c r="B266" s="3" t="str">
        <f t="shared" si="8"/>
        <v>Side of Wedge-Cut Seasoned Fries</v>
      </c>
      <c r="C266" s="3" t="str">
        <f t="shared" si="9"/>
        <v>ID6550</v>
      </c>
      <c r="D266" s="4" t="s">
        <v>20</v>
      </c>
    </row>
    <row r="267" spans="1:4" x14ac:dyDescent="0.2">
      <c r="A267" s="3" t="s">
        <v>296</v>
      </c>
      <c r="B267" s="3" t="str">
        <f t="shared" si="8"/>
        <v>Fresh Watermelon and Feta Starter Salad</v>
      </c>
      <c r="C267" s="3" t="str">
        <f t="shared" si="9"/>
        <v>ES1750</v>
      </c>
      <c r="D267" s="4" t="s">
        <v>20</v>
      </c>
    </row>
    <row r="268" spans="1:4" x14ac:dyDescent="0.2">
      <c r="A268" s="3" t="s">
        <v>297</v>
      </c>
      <c r="B268" s="3" t="str">
        <f t="shared" si="8"/>
        <v>Brewhouse BBQ</v>
      </c>
      <c r="C268" s="3" t="str">
        <f t="shared" si="9"/>
        <v>US4140</v>
      </c>
      <c r="D268" s="4" t="s">
        <v>20</v>
      </c>
    </row>
    <row r="269" spans="1:4" x14ac:dyDescent="0.2">
      <c r="A269" s="3" t="s">
        <v>298</v>
      </c>
      <c r="B269" s="3" t="str">
        <f t="shared" si="8"/>
        <v>EXXXXtra Hot Buffalo</v>
      </c>
      <c r="C269" s="3" t="str">
        <f t="shared" si="9"/>
        <v>TR9210</v>
      </c>
      <c r="D269" s="4" t="s">
        <v>20</v>
      </c>
    </row>
    <row r="270" spans="1:4" x14ac:dyDescent="0.2">
      <c r="A270" s="3" t="s">
        <v>299</v>
      </c>
      <c r="B270" s="3" t="str">
        <f t="shared" si="8"/>
        <v>Thai Shrimp Lettuce Wraps</v>
      </c>
      <c r="C270" s="3" t="str">
        <f t="shared" si="9"/>
        <v>HA7530</v>
      </c>
      <c r="D270" s="4" t="s">
        <v>20</v>
      </c>
    </row>
    <row r="271" spans="1:4" x14ac:dyDescent="0.2">
      <c r="A271" s="3" t="s">
        <v>300</v>
      </c>
      <c r="B271" s="3" t="str">
        <f t="shared" si="8"/>
        <v>Chicken Pot Stickers</v>
      </c>
      <c r="C271" s="3" t="str">
        <f t="shared" si="9"/>
        <v>KE6980</v>
      </c>
      <c r="D271" s="4" t="s">
        <v>20</v>
      </c>
    </row>
    <row r="272" spans="1:4" x14ac:dyDescent="0.2">
      <c r="A272" s="3" t="s">
        <v>301</v>
      </c>
      <c r="B272" s="3" t="str">
        <f t="shared" si="8"/>
        <v>Pepperoni Extreme Flatbread Appetizer Pizza</v>
      </c>
      <c r="C272" s="3" t="str">
        <f t="shared" si="9"/>
        <v>ON9600</v>
      </c>
      <c r="D272" s="4" t="s">
        <v>20</v>
      </c>
    </row>
    <row r="273" spans="1:4" x14ac:dyDescent="0.2">
      <c r="A273" s="3" t="s">
        <v>302</v>
      </c>
      <c r="B273" s="3" t="str">
        <f t="shared" si="8"/>
        <v>Crisp Potato Skins Platter</v>
      </c>
      <c r="C273" s="3" t="str">
        <f t="shared" si="9"/>
        <v>IS6320</v>
      </c>
      <c r="D273" s="4" t="s">
        <v>20</v>
      </c>
    </row>
    <row r="274" spans="1:4" x14ac:dyDescent="0.2">
      <c r="A274" s="3" t="s">
        <v>303</v>
      </c>
      <c r="B274" s="3" t="str">
        <f t="shared" si="8"/>
        <v>Crispy Fried Artichokes</v>
      </c>
      <c r="C274" s="3" t="str">
        <f t="shared" si="9"/>
        <v>SP5060</v>
      </c>
      <c r="D274" s="4" t="s">
        <v>20</v>
      </c>
    </row>
    <row r="275" spans="1:4" x14ac:dyDescent="0.2">
      <c r="A275" s="3" t="s">
        <v>304</v>
      </c>
      <c r="B275" s="3" t="str">
        <f t="shared" si="8"/>
        <v>Twisted BLT Starter Salad</v>
      </c>
      <c r="C275" s="3" t="str">
        <f t="shared" si="9"/>
        <v>TE8710</v>
      </c>
      <c r="D275" s="4" t="s">
        <v>20</v>
      </c>
    </row>
    <row r="276" spans="1:4" x14ac:dyDescent="0.2">
      <c r="A276" s="3" t="s">
        <v>305</v>
      </c>
      <c r="B276" s="3" t="str">
        <f t="shared" si="8"/>
        <v>Hot &amp; Spicy Buffalo</v>
      </c>
      <c r="C276" s="3" t="str">
        <f t="shared" si="9"/>
        <v>HO5500</v>
      </c>
      <c r="D276" s="4" t="s">
        <v>20</v>
      </c>
    </row>
    <row r="277" spans="1:4" x14ac:dyDescent="0.2">
      <c r="A277" s="3" t="s">
        <v>306</v>
      </c>
      <c r="B277" s="3" t="str">
        <f t="shared" si="8"/>
        <v>Golden Beet and Arugula Starter Salad</v>
      </c>
      <c r="C277" s="3" t="str">
        <f t="shared" si="9"/>
        <v>DE2410</v>
      </c>
      <c r="D277" s="4" t="s">
        <v>20</v>
      </c>
    </row>
    <row r="278" spans="1:4" x14ac:dyDescent="0.2">
      <c r="A278" s="3" t="s">
        <v>307</v>
      </c>
      <c r="B278" s="3" t="str">
        <f t="shared" si="8"/>
        <v>Santa Fe Spring Rolls</v>
      </c>
      <c r="C278" s="3" t="str">
        <f t="shared" si="9"/>
        <v>NT8340</v>
      </c>
      <c r="D278" s="4" t="s">
        <v>20</v>
      </c>
    </row>
    <row r="279" spans="1:4" x14ac:dyDescent="0.2">
      <c r="A279" s="3" t="s">
        <v>308</v>
      </c>
      <c r="B279" s="3" t="str">
        <f t="shared" si="8"/>
        <v>Traditional Wings</v>
      </c>
      <c r="C279" s="3" t="str">
        <f t="shared" si="9"/>
        <v>NA2180</v>
      </c>
      <c r="D279" s="4" t="s">
        <v>20</v>
      </c>
    </row>
    <row r="280" spans="1:4" x14ac:dyDescent="0.2">
      <c r="A280" s="3" t="s">
        <v>309</v>
      </c>
      <c r="B280" s="3" t="str">
        <f t="shared" si="8"/>
        <v>Grilled Ham</v>
      </c>
      <c r="C280" s="3" t="str">
        <f t="shared" si="9"/>
        <v>LE1750</v>
      </c>
      <c r="D280" s="4" t="s">
        <v>17</v>
      </c>
    </row>
    <row r="281" spans="1:4" x14ac:dyDescent="0.2">
      <c r="A281" s="3" t="s">
        <v>310</v>
      </c>
      <c r="B281" s="3" t="str">
        <f t="shared" si="8"/>
        <v>Country Sausage Links</v>
      </c>
      <c r="C281" s="3" t="str">
        <f t="shared" si="9"/>
        <v>TR8900</v>
      </c>
      <c r="D281" s="4" t="s">
        <v>17</v>
      </c>
    </row>
    <row r="282" spans="1:4" x14ac:dyDescent="0.2">
      <c r="A282" s="3" t="s">
        <v>311</v>
      </c>
      <c r="B282" s="3" t="str">
        <f t="shared" si="8"/>
        <v>Wheat Toast (2 slices)</v>
      </c>
      <c r="C282" s="3" t="str">
        <f t="shared" si="9"/>
        <v>EA2140</v>
      </c>
      <c r="D282" s="4" t="s">
        <v>17</v>
      </c>
    </row>
    <row r="283" spans="1:4" x14ac:dyDescent="0.2">
      <c r="A283" s="3" t="s">
        <v>312</v>
      </c>
      <c r="B283" s="3" t="str">
        <f t="shared" si="8"/>
        <v>Sourdough Toast (2 slices)</v>
      </c>
      <c r="C283" s="3" t="str">
        <f t="shared" si="9"/>
        <v>UG8520</v>
      </c>
      <c r="D283" s="4" t="s">
        <v>17</v>
      </c>
    </row>
    <row r="284" spans="1:4" x14ac:dyDescent="0.2">
      <c r="A284" s="3" t="s">
        <v>313</v>
      </c>
      <c r="B284" s="3" t="str">
        <f t="shared" si="8"/>
        <v>Applewood Smoked Bacon</v>
      </c>
      <c r="C284" s="3" t="str">
        <f t="shared" si="9"/>
        <v>OO5660</v>
      </c>
      <c r="D284" s="4" t="s">
        <v>17</v>
      </c>
    </row>
    <row r="285" spans="1:4" x14ac:dyDescent="0.2">
      <c r="A285" s="3" t="s">
        <v>314</v>
      </c>
      <c r="B285" s="3" t="str">
        <f t="shared" si="8"/>
        <v>Seasoned Country Potatoes</v>
      </c>
      <c r="C285" s="3" t="str">
        <f t="shared" si="9"/>
        <v>NE6020</v>
      </c>
      <c r="D285" s="4" t="s">
        <v>17</v>
      </c>
    </row>
    <row r="286" spans="1:4" x14ac:dyDescent="0.2">
      <c r="A286" s="3" t="s">
        <v>315</v>
      </c>
      <c r="B286" s="3" t="str">
        <f t="shared" si="8"/>
        <v>Fresh Fruit</v>
      </c>
      <c r="C286" s="3" t="str">
        <f t="shared" si="9"/>
        <v>ES2830</v>
      </c>
      <c r="D286" s="4" t="s">
        <v>17</v>
      </c>
    </row>
    <row r="287" spans="1:4" x14ac:dyDescent="0.2">
      <c r="A287" s="3" t="s">
        <v>316</v>
      </c>
      <c r="B287" s="3" t="str">
        <f t="shared" si="8"/>
        <v>Classic Combo Pizza, Large</v>
      </c>
      <c r="C287" s="3" t="str">
        <f t="shared" si="9"/>
        <v>SI3160</v>
      </c>
      <c r="D287" s="4" t="s">
        <v>23</v>
      </c>
    </row>
    <row r="288" spans="1:4" x14ac:dyDescent="0.2">
      <c r="A288" s="3" t="s">
        <v>317</v>
      </c>
      <c r="B288" s="3" t="str">
        <f t="shared" si="8"/>
        <v>Buffalo Chicken Pizza, Medium</v>
      </c>
      <c r="C288" s="3" t="str">
        <f t="shared" si="9"/>
        <v>AL3250</v>
      </c>
      <c r="D288" s="4" t="s">
        <v>23</v>
      </c>
    </row>
    <row r="289" spans="1:4" x14ac:dyDescent="0.2">
      <c r="A289" s="3" t="s">
        <v>29</v>
      </c>
      <c r="B289" s="3" t="str">
        <f t="shared" si="8"/>
        <v>Great White Pizza, Medium</v>
      </c>
      <c r="C289" s="3" t="str">
        <f t="shared" si="9"/>
        <v>EA1000</v>
      </c>
      <c r="D289" s="4" t="s">
        <v>23</v>
      </c>
    </row>
    <row r="290" spans="1:4" x14ac:dyDescent="0.2">
      <c r="A290" s="3" t="s">
        <v>318</v>
      </c>
      <c r="B290" s="3" t="str">
        <f t="shared" si="8"/>
        <v>Buffalo Chicken Pizza, Large</v>
      </c>
      <c r="C290" s="3" t="str">
        <f t="shared" si="9"/>
        <v>AL8170</v>
      </c>
      <c r="D290" s="4" t="s">
        <v>23</v>
      </c>
    </row>
    <row r="291" spans="1:4" x14ac:dyDescent="0.2">
      <c r="A291" s="3" t="s">
        <v>319</v>
      </c>
      <c r="B291" s="3" t="str">
        <f t="shared" si="8"/>
        <v>Barbeque Chicken Pizza, Large</v>
      </c>
      <c r="C291" s="3" t="str">
        <f t="shared" si="9"/>
        <v>QU8600</v>
      </c>
      <c r="D291" s="4" t="s">
        <v>23</v>
      </c>
    </row>
    <row r="292" spans="1:4" x14ac:dyDescent="0.2">
      <c r="A292" s="3" t="s">
        <v>320</v>
      </c>
      <c r="B292" s="3" t="str">
        <f t="shared" si="8"/>
        <v>Buffalo Chicken Pizza, Mini</v>
      </c>
      <c r="C292" s="3" t="str">
        <f t="shared" si="9"/>
        <v>AL5920</v>
      </c>
      <c r="D292" s="4" t="s">
        <v>23</v>
      </c>
    </row>
    <row r="293" spans="1:4" x14ac:dyDescent="0.2">
      <c r="A293" s="3" t="s">
        <v>321</v>
      </c>
      <c r="B293" s="3" t="str">
        <f t="shared" si="8"/>
        <v>Sweet Pig Pizza, Large</v>
      </c>
      <c r="C293" s="3" t="str">
        <f t="shared" si="9"/>
        <v>EE5570</v>
      </c>
      <c r="D293" s="4" t="s">
        <v>23</v>
      </c>
    </row>
    <row r="294" spans="1:4" x14ac:dyDescent="0.2">
      <c r="A294" s="3" t="s">
        <v>322</v>
      </c>
      <c r="B294" s="3" t="str">
        <f t="shared" si="8"/>
        <v>Sweet Pig Pizza, Mini</v>
      </c>
      <c r="C294" s="3" t="str">
        <f t="shared" si="9"/>
        <v>EE5900</v>
      </c>
      <c r="D294" s="4" t="s">
        <v>23</v>
      </c>
    </row>
    <row r="295" spans="1:4" x14ac:dyDescent="0.2">
      <c r="A295" s="3" t="s">
        <v>323</v>
      </c>
      <c r="B295" s="3" t="str">
        <f t="shared" si="8"/>
        <v>Great White Pizza, Large</v>
      </c>
      <c r="C295" s="3" t="str">
        <f t="shared" si="9"/>
        <v>EA9720</v>
      </c>
      <c r="D295" s="4" t="s">
        <v>23</v>
      </c>
    </row>
    <row r="296" spans="1:4" x14ac:dyDescent="0.2">
      <c r="A296" s="3" t="s">
        <v>324</v>
      </c>
      <c r="B296" s="3" t="str">
        <f t="shared" si="8"/>
        <v>Vegetarian Pizza, Small</v>
      </c>
      <c r="C296" s="3" t="str">
        <f t="shared" si="9"/>
        <v>IA8360</v>
      </c>
      <c r="D296" s="4" t="s">
        <v>23</v>
      </c>
    </row>
    <row r="297" spans="1:4" x14ac:dyDescent="0.2">
      <c r="A297" s="3" t="s">
        <v>325</v>
      </c>
      <c r="B297" s="3" t="str">
        <f t="shared" si="8"/>
        <v>Chicken Bacon Ranch Pizza, Small</v>
      </c>
      <c r="C297" s="3" t="str">
        <f t="shared" si="9"/>
        <v>KE7510</v>
      </c>
      <c r="D297" s="4" t="s">
        <v>23</v>
      </c>
    </row>
    <row r="298" spans="1:4" x14ac:dyDescent="0.2">
      <c r="A298" s="3" t="s">
        <v>326</v>
      </c>
      <c r="B298" s="3" t="str">
        <f t="shared" si="8"/>
        <v>Pepperoni Extreme Pizza, Large</v>
      </c>
      <c r="C298" s="3" t="str">
        <f t="shared" si="9"/>
        <v>ON1400</v>
      </c>
      <c r="D298" s="4" t="s">
        <v>23</v>
      </c>
    </row>
    <row r="299" spans="1:4" x14ac:dyDescent="0.2">
      <c r="A299" s="3" t="s">
        <v>327</v>
      </c>
      <c r="B299" s="3" t="str">
        <f t="shared" si="8"/>
        <v>Gourmet Five Meat Pizza, Large</v>
      </c>
      <c r="C299" s="3" t="str">
        <f t="shared" si="9"/>
        <v>ME3200</v>
      </c>
      <c r="D299" s="4" t="s">
        <v>23</v>
      </c>
    </row>
    <row r="300" spans="1:4" x14ac:dyDescent="0.2">
      <c r="A300" s="3" t="s">
        <v>328</v>
      </c>
      <c r="B300" s="3" t="str">
        <f t="shared" si="8"/>
        <v>Mediterranean Pizza, Large</v>
      </c>
      <c r="C300" s="3" t="str">
        <f t="shared" si="9"/>
        <v>EA3430</v>
      </c>
      <c r="D300" s="4" t="s">
        <v>23</v>
      </c>
    </row>
    <row r="301" spans="1:4" x14ac:dyDescent="0.2">
      <c r="A301" s="3" t="s">
        <v>329</v>
      </c>
      <c r="B301" s="3" t="str">
        <f t="shared" si="8"/>
        <v>Mediterranean Pizza, Small</v>
      </c>
      <c r="C301" s="3" t="str">
        <f t="shared" si="9"/>
        <v>EA6450</v>
      </c>
      <c r="D301" s="4" t="s">
        <v>23</v>
      </c>
    </row>
    <row r="302" spans="1:4" x14ac:dyDescent="0.2">
      <c r="A302" s="3" t="s">
        <v>330</v>
      </c>
      <c r="B302" s="3" t="str">
        <f t="shared" si="8"/>
        <v>Vegetarian Pizza, Large</v>
      </c>
      <c r="C302" s="3" t="str">
        <f t="shared" si="9"/>
        <v>IA5700</v>
      </c>
      <c r="D302" s="4" t="s">
        <v>23</v>
      </c>
    </row>
    <row r="303" spans="1:4" x14ac:dyDescent="0.2">
      <c r="A303" s="3" t="s">
        <v>331</v>
      </c>
      <c r="B303" s="3" t="str">
        <f t="shared" si="8"/>
        <v>Vegetarian Pizza, Mini</v>
      </c>
      <c r="C303" s="3" t="str">
        <f t="shared" si="9"/>
        <v>IA9300</v>
      </c>
      <c r="D303" s="4" t="s">
        <v>23</v>
      </c>
    </row>
    <row r="304" spans="1:4" x14ac:dyDescent="0.2">
      <c r="A304" s="3" t="s">
        <v>332</v>
      </c>
      <c r="B304" s="3" t="str">
        <f t="shared" si="8"/>
        <v>Classic Combo Pizza, Medium</v>
      </c>
      <c r="C304" s="3" t="str">
        <f t="shared" si="9"/>
        <v>SI7560</v>
      </c>
      <c r="D304" s="4" t="s">
        <v>23</v>
      </c>
    </row>
    <row r="305" spans="1:4" x14ac:dyDescent="0.2">
      <c r="A305" s="3" t="s">
        <v>333</v>
      </c>
      <c r="B305" s="3" t="str">
        <f t="shared" si="8"/>
        <v>Barbeque Chicken Pizza, Small</v>
      </c>
      <c r="C305" s="3" t="str">
        <f t="shared" si="9"/>
        <v>QU2830</v>
      </c>
      <c r="D305" s="4" t="s">
        <v>23</v>
      </c>
    </row>
    <row r="306" spans="1:4" x14ac:dyDescent="0.2">
      <c r="A306" s="3" t="s">
        <v>334</v>
      </c>
      <c r="B306" s="3" t="str">
        <f t="shared" si="8"/>
        <v>Barbeque Chicken Pizza, Medium</v>
      </c>
      <c r="C306" s="3" t="str">
        <f t="shared" si="9"/>
        <v>QU7920</v>
      </c>
      <c r="D306" s="4" t="s">
        <v>23</v>
      </c>
    </row>
    <row r="307" spans="1:4" x14ac:dyDescent="0.2">
      <c r="A307" s="3" t="s">
        <v>335</v>
      </c>
      <c r="B307" s="3" t="str">
        <f t="shared" si="8"/>
        <v>Gourmet Five Meat Pizza, Mini</v>
      </c>
      <c r="C307" s="3" t="str">
        <f t="shared" si="9"/>
        <v>ME5870</v>
      </c>
      <c r="D307" s="4" t="s">
        <v>23</v>
      </c>
    </row>
    <row r="308" spans="1:4" x14ac:dyDescent="0.2">
      <c r="A308" s="3" t="s">
        <v>336</v>
      </c>
      <c r="B308" s="3" t="str">
        <f t="shared" si="8"/>
        <v>Vegetarian Pizza, Medium</v>
      </c>
      <c r="C308" s="3" t="str">
        <f t="shared" si="9"/>
        <v>IA4520</v>
      </c>
      <c r="D308" s="4" t="s">
        <v>23</v>
      </c>
    </row>
    <row r="309" spans="1:4" x14ac:dyDescent="0.2">
      <c r="A309" s="3" t="s">
        <v>337</v>
      </c>
      <c r="B309" s="3" t="str">
        <f t="shared" si="8"/>
        <v>Gourmet Five Meat Pizza, Medium</v>
      </c>
      <c r="C309" s="3" t="str">
        <f t="shared" si="9"/>
        <v>ME3140</v>
      </c>
      <c r="D309" s="4" t="s">
        <v>23</v>
      </c>
    </row>
    <row r="310" spans="1:4" x14ac:dyDescent="0.2">
      <c r="A310" s="3" t="s">
        <v>338</v>
      </c>
      <c r="B310" s="3" t="str">
        <f t="shared" si="8"/>
        <v>Mediterranean Pizza, Medium</v>
      </c>
      <c r="C310" s="3" t="str">
        <f t="shared" si="9"/>
        <v>EA7640</v>
      </c>
      <c r="D310" s="4" t="s">
        <v>23</v>
      </c>
    </row>
    <row r="311" spans="1:4" x14ac:dyDescent="0.2">
      <c r="A311" s="3" t="s">
        <v>339</v>
      </c>
      <c r="B311" s="3" t="str">
        <f t="shared" si="8"/>
        <v>Chicken Bacon Ranch Pizza, Large</v>
      </c>
      <c r="C311" s="3" t="str">
        <f t="shared" si="9"/>
        <v>KE5860</v>
      </c>
      <c r="D311" s="4" t="s">
        <v>23</v>
      </c>
    </row>
    <row r="312" spans="1:4" x14ac:dyDescent="0.2">
      <c r="A312" s="3" t="s">
        <v>340</v>
      </c>
      <c r="B312" s="3" t="str">
        <f t="shared" si="8"/>
        <v>Barbeque Chicken Pizza, Mini</v>
      </c>
      <c r="C312" s="3" t="str">
        <f t="shared" si="9"/>
        <v>QU2010</v>
      </c>
      <c r="D312" s="4" t="s">
        <v>23</v>
      </c>
    </row>
    <row r="313" spans="1:4" x14ac:dyDescent="0.2">
      <c r="A313" s="3" t="s">
        <v>341</v>
      </c>
      <c r="B313" s="3" t="str">
        <f t="shared" si="8"/>
        <v>Cheese and Tomato Pizza, Large</v>
      </c>
      <c r="C313" s="3" t="str">
        <f t="shared" si="9"/>
        <v>ES5760</v>
      </c>
      <c r="D313" s="4" t="s">
        <v>23</v>
      </c>
    </row>
    <row r="314" spans="1:4" x14ac:dyDescent="0.2">
      <c r="A314" s="3" t="s">
        <v>342</v>
      </c>
      <c r="B314" s="3" t="str">
        <f t="shared" si="8"/>
        <v>Sweet Pig Pizza, Medium</v>
      </c>
      <c r="C314" s="3" t="str">
        <f t="shared" si="9"/>
        <v>EE9030</v>
      </c>
      <c r="D314" s="4" t="s">
        <v>23</v>
      </c>
    </row>
    <row r="315" spans="1:4" x14ac:dyDescent="0.2">
      <c r="A315" s="3" t="s">
        <v>343</v>
      </c>
      <c r="B315" s="3" t="str">
        <f t="shared" si="8"/>
        <v>Great White Pizza, Small</v>
      </c>
      <c r="C315" s="3" t="str">
        <f t="shared" si="9"/>
        <v>EA1160</v>
      </c>
      <c r="D315" s="4" t="s">
        <v>23</v>
      </c>
    </row>
    <row r="316" spans="1:4" x14ac:dyDescent="0.2">
      <c r="A316" s="3" t="s">
        <v>344</v>
      </c>
      <c r="B316" s="3" t="str">
        <f t="shared" si="8"/>
        <v>Cheese and Tomato Pizza, Mini</v>
      </c>
      <c r="C316" s="3" t="str">
        <f t="shared" si="9"/>
        <v>ES7600</v>
      </c>
      <c r="D316" s="4" t="s">
        <v>23</v>
      </c>
    </row>
    <row r="317" spans="1:4" x14ac:dyDescent="0.2">
      <c r="A317" s="3" t="s">
        <v>345</v>
      </c>
      <c r="B317" s="3" t="str">
        <f t="shared" si="8"/>
        <v>Cheese and Tomato Pizza, Medium</v>
      </c>
      <c r="C317" s="3" t="str">
        <f t="shared" si="9"/>
        <v>ES9430</v>
      </c>
      <c r="D317" s="4" t="s">
        <v>23</v>
      </c>
    </row>
    <row r="318" spans="1:4" x14ac:dyDescent="0.2">
      <c r="A318" s="3" t="s">
        <v>346</v>
      </c>
      <c r="B318" s="3" t="str">
        <f t="shared" si="8"/>
        <v>Chicken Bacon Ranch Pizza, Mini</v>
      </c>
      <c r="C318" s="3" t="str">
        <f t="shared" si="9"/>
        <v>KE4950</v>
      </c>
      <c r="D318" s="4" t="s">
        <v>23</v>
      </c>
    </row>
    <row r="319" spans="1:4" x14ac:dyDescent="0.2">
      <c r="A319" s="3" t="s">
        <v>347</v>
      </c>
      <c r="B319" s="3" t="str">
        <f t="shared" si="8"/>
        <v>Favorite Pizza, Mini</v>
      </c>
      <c r="C319" s="3" t="str">
        <f t="shared" si="9"/>
        <v>IT7830</v>
      </c>
      <c r="D319" s="4" t="s">
        <v>23</v>
      </c>
    </row>
    <row r="320" spans="1:4" x14ac:dyDescent="0.2">
      <c r="A320" s="3" t="s">
        <v>348</v>
      </c>
      <c r="B320" s="3" t="str">
        <f t="shared" si="8"/>
        <v>Classic Combo Pizza, Small</v>
      </c>
      <c r="C320" s="3" t="str">
        <f t="shared" si="9"/>
        <v>SI4220</v>
      </c>
      <c r="D320" s="4" t="s">
        <v>23</v>
      </c>
    </row>
    <row r="321" spans="1:4" x14ac:dyDescent="0.2">
      <c r="A321" s="3" t="s">
        <v>349</v>
      </c>
      <c r="B321" s="3" t="str">
        <f t="shared" si="8"/>
        <v>Buffalo Chicken Pizza, Small</v>
      </c>
      <c r="C321" s="3" t="str">
        <f t="shared" si="9"/>
        <v>AL9720</v>
      </c>
      <c r="D321" s="4" t="s">
        <v>23</v>
      </c>
    </row>
    <row r="322" spans="1:4" x14ac:dyDescent="0.2">
      <c r="A322" s="3" t="s">
        <v>350</v>
      </c>
      <c r="B322" s="3" t="str">
        <f t="shared" ref="B322:B344" si="10">LEFT(A322,FIND("[",A322)-2)</f>
        <v>Gourmet Five Meat Pizza, Small</v>
      </c>
      <c r="C322" s="3" t="str">
        <f t="shared" si="9"/>
        <v>ME3120</v>
      </c>
      <c r="D322" s="4" t="s">
        <v>23</v>
      </c>
    </row>
    <row r="323" spans="1:4" x14ac:dyDescent="0.2">
      <c r="A323" s="3" t="s">
        <v>351</v>
      </c>
      <c r="B323" s="3" t="str">
        <f t="shared" si="10"/>
        <v>Chicken Bacon Ranch Pizza, Medium</v>
      </c>
      <c r="C323" s="3" t="str">
        <f t="shared" ref="C323:C344" si="11">MID(A323,FIND("[",A323)+1,6)</f>
        <v>KE6210</v>
      </c>
      <c r="D323" s="4" t="s">
        <v>23</v>
      </c>
    </row>
    <row r="324" spans="1:4" x14ac:dyDescent="0.2">
      <c r="A324" s="3" t="s">
        <v>352</v>
      </c>
      <c r="B324" s="3" t="str">
        <f t="shared" si="10"/>
        <v>Great White Pizza, Mini</v>
      </c>
      <c r="C324" s="3" t="str">
        <f t="shared" si="11"/>
        <v>EA3580</v>
      </c>
      <c r="D324" s="4" t="s">
        <v>23</v>
      </c>
    </row>
    <row r="325" spans="1:4" x14ac:dyDescent="0.2">
      <c r="A325" s="3" t="s">
        <v>353</v>
      </c>
      <c r="B325" s="3" t="str">
        <f t="shared" si="10"/>
        <v>Favorite Pizza, Small</v>
      </c>
      <c r="C325" s="3" t="str">
        <f t="shared" si="11"/>
        <v>IT9080</v>
      </c>
      <c r="D325" s="4" t="s">
        <v>23</v>
      </c>
    </row>
    <row r="326" spans="1:4" x14ac:dyDescent="0.2">
      <c r="A326" s="3" t="s">
        <v>354</v>
      </c>
      <c r="B326" s="3" t="str">
        <f t="shared" si="10"/>
        <v>Cheese and Tomato Pizza, Small</v>
      </c>
      <c r="C326" s="3" t="str">
        <f t="shared" si="11"/>
        <v>ES3760</v>
      </c>
      <c r="D326" s="4" t="s">
        <v>23</v>
      </c>
    </row>
    <row r="327" spans="1:4" x14ac:dyDescent="0.2">
      <c r="A327" s="3" t="s">
        <v>355</v>
      </c>
      <c r="B327" s="3" t="str">
        <f t="shared" si="10"/>
        <v>Pepperoni Extreme Pizza, Small</v>
      </c>
      <c r="C327" s="3" t="str">
        <f t="shared" si="11"/>
        <v>ON4580</v>
      </c>
      <c r="D327" s="4" t="s">
        <v>23</v>
      </c>
    </row>
    <row r="328" spans="1:4" x14ac:dyDescent="0.2">
      <c r="A328" s="3" t="s">
        <v>356</v>
      </c>
      <c r="B328" s="3" t="str">
        <f t="shared" si="10"/>
        <v>Favorite Pizza, Medium</v>
      </c>
      <c r="C328" s="3" t="str">
        <f t="shared" si="11"/>
        <v>IT5720</v>
      </c>
      <c r="D328" s="4" t="s">
        <v>23</v>
      </c>
    </row>
    <row r="329" spans="1:4" x14ac:dyDescent="0.2">
      <c r="A329" s="3" t="s">
        <v>357</v>
      </c>
      <c r="B329" s="3" t="str">
        <f t="shared" si="10"/>
        <v>Gluten-Free Thin Crust Cheese Pizza</v>
      </c>
      <c r="C329" s="3" t="str">
        <f t="shared" si="11"/>
        <v>RE1000</v>
      </c>
      <c r="D329" s="4" t="s">
        <v>23</v>
      </c>
    </row>
    <row r="330" spans="1:4" x14ac:dyDescent="0.2">
      <c r="A330" s="3" t="s">
        <v>358</v>
      </c>
      <c r="B330" s="3" t="str">
        <f t="shared" si="10"/>
        <v>Pepperoni Extreme Pizza, Mini</v>
      </c>
      <c r="C330" s="3" t="str">
        <f t="shared" si="11"/>
        <v>ON6820</v>
      </c>
      <c r="D330" s="4" t="s">
        <v>23</v>
      </c>
    </row>
    <row r="331" spans="1:4" x14ac:dyDescent="0.2">
      <c r="A331" s="3" t="s">
        <v>359</v>
      </c>
      <c r="B331" s="3" t="str">
        <f t="shared" si="10"/>
        <v>Pepperoni Extreme Pizza, Medium</v>
      </c>
      <c r="C331" s="3" t="str">
        <f t="shared" si="11"/>
        <v>ON9260</v>
      </c>
      <c r="D331" s="4" t="s">
        <v>23</v>
      </c>
    </row>
    <row r="332" spans="1:4" x14ac:dyDescent="0.2">
      <c r="A332" s="3" t="s">
        <v>360</v>
      </c>
      <c r="B332" s="3" t="str">
        <f t="shared" si="10"/>
        <v>Favorite Pizza, Large</v>
      </c>
      <c r="C332" s="3" t="str">
        <f t="shared" si="11"/>
        <v>IT6700</v>
      </c>
      <c r="D332" s="4" t="s">
        <v>23</v>
      </c>
    </row>
    <row r="333" spans="1:4" x14ac:dyDescent="0.2">
      <c r="A333" s="3" t="s">
        <v>361</v>
      </c>
      <c r="B333" s="3" t="str">
        <f t="shared" si="10"/>
        <v>Classic Combo Pizza, Mini</v>
      </c>
      <c r="C333" s="3" t="str">
        <f t="shared" si="11"/>
        <v>SI4020</v>
      </c>
      <c r="D333" s="4" t="s">
        <v>23</v>
      </c>
    </row>
    <row r="334" spans="1:4" x14ac:dyDescent="0.2">
      <c r="A334" s="3" t="s">
        <v>362</v>
      </c>
      <c r="B334" s="3" t="str">
        <f t="shared" si="10"/>
        <v>Sweet Pig Pizza, Small</v>
      </c>
      <c r="C334" s="3" t="str">
        <f t="shared" si="11"/>
        <v>EE8730</v>
      </c>
      <c r="D334" s="4" t="s">
        <v>23</v>
      </c>
    </row>
    <row r="335" spans="1:4" x14ac:dyDescent="0.2">
      <c r="A335" s="3" t="s">
        <v>363</v>
      </c>
      <c r="B335" s="3" t="str">
        <f t="shared" si="10"/>
        <v>Mediterranean Pizza, Mini</v>
      </c>
      <c r="C335" s="3" t="str">
        <f t="shared" si="11"/>
        <v>EA7100</v>
      </c>
      <c r="D335" s="4" t="s">
        <v>23</v>
      </c>
    </row>
    <row r="336" spans="1:4" x14ac:dyDescent="0.2">
      <c r="A336" s="3" t="s">
        <v>364</v>
      </c>
      <c r="B336" s="3" t="str">
        <f t="shared" si="10"/>
        <v>Texas-Style Chicken Fried Steak</v>
      </c>
      <c r="C336" s="3" t="str">
        <f t="shared" si="11"/>
        <v>YL4420</v>
      </c>
      <c r="D336" s="4" t="s">
        <v>12</v>
      </c>
    </row>
    <row r="337" spans="1:4" x14ac:dyDescent="0.2">
      <c r="A337" s="3" t="s">
        <v>365</v>
      </c>
      <c r="B337" s="3" t="str">
        <f t="shared" si="10"/>
        <v>Southern Fried Chicken</v>
      </c>
      <c r="C337" s="3" t="str">
        <f t="shared" si="11"/>
        <v>ER6240</v>
      </c>
      <c r="D337" s="4" t="s">
        <v>12</v>
      </c>
    </row>
    <row r="338" spans="1:4" x14ac:dyDescent="0.2">
      <c r="A338" s="3" t="s">
        <v>366</v>
      </c>
      <c r="B338" s="3" t="str">
        <f t="shared" si="10"/>
        <v>Fresh Atlantic Salmon, Blackened</v>
      </c>
      <c r="C338" s="3" t="str">
        <f t="shared" si="11"/>
        <v>ES6760</v>
      </c>
      <c r="D338" s="4" t="s">
        <v>12</v>
      </c>
    </row>
    <row r="339" spans="1:4" x14ac:dyDescent="0.2">
      <c r="A339" s="3" t="s">
        <v>367</v>
      </c>
      <c r="B339" s="3" t="str">
        <f t="shared" si="10"/>
        <v>New Orleans Jambalaya</v>
      </c>
      <c r="C339" s="3" t="str">
        <f t="shared" si="11"/>
        <v>NE7270</v>
      </c>
      <c r="D339" s="4" t="s">
        <v>12</v>
      </c>
    </row>
    <row r="340" spans="1:4" x14ac:dyDescent="0.2">
      <c r="A340" s="3" t="s">
        <v>368</v>
      </c>
      <c r="B340" s="3" t="str">
        <f t="shared" si="10"/>
        <v>Parmesan Crusted Chicken</v>
      </c>
      <c r="C340" s="3" t="str">
        <f t="shared" si="11"/>
        <v>SA7820</v>
      </c>
      <c r="D340" s="4" t="s">
        <v>12</v>
      </c>
    </row>
    <row r="341" spans="1:4" x14ac:dyDescent="0.2">
      <c r="A341" s="3" t="s">
        <v>369</v>
      </c>
      <c r="B341" s="3" t="str">
        <f t="shared" si="10"/>
        <v>Brewhouse Blonde Fish 'n' Chips</v>
      </c>
      <c r="C341" s="3" t="str">
        <f t="shared" si="11"/>
        <v>US6400</v>
      </c>
      <c r="D341" s="4" t="s">
        <v>12</v>
      </c>
    </row>
    <row r="342" spans="1:4" x14ac:dyDescent="0.2">
      <c r="A342" s="3" t="s">
        <v>370</v>
      </c>
      <c r="B342" s="3" t="str">
        <f t="shared" si="10"/>
        <v>Grilled Pork Chops</v>
      </c>
      <c r="C342" s="3" t="str">
        <f t="shared" si="11"/>
        <v>LE1800</v>
      </c>
      <c r="D342" s="4" t="s">
        <v>12</v>
      </c>
    </row>
    <row r="343" spans="1:4" x14ac:dyDescent="0.2">
      <c r="A343" s="3" t="s">
        <v>371</v>
      </c>
      <c r="B343" s="3" t="str">
        <f t="shared" si="10"/>
        <v>Balsamic Glazed Chicken</v>
      </c>
      <c r="C343" s="3" t="str">
        <f t="shared" si="11"/>
        <v>MI9640</v>
      </c>
      <c r="D343" s="4" t="s">
        <v>12</v>
      </c>
    </row>
    <row r="344" spans="1:4" x14ac:dyDescent="0.2">
      <c r="A344" s="3" t="s">
        <v>372</v>
      </c>
      <c r="B344" s="3" t="str">
        <f t="shared" si="10"/>
        <v>Fresh Atlantic Salmon, Flame-Broiled</v>
      </c>
      <c r="C344" s="3" t="str">
        <f t="shared" si="11"/>
        <v>ES1130</v>
      </c>
      <c r="D344" s="4" t="s">
        <v>12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Nutrition Facts</vt:lpstr>
      <vt:lpstr>Menu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Simes</dc:creator>
  <cp:lastModifiedBy>Microsoft Office User</cp:lastModifiedBy>
  <dcterms:created xsi:type="dcterms:W3CDTF">2015-03-25T21:15:34Z</dcterms:created>
  <dcterms:modified xsi:type="dcterms:W3CDTF">2016-07-07T21:02:29Z</dcterms:modified>
</cp:coreProperties>
</file>