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ia\Desktop\Proyectos\FeRRe\"/>
    </mc:Choice>
  </mc:AlternateContent>
  <xr:revisionPtr revIDLastSave="0" documentId="13_ncr:1_{1CAA3644-CFB2-4AF0-B2AC-B6A3CE867B28}" xr6:coauthVersionLast="45" xr6:coauthVersionMax="45" xr10:uidLastSave="{00000000-0000-0000-0000-000000000000}"/>
  <bookViews>
    <workbookView xWindow="-108" yWindow="-108" windowWidth="23256" windowHeight="12576" xr2:uid="{9D3F6E34-BCFF-4344-ABE3-9A0700240F78}"/>
  </bookViews>
  <sheets>
    <sheet name="Hoja3" sheetId="4" r:id="rId1"/>
    <sheet name="Hoja1" sheetId="1" r:id="rId2"/>
  </sheets>
  <definedNames>
    <definedName name="_xlcn.WorksheetConnection_Libro1Tabla21" hidden="1">Hoja1!$A$1:$J$144</definedName>
    <definedName name="_xlcn.WorksheetConnection_Libro1Tabla41" hidden="1">Hoja1!$A$1:$J$144</definedName>
    <definedName name="CATEGORIAS">TABLA_CAT[CATEGORIAS]</definedName>
  </definedNames>
  <calcPr calcId="18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4" name="Tabla4" connection="WorksheetConnection_Libro1!Tabla4"/>
          <x15:modelTable id="Tabla2" name="Tabla2" connection="WorksheetConnection_Libro1!Tabla2"/>
        </x15:modelTables>
      </x15:dataModel>
    </ext>
  </extLst>
</workbook>
</file>

<file path=xl/calcChain.xml><?xml version="1.0" encoding="utf-8"?>
<calcChain xmlns="http://schemas.openxmlformats.org/spreadsheetml/2006/main">
  <c r="J72" i="1" l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0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20" i="1"/>
  <c r="A21" i="1"/>
  <c r="A22" i="1"/>
  <c r="A23" i="1"/>
  <c r="A24" i="1"/>
  <c r="A25" i="1"/>
  <c r="A26" i="1"/>
  <c r="A27" i="1"/>
  <c r="A28" i="1"/>
  <c r="J20" i="1"/>
  <c r="J21" i="1"/>
  <c r="J22" i="1"/>
  <c r="J23" i="1"/>
  <c r="J24" i="1"/>
  <c r="J25" i="1"/>
  <c r="J26" i="1"/>
  <c r="J27" i="1"/>
  <c r="J28" i="1"/>
  <c r="J12" i="1"/>
  <c r="J2" i="1"/>
  <c r="J3" i="1"/>
  <c r="J4" i="1"/>
  <c r="J5" i="1"/>
  <c r="J6" i="1"/>
  <c r="J7" i="1"/>
  <c r="J8" i="1"/>
  <c r="J9" i="1"/>
  <c r="J10" i="1"/>
  <c r="J11" i="1"/>
  <c r="J14" i="1"/>
  <c r="J15" i="1"/>
  <c r="J16" i="1"/>
  <c r="J17" i="1"/>
  <c r="J18" i="1"/>
  <c r="J19" i="1"/>
  <c r="A19" i="1"/>
  <c r="A18" i="1"/>
  <c r="A17" i="1"/>
  <c r="A16" i="1"/>
  <c r="E13" i="1"/>
  <c r="J13" i="1" s="1"/>
  <c r="J145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5D2754-71A2-4364-A79C-26F643CF4987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AAD4ECC-C65E-4B4F-880B-CF5FE0E97A1C}" name="WorksheetConnection_Libro1!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WorksheetConnection_Libro1Tabla21"/>
        </x15:connection>
      </ext>
    </extLst>
  </connection>
  <connection id="3" xr16:uid="{0B724D87-7763-439E-BF7D-747AB385C1E7}" name="WorksheetConnection_Libro1!Tabla4" type="102" refreshedVersion="6" minRefreshableVersion="5">
    <extLst>
      <ext xmlns:x15="http://schemas.microsoft.com/office/spreadsheetml/2010/11/main" uri="{DE250136-89BD-433C-8126-D09CA5730AF9}">
        <x15:connection id="Tabla4">
          <x15:rangePr sourceName="_xlcn.WorksheetConnection_Libro1Tabla41"/>
        </x15:connection>
      </ext>
    </extLst>
  </connection>
</connections>
</file>

<file path=xl/sharedStrings.xml><?xml version="1.0" encoding="utf-8"?>
<sst xmlns="http://schemas.openxmlformats.org/spreadsheetml/2006/main" count="481" uniqueCount="202">
  <si>
    <t>CODIGO</t>
  </si>
  <si>
    <t>MEDIDA</t>
  </si>
  <si>
    <t>CANTIDAD</t>
  </si>
  <si>
    <t>DESCRIPCION</t>
  </si>
  <si>
    <t>UBICACIÓN</t>
  </si>
  <si>
    <t>CATEGORIA</t>
  </si>
  <si>
    <t>PRECIO</t>
  </si>
  <si>
    <t>CATEGORIAS</t>
  </si>
  <si>
    <t>GOLILLAS</t>
  </si>
  <si>
    <t>TUERCAS</t>
  </si>
  <si>
    <t>DISCOS</t>
  </si>
  <si>
    <t>GAS</t>
  </si>
  <si>
    <t>CABLES</t>
  </si>
  <si>
    <t>ELECTRICIDAD</t>
  </si>
  <si>
    <t>SILICONAS</t>
  </si>
  <si>
    <t>PINTURA</t>
  </si>
  <si>
    <t>HERRAMIENTAS</t>
  </si>
  <si>
    <t>BAÑO</t>
  </si>
  <si>
    <t>MUEBLES</t>
  </si>
  <si>
    <t>BRONCE</t>
  </si>
  <si>
    <t>PILAS</t>
  </si>
  <si>
    <t>BROCAS</t>
  </si>
  <si>
    <t>PERNOS GR</t>
  </si>
  <si>
    <t>PERNOS PQ</t>
  </si>
  <si>
    <t>GUANTES</t>
  </si>
  <si>
    <t>VENENO</t>
  </si>
  <si>
    <t>LLAVES AGUA</t>
  </si>
  <si>
    <t>ANGULOS</t>
  </si>
  <si>
    <t>CERAMICA</t>
  </si>
  <si>
    <t>BROCHAS</t>
  </si>
  <si>
    <t>VALVULA</t>
  </si>
  <si>
    <t>AMARILLO</t>
  </si>
  <si>
    <t>GRIS</t>
  </si>
  <si>
    <t>RENOVADOR</t>
  </si>
  <si>
    <t>SILICONA, BRILLO</t>
  </si>
  <si>
    <t>YANES CH</t>
  </si>
  <si>
    <t>PROVIDUS CH</t>
  </si>
  <si>
    <t>YANES VALVULA</t>
  </si>
  <si>
    <t>RATAS</t>
  </si>
  <si>
    <t>HUINCHAS AISLANTES</t>
  </si>
  <si>
    <t>LA MAS GRANDE</t>
  </si>
  <si>
    <t>LA MEDIANA</t>
  </si>
  <si>
    <t>CUADRADO ROJO</t>
  </si>
  <si>
    <t>NRO</t>
  </si>
  <si>
    <t>Nro</t>
  </si>
  <si>
    <t>CINTAS NEGRAS</t>
  </si>
  <si>
    <t>TIPO</t>
  </si>
  <si>
    <t>CAJA</t>
  </si>
  <si>
    <t>PEQUEÑA</t>
  </si>
  <si>
    <t>MEDIANA</t>
  </si>
  <si>
    <t>GRANDE</t>
  </si>
  <si>
    <t>CAJITAS BLANCAS</t>
  </si>
  <si>
    <t>GALON</t>
  </si>
  <si>
    <t>ENVASE</t>
  </si>
  <si>
    <t>ESPUMA  EXPANSIVA</t>
  </si>
  <si>
    <t>AUTOMATICO</t>
  </si>
  <si>
    <t>GRICES</t>
  </si>
  <si>
    <t>UNIVERSAL</t>
  </si>
  <si>
    <t>WD 40 MEDIANO</t>
  </si>
  <si>
    <t>TAPA ROJA</t>
  </si>
  <si>
    <t>LUBRICANTES</t>
  </si>
  <si>
    <t>ENVASE VERDE</t>
  </si>
  <si>
    <t>ADHESIVOS</t>
  </si>
  <si>
    <t>TIZAS</t>
  </si>
  <si>
    <t>PEQUEÑAS</t>
  </si>
  <si>
    <t>KIT LAVA MANOS</t>
  </si>
  <si>
    <t>KIT</t>
  </si>
  <si>
    <t>CAJA AZUL</t>
  </si>
  <si>
    <t>VALOR</t>
  </si>
  <si>
    <t>Total</t>
  </si>
  <si>
    <t>MOTOSIERRA</t>
  </si>
  <si>
    <t>BOTELLITA</t>
  </si>
  <si>
    <t>ROJA</t>
  </si>
  <si>
    <t>MANILLA INTERNA</t>
  </si>
  <si>
    <t>SIN LLAVE</t>
  </si>
  <si>
    <t>CAJA AMARILLA</t>
  </si>
  <si>
    <t>CERRADURA DE EMBUTIR</t>
  </si>
  <si>
    <t>UNICA</t>
  </si>
  <si>
    <t>CAJA ANARANJA</t>
  </si>
  <si>
    <t>GOTITA</t>
  </si>
  <si>
    <t>SUPER GLUE</t>
  </si>
  <si>
    <t>WURTH</t>
  </si>
  <si>
    <t>NEGRO</t>
  </si>
  <si>
    <t>BLANCO</t>
  </si>
  <si>
    <t>PLUMON BLANCO</t>
  </si>
  <si>
    <t>LAPIZ</t>
  </si>
  <si>
    <t>CAJA BLANCA</t>
  </si>
  <si>
    <t>CAJITAS AZULES</t>
  </si>
  <si>
    <t>LA GOTITA</t>
  </si>
  <si>
    <t>CAJA NEGRA CON GOTA</t>
  </si>
  <si>
    <t>POXIPOL</t>
  </si>
  <si>
    <t>CAJA CON X</t>
  </si>
  <si>
    <t>GEL</t>
  </si>
  <si>
    <t>ECOLE</t>
  </si>
  <si>
    <t>CAJA VERDE</t>
  </si>
  <si>
    <t>INTERRUPTOR</t>
  </si>
  <si>
    <t>INTERRUPTOR SAIMO</t>
  </si>
  <si>
    <t>B20</t>
  </si>
  <si>
    <t>B15</t>
  </si>
  <si>
    <t>B10</t>
  </si>
  <si>
    <t>INTERRUPTOR LEXO</t>
  </si>
  <si>
    <t>C20</t>
  </si>
  <si>
    <t>C16</t>
  </si>
  <si>
    <t>NEGROS</t>
  </si>
  <si>
    <t>BLANCOS</t>
  </si>
  <si>
    <t>MANILLA I</t>
  </si>
  <si>
    <t>CROMADO</t>
  </si>
  <si>
    <t>DORADOS</t>
  </si>
  <si>
    <t>CAJA CHUQUI</t>
  </si>
  <si>
    <t>CAJAS BLANCAS</t>
  </si>
  <si>
    <t>PINZA SOLDADORA</t>
  </si>
  <si>
    <t>CAJA AMARILLA Y ROJA</t>
  </si>
  <si>
    <t>CABLE</t>
  </si>
  <si>
    <t>2 INTERRUPTORES</t>
  </si>
  <si>
    <t xml:space="preserve">9/15 10 A   </t>
  </si>
  <si>
    <t xml:space="preserve">BASE RECTA </t>
  </si>
  <si>
    <t>BAKELITA</t>
  </si>
  <si>
    <t>PARA PONER AMPOLLETAS</t>
  </si>
  <si>
    <t>INTERRUPTOR EMBUTIDO SIMPLE</t>
  </si>
  <si>
    <t>INTERRUPTOR EMBUTIDO DOBLE</t>
  </si>
  <si>
    <t>9/12 10 A</t>
  </si>
  <si>
    <t>PLACA 3 MODULOS</t>
  </si>
  <si>
    <t>PARA PONER INTERRUPTORES</t>
  </si>
  <si>
    <t>1 INTERRUTOR</t>
  </si>
  <si>
    <t>ALARADORES</t>
  </si>
  <si>
    <t>EXTERNO</t>
  </si>
  <si>
    <t>AMPOLLETAS Y LAMPARAS</t>
  </si>
  <si>
    <t>HEMBRA SIMPLE</t>
  </si>
  <si>
    <t xml:space="preserve"> MACHO SIMPLE</t>
  </si>
  <si>
    <t>MACHO TRIPLE</t>
  </si>
  <si>
    <t>MACHO ADAPTADOR</t>
  </si>
  <si>
    <t>SIMPLE 1</t>
  </si>
  <si>
    <t>TRIPLE</t>
  </si>
  <si>
    <t>ADAPTADOR AMERICANO</t>
  </si>
  <si>
    <t xml:space="preserve">INTERRUPTOR INTERNO </t>
  </si>
  <si>
    <t>ACETICA</t>
  </si>
  <si>
    <t>ALTA TEMPERATURA</t>
  </si>
  <si>
    <t>BARRA</t>
  </si>
  <si>
    <t>PROFESIONAL</t>
  </si>
  <si>
    <t>(en blanco)</t>
  </si>
  <si>
    <t>Etiquetas de fila</t>
  </si>
  <si>
    <t>Total general</t>
  </si>
  <si>
    <t>Suma de VALOR</t>
  </si>
  <si>
    <t>NYLON DEBRAZADORA</t>
  </si>
  <si>
    <t>AZUL</t>
  </si>
  <si>
    <t>ESTANTERIA 1</t>
  </si>
  <si>
    <t>ESTANTERIA 2</t>
  </si>
  <si>
    <t>ZONA HERRAMINETAS</t>
  </si>
  <si>
    <t>ALARGADOR 4 ENTRADAS</t>
  </si>
  <si>
    <t>1.5 METROS</t>
  </si>
  <si>
    <t>PEQUEÑO</t>
  </si>
  <si>
    <t>ESTANTE|SECTOR</t>
  </si>
  <si>
    <t>6"</t>
  </si>
  <si>
    <t>MANGO AZUL NEGRO</t>
  </si>
  <si>
    <t>HUINCHA DE MEDIR</t>
  </si>
  <si>
    <t>5 METROS</t>
  </si>
  <si>
    <t>NARANJA</t>
  </si>
  <si>
    <t>FLEXIBLE</t>
  </si>
  <si>
    <t xml:space="preserve">DUCHA </t>
  </si>
  <si>
    <t>REX LIMPIADOR CONTACTO</t>
  </si>
  <si>
    <t>CABLE PARALELO</t>
  </si>
  <si>
    <t>VERDE</t>
  </si>
  <si>
    <t>TELEFONO</t>
  </si>
  <si>
    <t>PLATEADO</t>
  </si>
  <si>
    <t>TELEFONO Y FLEXIBLE</t>
  </si>
  <si>
    <t>12"</t>
  </si>
  <si>
    <t>AMARILLA</t>
  </si>
  <si>
    <t>SIERRA</t>
  </si>
  <si>
    <t>LIMA CIRCULAR</t>
  </si>
  <si>
    <t>LIMA PLANA</t>
  </si>
  <si>
    <t>ALICATE PUNTA Y CORTE</t>
  </si>
  <si>
    <t>7"</t>
  </si>
  <si>
    <t>ALICATE UNIVERSAL</t>
  </si>
  <si>
    <t>8"</t>
  </si>
  <si>
    <t>DESATORNILLADOR PALETA</t>
  </si>
  <si>
    <t>TRUPPER</t>
  </si>
  <si>
    <t>TOOLCRAFT</t>
  </si>
  <si>
    <t>DESATORNILLADOR CRUZ</t>
  </si>
  <si>
    <t>DESATORNILLADOR TESTER</t>
  </si>
  <si>
    <t>100-500 V</t>
  </si>
  <si>
    <t>ACERO LIQUIDO</t>
  </si>
  <si>
    <t>VERDE CON  TUBITOS</t>
  </si>
  <si>
    <t>COCINILLA</t>
  </si>
  <si>
    <t>SOPLETE</t>
  </si>
  <si>
    <t>LLAVE FRANCESA</t>
  </si>
  <si>
    <t>ALICATE CORTE</t>
  </si>
  <si>
    <t>10"</t>
  </si>
  <si>
    <t>TOLMAT AMARILLA</t>
  </si>
  <si>
    <t>STEELTOOLS</t>
  </si>
  <si>
    <t xml:space="preserve">LLAVE CORONA </t>
  </si>
  <si>
    <t>16"</t>
  </si>
  <si>
    <t>PLATEADA</t>
  </si>
  <si>
    <t>14"</t>
  </si>
  <si>
    <t>13"</t>
  </si>
  <si>
    <t>11"</t>
  </si>
  <si>
    <t>9"</t>
  </si>
  <si>
    <t>17"</t>
  </si>
  <si>
    <t>21"</t>
  </si>
  <si>
    <t>20"</t>
  </si>
  <si>
    <t>26"</t>
  </si>
  <si>
    <t>29"</t>
  </si>
  <si>
    <t>8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</si>
</sst>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##\ \x\ ##\ \x\ #.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42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1" xfId="0" applyNumberFormat="1" applyFont="1" applyFill="1" applyBorder="1"/>
    <xf numFmtId="42" fontId="0" fillId="2" borderId="1" xfId="1" applyNumberFormat="1" applyFont="1" applyFill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1" xfId="0" applyNumberFormat="1" applyFont="1" applyBorder="1"/>
    <xf numFmtId="42" fontId="0" fillId="0" borderId="1" xfId="1" applyNumberFormat="1" applyFont="1" applyBorder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42" fontId="0" fillId="3" borderId="1" xfId="1" applyNumberFormat="1" applyFont="1" applyFill="1" applyBorder="1"/>
    <xf numFmtId="42" fontId="0" fillId="2" borderId="1" xfId="0" applyNumberFormat="1" applyFont="1" applyFill="1" applyBorder="1"/>
    <xf numFmtId="42" fontId="0" fillId="0" borderId="1" xfId="0" applyNumberFormat="1" applyFont="1" applyBorder="1"/>
    <xf numFmtId="0" fontId="3" fillId="4" borderId="0" xfId="0" applyFont="1" applyFill="1" applyBorder="1"/>
    <xf numFmtId="1" fontId="3" fillId="4" borderId="0" xfId="0" applyNumberFormat="1" applyFont="1" applyFill="1" applyBorder="1"/>
    <xf numFmtId="42" fontId="3" fillId="4" borderId="0" xfId="1" applyNumberFormat="1" applyFont="1" applyFill="1" applyBorder="1"/>
    <xf numFmtId="0" fontId="0" fillId="2" borderId="0" xfId="0" applyFont="1" applyFill="1" applyBorder="1"/>
    <xf numFmtId="42" fontId="0" fillId="2" borderId="0" xfId="0" applyNumberFormat="1" applyFont="1" applyFill="1" applyBorder="1"/>
    <xf numFmtId="0" fontId="1" fillId="2" borderId="0" xfId="0" applyNumberFormat="1" applyFont="1" applyFill="1" applyBorder="1"/>
  </cellXfs>
  <cellStyles count="2">
    <cellStyle name="Millares [0]" xfId="1" builtinId="6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 &quot;$&quot;* #,##0_ ;_ &quot;$&quot;* \-#,##0_ ;_ &quot;$&quot;* &quot;-&quot;_ ;_ @_ 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 &quot;$&quot;* #,##0_ ;_ &quot;$&quot;* \-#,##0_ ;_ &quot;$&quot;* &quot;-&quot;_ ;_ 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 &quot;$&quot;* #,##0_ ;_ &quot;$&quot;* \-#,##0_ ;_ &quot;$&quot;* &quot;-&quot;_ ;_ 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[INVENTARIO_FERRE.xlsx]Hoja3!TablaDinámica1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Hoja3!$A$4:$A$16</c:f>
              <c:strCache>
                <c:ptCount val="12"/>
                <c:pt idx="0">
                  <c:v>ADHESIVOS</c:v>
                </c:pt>
                <c:pt idx="1">
                  <c:v>BAÑO</c:v>
                </c:pt>
                <c:pt idx="2">
                  <c:v>CABLES</c:v>
                </c:pt>
                <c:pt idx="3">
                  <c:v>ELECTRICIDAD</c:v>
                </c:pt>
                <c:pt idx="4">
                  <c:v>GAS</c:v>
                </c:pt>
                <c:pt idx="5">
                  <c:v>HERRAMIENTAS</c:v>
                </c:pt>
                <c:pt idx="6">
                  <c:v>HUINCHAS AISLANTES</c:v>
                </c:pt>
                <c:pt idx="7">
                  <c:v>LUBRICANTES</c:v>
                </c:pt>
                <c:pt idx="8">
                  <c:v>MUEBLES</c:v>
                </c:pt>
                <c:pt idx="9">
                  <c:v>SILICONAS</c:v>
                </c:pt>
                <c:pt idx="10">
                  <c:v>VENENO</c:v>
                </c:pt>
                <c:pt idx="11">
                  <c:v>(en blanco)</c:v>
                </c:pt>
              </c:strCache>
            </c:strRef>
          </c:cat>
          <c:val>
            <c:numRef>
              <c:f>Hoja3!$B$4:$B$16</c:f>
              <c:numCache>
                <c:formatCode>General</c:formatCode>
                <c:ptCount val="12"/>
                <c:pt idx="0">
                  <c:v>122730</c:v>
                </c:pt>
                <c:pt idx="1">
                  <c:v>80740</c:v>
                </c:pt>
                <c:pt idx="2">
                  <c:v>20790</c:v>
                </c:pt>
                <c:pt idx="3">
                  <c:v>543570</c:v>
                </c:pt>
                <c:pt idx="4">
                  <c:v>32600</c:v>
                </c:pt>
                <c:pt idx="5">
                  <c:v>437180</c:v>
                </c:pt>
                <c:pt idx="6">
                  <c:v>48950</c:v>
                </c:pt>
                <c:pt idx="7">
                  <c:v>84340</c:v>
                </c:pt>
                <c:pt idx="8">
                  <c:v>124770</c:v>
                </c:pt>
                <c:pt idx="9">
                  <c:v>196310</c:v>
                </c:pt>
                <c:pt idx="10">
                  <c:v>14940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0-4801-B2B9-B4E425C6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0</xdr:rowOff>
    </xdr:from>
    <xdr:to>
      <xdr:col>10</xdr:col>
      <xdr:colOff>754380</xdr:colOff>
      <xdr:row>22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4E3853-4AEB-4A71-B732-21B38604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Parra León" refreshedDate="44195.813827893522" createdVersion="6" refreshedVersion="6" minRefreshableVersion="3" recordCount="143" xr:uid="{9EB90A3E-B945-4F81-9F35-17C2E1C5307B}">
  <cacheSource type="worksheet">
    <worksheetSource name="Tabla1"/>
  </cacheSource>
  <cacheFields count="10">
    <cacheField name="CODIGO" numFmtId="0">
      <sharedItems containsMixedTypes="1" containsNumber="1" containsInteger="1" minValue="117" maxValue="173"/>
    </cacheField>
    <cacheField name="CATEGORIA" numFmtId="0">
      <sharedItems containsBlank="1" count="12">
        <s v="GAS"/>
        <s v="SILICONAS"/>
        <s v="VENENO"/>
        <s v="HUINCHAS AISLANTES"/>
        <s v="ELECTRICIDAD"/>
        <s v="LUBRICANTES"/>
        <s v="MUEBLES"/>
        <s v="BAÑO"/>
        <s v="ADHESIVOS"/>
        <s v="CABLES"/>
        <s v="HERRAMIENTAS"/>
        <m/>
      </sharedItems>
    </cacheField>
    <cacheField name="TIPO" numFmtId="0">
      <sharedItems containsBlank="1"/>
    </cacheField>
    <cacheField name="MEDIDA" numFmtId="0">
      <sharedItems containsBlank="1" containsMixedTypes="1" containsNumber="1" minValue="1.5" maxValue="18200.13"/>
    </cacheField>
    <cacheField name="CANTIDAD" numFmtId="1">
      <sharedItems containsString="0" containsBlank="1" containsNumber="1" containsInteger="1" minValue="1" maxValue="300"/>
    </cacheField>
    <cacheField name="DESCRIPCION" numFmtId="0">
      <sharedItems containsBlank="1"/>
    </cacheField>
    <cacheField name="UBICACIÓN" numFmtId="0">
      <sharedItems containsBlank="1"/>
    </cacheField>
    <cacheField name="ESTANTE|SECTOR" numFmtId="0">
      <sharedItems containsString="0" containsBlank="1" containsNumber="1" minValue="0" maxValue="6"/>
    </cacheField>
    <cacheField name="PRECIO" numFmtId="42">
      <sharedItems containsString="0" containsBlank="1" containsNumber="1" containsInteger="1" minValue="300" maxValue="19990"/>
    </cacheField>
    <cacheField name="VALOR" numFmtId="42">
      <sharedItems containsSemiMixedTypes="0" containsString="0" containsNumber="1" containsInteger="1" minValue="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66"/>
    <x v="0"/>
    <s v="YANES CH"/>
    <s v="GALON"/>
    <n v="4"/>
    <s v="SOPLETE"/>
    <s v="ESTANTERIA 1"/>
    <n v="1"/>
    <n v="2000"/>
    <n v="8000"/>
  </r>
  <r>
    <n v="166"/>
    <x v="0"/>
    <s v="PROVIDUS CH"/>
    <s v="GALON"/>
    <n v="6"/>
    <s v="SOPLETE"/>
    <s v="ESTANTERIA 1"/>
    <n v="1"/>
    <n v="1800"/>
    <n v="10800"/>
  </r>
  <r>
    <n v="168"/>
    <x v="1"/>
    <s v="SILICONA, BRILLO"/>
    <s v="ENVASE"/>
    <n v="6"/>
    <s v="LA MAS GRANDE"/>
    <s v="ESTANTERIA 1"/>
    <n v="1"/>
    <n v="3990"/>
    <n v="23940"/>
  </r>
  <r>
    <n v="168"/>
    <x v="1"/>
    <s v="RENOVADOR"/>
    <s v="ENVASE"/>
    <n v="3"/>
    <s v="LA MEDIANA"/>
    <s v="ESTANTERIA 1"/>
    <n v="1"/>
    <n v="3500"/>
    <n v="10500"/>
  </r>
  <r>
    <n v="148"/>
    <x v="0"/>
    <s v="YANES VALVULA"/>
    <s v="ENVASE"/>
    <n v="6"/>
    <s v="COCINILLA"/>
    <s v="ESTANTERIA 1"/>
    <n v="1"/>
    <n v="2300"/>
    <n v="13800"/>
  </r>
  <r>
    <n v="160"/>
    <x v="2"/>
    <s v="RATAS"/>
    <s v="CAJA"/>
    <n v="6"/>
    <s v="CUADRADO ROJO"/>
    <s v="ESTANTERIA 1"/>
    <n v="1"/>
    <n v="2490"/>
    <n v="14940"/>
  </r>
  <r>
    <n v="143"/>
    <x v="3"/>
    <s v="PEQUEÑA"/>
    <n v="18050.13"/>
    <n v="14"/>
    <s v="CINTAS NEGRAS"/>
    <s v="ESTANTERIA 1"/>
    <n v="2"/>
    <n v="750"/>
    <n v="10500"/>
  </r>
  <r>
    <n v="143"/>
    <x v="3"/>
    <s v="MEDIANA"/>
    <n v="15100.15"/>
    <n v="7"/>
    <s v="CINTAS NEGRAS"/>
    <s v="ESTANTERIA 1"/>
    <n v="2"/>
    <n v="1250"/>
    <n v="8750"/>
  </r>
  <r>
    <n v="143"/>
    <x v="3"/>
    <s v="GRANDE"/>
    <n v="18200.13"/>
    <n v="15"/>
    <s v="CINTAS NEGRAS"/>
    <s v="ESTANTERIA 1"/>
    <n v="1"/>
    <n v="1980"/>
    <n v="29700"/>
  </r>
  <r>
    <n v="163"/>
    <x v="4"/>
    <s v="AUTOMATICO"/>
    <s v="UNIVERSAL"/>
    <n v="19"/>
    <s v="CAJITAS BLANCAS"/>
    <s v="ESTANTERIA 1"/>
    <n v="1"/>
    <n v="1050"/>
    <n v="19950"/>
  </r>
  <r>
    <n v="163"/>
    <x v="1"/>
    <s v="ESPUMA  EXPANSIVA"/>
    <s v="ENVASE"/>
    <n v="6"/>
    <s v="GRICES"/>
    <s v="ESTANTERIA 1"/>
    <n v="2"/>
    <n v="4490"/>
    <n v="26940"/>
  </r>
  <r>
    <n v="169"/>
    <x v="5"/>
    <s v="WD 40 MEDIANO"/>
    <s v="ENVASE"/>
    <n v="13"/>
    <s v="TAPA ROJA"/>
    <s v="ESTANTERIA 1"/>
    <n v="2"/>
    <n v="4990"/>
    <n v="64870"/>
  </r>
  <r>
    <n v="154"/>
    <x v="5"/>
    <s v="REX LIMPIADOR CONTACTO"/>
    <s v="ENVASE"/>
    <n v="3"/>
    <s v="ENVASE VERDE"/>
    <s v="ESTANTERIA 1"/>
    <n v="2"/>
    <n v="3490"/>
    <n v="10470"/>
  </r>
  <r>
    <n v="165"/>
    <x v="6"/>
    <s v="TIZAS"/>
    <s v="PEQUEÑAS"/>
    <n v="9"/>
    <s v="CAJITAS AZULES"/>
    <s v="ESTANTERIA 1"/>
    <n v="2"/>
    <n v="650"/>
    <n v="5850"/>
  </r>
  <r>
    <n v="145"/>
    <x v="7"/>
    <s v="KIT LAVA MANOS"/>
    <s v="KIT"/>
    <n v="1"/>
    <s v="CAJA AZUL"/>
    <s v="ESTANTERIA 1"/>
    <n v="2"/>
    <n v="9890"/>
    <n v="9890"/>
  </r>
  <r>
    <n v="164"/>
    <x v="5"/>
    <s v="MOTOSIERRA"/>
    <s v="BOTELLITA"/>
    <n v="6"/>
    <s v="ROJA"/>
    <s v="ESTANTERIA 1"/>
    <n v="2"/>
    <n v="1500"/>
    <n v="9000"/>
  </r>
  <r>
    <n v="168"/>
    <x v="6"/>
    <s v="MANILLA INTERNA"/>
    <s v="SIN LLAVE"/>
    <n v="3"/>
    <s v="CAJA AMARILLA"/>
    <s v="ESTANTERIA 1"/>
    <n v="2"/>
    <n v="9850"/>
    <n v="29550"/>
  </r>
  <r>
    <n v="170"/>
    <x v="6"/>
    <s v="CERRADURA DE EMBUTIR"/>
    <s v="UNICA"/>
    <n v="3"/>
    <s v="CAJA ANARANJA"/>
    <s v="ESTANTERIA 1"/>
    <n v="2"/>
    <n v="19990"/>
    <n v="59970"/>
  </r>
  <r>
    <n v="162"/>
    <x v="8"/>
    <s v="GOTITA"/>
    <s v="SUPER GLUE"/>
    <n v="7"/>
    <s v="NEGRO"/>
    <s v="ESTANTERIA 1"/>
    <n v="0"/>
    <n v="500"/>
    <n v="3500"/>
  </r>
  <r>
    <n v="154"/>
    <x v="8"/>
    <s v="GOTITA"/>
    <s v="WURTH"/>
    <n v="11"/>
    <s v="BLANCO"/>
    <s v="ESTANTERIA 1"/>
    <n v="3"/>
    <n v="2100"/>
    <n v="23100"/>
  </r>
  <r>
    <n v="161"/>
    <x v="6"/>
    <s v="PLUMON BLANCO"/>
    <s v="LAPIZ"/>
    <n v="10"/>
    <s v="CAJA BLANCA"/>
    <s v="ESTANTERIA 1"/>
    <n v="3"/>
    <n v="990"/>
    <n v="9900"/>
  </r>
  <r>
    <n v="144"/>
    <x v="8"/>
    <s v="GOTITA"/>
    <s v="LA GOTITA"/>
    <n v="4"/>
    <s v="CAJA NEGRA CON GOTA"/>
    <s v="ESTANTERIA 1"/>
    <n v="3"/>
    <n v="1990"/>
    <n v="7960"/>
  </r>
  <r>
    <n v="148"/>
    <x v="8"/>
    <s v="POXIPOL"/>
    <s v="POXIPOL"/>
    <n v="6"/>
    <s v="CAJA CON X"/>
    <s v="ESTANTERIA 1"/>
    <n v="3"/>
    <n v="3690"/>
    <n v="22140"/>
  </r>
  <r>
    <n v="144"/>
    <x v="8"/>
    <s v="GEL"/>
    <s v="LA GOTITA"/>
    <n v="2"/>
    <s v="CAJA NEGRA CON GOTA"/>
    <s v="ESTANTERIA 1"/>
    <n v="3"/>
    <n v="2250"/>
    <n v="4500"/>
  </r>
  <r>
    <n v="137"/>
    <x v="8"/>
    <s v="GOTITA"/>
    <s v="ECOLE"/>
    <n v="6"/>
    <s v="CAJA VERDE"/>
    <s v="ESTANTERIA 1"/>
    <n v="3"/>
    <n v="3200"/>
    <n v="19200"/>
  </r>
  <r>
    <n v="155"/>
    <x v="4"/>
    <s v="INTERRUPTOR SAIMO"/>
    <s v="B20"/>
    <n v="2"/>
    <s v="NEGROS"/>
    <s v="ESTANTERIA 1"/>
    <n v="3"/>
    <n v="6690"/>
    <n v="13380"/>
  </r>
  <r>
    <n v="155"/>
    <x v="4"/>
    <s v="INTERRUPTOR SAIMO"/>
    <s v="B15"/>
    <n v="4"/>
    <s v="NEGROS"/>
    <s v="ESTANTERIA 1"/>
    <n v="3"/>
    <n v="6690"/>
    <n v="26760"/>
  </r>
  <r>
    <n v="155"/>
    <x v="4"/>
    <s v="INTERRUPTOR SAIMO"/>
    <s v="B10"/>
    <n v="3"/>
    <s v="NEGROS"/>
    <s v="ESTANTERIA 1"/>
    <n v="3"/>
    <n v="6690"/>
    <n v="20070"/>
  </r>
  <r>
    <n v="144"/>
    <x v="4"/>
    <s v="INTERRUPTOR LEXO"/>
    <s v="C20"/>
    <n v="4"/>
    <s v="BLANCOS"/>
    <s v="ESTANTERIA 1"/>
    <n v="3"/>
    <n v="1990"/>
    <n v="7960"/>
  </r>
  <r>
    <n v="144"/>
    <x v="4"/>
    <s v="INTERRUPTOR LEXO"/>
    <s v="C16"/>
    <n v="4"/>
    <s v="BLANCOS"/>
    <s v="ESTANTERIA 1"/>
    <n v="3"/>
    <n v="1990"/>
    <n v="7960"/>
  </r>
  <r>
    <n v="153"/>
    <x v="6"/>
    <s v="MANILLA I"/>
    <s v="CROMADO"/>
    <n v="10"/>
    <s v="DORADOS"/>
    <s v="ESTANTERIA 1"/>
    <n v="3"/>
    <n v="500"/>
    <n v="5000"/>
  </r>
  <r>
    <n v="150"/>
    <x v="6"/>
    <s v="MANILLA I"/>
    <s v="BRONCE"/>
    <n v="10"/>
    <s v="BLANCOS"/>
    <s v="ESTANTERIA 1"/>
    <n v="3"/>
    <n v="1450"/>
    <n v="14500"/>
  </r>
  <r>
    <n v="163"/>
    <x v="4"/>
    <s v="CAJA CHUQUI"/>
    <s v="UNICA"/>
    <n v="11"/>
    <s v="CAJAS BLANCAS"/>
    <s v="ESTANTERIA 1"/>
    <n v="3"/>
    <n v="990"/>
    <n v="10890"/>
  </r>
  <r>
    <n v="163"/>
    <x v="4"/>
    <s v="PINZA SOLDADORA"/>
    <s v="UNICA"/>
    <n v="4"/>
    <s v="CAJA AMARILLA Y ROJA"/>
    <s v="ESTANTERIA 1"/>
    <n v="3"/>
    <n v="4200"/>
    <n v="16800"/>
  </r>
  <r>
    <n v="143"/>
    <x v="4"/>
    <s v="CABLE"/>
    <n v="2.5"/>
    <n v="180"/>
    <s v="ROJA"/>
    <s v="ESTANTERIA 1"/>
    <n v="3"/>
    <n v="300"/>
    <n v="54000"/>
  </r>
  <r>
    <n v="127"/>
    <x v="4"/>
    <s v="CABLE"/>
    <n v="2.5"/>
    <n v="300"/>
    <s v="BLANCO"/>
    <s v="ESTANTERIA 1"/>
    <n v="3"/>
    <n v="300"/>
    <n v="90000"/>
  </r>
  <r>
    <n v="147"/>
    <x v="4"/>
    <s v="CABLE"/>
    <n v="2.5"/>
    <n v="180"/>
    <s v="VERDE"/>
    <s v="ESTANTERIA 1"/>
    <n v="3"/>
    <n v="300"/>
    <n v="54000"/>
  </r>
  <r>
    <n v="138"/>
    <x v="4"/>
    <s v="CABLE PARALELO"/>
    <n v="1.5"/>
    <n v="70"/>
    <s v="NEGRO"/>
    <s v="ESTANTERIA 1"/>
    <n v="3"/>
    <n v="300"/>
    <n v="21000"/>
  </r>
  <r>
    <n v="117"/>
    <x v="4"/>
    <s v="INTERRUPTOR EMBUTIDO DOBLE"/>
    <s v="9/15 10 A   "/>
    <n v="10"/>
    <s v="1 INTERRUTOR"/>
    <s v="ESTANTERIA 1"/>
    <n v="4"/>
    <n v="1990"/>
    <n v="19900"/>
  </r>
  <r>
    <n v="157"/>
    <x v="4"/>
    <s v="BASE RECTA "/>
    <s v="BAKELITA"/>
    <n v="10"/>
    <s v="PARA PONER AMPOLLETAS"/>
    <s v="ESTANTERIA 1"/>
    <n v="4"/>
    <n v="1200"/>
    <n v="12000"/>
  </r>
  <r>
    <n v="118"/>
    <x v="4"/>
    <s v="INTERRUPTOR EMBUTIDO SIMPLE"/>
    <s v="9/12 10 A"/>
    <n v="10"/>
    <s v="2 INTERRUPTORES"/>
    <s v="ESTANTERIA 1"/>
    <n v="4"/>
    <n v="1590"/>
    <n v="15900"/>
  </r>
  <r>
    <e v="#VALUE!"/>
    <x v="4"/>
    <s v="PLACA 3 MODULOS"/>
    <m/>
    <n v="10"/>
    <s v="PARA PONER INTERRUPTORES"/>
    <s v="ESTANTERIA 1"/>
    <n v="4"/>
    <n v="890"/>
    <n v="8900"/>
  </r>
  <r>
    <e v="#VALUE!"/>
    <x v="4"/>
    <s v="HEMBRA SIMPLE"/>
    <m/>
    <n v="10"/>
    <s v="ALARADORES"/>
    <s v="ESTANTERIA 1"/>
    <n v="4"/>
    <n v="2200"/>
    <n v="22000"/>
  </r>
  <r>
    <e v="#VALUE!"/>
    <x v="4"/>
    <s v=" MACHO SIMPLE"/>
    <m/>
    <n v="10"/>
    <s v="ALARADORES"/>
    <s v="ESTANTERIA 1"/>
    <n v="4"/>
    <n v="1590"/>
    <n v="15900"/>
  </r>
  <r>
    <n v="145"/>
    <x v="4"/>
    <s v="INTERRUPTOR"/>
    <s v="EXTERNO"/>
    <n v="10"/>
    <s v="AMPOLLETAS Y LAMPARAS"/>
    <s v="ESTANTERIA 1"/>
    <n v="4"/>
    <n v="990"/>
    <n v="9900"/>
  </r>
  <r>
    <n v="161"/>
    <x v="4"/>
    <s v="MACHO TRIPLE"/>
    <s v="TRIPLE"/>
    <n v="14"/>
    <s v="BLANCO"/>
    <s v="ESTANTERIA 1"/>
    <n v="4"/>
    <n v="1890"/>
    <n v="26460"/>
  </r>
  <r>
    <n v="160"/>
    <x v="4"/>
    <s v="MACHO ADAPTADOR"/>
    <s v="SIMPLE 1"/>
    <n v="18"/>
    <s v="BLANCO"/>
    <s v="ESTANTERIA 1"/>
    <n v="4"/>
    <n v="1200"/>
    <n v="21600"/>
  </r>
  <r>
    <n v="173"/>
    <x v="4"/>
    <s v="MACHO TRIPLE"/>
    <s v="TRIPLE"/>
    <n v="10"/>
    <s v="NEGRO"/>
    <s v="ESTANTERIA 1"/>
    <n v="4"/>
    <n v="1890"/>
    <n v="18900"/>
  </r>
  <r>
    <n v="167"/>
    <x v="4"/>
    <s v="ADAPTADOR AMERICANO"/>
    <s v="UNIVERSAL"/>
    <n v="6"/>
    <s v="GRIS"/>
    <s v="ESTANTERIA 1"/>
    <n v="4"/>
    <n v="2390"/>
    <n v="14340"/>
  </r>
  <r>
    <n v="160"/>
    <x v="4"/>
    <s v="INTERRUPTOR INTERNO "/>
    <s v="SIMPLE 1"/>
    <n v="8"/>
    <s v="BLANCO"/>
    <s v="ESTANTERIA 1"/>
    <n v="4"/>
    <n v="650"/>
    <n v="5200"/>
  </r>
  <r>
    <n v="154"/>
    <x v="1"/>
    <s v="ACETICA"/>
    <s v="BARRA"/>
    <n v="31"/>
    <s v="AMARILLO"/>
    <s v="ESTANTERIA 1"/>
    <n v="6"/>
    <n v="2390"/>
    <n v="74090"/>
  </r>
  <r>
    <n v="171"/>
    <x v="1"/>
    <s v="ALTA TEMPERATURA"/>
    <s v="BARRA"/>
    <n v="14"/>
    <s v="ROJA"/>
    <s v="ESTANTERIA 1"/>
    <n v="6"/>
    <n v="3320"/>
    <n v="46480"/>
  </r>
  <r>
    <n v="169"/>
    <x v="1"/>
    <s v="ALTA TEMPERATURA"/>
    <s v="BARRA"/>
    <n v="4"/>
    <s v="PROFESIONAL"/>
    <s v="ESTANTERIA 2"/>
    <n v="3.1"/>
    <n v="3590"/>
    <n v="14360"/>
  </r>
  <r>
    <n v="157"/>
    <x v="9"/>
    <s v="NYLON DEBRAZADORA"/>
    <s v="UNICA"/>
    <n v="11"/>
    <s v="AZUL"/>
    <s v="ZONA HERRAMINETAS"/>
    <n v="1"/>
    <n v="1890"/>
    <n v="20790"/>
  </r>
  <r>
    <n v="140"/>
    <x v="4"/>
    <s v="ALARGADOR 4 ENTRADAS"/>
    <s v="1.5 METROS"/>
    <n v="2"/>
    <s v="PEQUEÑO"/>
    <s v="ZONA HERRAMINETAS"/>
    <n v="1"/>
    <n v="4900"/>
    <n v="9800"/>
  </r>
  <r>
    <n v="146"/>
    <x v="10"/>
    <s v="LIMA CIRCULAR"/>
    <s v="6&quot;"/>
    <n v="4"/>
    <s v="MANGO AZUL NEGRO"/>
    <s v="ZONA HERRAMINETAS"/>
    <n v="1"/>
    <n v="2100"/>
    <n v="8400"/>
  </r>
  <r>
    <n v="146"/>
    <x v="10"/>
    <s v="HUINCHA DE MEDIR"/>
    <s v="5 METROS"/>
    <n v="7"/>
    <s v="NARANJA"/>
    <s v="ZONA HERRAMINETAS"/>
    <n v="1"/>
    <n v="4490"/>
    <n v="31430"/>
  </r>
  <r>
    <n v="136"/>
    <x v="7"/>
    <s v="FLEXIBLE"/>
    <s v="DUCHA "/>
    <n v="5"/>
    <s v="AZUL"/>
    <s v="ZONA HERRAMINETAS"/>
    <n v="1"/>
    <n v="3990"/>
    <n v="19950"/>
  </r>
  <r>
    <n v="151"/>
    <x v="7"/>
    <s v="TELEFONO"/>
    <s v="DUCHA "/>
    <n v="6"/>
    <s v="PLATEADO"/>
    <s v="ZONA HERRAMINETAS"/>
    <n v="1"/>
    <n v="3490"/>
    <n v="20940"/>
  </r>
  <r>
    <n v="151"/>
    <x v="7"/>
    <s v="TELEFONO Y FLEXIBLE"/>
    <s v="DUCHA "/>
    <n v="4"/>
    <s v="PLATEADO"/>
    <s v="ZONA HERRAMINETAS"/>
    <n v="1"/>
    <n v="7490"/>
    <n v="29960"/>
  </r>
  <r>
    <n v="129"/>
    <x v="10"/>
    <s v="SIERRA"/>
    <s v="12&quot;"/>
    <n v="2"/>
    <s v="AMARILLA"/>
    <s v="ZONA HERRAMINETAS"/>
    <n v="1"/>
    <n v="3990"/>
    <n v="7980"/>
  </r>
  <r>
    <n v="134"/>
    <x v="10"/>
    <s v="LIMA PLANA"/>
    <s v="6&quot;"/>
    <n v="1"/>
    <s v="AMARILLA"/>
    <s v="ZONA HERRAMINETAS"/>
    <n v="2"/>
    <n v="1890"/>
    <n v="1890"/>
  </r>
  <r>
    <n v="135"/>
    <x v="10"/>
    <s v="ALICATE PUNTA Y CORTE"/>
    <s v="7&quot;"/>
    <n v="5"/>
    <s v="AZUL"/>
    <s v="ZONA HERRAMINETAS"/>
    <n v="2"/>
    <n v="4990"/>
    <n v="24950"/>
  </r>
  <r>
    <n v="136"/>
    <x v="10"/>
    <s v="ALICATE UNIVERSAL"/>
    <s v="8&quot;"/>
    <n v="8"/>
    <s v="AMARILLO"/>
    <s v="ZONA HERRAMINETAS"/>
    <n v="2"/>
    <n v="4290"/>
    <n v="34320"/>
  </r>
  <r>
    <n v="134"/>
    <x v="10"/>
    <s v="ALICATE CORTE"/>
    <s v="6&quot;"/>
    <n v="6"/>
    <s v="AMARILLO"/>
    <s v="ZONA HERRAMINETAS"/>
    <n v="2"/>
    <n v="2990"/>
    <n v="17940"/>
  </r>
  <r>
    <n v="134"/>
    <x v="10"/>
    <s v="DESATORNILLADOR PALETA"/>
    <s v="6&quot;"/>
    <n v="2"/>
    <s v="AZUL"/>
    <s v="ZONA HERRAMINETAS"/>
    <n v="2"/>
    <n v="990"/>
    <n v="1980"/>
  </r>
  <r>
    <n v="153"/>
    <x v="10"/>
    <s v="DESATORNILLADOR CRUZ"/>
    <s v="6&quot;"/>
    <n v="5"/>
    <s v="TRUPPER"/>
    <s v="ZONA HERRAMINETAS"/>
    <n v="2"/>
    <n v="1990"/>
    <n v="9950"/>
  </r>
  <r>
    <n v="153"/>
    <x v="10"/>
    <s v="DESATORNILLADOR CRUZ"/>
    <s v="6&quot;"/>
    <n v="4"/>
    <s v="TOOLCRAFT"/>
    <s v="ZONA HERRAMINETAS"/>
    <n v="2"/>
    <n v="1690"/>
    <n v="6760"/>
  </r>
  <r>
    <n v="148"/>
    <x v="10"/>
    <s v="DESATORNILLADOR TESTER"/>
    <s v="100-500 V"/>
    <n v="4"/>
    <s v="TRUPPER"/>
    <s v="ZONA HERRAMINETAS"/>
    <n v="2"/>
    <n v="1200"/>
    <n v="4800"/>
  </r>
  <r>
    <n v="172"/>
    <x v="8"/>
    <s v="ACERO LIQUIDO"/>
    <s v="UNICA"/>
    <n v="17"/>
    <s v="VERDE CON  TUBITOS"/>
    <s v="ZONA HERRAMINETAS"/>
    <n v="2"/>
    <n v="2490"/>
    <n v="42330"/>
  </r>
  <r>
    <n v="148"/>
    <x v="10"/>
    <s v="LLAVE FRANCESA"/>
    <s v="10&quot;"/>
    <n v="2"/>
    <s v="TOLMAT AMARILLA"/>
    <s v="ZONA HERRAMINETAS"/>
    <n v="2"/>
    <n v="7990"/>
    <n v="15980"/>
  </r>
  <r>
    <n v="147"/>
    <x v="10"/>
    <s v="LLAVE FRANCESA"/>
    <s v="10&quot;"/>
    <n v="1"/>
    <s v="STEELTOOLS"/>
    <s v="ZONA HERRAMINETAS"/>
    <n v="2"/>
    <n v="5990"/>
    <n v="5990"/>
  </r>
  <r>
    <n v="155"/>
    <x v="10"/>
    <s v="LLAVE FRANCESA"/>
    <s v="8&quot;"/>
    <n v="2"/>
    <s v="TOLMAT AMARILLA"/>
    <s v="ZONA HERRAMINETAS"/>
    <n v="2"/>
    <n v="6200"/>
    <n v="12400"/>
  </r>
  <r>
    <n v="144"/>
    <x v="10"/>
    <s v="LLAVE CORONA "/>
    <s v="16&quot;"/>
    <n v="12"/>
    <s v="PLATEADA"/>
    <s v="ZONA HERRAMINETAS"/>
    <n v="3"/>
    <n v="1990"/>
    <n v="23880"/>
  </r>
  <r>
    <n v="144"/>
    <x v="10"/>
    <s v="LLAVE CORONA "/>
    <s v="14&quot;"/>
    <n v="6"/>
    <s v="PLATEADA"/>
    <s v="ZONA HERRAMINETAS"/>
    <n v="3"/>
    <n v="1500"/>
    <n v="9000"/>
  </r>
  <r>
    <n v="144"/>
    <x v="10"/>
    <s v="LLAVE CORONA "/>
    <s v="13&quot;"/>
    <n v="15"/>
    <s v="PLATEADA"/>
    <s v="ZONA HERRAMINETAS"/>
    <n v="3"/>
    <n v="1400"/>
    <n v="21000"/>
  </r>
  <r>
    <n v="144"/>
    <x v="10"/>
    <s v="LLAVE CORONA "/>
    <s v="12&quot;"/>
    <n v="13"/>
    <s v="PLATEADA"/>
    <s v="ZONA HERRAMINETAS"/>
    <n v="3"/>
    <n v="1300"/>
    <n v="16900"/>
  </r>
  <r>
    <n v="144"/>
    <x v="10"/>
    <s v="LLAVE CORONA "/>
    <s v="11&quot;"/>
    <n v="6"/>
    <s v="PLATEADA"/>
    <s v="ZONA HERRAMINETAS"/>
    <n v="3"/>
    <n v="1700"/>
    <n v="10200"/>
  </r>
  <r>
    <n v="144"/>
    <x v="10"/>
    <s v="LLAVE CORONA "/>
    <s v="10&quot;"/>
    <n v="5"/>
    <s v="PLATEADA"/>
    <s v="ZONA HERRAMINETAS"/>
    <n v="3"/>
    <n v="1600"/>
    <n v="8000"/>
  </r>
  <r>
    <n v="152"/>
    <x v="10"/>
    <s v="LLAVE CORONA "/>
    <s v="9&quot;"/>
    <n v="8"/>
    <s v="PLATEADA"/>
    <s v="ZONA HERRAMINETAS"/>
    <n v="3"/>
    <n v="1500"/>
    <n v="12000"/>
  </r>
  <r>
    <n v="144"/>
    <x v="10"/>
    <s v="LLAVE CORONA "/>
    <s v="17&quot;"/>
    <n v="12"/>
    <s v="PLATEADA"/>
    <s v="ZONA HERRAMINETAS"/>
    <n v="4"/>
    <n v="2100"/>
    <n v="25200"/>
  </r>
  <r>
    <n v="145"/>
    <x v="10"/>
    <s v="LLAVE CORONA "/>
    <s v="21&quot;"/>
    <n v="5"/>
    <s v="PLATEADA"/>
    <s v="ZONA HERRAMINETAS"/>
    <n v="4"/>
    <n v="1850"/>
    <n v="9250"/>
  </r>
  <r>
    <n v="145"/>
    <x v="10"/>
    <s v="LLAVE CORONA "/>
    <s v="20&quot;"/>
    <n v="4"/>
    <s v="PLATEADA"/>
    <s v="ZONA HERRAMINETAS"/>
    <n v="5"/>
    <n v="1650"/>
    <n v="6600"/>
  </r>
  <r>
    <n v="145"/>
    <x v="10"/>
    <s v="LLAVE CORONA "/>
    <s v="26&quot;"/>
    <n v="2"/>
    <s v="PLATEADA"/>
    <s v="ZONA HERRAMINETAS"/>
    <n v="4"/>
    <n v="2990"/>
    <n v="5980"/>
  </r>
  <r>
    <n v="145"/>
    <x v="10"/>
    <s v="LLAVE CORONA "/>
    <s v="29&quot;"/>
    <n v="3"/>
    <s v="PLATEADA"/>
    <s v="ZONA HERRAMINETAS"/>
    <n v="4"/>
    <n v="3700"/>
    <n v="11100"/>
  </r>
  <r>
    <n v="151"/>
    <x v="10"/>
    <s v="LLAVE CORONA "/>
    <s v="8&quot;"/>
    <n v="6"/>
    <s v="PLATEADA"/>
    <s v="ZONA HERRAMINETAS"/>
    <n v="3"/>
    <n v="1400"/>
    <n v="8400"/>
  </r>
  <r>
    <n v="155"/>
    <x v="10"/>
    <s v="HUINCHA DE MEDIR"/>
    <s v="8 METROS"/>
    <n v="10"/>
    <s v="TRUPPER"/>
    <s v="ZONA HERRAMINETAS"/>
    <n v="6"/>
    <n v="8490"/>
    <n v="8490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  <r>
    <e v="#N/A"/>
    <x v="11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9DB7E-C687-4236-AD93-BE0FAC06D6F6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0">
    <pivotField showAll="0"/>
    <pivotField axis="axisRow" showAll="0">
      <items count="13">
        <item x="8"/>
        <item x="7"/>
        <item x="9"/>
        <item x="4"/>
        <item x="0"/>
        <item x="10"/>
        <item x="3"/>
        <item x="5"/>
        <item x="6"/>
        <item x="1"/>
        <item x="2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7BE8C-559A-4733-84C4-8166C8CE9BAD}" name="TABLA_CAT" displayName="TABLA_CAT" ref="M2:N29" totalsRowShown="0">
  <autoFilter ref="M2:N29" xr:uid="{66900F9A-BD4D-4E97-82A3-449F14A8433A}"/>
  <sortState xmlns:xlrd2="http://schemas.microsoft.com/office/spreadsheetml/2017/richdata2" ref="M3:N29">
    <sortCondition ref="M2:M29"/>
  </sortState>
  <tableColumns count="2">
    <tableColumn id="1" xr3:uid="{ADC04A49-2976-4D0D-AE5D-C3551CC07599}" name="CATEGORIAS"/>
    <tableColumn id="2" xr3:uid="{4B27E599-35BF-4EDF-815E-63BE76DD9460}" name="N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4912B-3751-4454-85B6-57D89D694E28}" name="Tabla1" displayName="Tabla1" ref="A1:J145" totalsRowCount="1" headerRowDxfId="10" tableBorderDxfId="21">
  <autoFilter ref="A1:J144" xr:uid="{BA005C1E-DE27-449D-85F3-ED9E4A504FBC}"/>
  <tableColumns count="10">
    <tableColumn id="1" xr3:uid="{B1F81BFB-502F-4C98-AD98-25F917E6A724}" name="CODIGO" totalsRowLabel="Total" dataDxfId="20" totalsRowDxfId="9">
      <calculatedColumnFormula>TEXT(,VLOOKUP(Hoja1!$B2,TABLA_CAT[#All],2,FALSE))+TEXT(,CODE(Hoja1!$D2))+TEXT(,CODE(Hoja1!$F2))</calculatedColumnFormula>
    </tableColumn>
    <tableColumn id="2" xr3:uid="{5446660D-037F-47B6-88CB-0E5113DE8BCE}" name="CATEGORIA" dataDxfId="19" totalsRowDxfId="8"/>
    <tableColumn id="3" xr3:uid="{A5CDCF53-F26D-42FA-BB1B-3313BD59511A}" name="TIPO" dataDxfId="18" totalsRowDxfId="7"/>
    <tableColumn id="4" xr3:uid="{368DED93-AB1A-4EB6-9800-75C0EA0D8ED6}" name="MEDIDA" dataDxfId="17" totalsRowDxfId="6"/>
    <tableColumn id="5" xr3:uid="{8C183B94-D450-4450-96A4-B86D76A16712}" name="CANTIDAD" dataDxfId="16" totalsRowDxfId="5"/>
    <tableColumn id="6" xr3:uid="{6FF63CF2-7FF4-4ADC-8E16-9ACDADF70B00}" name="DESCRIPCION" dataDxfId="15" totalsRowDxfId="4"/>
    <tableColumn id="7" xr3:uid="{2CE93BFA-55DC-4B01-B215-C0AEF468663B}" name="UBICACIÓN" dataDxfId="14" totalsRowDxfId="3"/>
    <tableColumn id="8" xr3:uid="{368C7CAA-3D25-4A03-8361-861F656B1299}" name="ESTANTE|SECTOR" dataDxfId="13" totalsRowDxfId="2"/>
    <tableColumn id="9" xr3:uid="{056AEB7B-5E87-4E22-8C28-C13958EB1624}" name="PRECIO" dataDxfId="12" totalsRowDxfId="1" dataCellStyle="Millares [0]"/>
    <tableColumn id="10" xr3:uid="{8284E5DF-4758-4364-BCE4-F66DDA61798E}" name="VALOR" totalsRowFunction="sum" dataDxfId="11" totalsRowDxfId="0">
      <calculatedColumnFormula>Hoja1!$I2*Hoja1!$E2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C5F7-1149-409A-A8EC-190433C707A6}">
  <dimension ref="A3:B16"/>
  <sheetViews>
    <sheetView tabSelected="1" workbookViewId="0">
      <selection activeCell="A3" sqref="A3"/>
    </sheetView>
  </sheetViews>
  <sheetFormatPr baseColWidth="10" defaultRowHeight="14.4" x14ac:dyDescent="0.3"/>
  <cols>
    <col min="1" max="1" width="19.109375" bestFit="1" customWidth="1"/>
    <col min="2" max="2" width="14.5546875" bestFit="1" customWidth="1"/>
    <col min="3" max="3" width="12.88671875" bestFit="1" customWidth="1"/>
    <col min="4" max="4" width="20" bestFit="1" customWidth="1"/>
    <col min="5" max="5" width="10.5546875" bestFit="1" customWidth="1"/>
    <col min="6" max="6" width="11.88671875" bestFit="1" customWidth="1"/>
  </cols>
  <sheetData>
    <row r="3" spans="1:2" x14ac:dyDescent="0.3">
      <c r="A3" s="4" t="s">
        <v>140</v>
      </c>
      <c r="B3" t="s">
        <v>142</v>
      </c>
    </row>
    <row r="4" spans="1:2" x14ac:dyDescent="0.3">
      <c r="A4" s="5" t="s">
        <v>62</v>
      </c>
      <c r="B4" s="3">
        <v>122730</v>
      </c>
    </row>
    <row r="5" spans="1:2" x14ac:dyDescent="0.3">
      <c r="A5" s="5" t="s">
        <v>17</v>
      </c>
      <c r="B5" s="3">
        <v>80740</v>
      </c>
    </row>
    <row r="6" spans="1:2" x14ac:dyDescent="0.3">
      <c r="A6" s="5" t="s">
        <v>12</v>
      </c>
      <c r="B6" s="3">
        <v>20790</v>
      </c>
    </row>
    <row r="7" spans="1:2" x14ac:dyDescent="0.3">
      <c r="A7" s="5" t="s">
        <v>13</v>
      </c>
      <c r="B7" s="3">
        <v>543570</v>
      </c>
    </row>
    <row r="8" spans="1:2" x14ac:dyDescent="0.3">
      <c r="A8" s="5" t="s">
        <v>11</v>
      </c>
      <c r="B8" s="3">
        <v>32600</v>
      </c>
    </row>
    <row r="9" spans="1:2" x14ac:dyDescent="0.3">
      <c r="A9" s="5" t="s">
        <v>16</v>
      </c>
      <c r="B9" s="3">
        <v>437180</v>
      </c>
    </row>
    <row r="10" spans="1:2" x14ac:dyDescent="0.3">
      <c r="A10" s="5" t="s">
        <v>39</v>
      </c>
      <c r="B10" s="3">
        <v>48950</v>
      </c>
    </row>
    <row r="11" spans="1:2" x14ac:dyDescent="0.3">
      <c r="A11" s="5" t="s">
        <v>60</v>
      </c>
      <c r="B11" s="3">
        <v>84340</v>
      </c>
    </row>
    <row r="12" spans="1:2" x14ac:dyDescent="0.3">
      <c r="A12" s="5" t="s">
        <v>18</v>
      </c>
      <c r="B12" s="3">
        <v>124770</v>
      </c>
    </row>
    <row r="13" spans="1:2" x14ac:dyDescent="0.3">
      <c r="A13" s="5" t="s">
        <v>14</v>
      </c>
      <c r="B13" s="3">
        <v>196310</v>
      </c>
    </row>
    <row r="14" spans="1:2" x14ac:dyDescent="0.3">
      <c r="A14" s="5" t="s">
        <v>25</v>
      </c>
      <c r="B14" s="3">
        <v>14940</v>
      </c>
    </row>
    <row r="15" spans="1:2" x14ac:dyDescent="0.3">
      <c r="A15" s="5" t="s">
        <v>139</v>
      </c>
      <c r="B15" s="3">
        <v>0</v>
      </c>
    </row>
    <row r="16" spans="1:2" x14ac:dyDescent="0.3">
      <c r="A16" s="5" t="s">
        <v>141</v>
      </c>
      <c r="B16" s="3">
        <v>1706920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2C74-05DE-4E9C-B975-601DF27341A3}">
  <sheetPr codeName="Hoja1"/>
  <dimension ref="A1:N145"/>
  <sheetViews>
    <sheetView zoomScale="90" zoomScaleNormal="90" workbookViewId="0">
      <selection activeCell="M30" sqref="M30"/>
    </sheetView>
  </sheetViews>
  <sheetFormatPr baseColWidth="10" defaultRowHeight="14.4" x14ac:dyDescent="0.3"/>
  <cols>
    <col min="1" max="1" width="10.33203125" customWidth="1"/>
    <col min="2" max="2" width="23.6640625" customWidth="1"/>
    <col min="3" max="3" width="30.109375" bestFit="1" customWidth="1"/>
    <col min="4" max="4" width="22.77734375" customWidth="1"/>
    <col min="5" max="5" width="12.21875" style="1" customWidth="1"/>
    <col min="6" max="6" width="19.6640625" customWidth="1"/>
    <col min="7" max="7" width="20.109375" bestFit="1" customWidth="1"/>
    <col min="8" max="8" width="20.109375" customWidth="1"/>
    <col min="9" max="9" width="11.5546875" style="2"/>
    <col min="10" max="10" width="12.21875" bestFit="1" customWidth="1"/>
    <col min="13" max="13" width="14.109375" bestFit="1" customWidth="1"/>
  </cols>
  <sheetData>
    <row r="1" spans="1:14" x14ac:dyDescent="0.3">
      <c r="A1" s="21" t="s">
        <v>0</v>
      </c>
      <c r="B1" s="21" t="s">
        <v>5</v>
      </c>
      <c r="C1" s="21" t="s">
        <v>46</v>
      </c>
      <c r="D1" s="21" t="s">
        <v>1</v>
      </c>
      <c r="E1" s="22" t="s">
        <v>2</v>
      </c>
      <c r="F1" s="21" t="s">
        <v>3</v>
      </c>
      <c r="G1" s="21" t="s">
        <v>4</v>
      </c>
      <c r="H1" s="21" t="s">
        <v>151</v>
      </c>
      <c r="I1" s="23" t="s">
        <v>6</v>
      </c>
      <c r="J1" s="21" t="s">
        <v>68</v>
      </c>
    </row>
    <row r="2" spans="1:14" x14ac:dyDescent="0.3">
      <c r="A2" s="6">
        <f>TEXT(,VLOOKUP(Hoja1!$B2,TABLA_CAT[#All],2,FALSE))+TEXT(,CODE(Hoja1!$D2))+TEXT(,CODE(Hoja1!$F2))</f>
        <v>166</v>
      </c>
      <c r="B2" s="6" t="s">
        <v>11</v>
      </c>
      <c r="C2" s="6" t="s">
        <v>35</v>
      </c>
      <c r="D2" s="6" t="s">
        <v>52</v>
      </c>
      <c r="E2" s="7">
        <v>4</v>
      </c>
      <c r="F2" s="8" t="s">
        <v>183</v>
      </c>
      <c r="G2" s="6" t="s">
        <v>145</v>
      </c>
      <c r="H2" s="6">
        <v>1</v>
      </c>
      <c r="I2" s="9">
        <v>2000</v>
      </c>
      <c r="J2" s="19">
        <f>Hoja1!$I2*Hoja1!$E2</f>
        <v>8000</v>
      </c>
      <c r="L2" t="s">
        <v>43</v>
      </c>
      <c r="M2" t="s">
        <v>7</v>
      </c>
      <c r="N2" t="s">
        <v>44</v>
      </c>
    </row>
    <row r="3" spans="1:14" x14ac:dyDescent="0.3">
      <c r="A3" s="10">
        <f>TEXT(,VLOOKUP(Hoja1!$B3,TABLA_CAT[#All],2,FALSE))+TEXT(,CODE(Hoja1!$D3))+TEXT(,CODE(Hoja1!$F3))</f>
        <v>166</v>
      </c>
      <c r="B3" s="10" t="s">
        <v>11</v>
      </c>
      <c r="C3" s="10" t="s">
        <v>36</v>
      </c>
      <c r="D3" s="10" t="s">
        <v>52</v>
      </c>
      <c r="E3" s="11">
        <v>6</v>
      </c>
      <c r="F3" s="12" t="s">
        <v>183</v>
      </c>
      <c r="G3" s="10" t="s">
        <v>145</v>
      </c>
      <c r="H3" s="10">
        <v>1</v>
      </c>
      <c r="I3" s="13">
        <v>1800</v>
      </c>
      <c r="J3" s="20">
        <f>Hoja1!$I3*Hoja1!$E3</f>
        <v>10800</v>
      </c>
      <c r="M3" t="s">
        <v>62</v>
      </c>
      <c r="N3">
        <v>1</v>
      </c>
    </row>
    <row r="4" spans="1:14" x14ac:dyDescent="0.3">
      <c r="A4" s="6">
        <f>TEXT(,VLOOKUP(Hoja1!$B4,TABLA_CAT[#All],2,FALSE))+TEXT(,CODE(Hoja1!$D4))+TEXT(,CODE(Hoja1!$F4))</f>
        <v>168</v>
      </c>
      <c r="B4" s="6" t="s">
        <v>14</v>
      </c>
      <c r="C4" s="6" t="s">
        <v>34</v>
      </c>
      <c r="D4" s="6" t="s">
        <v>53</v>
      </c>
      <c r="E4" s="7">
        <v>6</v>
      </c>
      <c r="F4" s="8" t="s">
        <v>40</v>
      </c>
      <c r="G4" s="6" t="s">
        <v>145</v>
      </c>
      <c r="H4" s="6">
        <v>1</v>
      </c>
      <c r="I4" s="9">
        <v>3990</v>
      </c>
      <c r="J4" s="19">
        <f>Hoja1!$I4*Hoja1!$E4</f>
        <v>23940</v>
      </c>
      <c r="M4" t="s">
        <v>27</v>
      </c>
      <c r="N4">
        <v>2</v>
      </c>
    </row>
    <row r="5" spans="1:14" x14ac:dyDescent="0.3">
      <c r="A5" s="10">
        <f>TEXT(,VLOOKUP(Hoja1!$B5,TABLA_CAT[#All],2,FALSE))+TEXT(,CODE(Hoja1!$D5))+TEXT(,CODE(Hoja1!$F5))</f>
        <v>168</v>
      </c>
      <c r="B5" s="10" t="s">
        <v>14</v>
      </c>
      <c r="C5" s="10" t="s">
        <v>33</v>
      </c>
      <c r="D5" s="10" t="s">
        <v>53</v>
      </c>
      <c r="E5" s="11">
        <v>3</v>
      </c>
      <c r="F5" s="12" t="s">
        <v>41</v>
      </c>
      <c r="G5" s="10" t="s">
        <v>145</v>
      </c>
      <c r="H5" s="10">
        <v>1</v>
      </c>
      <c r="I5" s="13">
        <v>3500</v>
      </c>
      <c r="J5" s="20">
        <f>Hoja1!$I5*Hoja1!$E5</f>
        <v>10500</v>
      </c>
      <c r="M5" t="s">
        <v>17</v>
      </c>
      <c r="N5">
        <v>3</v>
      </c>
    </row>
    <row r="6" spans="1:14" x14ac:dyDescent="0.3">
      <c r="A6" s="6">
        <f>TEXT(,VLOOKUP(Hoja1!$B6,TABLA_CAT[#All],2,FALSE))+TEXT(,CODE(Hoja1!$D6))+TEXT(,CODE(Hoja1!$F6))</f>
        <v>148</v>
      </c>
      <c r="B6" s="6" t="s">
        <v>11</v>
      </c>
      <c r="C6" s="6" t="s">
        <v>37</v>
      </c>
      <c r="D6" s="6" t="s">
        <v>53</v>
      </c>
      <c r="E6" s="7">
        <v>6</v>
      </c>
      <c r="F6" s="8" t="s">
        <v>182</v>
      </c>
      <c r="G6" s="6" t="s">
        <v>145</v>
      </c>
      <c r="H6" s="6">
        <v>1</v>
      </c>
      <c r="I6" s="9">
        <v>2300</v>
      </c>
      <c r="J6" s="19">
        <f>Hoja1!$I6*Hoja1!$E6</f>
        <v>13800</v>
      </c>
      <c r="M6" t="s">
        <v>21</v>
      </c>
      <c r="N6">
        <v>4</v>
      </c>
    </row>
    <row r="7" spans="1:14" x14ac:dyDescent="0.3">
      <c r="A7" s="10">
        <f>TEXT(,VLOOKUP(Hoja1!$B7,TABLA_CAT[#All],2,FALSE))+TEXT(,CODE(Hoja1!$D7))+TEXT(,CODE(Hoja1!$F7))</f>
        <v>160</v>
      </c>
      <c r="B7" s="10" t="s">
        <v>25</v>
      </c>
      <c r="C7" s="10" t="s">
        <v>38</v>
      </c>
      <c r="D7" s="10" t="s">
        <v>47</v>
      </c>
      <c r="E7" s="11">
        <v>6</v>
      </c>
      <c r="F7" s="12" t="s">
        <v>42</v>
      </c>
      <c r="G7" s="10" t="s">
        <v>145</v>
      </c>
      <c r="H7" s="10">
        <v>1</v>
      </c>
      <c r="I7" s="13">
        <v>2490</v>
      </c>
      <c r="J7" s="20">
        <f>Hoja1!$I7*Hoja1!$E7</f>
        <v>14940</v>
      </c>
      <c r="M7" t="s">
        <v>29</v>
      </c>
      <c r="N7">
        <v>5</v>
      </c>
    </row>
    <row r="8" spans="1:14" x14ac:dyDescent="0.3">
      <c r="A8" s="6">
        <f>TEXT(,VLOOKUP(Hoja1!$B8,TABLA_CAT[#All],2,FALSE))+TEXT(,CODE(Hoja1!$D8))+TEXT(,CODE(Hoja1!$F8))</f>
        <v>143</v>
      </c>
      <c r="B8" s="6" t="s">
        <v>39</v>
      </c>
      <c r="C8" s="14" t="s">
        <v>48</v>
      </c>
      <c r="D8" s="14">
        <v>18050.13</v>
      </c>
      <c r="E8" s="7">
        <v>14</v>
      </c>
      <c r="F8" s="8" t="s">
        <v>45</v>
      </c>
      <c r="G8" s="6" t="s">
        <v>145</v>
      </c>
      <c r="H8" s="6">
        <v>2</v>
      </c>
      <c r="I8" s="9">
        <v>750</v>
      </c>
      <c r="J8" s="19">
        <f>Hoja1!$I8*Hoja1!$E8</f>
        <v>10500</v>
      </c>
      <c r="M8" t="s">
        <v>19</v>
      </c>
      <c r="N8">
        <v>6</v>
      </c>
    </row>
    <row r="9" spans="1:14" x14ac:dyDescent="0.3">
      <c r="A9" s="10">
        <f>TEXT(,VLOOKUP(Hoja1!$B9,TABLA_CAT[#All],2,FALSE))+TEXT(,CODE(Hoja1!$D9))+TEXT(,CODE(Hoja1!$F9))</f>
        <v>143</v>
      </c>
      <c r="B9" s="10" t="s">
        <v>39</v>
      </c>
      <c r="C9" s="15" t="s">
        <v>49</v>
      </c>
      <c r="D9" s="15">
        <v>15100.15</v>
      </c>
      <c r="E9" s="11">
        <v>7</v>
      </c>
      <c r="F9" s="12" t="s">
        <v>45</v>
      </c>
      <c r="G9" s="10" t="s">
        <v>145</v>
      </c>
      <c r="H9" s="10">
        <v>2</v>
      </c>
      <c r="I9" s="13">
        <v>1250</v>
      </c>
      <c r="J9" s="20">
        <f>Hoja1!$I9*Hoja1!$E9</f>
        <v>8750</v>
      </c>
      <c r="M9" t="s">
        <v>12</v>
      </c>
      <c r="N9">
        <v>7</v>
      </c>
    </row>
    <row r="10" spans="1:14" x14ac:dyDescent="0.3">
      <c r="A10" s="6">
        <f>TEXT(,VLOOKUP(Hoja1!$B10,TABLA_CAT[#All],2,FALSE))+TEXT(,CODE(Hoja1!$D10))+TEXT(,CODE(Hoja1!$F10))</f>
        <v>143</v>
      </c>
      <c r="B10" s="6" t="s">
        <v>39</v>
      </c>
      <c r="C10" s="14" t="s">
        <v>50</v>
      </c>
      <c r="D10" s="14">
        <v>18200.13</v>
      </c>
      <c r="E10" s="7">
        <v>15</v>
      </c>
      <c r="F10" s="8" t="s">
        <v>45</v>
      </c>
      <c r="G10" s="6" t="s">
        <v>145</v>
      </c>
      <c r="H10" s="6">
        <v>1</v>
      </c>
      <c r="I10" s="9">
        <v>1980</v>
      </c>
      <c r="J10" s="19">
        <f>Hoja1!$I10*Hoja1!$E10</f>
        <v>29700</v>
      </c>
      <c r="M10" t="s">
        <v>7</v>
      </c>
      <c r="N10">
        <v>8</v>
      </c>
    </row>
    <row r="11" spans="1:14" x14ac:dyDescent="0.3">
      <c r="A11" s="10">
        <f>TEXT(,VLOOKUP(Hoja1!$B11,TABLA_CAT[#All],2,FALSE))+TEXT(,CODE(Hoja1!$D11))+TEXT(,CODE(Hoja1!$F11))</f>
        <v>163</v>
      </c>
      <c r="B11" s="10" t="s">
        <v>13</v>
      </c>
      <c r="C11" s="15" t="s">
        <v>55</v>
      </c>
      <c r="D11" s="15" t="s">
        <v>57</v>
      </c>
      <c r="E11" s="11">
        <v>19</v>
      </c>
      <c r="F11" s="12" t="s">
        <v>51</v>
      </c>
      <c r="G11" s="10" t="s">
        <v>145</v>
      </c>
      <c r="H11" s="10">
        <v>1</v>
      </c>
      <c r="I11" s="13">
        <v>1050</v>
      </c>
      <c r="J11" s="20">
        <f>Hoja1!$I11*Hoja1!$E11</f>
        <v>19950</v>
      </c>
      <c r="M11" t="s">
        <v>28</v>
      </c>
      <c r="N11">
        <v>9</v>
      </c>
    </row>
    <row r="12" spans="1:14" x14ac:dyDescent="0.3">
      <c r="A12" s="6">
        <f>TEXT(,VLOOKUP(Hoja1!$B12,TABLA_CAT[#All],2,FALSE))+TEXT(,CODE(Hoja1!$D12))+TEXT(,CODE(Hoja1!$F12))</f>
        <v>163</v>
      </c>
      <c r="B12" s="6" t="s">
        <v>14</v>
      </c>
      <c r="C12" s="6" t="s">
        <v>54</v>
      </c>
      <c r="D12" s="6" t="s">
        <v>53</v>
      </c>
      <c r="E12" s="7">
        <v>6</v>
      </c>
      <c r="F12" s="8" t="s">
        <v>56</v>
      </c>
      <c r="G12" s="6" t="s">
        <v>145</v>
      </c>
      <c r="H12" s="6">
        <v>2</v>
      </c>
      <c r="I12" s="9">
        <v>4490</v>
      </c>
      <c r="J12" s="19">
        <f>Hoja1!$I12*Hoja1!$E12</f>
        <v>26940</v>
      </c>
      <c r="M12" t="s">
        <v>10</v>
      </c>
      <c r="N12">
        <v>10</v>
      </c>
    </row>
    <row r="13" spans="1:14" x14ac:dyDescent="0.3">
      <c r="A13" s="10">
        <f>TEXT(,VLOOKUP(Hoja1!$B13,TABLA_CAT[#All],2,FALSE))+TEXT(,CODE(Hoja1!$D13))+TEXT(,CODE(Hoja1!$F13))</f>
        <v>169</v>
      </c>
      <c r="B13" s="10" t="s">
        <v>60</v>
      </c>
      <c r="C13" s="10" t="s">
        <v>58</v>
      </c>
      <c r="D13" s="10" t="s">
        <v>53</v>
      </c>
      <c r="E13" s="11">
        <f>9+4</f>
        <v>13</v>
      </c>
      <c r="F13" s="12" t="s">
        <v>59</v>
      </c>
      <c r="G13" s="10" t="s">
        <v>145</v>
      </c>
      <c r="H13" s="10">
        <v>2</v>
      </c>
      <c r="I13" s="13">
        <v>4990</v>
      </c>
      <c r="J13" s="20">
        <f>Hoja1!$I13*Hoja1!$E13</f>
        <v>64870</v>
      </c>
      <c r="M13" t="s">
        <v>13</v>
      </c>
      <c r="N13">
        <v>11</v>
      </c>
    </row>
    <row r="14" spans="1:14" x14ac:dyDescent="0.3">
      <c r="A14" s="6">
        <f>TEXT(,VLOOKUP(Hoja1!$B14,TABLA_CAT[#All],2,FALSE))+TEXT(,CODE(Hoja1!$D14))+TEXT(,CODE(Hoja1!$F14))</f>
        <v>154</v>
      </c>
      <c r="B14" s="6" t="s">
        <v>60</v>
      </c>
      <c r="C14" s="6" t="s">
        <v>159</v>
      </c>
      <c r="D14" s="6" t="s">
        <v>53</v>
      </c>
      <c r="E14" s="7">
        <v>3</v>
      </c>
      <c r="F14" s="8" t="s">
        <v>61</v>
      </c>
      <c r="G14" s="6" t="s">
        <v>145</v>
      </c>
      <c r="H14" s="6">
        <v>2</v>
      </c>
      <c r="I14" s="9">
        <v>3490</v>
      </c>
      <c r="J14" s="19">
        <f>Hoja1!$I14*Hoja1!$E14</f>
        <v>10470</v>
      </c>
      <c r="M14" t="s">
        <v>11</v>
      </c>
      <c r="N14">
        <v>12</v>
      </c>
    </row>
    <row r="15" spans="1:14" x14ac:dyDescent="0.3">
      <c r="A15" s="10">
        <f>TEXT(,VLOOKUP(Hoja1!$B15,TABLA_CAT[#All],2,FALSE))+TEXT(,CODE(Hoja1!$D15))+TEXT(,CODE(Hoja1!$F15))</f>
        <v>165</v>
      </c>
      <c r="B15" s="10" t="s">
        <v>18</v>
      </c>
      <c r="C15" s="10" t="s">
        <v>63</v>
      </c>
      <c r="D15" s="10" t="s">
        <v>64</v>
      </c>
      <c r="E15" s="11">
        <v>9</v>
      </c>
      <c r="F15" s="12" t="s">
        <v>87</v>
      </c>
      <c r="G15" s="10" t="s">
        <v>145</v>
      </c>
      <c r="H15" s="10">
        <v>2</v>
      </c>
      <c r="I15" s="13">
        <v>650</v>
      </c>
      <c r="J15" s="20">
        <f>Hoja1!$I15*Hoja1!$E15</f>
        <v>5850</v>
      </c>
      <c r="M15" t="s">
        <v>8</v>
      </c>
      <c r="N15">
        <v>13</v>
      </c>
    </row>
    <row r="16" spans="1:14" x14ac:dyDescent="0.3">
      <c r="A16" s="8">
        <f>TEXT(,VLOOKUP(Hoja1!$B16,TABLA_CAT[#All],2,FALSE))+TEXT(,CODE(Hoja1!$D16))+TEXT(,CODE(Hoja1!$F16))</f>
        <v>145</v>
      </c>
      <c r="B16" s="6" t="s">
        <v>17</v>
      </c>
      <c r="C16" s="6" t="s">
        <v>65</v>
      </c>
      <c r="D16" s="6" t="s">
        <v>66</v>
      </c>
      <c r="E16" s="7">
        <v>1</v>
      </c>
      <c r="F16" s="8" t="s">
        <v>67</v>
      </c>
      <c r="G16" s="6" t="s">
        <v>145</v>
      </c>
      <c r="H16" s="6">
        <v>2</v>
      </c>
      <c r="I16" s="9">
        <v>9890</v>
      </c>
      <c r="J16" s="19">
        <f>Hoja1!$I16*Hoja1!$E16</f>
        <v>9890</v>
      </c>
      <c r="M16" t="s">
        <v>24</v>
      </c>
      <c r="N16">
        <v>14</v>
      </c>
    </row>
    <row r="17" spans="1:14" x14ac:dyDescent="0.3">
      <c r="A17" s="12">
        <f>TEXT(,VLOOKUP(Hoja1!$B17,TABLA_CAT[#All],2,FALSE))+TEXT(,CODE(Hoja1!$D17))+TEXT(,CODE(Hoja1!$F17))</f>
        <v>164</v>
      </c>
      <c r="B17" s="10" t="s">
        <v>60</v>
      </c>
      <c r="C17" s="10" t="s">
        <v>70</v>
      </c>
      <c r="D17" s="10" t="s">
        <v>71</v>
      </c>
      <c r="E17" s="11">
        <v>6</v>
      </c>
      <c r="F17" s="12" t="s">
        <v>72</v>
      </c>
      <c r="G17" s="10" t="s">
        <v>145</v>
      </c>
      <c r="H17" s="10">
        <v>2</v>
      </c>
      <c r="I17" s="13">
        <v>1500</v>
      </c>
      <c r="J17" s="20">
        <f>Hoja1!$I17*Hoja1!$E17</f>
        <v>9000</v>
      </c>
      <c r="M17" t="s">
        <v>16</v>
      </c>
      <c r="N17">
        <v>15</v>
      </c>
    </row>
    <row r="18" spans="1:14" x14ac:dyDescent="0.3">
      <c r="A18" s="8">
        <f>TEXT(,VLOOKUP(Hoja1!$B18,TABLA_CAT[#All],2,FALSE))+TEXT(,CODE(Hoja1!$D18))+TEXT(,CODE(Hoja1!$F18))</f>
        <v>168</v>
      </c>
      <c r="B18" s="6" t="s">
        <v>18</v>
      </c>
      <c r="C18" s="6" t="s">
        <v>73</v>
      </c>
      <c r="D18" s="6" t="s">
        <v>74</v>
      </c>
      <c r="E18" s="7">
        <v>3</v>
      </c>
      <c r="F18" s="8" t="s">
        <v>75</v>
      </c>
      <c r="G18" s="6" t="s">
        <v>145</v>
      </c>
      <c r="H18" s="6">
        <v>2</v>
      </c>
      <c r="I18" s="9">
        <v>9850</v>
      </c>
      <c r="J18" s="19">
        <f>Hoja1!$I18*Hoja1!$E18</f>
        <v>29550</v>
      </c>
      <c r="M18" t="s">
        <v>39</v>
      </c>
      <c r="N18">
        <v>27</v>
      </c>
    </row>
    <row r="19" spans="1:14" x14ac:dyDescent="0.3">
      <c r="A19" s="12">
        <f>TEXT(,VLOOKUP(Hoja1!$B19,TABLA_CAT[#All],2,FALSE))+TEXT(,CODE(Hoja1!$D19))+TEXT(,CODE(Hoja1!$F19))</f>
        <v>170</v>
      </c>
      <c r="B19" s="10" t="s">
        <v>18</v>
      </c>
      <c r="C19" s="10" t="s">
        <v>76</v>
      </c>
      <c r="D19" s="10" t="s">
        <v>77</v>
      </c>
      <c r="E19" s="11">
        <v>3</v>
      </c>
      <c r="F19" s="12" t="s">
        <v>78</v>
      </c>
      <c r="G19" s="10" t="s">
        <v>145</v>
      </c>
      <c r="H19" s="10">
        <v>2</v>
      </c>
      <c r="I19" s="13">
        <v>19990</v>
      </c>
      <c r="J19" s="20">
        <f>Hoja1!$I19*Hoja1!$E19</f>
        <v>59970</v>
      </c>
      <c r="M19" t="s">
        <v>26</v>
      </c>
      <c r="N19">
        <v>17</v>
      </c>
    </row>
    <row r="20" spans="1:14" x14ac:dyDescent="0.3">
      <c r="A20" s="8">
        <f>TEXT(,VLOOKUP(Hoja1!$B20,TABLA_CAT[#All],2,FALSE))+TEXT(,CODE(Hoja1!$D20))+TEXT(,CODE(Hoja1!$F20))</f>
        <v>162</v>
      </c>
      <c r="B20" s="6" t="s">
        <v>62</v>
      </c>
      <c r="C20" s="6" t="s">
        <v>79</v>
      </c>
      <c r="D20" s="6" t="s">
        <v>80</v>
      </c>
      <c r="E20" s="7">
        <v>7</v>
      </c>
      <c r="F20" s="8" t="s">
        <v>82</v>
      </c>
      <c r="G20" s="6" t="s">
        <v>145</v>
      </c>
      <c r="H20" s="6">
        <v>0</v>
      </c>
      <c r="I20" s="9">
        <v>500</v>
      </c>
      <c r="J20" s="19">
        <f>Hoja1!$I20*Hoja1!$E20</f>
        <v>3500</v>
      </c>
      <c r="M20" t="s">
        <v>60</v>
      </c>
      <c r="N20">
        <v>16</v>
      </c>
    </row>
    <row r="21" spans="1:14" x14ac:dyDescent="0.3">
      <c r="A21" s="12">
        <f>TEXT(,VLOOKUP(Hoja1!$B21,TABLA_CAT[#All],2,FALSE))+TEXT(,CODE(Hoja1!$D21))+TEXT(,CODE(Hoja1!$F21))</f>
        <v>154</v>
      </c>
      <c r="B21" s="10" t="s">
        <v>62</v>
      </c>
      <c r="C21" s="10" t="s">
        <v>79</v>
      </c>
      <c r="D21" s="10" t="s">
        <v>81</v>
      </c>
      <c r="E21" s="11">
        <v>11</v>
      </c>
      <c r="F21" s="12" t="s">
        <v>83</v>
      </c>
      <c r="G21" s="10" t="s">
        <v>145</v>
      </c>
      <c r="H21" s="10">
        <v>3</v>
      </c>
      <c r="I21" s="13">
        <v>2100</v>
      </c>
      <c r="J21" s="20">
        <f>Hoja1!$I21*Hoja1!$E21</f>
        <v>23100</v>
      </c>
      <c r="M21" t="s">
        <v>18</v>
      </c>
      <c r="N21">
        <v>18</v>
      </c>
    </row>
    <row r="22" spans="1:14" x14ac:dyDescent="0.3">
      <c r="A22" s="8">
        <f>TEXT(,VLOOKUP(Hoja1!$B22,TABLA_CAT[#All],2,FALSE))+TEXT(,CODE(Hoja1!$D22))+TEXT(,CODE(Hoja1!$F22))</f>
        <v>161</v>
      </c>
      <c r="B22" s="6" t="s">
        <v>18</v>
      </c>
      <c r="C22" s="6" t="s">
        <v>84</v>
      </c>
      <c r="D22" s="6" t="s">
        <v>85</v>
      </c>
      <c r="E22" s="7">
        <v>10</v>
      </c>
      <c r="F22" s="8" t="s">
        <v>86</v>
      </c>
      <c r="G22" s="6" t="s">
        <v>145</v>
      </c>
      <c r="H22" s="6">
        <v>3</v>
      </c>
      <c r="I22" s="9">
        <v>990</v>
      </c>
      <c r="J22" s="19">
        <f>Hoja1!$I22*Hoja1!$E22</f>
        <v>9900</v>
      </c>
      <c r="M22" t="s">
        <v>22</v>
      </c>
      <c r="N22">
        <v>19</v>
      </c>
    </row>
    <row r="23" spans="1:14" x14ac:dyDescent="0.3">
      <c r="A23" s="12">
        <f>TEXT(,VLOOKUP(Hoja1!$B23,TABLA_CAT[#All],2,FALSE))+TEXT(,CODE(Hoja1!$D23))+TEXT(,CODE(Hoja1!$F23))</f>
        <v>144</v>
      </c>
      <c r="B23" s="10" t="s">
        <v>62</v>
      </c>
      <c r="C23" s="10" t="s">
        <v>79</v>
      </c>
      <c r="D23" s="10" t="s">
        <v>88</v>
      </c>
      <c r="E23" s="11">
        <v>4</v>
      </c>
      <c r="F23" s="12" t="s">
        <v>89</v>
      </c>
      <c r="G23" s="10" t="s">
        <v>145</v>
      </c>
      <c r="H23" s="10">
        <v>3</v>
      </c>
      <c r="I23" s="13">
        <v>1990</v>
      </c>
      <c r="J23" s="20">
        <f>Hoja1!$I23*Hoja1!$E23</f>
        <v>7960</v>
      </c>
      <c r="M23" t="s">
        <v>23</v>
      </c>
      <c r="N23">
        <v>20</v>
      </c>
    </row>
    <row r="24" spans="1:14" x14ac:dyDescent="0.3">
      <c r="A24" s="8">
        <f>TEXT(,VLOOKUP(Hoja1!$B24,TABLA_CAT[#All],2,FALSE))+TEXT(,CODE(Hoja1!$D24))+TEXT(,CODE(Hoja1!$F24))</f>
        <v>148</v>
      </c>
      <c r="B24" s="6" t="s">
        <v>62</v>
      </c>
      <c r="C24" s="6" t="s">
        <v>90</v>
      </c>
      <c r="D24" s="6" t="s">
        <v>90</v>
      </c>
      <c r="E24" s="7">
        <v>6</v>
      </c>
      <c r="F24" s="8" t="s">
        <v>91</v>
      </c>
      <c r="G24" s="6" t="s">
        <v>145</v>
      </c>
      <c r="H24" s="6">
        <v>3</v>
      </c>
      <c r="I24" s="9">
        <v>3690</v>
      </c>
      <c r="J24" s="19">
        <f>Hoja1!$I24*Hoja1!$E24</f>
        <v>22140</v>
      </c>
      <c r="M24" t="s">
        <v>20</v>
      </c>
      <c r="N24">
        <v>21</v>
      </c>
    </row>
    <row r="25" spans="1:14" x14ac:dyDescent="0.3">
      <c r="A25" s="12">
        <f>TEXT(,VLOOKUP(Hoja1!$B25,TABLA_CAT[#All],2,FALSE))+TEXT(,CODE(Hoja1!$D25))+TEXT(,CODE(Hoja1!$F25))</f>
        <v>144</v>
      </c>
      <c r="B25" s="10" t="s">
        <v>62</v>
      </c>
      <c r="C25" s="10" t="s">
        <v>92</v>
      </c>
      <c r="D25" s="10" t="s">
        <v>88</v>
      </c>
      <c r="E25" s="11">
        <v>2</v>
      </c>
      <c r="F25" s="12" t="s">
        <v>89</v>
      </c>
      <c r="G25" s="10" t="s">
        <v>145</v>
      </c>
      <c r="H25" s="10">
        <v>3</v>
      </c>
      <c r="I25" s="13">
        <v>2250</v>
      </c>
      <c r="J25" s="20">
        <f>Hoja1!$I25*Hoja1!$E25</f>
        <v>4500</v>
      </c>
      <c r="M25" t="s">
        <v>15</v>
      </c>
      <c r="N25">
        <v>22</v>
      </c>
    </row>
    <row r="26" spans="1:14" x14ac:dyDescent="0.3">
      <c r="A26" s="8">
        <f>TEXT(,VLOOKUP(Hoja1!$B26,TABLA_CAT[#All],2,FALSE))+TEXT(,CODE(Hoja1!$D26))+TEXT(,CODE(Hoja1!$F26))</f>
        <v>137</v>
      </c>
      <c r="B26" s="6" t="s">
        <v>62</v>
      </c>
      <c r="C26" s="6" t="s">
        <v>79</v>
      </c>
      <c r="D26" s="6" t="s">
        <v>93</v>
      </c>
      <c r="E26" s="7">
        <v>6</v>
      </c>
      <c r="F26" s="8" t="s">
        <v>94</v>
      </c>
      <c r="G26" s="6" t="s">
        <v>145</v>
      </c>
      <c r="H26" s="6">
        <v>3</v>
      </c>
      <c r="I26" s="9">
        <v>3200</v>
      </c>
      <c r="J26" s="19">
        <f>Hoja1!$I26*Hoja1!$E26</f>
        <v>19200</v>
      </c>
      <c r="M26" t="s">
        <v>14</v>
      </c>
      <c r="N26">
        <v>23</v>
      </c>
    </row>
    <row r="27" spans="1:14" x14ac:dyDescent="0.3">
      <c r="A27" s="12">
        <f>TEXT(,VLOOKUP(Hoja1!$B27,TABLA_CAT[#All],2,FALSE))+TEXT(,CODE(Hoja1!$D27))+TEXT(,CODE(Hoja1!$F27))</f>
        <v>155</v>
      </c>
      <c r="B27" s="10" t="s">
        <v>13</v>
      </c>
      <c r="C27" s="10" t="s">
        <v>96</v>
      </c>
      <c r="D27" s="10" t="s">
        <v>97</v>
      </c>
      <c r="E27" s="11">
        <v>2</v>
      </c>
      <c r="F27" s="12" t="s">
        <v>103</v>
      </c>
      <c r="G27" s="10" t="s">
        <v>145</v>
      </c>
      <c r="H27" s="10">
        <v>3</v>
      </c>
      <c r="I27" s="13">
        <v>6690</v>
      </c>
      <c r="J27" s="20">
        <f>Hoja1!$I27*Hoja1!$E27</f>
        <v>13380</v>
      </c>
      <c r="M27" t="s">
        <v>9</v>
      </c>
      <c r="N27">
        <v>24</v>
      </c>
    </row>
    <row r="28" spans="1:14" x14ac:dyDescent="0.3">
      <c r="A28" s="8">
        <f>TEXT(,VLOOKUP(Hoja1!$B28,TABLA_CAT[#All],2,FALSE))+TEXT(,CODE(Hoja1!$D28))+TEXT(,CODE(Hoja1!$F28))</f>
        <v>155</v>
      </c>
      <c r="B28" s="6" t="s">
        <v>13</v>
      </c>
      <c r="C28" s="6" t="s">
        <v>96</v>
      </c>
      <c r="D28" s="6" t="s">
        <v>98</v>
      </c>
      <c r="E28" s="7">
        <v>4</v>
      </c>
      <c r="F28" s="8" t="s">
        <v>103</v>
      </c>
      <c r="G28" s="6" t="s">
        <v>145</v>
      </c>
      <c r="H28" s="6">
        <v>3</v>
      </c>
      <c r="I28" s="9">
        <v>6690</v>
      </c>
      <c r="J28" s="19">
        <f>Hoja1!$I28*Hoja1!$E28</f>
        <v>26760</v>
      </c>
      <c r="M28" t="s">
        <v>30</v>
      </c>
      <c r="N28">
        <v>25</v>
      </c>
    </row>
    <row r="29" spans="1:14" x14ac:dyDescent="0.3">
      <c r="A29" s="12">
        <f>TEXT(,VLOOKUP(Hoja1!$B29,TABLA_CAT[#All],2,FALSE))+TEXT(,CODE(Hoja1!$D29))+TEXT(,CODE(Hoja1!$F29))</f>
        <v>155</v>
      </c>
      <c r="B29" s="10" t="s">
        <v>13</v>
      </c>
      <c r="C29" s="10" t="s">
        <v>96</v>
      </c>
      <c r="D29" s="10" t="s">
        <v>99</v>
      </c>
      <c r="E29" s="11">
        <v>3</v>
      </c>
      <c r="F29" s="12" t="s">
        <v>103</v>
      </c>
      <c r="G29" s="10" t="s">
        <v>145</v>
      </c>
      <c r="H29" s="10">
        <v>3</v>
      </c>
      <c r="I29" s="13">
        <v>6690</v>
      </c>
      <c r="J29" s="20">
        <f>Hoja1!$I29*Hoja1!$E29</f>
        <v>20070</v>
      </c>
      <c r="M29" t="s">
        <v>25</v>
      </c>
      <c r="N29">
        <v>26</v>
      </c>
    </row>
    <row r="30" spans="1:14" x14ac:dyDescent="0.3">
      <c r="A30" s="8">
        <f>TEXT(,VLOOKUP(Hoja1!$B30,TABLA_CAT[#All],2,FALSE))+TEXT(,CODE(Hoja1!$D30))+TEXT(,CODE(Hoja1!$F30))</f>
        <v>144</v>
      </c>
      <c r="B30" s="6" t="s">
        <v>13</v>
      </c>
      <c r="C30" s="6" t="s">
        <v>100</v>
      </c>
      <c r="D30" s="6" t="s">
        <v>101</v>
      </c>
      <c r="E30" s="7">
        <v>4</v>
      </c>
      <c r="F30" s="8" t="s">
        <v>104</v>
      </c>
      <c r="G30" s="6" t="s">
        <v>145</v>
      </c>
      <c r="H30" s="6">
        <v>3</v>
      </c>
      <c r="I30" s="9">
        <v>1990</v>
      </c>
      <c r="J30" s="19">
        <f>Hoja1!$I30*Hoja1!$E30</f>
        <v>7960</v>
      </c>
    </row>
    <row r="31" spans="1:14" x14ac:dyDescent="0.3">
      <c r="A31" s="12">
        <f>TEXT(,VLOOKUP(Hoja1!$B31,TABLA_CAT[#All],2,FALSE))+TEXT(,CODE(Hoja1!$D31))+TEXT(,CODE(Hoja1!$F31))</f>
        <v>144</v>
      </c>
      <c r="B31" s="10" t="s">
        <v>13</v>
      </c>
      <c r="C31" s="10" t="s">
        <v>100</v>
      </c>
      <c r="D31" s="10" t="s">
        <v>102</v>
      </c>
      <c r="E31" s="11">
        <v>4</v>
      </c>
      <c r="F31" s="12" t="s">
        <v>104</v>
      </c>
      <c r="G31" s="10" t="s">
        <v>145</v>
      </c>
      <c r="H31" s="10">
        <v>3</v>
      </c>
      <c r="I31" s="13">
        <v>1990</v>
      </c>
      <c r="J31" s="20">
        <f>Hoja1!$I31*Hoja1!$E31</f>
        <v>7960</v>
      </c>
    </row>
    <row r="32" spans="1:14" x14ac:dyDescent="0.3">
      <c r="A32" s="8">
        <f>TEXT(,VLOOKUP(Hoja1!$B32,TABLA_CAT[#All],2,FALSE))+TEXT(,CODE(Hoja1!$D32))+TEXT(,CODE(Hoja1!$F32))</f>
        <v>153</v>
      </c>
      <c r="B32" s="6" t="s">
        <v>18</v>
      </c>
      <c r="C32" s="6" t="s">
        <v>105</v>
      </c>
      <c r="D32" s="6" t="s">
        <v>106</v>
      </c>
      <c r="E32" s="7">
        <v>10</v>
      </c>
      <c r="F32" s="8" t="s">
        <v>107</v>
      </c>
      <c r="G32" s="6" t="s">
        <v>145</v>
      </c>
      <c r="H32" s="6">
        <v>3</v>
      </c>
      <c r="I32" s="9">
        <v>500</v>
      </c>
      <c r="J32" s="19">
        <f>Hoja1!$I32*Hoja1!$E32</f>
        <v>5000</v>
      </c>
    </row>
    <row r="33" spans="1:10" x14ac:dyDescent="0.3">
      <c r="A33" s="12">
        <f>TEXT(,VLOOKUP(Hoja1!$B33,TABLA_CAT[#All],2,FALSE))+TEXT(,CODE(Hoja1!$D33))+TEXT(,CODE(Hoja1!$F33))</f>
        <v>150</v>
      </c>
      <c r="B33" s="10" t="s">
        <v>18</v>
      </c>
      <c r="C33" s="10" t="s">
        <v>105</v>
      </c>
      <c r="D33" s="10" t="s">
        <v>19</v>
      </c>
      <c r="E33" s="11">
        <v>10</v>
      </c>
      <c r="F33" s="12" t="s">
        <v>104</v>
      </c>
      <c r="G33" s="10" t="s">
        <v>145</v>
      </c>
      <c r="H33" s="10">
        <v>3</v>
      </c>
      <c r="I33" s="13">
        <v>1450</v>
      </c>
      <c r="J33" s="20">
        <f>Hoja1!$I33*Hoja1!$E33</f>
        <v>14500</v>
      </c>
    </row>
    <row r="34" spans="1:10" x14ac:dyDescent="0.3">
      <c r="A34" s="8">
        <f>TEXT(,VLOOKUP(Hoja1!$B34,TABLA_CAT[#All],2,FALSE))+TEXT(,CODE(Hoja1!$D34))+TEXT(,CODE(Hoja1!$F34))</f>
        <v>163</v>
      </c>
      <c r="B34" s="6" t="s">
        <v>13</v>
      </c>
      <c r="C34" s="6" t="s">
        <v>108</v>
      </c>
      <c r="D34" s="6" t="s">
        <v>77</v>
      </c>
      <c r="E34" s="7">
        <v>11</v>
      </c>
      <c r="F34" s="8" t="s">
        <v>109</v>
      </c>
      <c r="G34" s="6" t="s">
        <v>145</v>
      </c>
      <c r="H34" s="6">
        <v>3</v>
      </c>
      <c r="I34" s="9">
        <v>990</v>
      </c>
      <c r="J34" s="19">
        <f>Hoja1!$I34*Hoja1!$E34</f>
        <v>10890</v>
      </c>
    </row>
    <row r="35" spans="1:10" x14ac:dyDescent="0.3">
      <c r="A35" s="12">
        <f>TEXT(,VLOOKUP(Hoja1!$B35,TABLA_CAT[#All],2,FALSE))+TEXT(,CODE(Hoja1!$D35))+TEXT(,CODE(Hoja1!$F35))</f>
        <v>163</v>
      </c>
      <c r="B35" s="10" t="s">
        <v>13</v>
      </c>
      <c r="C35" s="10" t="s">
        <v>110</v>
      </c>
      <c r="D35" s="10" t="s">
        <v>77</v>
      </c>
      <c r="E35" s="11">
        <v>4</v>
      </c>
      <c r="F35" s="12" t="s">
        <v>111</v>
      </c>
      <c r="G35" s="10" t="s">
        <v>145</v>
      </c>
      <c r="H35" s="10">
        <v>3</v>
      </c>
      <c r="I35" s="13">
        <v>4200</v>
      </c>
      <c r="J35" s="20">
        <f>Hoja1!$I35*Hoja1!$E35</f>
        <v>16800</v>
      </c>
    </row>
    <row r="36" spans="1:10" x14ac:dyDescent="0.3">
      <c r="A36" s="8">
        <f>TEXT(,VLOOKUP(Hoja1!$B36,TABLA_CAT[#All],2,FALSE))+TEXT(,CODE(Hoja1!$D36))+TEXT(,CODE(Hoja1!$F36))</f>
        <v>143</v>
      </c>
      <c r="B36" s="6" t="s">
        <v>13</v>
      </c>
      <c r="C36" s="6" t="s">
        <v>112</v>
      </c>
      <c r="D36" s="6">
        <v>2.5</v>
      </c>
      <c r="E36" s="7">
        <v>180</v>
      </c>
      <c r="F36" s="8" t="s">
        <v>72</v>
      </c>
      <c r="G36" s="6" t="s">
        <v>145</v>
      </c>
      <c r="H36" s="6">
        <v>3</v>
      </c>
      <c r="I36" s="9">
        <v>300</v>
      </c>
      <c r="J36" s="19">
        <f>Hoja1!$I36*Hoja1!$E36</f>
        <v>54000</v>
      </c>
    </row>
    <row r="37" spans="1:10" x14ac:dyDescent="0.3">
      <c r="A37" s="12">
        <f>TEXT(,VLOOKUP(Hoja1!$B37,TABLA_CAT[#All],2,FALSE))+TEXT(,CODE(Hoja1!$D37))+TEXT(,CODE(Hoja1!$F37))</f>
        <v>127</v>
      </c>
      <c r="B37" s="10" t="s">
        <v>13</v>
      </c>
      <c r="C37" s="10" t="s">
        <v>112</v>
      </c>
      <c r="D37" s="10">
        <v>2.5</v>
      </c>
      <c r="E37" s="11">
        <v>300</v>
      </c>
      <c r="F37" s="12" t="s">
        <v>83</v>
      </c>
      <c r="G37" s="10" t="s">
        <v>145</v>
      </c>
      <c r="H37" s="10">
        <v>3</v>
      </c>
      <c r="I37" s="13">
        <v>300</v>
      </c>
      <c r="J37" s="20">
        <f>Hoja1!$I37*Hoja1!$E37</f>
        <v>90000</v>
      </c>
    </row>
    <row r="38" spans="1:10" x14ac:dyDescent="0.3">
      <c r="A38" s="8">
        <f>TEXT(,VLOOKUP(Hoja1!$B38,TABLA_CAT[#All],2,FALSE))+TEXT(,CODE(Hoja1!$D38))+TEXT(,CODE(Hoja1!$F38))</f>
        <v>147</v>
      </c>
      <c r="B38" s="6" t="s">
        <v>13</v>
      </c>
      <c r="C38" s="6" t="s">
        <v>112</v>
      </c>
      <c r="D38" s="6">
        <v>2.5</v>
      </c>
      <c r="E38" s="7">
        <v>180</v>
      </c>
      <c r="F38" s="8" t="s">
        <v>161</v>
      </c>
      <c r="G38" s="6" t="s">
        <v>145</v>
      </c>
      <c r="H38" s="6">
        <v>3</v>
      </c>
      <c r="I38" s="9">
        <v>300</v>
      </c>
      <c r="J38" s="19">
        <f>Hoja1!$I38*Hoja1!$E38</f>
        <v>54000</v>
      </c>
    </row>
    <row r="39" spans="1:10" x14ac:dyDescent="0.3">
      <c r="A39" s="12">
        <f>TEXT(,VLOOKUP(Hoja1!$B39,TABLA_CAT[#All],2,FALSE))+TEXT(,CODE(Hoja1!$D39))+TEXT(,CODE(Hoja1!$F39))</f>
        <v>138</v>
      </c>
      <c r="B39" s="10" t="s">
        <v>13</v>
      </c>
      <c r="C39" s="10" t="s">
        <v>160</v>
      </c>
      <c r="D39" s="10">
        <v>1.5</v>
      </c>
      <c r="E39" s="11">
        <v>70</v>
      </c>
      <c r="F39" s="12" t="s">
        <v>82</v>
      </c>
      <c r="G39" s="10" t="s">
        <v>145</v>
      </c>
      <c r="H39" s="10">
        <v>3</v>
      </c>
      <c r="I39" s="13">
        <v>300</v>
      </c>
      <c r="J39" s="20">
        <f>Hoja1!$I39*Hoja1!$E39</f>
        <v>21000</v>
      </c>
    </row>
    <row r="40" spans="1:10" x14ac:dyDescent="0.3">
      <c r="A40" s="8">
        <f>TEXT(,VLOOKUP(Hoja1!$B40,TABLA_CAT[#All],2,FALSE))+TEXT(,CODE(Hoja1!$D40))+TEXT(,CODE(Hoja1!$F40))</f>
        <v>117</v>
      </c>
      <c r="B40" s="6" t="s">
        <v>13</v>
      </c>
      <c r="C40" s="6" t="s">
        <v>119</v>
      </c>
      <c r="D40" s="16" t="s">
        <v>114</v>
      </c>
      <c r="E40" s="7">
        <v>10</v>
      </c>
      <c r="F40" s="8" t="s">
        <v>123</v>
      </c>
      <c r="G40" s="6" t="s">
        <v>145</v>
      </c>
      <c r="H40" s="6">
        <v>4</v>
      </c>
      <c r="I40" s="9">
        <v>1990</v>
      </c>
      <c r="J40" s="19">
        <f>Hoja1!$I40*Hoja1!$E40</f>
        <v>19900</v>
      </c>
    </row>
    <row r="41" spans="1:10" x14ac:dyDescent="0.3">
      <c r="A41" s="12">
        <f>TEXT(,VLOOKUP(Hoja1!$B41,TABLA_CAT[#All],2,FALSE))+TEXT(,CODE(Hoja1!$D41))+TEXT(,CODE(Hoja1!$F41))</f>
        <v>157</v>
      </c>
      <c r="B41" s="10" t="s">
        <v>13</v>
      </c>
      <c r="C41" s="10" t="s">
        <v>115</v>
      </c>
      <c r="D41" s="17" t="s">
        <v>116</v>
      </c>
      <c r="E41" s="11">
        <v>10</v>
      </c>
      <c r="F41" s="12" t="s">
        <v>117</v>
      </c>
      <c r="G41" s="10" t="s">
        <v>145</v>
      </c>
      <c r="H41" s="10">
        <v>4</v>
      </c>
      <c r="I41" s="13">
        <v>1200</v>
      </c>
      <c r="J41" s="20">
        <f>Hoja1!$I41*Hoja1!$E41</f>
        <v>12000</v>
      </c>
    </row>
    <row r="42" spans="1:10" x14ac:dyDescent="0.3">
      <c r="A42" s="8">
        <f>TEXT(,VLOOKUP(Hoja1!$B42,TABLA_CAT[#All],2,FALSE))+TEXT(,CODE(Hoja1!$D42))+TEXT(,CODE(Hoja1!$F42))</f>
        <v>118</v>
      </c>
      <c r="B42" s="6" t="s">
        <v>13</v>
      </c>
      <c r="C42" s="6" t="s">
        <v>118</v>
      </c>
      <c r="D42" s="16" t="s">
        <v>120</v>
      </c>
      <c r="E42" s="7">
        <v>10</v>
      </c>
      <c r="F42" s="8" t="s">
        <v>113</v>
      </c>
      <c r="G42" s="6" t="s">
        <v>145</v>
      </c>
      <c r="H42" s="6">
        <v>4</v>
      </c>
      <c r="I42" s="9">
        <v>1590</v>
      </c>
      <c r="J42" s="19">
        <f>Hoja1!$I42*Hoja1!$E42</f>
        <v>15900</v>
      </c>
    </row>
    <row r="43" spans="1:10" x14ac:dyDescent="0.3">
      <c r="A43" s="12" t="e">
        <f>TEXT(,VLOOKUP(Hoja1!$B43,TABLA_CAT[#All],2,FALSE))+TEXT(,CODE(Hoja1!$D43))+TEXT(,CODE(Hoja1!$F43))</f>
        <v>#VALUE!</v>
      </c>
      <c r="B43" s="10" t="s">
        <v>13</v>
      </c>
      <c r="C43" s="10" t="s">
        <v>121</v>
      </c>
      <c r="D43" s="17"/>
      <c r="E43" s="11">
        <v>10</v>
      </c>
      <c r="F43" s="12" t="s">
        <v>122</v>
      </c>
      <c r="G43" s="10" t="s">
        <v>145</v>
      </c>
      <c r="H43" s="10">
        <v>4</v>
      </c>
      <c r="I43" s="13">
        <v>890</v>
      </c>
      <c r="J43" s="20">
        <f>Hoja1!$I43*Hoja1!$E43</f>
        <v>8900</v>
      </c>
    </row>
    <row r="44" spans="1:10" x14ac:dyDescent="0.3">
      <c r="A44" s="8" t="e">
        <f>TEXT(,VLOOKUP(Hoja1!$B44,TABLA_CAT[#All],2,FALSE))+TEXT(,CODE(Hoja1!$D44))+TEXT(,CODE(Hoja1!$F44))</f>
        <v>#VALUE!</v>
      </c>
      <c r="B44" s="6" t="s">
        <v>13</v>
      </c>
      <c r="C44" s="6" t="s">
        <v>127</v>
      </c>
      <c r="D44" s="6"/>
      <c r="E44" s="7">
        <v>10</v>
      </c>
      <c r="F44" s="8" t="s">
        <v>124</v>
      </c>
      <c r="G44" s="6" t="s">
        <v>145</v>
      </c>
      <c r="H44" s="6">
        <v>4</v>
      </c>
      <c r="I44" s="9">
        <v>2200</v>
      </c>
      <c r="J44" s="19">
        <f>Hoja1!$I44*Hoja1!$E44</f>
        <v>22000</v>
      </c>
    </row>
    <row r="45" spans="1:10" x14ac:dyDescent="0.3">
      <c r="A45" s="12" t="e">
        <f>TEXT(,VLOOKUP(Hoja1!$B45,TABLA_CAT[#All],2,FALSE))+TEXT(,CODE(Hoja1!$D45))+TEXT(,CODE(Hoja1!$F45))</f>
        <v>#VALUE!</v>
      </c>
      <c r="B45" s="10" t="s">
        <v>13</v>
      </c>
      <c r="C45" s="10" t="s">
        <v>128</v>
      </c>
      <c r="D45" s="10"/>
      <c r="E45" s="11">
        <v>10</v>
      </c>
      <c r="F45" s="12" t="s">
        <v>124</v>
      </c>
      <c r="G45" s="10" t="s">
        <v>145</v>
      </c>
      <c r="H45" s="10">
        <v>4</v>
      </c>
      <c r="I45" s="13">
        <v>1590</v>
      </c>
      <c r="J45" s="20">
        <f>Hoja1!$I45*Hoja1!$E45</f>
        <v>15900</v>
      </c>
    </row>
    <row r="46" spans="1:10" x14ac:dyDescent="0.3">
      <c r="A46" s="8">
        <f>TEXT(,VLOOKUP(Hoja1!$B46,TABLA_CAT[#All],2,FALSE))+TEXT(,CODE(Hoja1!$D46))+TEXT(,CODE(Hoja1!$F46))</f>
        <v>145</v>
      </c>
      <c r="B46" s="6" t="s">
        <v>13</v>
      </c>
      <c r="C46" s="6" t="s">
        <v>95</v>
      </c>
      <c r="D46" s="6" t="s">
        <v>125</v>
      </c>
      <c r="E46" s="7">
        <v>10</v>
      </c>
      <c r="F46" s="8" t="s">
        <v>126</v>
      </c>
      <c r="G46" s="6" t="s">
        <v>145</v>
      </c>
      <c r="H46" s="6">
        <v>4</v>
      </c>
      <c r="I46" s="9">
        <v>990</v>
      </c>
      <c r="J46" s="19">
        <f>Hoja1!$I46*Hoja1!$E46</f>
        <v>9900</v>
      </c>
    </row>
    <row r="47" spans="1:10" x14ac:dyDescent="0.3">
      <c r="A47" s="12">
        <f>TEXT(,VLOOKUP(Hoja1!$B47,TABLA_CAT[#All],2,FALSE))+TEXT(,CODE(Hoja1!$D47))+TEXT(,CODE(Hoja1!$F47))</f>
        <v>161</v>
      </c>
      <c r="B47" s="10" t="s">
        <v>13</v>
      </c>
      <c r="C47" s="10" t="s">
        <v>129</v>
      </c>
      <c r="D47" s="10" t="s">
        <v>132</v>
      </c>
      <c r="E47" s="11">
        <v>14</v>
      </c>
      <c r="F47" s="12" t="s">
        <v>83</v>
      </c>
      <c r="G47" s="10" t="s">
        <v>145</v>
      </c>
      <c r="H47" s="10">
        <v>4</v>
      </c>
      <c r="I47" s="13">
        <v>1890</v>
      </c>
      <c r="J47" s="20">
        <f>Hoja1!$I47*Hoja1!$E47</f>
        <v>26460</v>
      </c>
    </row>
    <row r="48" spans="1:10" x14ac:dyDescent="0.3">
      <c r="A48" s="8">
        <f>TEXT(,VLOOKUP(Hoja1!$B48,TABLA_CAT[#All],2,FALSE))+TEXT(,CODE(Hoja1!$D48))+TEXT(,CODE(Hoja1!$F48))</f>
        <v>160</v>
      </c>
      <c r="B48" s="6" t="s">
        <v>13</v>
      </c>
      <c r="C48" s="6" t="s">
        <v>130</v>
      </c>
      <c r="D48" s="6" t="s">
        <v>131</v>
      </c>
      <c r="E48" s="7">
        <v>18</v>
      </c>
      <c r="F48" s="8" t="s">
        <v>83</v>
      </c>
      <c r="G48" s="6" t="s">
        <v>145</v>
      </c>
      <c r="H48" s="6">
        <v>4</v>
      </c>
      <c r="I48" s="9">
        <v>1200</v>
      </c>
      <c r="J48" s="19">
        <f>Hoja1!$I48*Hoja1!$E48</f>
        <v>21600</v>
      </c>
    </row>
    <row r="49" spans="1:10" x14ac:dyDescent="0.3">
      <c r="A49" s="12">
        <f>TEXT(,VLOOKUP(Hoja1!$B49,TABLA_CAT[#All],2,FALSE))+TEXT(,CODE(Hoja1!$D49))+TEXT(,CODE(Hoja1!$F49))</f>
        <v>173</v>
      </c>
      <c r="B49" s="10" t="s">
        <v>13</v>
      </c>
      <c r="C49" s="10" t="s">
        <v>129</v>
      </c>
      <c r="D49" s="10" t="s">
        <v>132</v>
      </c>
      <c r="E49" s="11">
        <v>10</v>
      </c>
      <c r="F49" s="12" t="s">
        <v>82</v>
      </c>
      <c r="G49" s="10" t="s">
        <v>145</v>
      </c>
      <c r="H49" s="10">
        <v>4</v>
      </c>
      <c r="I49" s="13">
        <v>1890</v>
      </c>
      <c r="J49" s="20">
        <f>Hoja1!$I49*Hoja1!$E49</f>
        <v>18900</v>
      </c>
    </row>
    <row r="50" spans="1:10" x14ac:dyDescent="0.3">
      <c r="A50" s="8">
        <f>TEXT(,VLOOKUP(Hoja1!$B50,TABLA_CAT[#All],2,FALSE))+TEXT(,CODE(Hoja1!$D50))+TEXT(,CODE(Hoja1!$F50))</f>
        <v>167</v>
      </c>
      <c r="B50" s="6" t="s">
        <v>13</v>
      </c>
      <c r="C50" s="6" t="s">
        <v>133</v>
      </c>
      <c r="D50" s="6" t="s">
        <v>57</v>
      </c>
      <c r="E50" s="7">
        <v>6</v>
      </c>
      <c r="F50" s="8" t="s">
        <v>32</v>
      </c>
      <c r="G50" s="6" t="s">
        <v>145</v>
      </c>
      <c r="H50" s="6">
        <v>4</v>
      </c>
      <c r="I50" s="9">
        <v>2390</v>
      </c>
      <c r="J50" s="19">
        <f>Hoja1!$I50*Hoja1!$E50</f>
        <v>14340</v>
      </c>
    </row>
    <row r="51" spans="1:10" x14ac:dyDescent="0.3">
      <c r="A51" s="12">
        <f>TEXT(,VLOOKUP(Hoja1!$B51,TABLA_CAT[#All],2,FALSE))+TEXT(,CODE(Hoja1!$D51))+TEXT(,CODE(Hoja1!$F51))</f>
        <v>160</v>
      </c>
      <c r="B51" s="10" t="s">
        <v>13</v>
      </c>
      <c r="C51" s="10" t="s">
        <v>134</v>
      </c>
      <c r="D51" s="10" t="s">
        <v>131</v>
      </c>
      <c r="E51" s="11">
        <v>8</v>
      </c>
      <c r="F51" s="12" t="s">
        <v>83</v>
      </c>
      <c r="G51" s="10" t="s">
        <v>145</v>
      </c>
      <c r="H51" s="10">
        <v>4</v>
      </c>
      <c r="I51" s="13">
        <v>650</v>
      </c>
      <c r="J51" s="20">
        <f>Hoja1!$I51*Hoja1!$E51</f>
        <v>5200</v>
      </c>
    </row>
    <row r="52" spans="1:10" x14ac:dyDescent="0.3">
      <c r="A52" s="8">
        <f>TEXT(,VLOOKUP(Hoja1!$B52,TABLA_CAT[#All],2,FALSE))+TEXT(,CODE(Hoja1!$D52))+TEXT(,CODE(Hoja1!$F52))</f>
        <v>154</v>
      </c>
      <c r="B52" s="6" t="s">
        <v>14</v>
      </c>
      <c r="C52" s="6" t="s">
        <v>135</v>
      </c>
      <c r="D52" s="6" t="s">
        <v>137</v>
      </c>
      <c r="E52" s="7">
        <v>31</v>
      </c>
      <c r="F52" s="8" t="s">
        <v>31</v>
      </c>
      <c r="G52" s="6" t="s">
        <v>145</v>
      </c>
      <c r="H52" s="6">
        <v>6</v>
      </c>
      <c r="I52" s="9">
        <v>2390</v>
      </c>
      <c r="J52" s="19">
        <f>Hoja1!$I52*Hoja1!$E52</f>
        <v>74090</v>
      </c>
    </row>
    <row r="53" spans="1:10" x14ac:dyDescent="0.3">
      <c r="A53" s="12">
        <f>TEXT(,VLOOKUP(Hoja1!$B53,TABLA_CAT[#All],2,FALSE))+TEXT(,CODE(Hoja1!$D53))+TEXT(,CODE(Hoja1!$F53))</f>
        <v>171</v>
      </c>
      <c r="B53" s="10" t="s">
        <v>14</v>
      </c>
      <c r="C53" s="10" t="s">
        <v>136</v>
      </c>
      <c r="D53" s="10" t="s">
        <v>137</v>
      </c>
      <c r="E53" s="11">
        <v>14</v>
      </c>
      <c r="F53" s="12" t="s">
        <v>72</v>
      </c>
      <c r="G53" s="10" t="s">
        <v>145</v>
      </c>
      <c r="H53" s="10">
        <v>6</v>
      </c>
      <c r="I53" s="13">
        <v>3320</v>
      </c>
      <c r="J53" s="20">
        <f>Hoja1!$I53*Hoja1!$E53</f>
        <v>46480</v>
      </c>
    </row>
    <row r="54" spans="1:10" x14ac:dyDescent="0.3">
      <c r="A54" s="8">
        <f>TEXT(,VLOOKUP(Hoja1!$B54,TABLA_CAT[#All],2,FALSE))+TEXT(,CODE(Hoja1!$D54))+TEXT(,CODE(Hoja1!$F54))</f>
        <v>169</v>
      </c>
      <c r="B54" s="6" t="s">
        <v>14</v>
      </c>
      <c r="C54" s="6" t="s">
        <v>136</v>
      </c>
      <c r="D54" s="6" t="s">
        <v>137</v>
      </c>
      <c r="E54" s="7">
        <v>4</v>
      </c>
      <c r="F54" s="8" t="s">
        <v>138</v>
      </c>
      <c r="G54" s="6" t="s">
        <v>146</v>
      </c>
      <c r="H54" s="6">
        <v>3.1</v>
      </c>
      <c r="I54" s="9">
        <v>3590</v>
      </c>
      <c r="J54" s="19">
        <f>Hoja1!$I54*Hoja1!$E54</f>
        <v>14360</v>
      </c>
    </row>
    <row r="55" spans="1:10" x14ac:dyDescent="0.3">
      <c r="A55" s="12">
        <f>TEXT(,VLOOKUP(Hoja1!$B55,TABLA_CAT[#All],2,FALSE))+TEXT(,CODE(Hoja1!$D55))+TEXT(,CODE(Hoja1!$F55))</f>
        <v>157</v>
      </c>
      <c r="B55" s="10" t="s">
        <v>12</v>
      </c>
      <c r="C55" s="10" t="s">
        <v>143</v>
      </c>
      <c r="D55" s="10" t="s">
        <v>77</v>
      </c>
      <c r="E55" s="11">
        <v>11</v>
      </c>
      <c r="F55" s="12" t="s">
        <v>144</v>
      </c>
      <c r="G55" s="10" t="s">
        <v>147</v>
      </c>
      <c r="H55" s="10">
        <v>1</v>
      </c>
      <c r="I55" s="13">
        <v>1890</v>
      </c>
      <c r="J55" s="20">
        <f>Hoja1!$I55*Hoja1!$E55</f>
        <v>20790</v>
      </c>
    </row>
    <row r="56" spans="1:10" x14ac:dyDescent="0.3">
      <c r="A56" s="8">
        <f>TEXT(,VLOOKUP(Hoja1!$B56,TABLA_CAT[#All],2,FALSE))+TEXT(,CODE(Hoja1!$D56))+TEXT(,CODE(Hoja1!$F56))</f>
        <v>140</v>
      </c>
      <c r="B56" s="6" t="s">
        <v>13</v>
      </c>
      <c r="C56" s="6" t="s">
        <v>148</v>
      </c>
      <c r="D56" s="6" t="s">
        <v>149</v>
      </c>
      <c r="E56" s="7">
        <v>2</v>
      </c>
      <c r="F56" s="8" t="s">
        <v>150</v>
      </c>
      <c r="G56" s="6" t="s">
        <v>147</v>
      </c>
      <c r="H56" s="6">
        <v>1</v>
      </c>
      <c r="I56" s="9">
        <v>4900</v>
      </c>
      <c r="J56" s="19">
        <f>Hoja1!$I56*Hoja1!$E56</f>
        <v>9800</v>
      </c>
    </row>
    <row r="57" spans="1:10" x14ac:dyDescent="0.3">
      <c r="A57" s="12">
        <f>TEXT(,VLOOKUP(Hoja1!$B57,TABLA_CAT[#All],2,FALSE))+TEXT(,CODE(Hoja1!$D57))+TEXT(,CODE(Hoja1!$F57))</f>
        <v>146</v>
      </c>
      <c r="B57" s="10" t="s">
        <v>16</v>
      </c>
      <c r="C57" s="10" t="s">
        <v>168</v>
      </c>
      <c r="D57" s="10" t="s">
        <v>152</v>
      </c>
      <c r="E57" s="11">
        <v>4</v>
      </c>
      <c r="F57" s="12" t="s">
        <v>153</v>
      </c>
      <c r="G57" s="10" t="s">
        <v>147</v>
      </c>
      <c r="H57" s="10">
        <v>1</v>
      </c>
      <c r="I57" s="13">
        <v>2100</v>
      </c>
      <c r="J57" s="20">
        <f>Hoja1!$I57*Hoja1!$E57</f>
        <v>8400</v>
      </c>
    </row>
    <row r="58" spans="1:10" x14ac:dyDescent="0.3">
      <c r="A58" s="8">
        <f>TEXT(,VLOOKUP(Hoja1!$B58,TABLA_CAT[#All],2,FALSE))+TEXT(,CODE(Hoja1!$D58))+TEXT(,CODE(Hoja1!$F58))</f>
        <v>146</v>
      </c>
      <c r="B58" s="6" t="s">
        <v>16</v>
      </c>
      <c r="C58" s="6" t="s">
        <v>154</v>
      </c>
      <c r="D58" s="6" t="s">
        <v>155</v>
      </c>
      <c r="E58" s="7">
        <v>7</v>
      </c>
      <c r="F58" s="8" t="s">
        <v>156</v>
      </c>
      <c r="G58" s="6" t="s">
        <v>147</v>
      </c>
      <c r="H58" s="6">
        <v>1</v>
      </c>
      <c r="I58" s="9">
        <v>4490</v>
      </c>
      <c r="J58" s="19">
        <f>Hoja1!$I58*Hoja1!$E58</f>
        <v>31430</v>
      </c>
    </row>
    <row r="59" spans="1:10" x14ac:dyDescent="0.3">
      <c r="A59" s="12">
        <f>TEXT(,VLOOKUP(Hoja1!$B59,TABLA_CAT[#All],2,FALSE))+TEXT(,CODE(Hoja1!$D59))+TEXT(,CODE(Hoja1!$F59))</f>
        <v>136</v>
      </c>
      <c r="B59" s="10" t="s">
        <v>17</v>
      </c>
      <c r="C59" s="10" t="s">
        <v>157</v>
      </c>
      <c r="D59" s="10" t="s">
        <v>158</v>
      </c>
      <c r="E59" s="11">
        <v>5</v>
      </c>
      <c r="F59" s="12" t="s">
        <v>144</v>
      </c>
      <c r="G59" s="10" t="s">
        <v>147</v>
      </c>
      <c r="H59" s="10">
        <v>1</v>
      </c>
      <c r="I59" s="13">
        <v>3990</v>
      </c>
      <c r="J59" s="20">
        <f>Hoja1!$I59*Hoja1!$E59</f>
        <v>19950</v>
      </c>
    </row>
    <row r="60" spans="1:10" x14ac:dyDescent="0.3">
      <c r="A60" s="8">
        <f>TEXT(,VLOOKUP(Hoja1!$B60,TABLA_CAT[#All],2,FALSE))+TEXT(,CODE(Hoja1!$D60))+TEXT(,CODE(Hoja1!$F60))</f>
        <v>151</v>
      </c>
      <c r="B60" s="6" t="s">
        <v>17</v>
      </c>
      <c r="C60" s="6" t="s">
        <v>162</v>
      </c>
      <c r="D60" s="6" t="s">
        <v>158</v>
      </c>
      <c r="E60" s="7">
        <v>6</v>
      </c>
      <c r="F60" s="8" t="s">
        <v>163</v>
      </c>
      <c r="G60" s="6" t="s">
        <v>147</v>
      </c>
      <c r="H60" s="6">
        <v>1</v>
      </c>
      <c r="I60" s="9">
        <v>3490</v>
      </c>
      <c r="J60" s="19">
        <f>Hoja1!$I60*Hoja1!$E60</f>
        <v>20940</v>
      </c>
    </row>
    <row r="61" spans="1:10" x14ac:dyDescent="0.3">
      <c r="A61" s="12">
        <f>TEXT(,VLOOKUP(Hoja1!$B61,TABLA_CAT[#All],2,FALSE))+TEXT(,CODE(Hoja1!$D61))+TEXT(,CODE(Hoja1!$F61))</f>
        <v>151</v>
      </c>
      <c r="B61" s="10" t="s">
        <v>17</v>
      </c>
      <c r="C61" s="10" t="s">
        <v>164</v>
      </c>
      <c r="D61" s="10" t="s">
        <v>158</v>
      </c>
      <c r="E61" s="11">
        <v>4</v>
      </c>
      <c r="F61" s="12" t="s">
        <v>163</v>
      </c>
      <c r="G61" s="10" t="s">
        <v>147</v>
      </c>
      <c r="H61" s="10">
        <v>1</v>
      </c>
      <c r="I61" s="13">
        <v>7490</v>
      </c>
      <c r="J61" s="20">
        <f>Hoja1!$I61*Hoja1!$E61</f>
        <v>29960</v>
      </c>
    </row>
    <row r="62" spans="1:10" x14ac:dyDescent="0.3">
      <c r="A62" s="8">
        <f>TEXT(,VLOOKUP(Hoja1!$B62,TABLA_CAT[#All],2,FALSE))+TEXT(,CODE(Hoja1!$D62))+TEXT(,CODE(Hoja1!$F62))</f>
        <v>129</v>
      </c>
      <c r="B62" s="6" t="s">
        <v>16</v>
      </c>
      <c r="C62" s="6" t="s">
        <v>167</v>
      </c>
      <c r="D62" s="6" t="s">
        <v>165</v>
      </c>
      <c r="E62" s="7">
        <v>2</v>
      </c>
      <c r="F62" s="8" t="s">
        <v>166</v>
      </c>
      <c r="G62" s="6" t="s">
        <v>147</v>
      </c>
      <c r="H62" s="6">
        <v>1</v>
      </c>
      <c r="I62" s="9">
        <v>3990</v>
      </c>
      <c r="J62" s="19">
        <f>Hoja1!$I62*Hoja1!$E62</f>
        <v>7980</v>
      </c>
    </row>
    <row r="63" spans="1:10" x14ac:dyDescent="0.3">
      <c r="A63" s="12">
        <f>TEXT(,VLOOKUP(Hoja1!$B63,TABLA_CAT[#All],2,FALSE))+TEXT(,CODE(Hoja1!$D63))+TEXT(,CODE(Hoja1!$F63))</f>
        <v>134</v>
      </c>
      <c r="B63" s="10" t="s">
        <v>16</v>
      </c>
      <c r="C63" s="10" t="s">
        <v>169</v>
      </c>
      <c r="D63" s="10" t="s">
        <v>152</v>
      </c>
      <c r="E63" s="11">
        <v>1</v>
      </c>
      <c r="F63" s="12" t="s">
        <v>166</v>
      </c>
      <c r="G63" s="10" t="s">
        <v>147</v>
      </c>
      <c r="H63" s="10">
        <v>2</v>
      </c>
      <c r="I63" s="13">
        <v>1890</v>
      </c>
      <c r="J63" s="20">
        <f>Hoja1!$I63*Hoja1!$E63</f>
        <v>1890</v>
      </c>
    </row>
    <row r="64" spans="1:10" x14ac:dyDescent="0.3">
      <c r="A64" s="8">
        <f>TEXT(,VLOOKUP(Hoja1!$B64,TABLA_CAT[#All],2,FALSE))+TEXT(,CODE(Hoja1!$D64))+TEXT(,CODE(Hoja1!$F64))</f>
        <v>135</v>
      </c>
      <c r="B64" s="6" t="s">
        <v>16</v>
      </c>
      <c r="C64" s="6" t="s">
        <v>170</v>
      </c>
      <c r="D64" s="6" t="s">
        <v>171</v>
      </c>
      <c r="E64" s="7">
        <v>5</v>
      </c>
      <c r="F64" s="8" t="s">
        <v>144</v>
      </c>
      <c r="G64" s="6" t="s">
        <v>147</v>
      </c>
      <c r="H64" s="6">
        <v>2</v>
      </c>
      <c r="I64" s="9">
        <v>4990</v>
      </c>
      <c r="J64" s="19">
        <f>Hoja1!$I64*Hoja1!$E64</f>
        <v>24950</v>
      </c>
    </row>
    <row r="65" spans="1:10" x14ac:dyDescent="0.3">
      <c r="A65" s="12">
        <f>TEXT(,VLOOKUP(Hoja1!$B65,TABLA_CAT[#All],2,FALSE))+TEXT(,CODE(Hoja1!$D65))+TEXT(,CODE(Hoja1!$F65))</f>
        <v>136</v>
      </c>
      <c r="B65" s="10" t="s">
        <v>16</v>
      </c>
      <c r="C65" s="10" t="s">
        <v>172</v>
      </c>
      <c r="D65" s="10" t="s">
        <v>173</v>
      </c>
      <c r="E65" s="11">
        <v>8</v>
      </c>
      <c r="F65" s="12" t="s">
        <v>31</v>
      </c>
      <c r="G65" s="10" t="s">
        <v>147</v>
      </c>
      <c r="H65" s="10">
        <v>2</v>
      </c>
      <c r="I65" s="13">
        <v>4290</v>
      </c>
      <c r="J65" s="20">
        <f>Hoja1!$I65*Hoja1!$E65</f>
        <v>34320</v>
      </c>
    </row>
    <row r="66" spans="1:10" x14ac:dyDescent="0.3">
      <c r="A66" s="8">
        <f>TEXT(,VLOOKUP(Hoja1!$B66,TABLA_CAT[#All],2,FALSE))+TEXT(,CODE(Hoja1!$D66))+TEXT(,CODE(Hoja1!$F66))</f>
        <v>134</v>
      </c>
      <c r="B66" s="6" t="s">
        <v>16</v>
      </c>
      <c r="C66" s="6" t="s">
        <v>185</v>
      </c>
      <c r="D66" s="6" t="s">
        <v>152</v>
      </c>
      <c r="E66" s="7">
        <v>6</v>
      </c>
      <c r="F66" s="8" t="s">
        <v>31</v>
      </c>
      <c r="G66" s="6" t="s">
        <v>147</v>
      </c>
      <c r="H66" s="6">
        <v>2</v>
      </c>
      <c r="I66" s="9">
        <v>2990</v>
      </c>
      <c r="J66" s="19">
        <f>Hoja1!$I66*Hoja1!$E66</f>
        <v>17940</v>
      </c>
    </row>
    <row r="67" spans="1:10" x14ac:dyDescent="0.3">
      <c r="A67" s="12">
        <f>TEXT(,VLOOKUP(Hoja1!$B67,TABLA_CAT[#All],2,FALSE))+TEXT(,CODE(Hoja1!$D67))+TEXT(,CODE(Hoja1!$F67))</f>
        <v>134</v>
      </c>
      <c r="B67" s="10" t="s">
        <v>16</v>
      </c>
      <c r="C67" s="10" t="s">
        <v>174</v>
      </c>
      <c r="D67" s="10" t="s">
        <v>152</v>
      </c>
      <c r="E67" s="11">
        <v>2</v>
      </c>
      <c r="F67" s="12" t="s">
        <v>144</v>
      </c>
      <c r="G67" s="10" t="s">
        <v>147</v>
      </c>
      <c r="H67" s="10">
        <v>2</v>
      </c>
      <c r="I67" s="13">
        <v>990</v>
      </c>
      <c r="J67" s="20">
        <f>Hoja1!$I67*Hoja1!$E67</f>
        <v>1980</v>
      </c>
    </row>
    <row r="68" spans="1:10" x14ac:dyDescent="0.3">
      <c r="A68" s="8">
        <f>TEXT(,VLOOKUP(Hoja1!$B68,TABLA_CAT[#All],2,FALSE))+TEXT(,CODE(Hoja1!$D68))+TEXT(,CODE(Hoja1!$F68))</f>
        <v>153</v>
      </c>
      <c r="B68" s="6" t="s">
        <v>16</v>
      </c>
      <c r="C68" s="6" t="s">
        <v>177</v>
      </c>
      <c r="D68" s="6" t="s">
        <v>152</v>
      </c>
      <c r="E68" s="7">
        <v>5</v>
      </c>
      <c r="F68" s="8" t="s">
        <v>175</v>
      </c>
      <c r="G68" s="6" t="s">
        <v>147</v>
      </c>
      <c r="H68" s="6">
        <v>2</v>
      </c>
      <c r="I68" s="9">
        <v>1990</v>
      </c>
      <c r="J68" s="19">
        <f>Hoja1!$I68*Hoja1!$E68</f>
        <v>9950</v>
      </c>
    </row>
    <row r="69" spans="1:10" x14ac:dyDescent="0.3">
      <c r="A69" s="12">
        <f>TEXT(,VLOOKUP(Hoja1!$B69,TABLA_CAT[#All],2,FALSE))+TEXT(,CODE(Hoja1!$D69))+TEXT(,CODE(Hoja1!$F69))</f>
        <v>153</v>
      </c>
      <c r="B69" s="10" t="s">
        <v>16</v>
      </c>
      <c r="C69" s="10" t="s">
        <v>177</v>
      </c>
      <c r="D69" s="10" t="s">
        <v>152</v>
      </c>
      <c r="E69" s="11">
        <v>4</v>
      </c>
      <c r="F69" s="12" t="s">
        <v>176</v>
      </c>
      <c r="G69" s="10" t="s">
        <v>147</v>
      </c>
      <c r="H69" s="10">
        <v>2</v>
      </c>
      <c r="I69" s="13">
        <v>1690</v>
      </c>
      <c r="J69" s="20">
        <f>Hoja1!$I69*Hoja1!$E69</f>
        <v>6760</v>
      </c>
    </row>
    <row r="70" spans="1:10" x14ac:dyDescent="0.3">
      <c r="A70" s="8">
        <f>TEXT(,VLOOKUP(Hoja1!$B70,TABLA_CAT[#All],2,FALSE))+TEXT(,CODE(Hoja1!$D70))+TEXT(,CODE(Hoja1!$F70))</f>
        <v>148</v>
      </c>
      <c r="B70" s="6" t="s">
        <v>16</v>
      </c>
      <c r="C70" s="6" t="s">
        <v>178</v>
      </c>
      <c r="D70" s="6" t="s">
        <v>179</v>
      </c>
      <c r="E70" s="7">
        <v>4</v>
      </c>
      <c r="F70" s="8" t="s">
        <v>175</v>
      </c>
      <c r="G70" s="6" t="s">
        <v>147</v>
      </c>
      <c r="H70" s="6">
        <v>2</v>
      </c>
      <c r="I70" s="9">
        <v>1200</v>
      </c>
      <c r="J70" s="19">
        <f>Hoja1!$I70*Hoja1!$E70</f>
        <v>4800</v>
      </c>
    </row>
    <row r="71" spans="1:10" x14ac:dyDescent="0.3">
      <c r="A71" s="12">
        <f>TEXT(,VLOOKUP(Hoja1!$B71,TABLA_CAT[#All],2,FALSE))+TEXT(,CODE(Hoja1!$D71))+TEXT(,CODE(Hoja1!$F71))</f>
        <v>172</v>
      </c>
      <c r="B71" s="10" t="s">
        <v>62</v>
      </c>
      <c r="C71" s="10" t="s">
        <v>180</v>
      </c>
      <c r="D71" s="10" t="s">
        <v>77</v>
      </c>
      <c r="E71" s="11">
        <v>17</v>
      </c>
      <c r="F71" s="12" t="s">
        <v>181</v>
      </c>
      <c r="G71" s="10" t="s">
        <v>147</v>
      </c>
      <c r="H71" s="10">
        <v>2</v>
      </c>
      <c r="I71" s="13">
        <v>2490</v>
      </c>
      <c r="J71" s="20">
        <f>Hoja1!$I71*Hoja1!$E71</f>
        <v>42330</v>
      </c>
    </row>
    <row r="72" spans="1:10" x14ac:dyDescent="0.3">
      <c r="A72" s="8">
        <f>TEXT(,VLOOKUP(Hoja1!$B72,TABLA_CAT[#All],2,FALSE))+TEXT(,CODE(Hoja1!$D72))+TEXT(,CODE(Hoja1!$F72))</f>
        <v>148</v>
      </c>
      <c r="B72" s="6" t="s">
        <v>16</v>
      </c>
      <c r="C72" s="6" t="s">
        <v>184</v>
      </c>
      <c r="D72" s="6" t="s">
        <v>186</v>
      </c>
      <c r="E72" s="7">
        <v>2</v>
      </c>
      <c r="F72" s="8" t="s">
        <v>187</v>
      </c>
      <c r="G72" s="6" t="s">
        <v>147</v>
      </c>
      <c r="H72" s="6">
        <v>2</v>
      </c>
      <c r="I72" s="9">
        <v>7990</v>
      </c>
      <c r="J72" s="19">
        <f>Hoja1!$I72*Hoja1!$E72</f>
        <v>15980</v>
      </c>
    </row>
    <row r="73" spans="1:10" x14ac:dyDescent="0.3">
      <c r="A73" s="12">
        <f>TEXT(,VLOOKUP(Hoja1!$B73,TABLA_CAT[#All],2,FALSE))+TEXT(,CODE(Hoja1!$D73))+TEXT(,CODE(Hoja1!$F73))</f>
        <v>147</v>
      </c>
      <c r="B73" s="10" t="s">
        <v>16</v>
      </c>
      <c r="C73" s="10" t="s">
        <v>184</v>
      </c>
      <c r="D73" s="10" t="s">
        <v>186</v>
      </c>
      <c r="E73" s="11">
        <v>1</v>
      </c>
      <c r="F73" s="12" t="s">
        <v>188</v>
      </c>
      <c r="G73" s="10" t="s">
        <v>147</v>
      </c>
      <c r="H73" s="10">
        <v>2</v>
      </c>
      <c r="I73" s="13">
        <v>5990</v>
      </c>
      <c r="J73" s="20">
        <f>Hoja1!$I73*Hoja1!$E73</f>
        <v>5990</v>
      </c>
    </row>
    <row r="74" spans="1:10" x14ac:dyDescent="0.3">
      <c r="A74" s="8">
        <f>TEXT(,VLOOKUP(Hoja1!$B74,TABLA_CAT[#All],2,FALSE))+TEXT(,CODE(Hoja1!$D74))+TEXT(,CODE(Hoja1!$F74))</f>
        <v>155</v>
      </c>
      <c r="B74" s="6" t="s">
        <v>16</v>
      </c>
      <c r="C74" s="6" t="s">
        <v>184</v>
      </c>
      <c r="D74" s="6" t="s">
        <v>173</v>
      </c>
      <c r="E74" s="7">
        <v>2</v>
      </c>
      <c r="F74" s="8" t="s">
        <v>187</v>
      </c>
      <c r="G74" s="6" t="s">
        <v>147</v>
      </c>
      <c r="H74" s="6">
        <v>2</v>
      </c>
      <c r="I74" s="9">
        <v>6200</v>
      </c>
      <c r="J74" s="19">
        <f>Hoja1!$I74*Hoja1!$E74</f>
        <v>12400</v>
      </c>
    </row>
    <row r="75" spans="1:10" x14ac:dyDescent="0.3">
      <c r="A75" s="12">
        <f>TEXT(,VLOOKUP(Hoja1!$B75,TABLA_CAT[#All],2,FALSE))+TEXT(,CODE(Hoja1!$D75))+TEXT(,CODE(Hoja1!$F75))</f>
        <v>144</v>
      </c>
      <c r="B75" s="10" t="s">
        <v>16</v>
      </c>
      <c r="C75" s="10" t="s">
        <v>189</v>
      </c>
      <c r="D75" s="10" t="s">
        <v>190</v>
      </c>
      <c r="E75" s="11">
        <v>12</v>
      </c>
      <c r="F75" s="12" t="s">
        <v>191</v>
      </c>
      <c r="G75" s="10" t="s">
        <v>147</v>
      </c>
      <c r="H75" s="10">
        <v>3</v>
      </c>
      <c r="I75" s="13">
        <v>1990</v>
      </c>
      <c r="J75" s="20">
        <f>Hoja1!$I75*Hoja1!$E75</f>
        <v>23880</v>
      </c>
    </row>
    <row r="76" spans="1:10" x14ac:dyDescent="0.3">
      <c r="A76" s="8">
        <f>TEXT(,VLOOKUP(Hoja1!$B76,TABLA_CAT[#All],2,FALSE))+TEXT(,CODE(Hoja1!$D76))+TEXT(,CODE(Hoja1!$F76))</f>
        <v>144</v>
      </c>
      <c r="B76" s="6" t="s">
        <v>16</v>
      </c>
      <c r="C76" s="6" t="s">
        <v>189</v>
      </c>
      <c r="D76" s="6" t="s">
        <v>192</v>
      </c>
      <c r="E76" s="7">
        <v>6</v>
      </c>
      <c r="F76" s="8" t="s">
        <v>191</v>
      </c>
      <c r="G76" s="6" t="s">
        <v>147</v>
      </c>
      <c r="H76" s="6">
        <v>3</v>
      </c>
      <c r="I76" s="9">
        <v>1500</v>
      </c>
      <c r="J76" s="19">
        <f>Hoja1!$I76*Hoja1!$E76</f>
        <v>9000</v>
      </c>
    </row>
    <row r="77" spans="1:10" x14ac:dyDescent="0.3">
      <c r="A77" s="12">
        <f>TEXT(,VLOOKUP(Hoja1!$B77,TABLA_CAT[#All],2,FALSE))+TEXT(,CODE(Hoja1!$D77))+TEXT(,CODE(Hoja1!$F77))</f>
        <v>144</v>
      </c>
      <c r="B77" s="10" t="s">
        <v>16</v>
      </c>
      <c r="C77" s="10" t="s">
        <v>189</v>
      </c>
      <c r="D77" s="10" t="s">
        <v>193</v>
      </c>
      <c r="E77" s="11">
        <v>15</v>
      </c>
      <c r="F77" s="12" t="s">
        <v>191</v>
      </c>
      <c r="G77" s="10" t="s">
        <v>147</v>
      </c>
      <c r="H77" s="10">
        <v>3</v>
      </c>
      <c r="I77" s="13">
        <v>1400</v>
      </c>
      <c r="J77" s="20">
        <f>Hoja1!$I77*Hoja1!$E77</f>
        <v>21000</v>
      </c>
    </row>
    <row r="78" spans="1:10" x14ac:dyDescent="0.3">
      <c r="A78" s="8">
        <f>TEXT(,VLOOKUP(Hoja1!$B78,TABLA_CAT[#All],2,FALSE))+TEXT(,CODE(Hoja1!$D78))+TEXT(,CODE(Hoja1!$F78))</f>
        <v>144</v>
      </c>
      <c r="B78" s="6" t="s">
        <v>16</v>
      </c>
      <c r="C78" s="6" t="s">
        <v>189</v>
      </c>
      <c r="D78" s="6" t="s">
        <v>165</v>
      </c>
      <c r="E78" s="7">
        <v>13</v>
      </c>
      <c r="F78" s="8" t="s">
        <v>191</v>
      </c>
      <c r="G78" s="6" t="s">
        <v>147</v>
      </c>
      <c r="H78" s="6">
        <v>3</v>
      </c>
      <c r="I78" s="9">
        <v>1300</v>
      </c>
      <c r="J78" s="19">
        <f>Hoja1!$I78*Hoja1!$E78</f>
        <v>16900</v>
      </c>
    </row>
    <row r="79" spans="1:10" x14ac:dyDescent="0.3">
      <c r="A79" s="12">
        <f>TEXT(,VLOOKUP(Hoja1!$B79,TABLA_CAT[#All],2,FALSE))+TEXT(,CODE(Hoja1!$D79))+TEXT(,CODE(Hoja1!$F79))</f>
        <v>144</v>
      </c>
      <c r="B79" s="10" t="s">
        <v>16</v>
      </c>
      <c r="C79" s="10" t="s">
        <v>189</v>
      </c>
      <c r="D79" s="10" t="s">
        <v>194</v>
      </c>
      <c r="E79" s="11">
        <v>6</v>
      </c>
      <c r="F79" s="12" t="s">
        <v>191</v>
      </c>
      <c r="G79" s="10" t="s">
        <v>147</v>
      </c>
      <c r="H79" s="10">
        <v>3</v>
      </c>
      <c r="I79" s="13">
        <v>1700</v>
      </c>
      <c r="J79" s="20">
        <f>Hoja1!$I79*Hoja1!$E79</f>
        <v>10200</v>
      </c>
    </row>
    <row r="80" spans="1:10" x14ac:dyDescent="0.3">
      <c r="A80" s="8">
        <f>TEXT(,VLOOKUP(Hoja1!$B80,TABLA_CAT[#All],2,FALSE))+TEXT(,CODE(Hoja1!$D80))+TEXT(,CODE(Hoja1!$F80))</f>
        <v>144</v>
      </c>
      <c r="B80" s="6" t="s">
        <v>16</v>
      </c>
      <c r="C80" s="6" t="s">
        <v>189</v>
      </c>
      <c r="D80" s="6" t="s">
        <v>186</v>
      </c>
      <c r="E80" s="7">
        <v>5</v>
      </c>
      <c r="F80" s="8" t="s">
        <v>191</v>
      </c>
      <c r="G80" s="6" t="s">
        <v>147</v>
      </c>
      <c r="H80" s="6">
        <v>3</v>
      </c>
      <c r="I80" s="9">
        <v>1600</v>
      </c>
      <c r="J80" s="19">
        <f>Hoja1!$I80*Hoja1!$E80</f>
        <v>8000</v>
      </c>
    </row>
    <row r="81" spans="1:10" x14ac:dyDescent="0.3">
      <c r="A81" s="12">
        <f>TEXT(,VLOOKUP(Hoja1!$B81,TABLA_CAT[#All],2,FALSE))+TEXT(,CODE(Hoja1!$D81))+TEXT(,CODE(Hoja1!$F81))</f>
        <v>152</v>
      </c>
      <c r="B81" s="10" t="s">
        <v>16</v>
      </c>
      <c r="C81" s="10" t="s">
        <v>189</v>
      </c>
      <c r="D81" s="10" t="s">
        <v>195</v>
      </c>
      <c r="E81" s="11">
        <v>8</v>
      </c>
      <c r="F81" s="12" t="s">
        <v>191</v>
      </c>
      <c r="G81" s="10" t="s">
        <v>147</v>
      </c>
      <c r="H81" s="10">
        <v>3</v>
      </c>
      <c r="I81" s="13">
        <v>1500</v>
      </c>
      <c r="J81" s="20">
        <f>Hoja1!$I81*Hoja1!$E81</f>
        <v>12000</v>
      </c>
    </row>
    <row r="82" spans="1:10" x14ac:dyDescent="0.3">
      <c r="A82" s="8">
        <f>TEXT(,VLOOKUP(Hoja1!$B82,TABLA_CAT[#All],2,FALSE))+TEXT(,CODE(Hoja1!$D82))+TEXT(,CODE(Hoja1!$F82))</f>
        <v>144</v>
      </c>
      <c r="B82" s="6" t="s">
        <v>16</v>
      </c>
      <c r="C82" s="6" t="s">
        <v>189</v>
      </c>
      <c r="D82" s="6" t="s">
        <v>196</v>
      </c>
      <c r="E82" s="7">
        <v>12</v>
      </c>
      <c r="F82" s="8" t="s">
        <v>191</v>
      </c>
      <c r="G82" s="6" t="s">
        <v>147</v>
      </c>
      <c r="H82" s="6">
        <v>4</v>
      </c>
      <c r="I82" s="9">
        <v>2100</v>
      </c>
      <c r="J82" s="19">
        <f>Hoja1!$I82*Hoja1!$E82</f>
        <v>25200</v>
      </c>
    </row>
    <row r="83" spans="1:10" x14ac:dyDescent="0.3">
      <c r="A83" s="12">
        <f>TEXT(,VLOOKUP(Hoja1!$B83,TABLA_CAT[#All],2,FALSE))+TEXT(,CODE(Hoja1!$D83))+TEXT(,CODE(Hoja1!$F83))</f>
        <v>145</v>
      </c>
      <c r="B83" s="10" t="s">
        <v>16</v>
      </c>
      <c r="C83" s="10" t="s">
        <v>189</v>
      </c>
      <c r="D83" s="10" t="s">
        <v>197</v>
      </c>
      <c r="E83" s="11">
        <v>5</v>
      </c>
      <c r="F83" s="12" t="s">
        <v>191</v>
      </c>
      <c r="G83" s="10" t="s">
        <v>147</v>
      </c>
      <c r="H83" s="10">
        <v>4</v>
      </c>
      <c r="I83" s="18">
        <v>1850</v>
      </c>
      <c r="J83" s="20">
        <f>Hoja1!$I83*Hoja1!$E83</f>
        <v>9250</v>
      </c>
    </row>
    <row r="84" spans="1:10" x14ac:dyDescent="0.3">
      <c r="A84" s="8">
        <f>TEXT(,VLOOKUP(Hoja1!$B84,TABLA_CAT[#All],2,FALSE))+TEXT(,CODE(Hoja1!$D84))+TEXT(,CODE(Hoja1!$F84))</f>
        <v>145</v>
      </c>
      <c r="B84" s="6" t="s">
        <v>16</v>
      </c>
      <c r="C84" s="6" t="s">
        <v>189</v>
      </c>
      <c r="D84" s="6" t="s">
        <v>198</v>
      </c>
      <c r="E84" s="7">
        <v>4</v>
      </c>
      <c r="F84" s="8" t="s">
        <v>191</v>
      </c>
      <c r="G84" s="6" t="s">
        <v>147</v>
      </c>
      <c r="H84" s="6">
        <v>5</v>
      </c>
      <c r="I84" s="18">
        <v>1650</v>
      </c>
      <c r="J84" s="19">
        <f>Hoja1!$I84*Hoja1!$E84</f>
        <v>6600</v>
      </c>
    </row>
    <row r="85" spans="1:10" x14ac:dyDescent="0.3">
      <c r="A85" s="12">
        <f>TEXT(,VLOOKUP(Hoja1!$B85,TABLA_CAT[#All],2,FALSE))+TEXT(,CODE(Hoja1!$D85))+TEXT(,CODE(Hoja1!$F85))</f>
        <v>145</v>
      </c>
      <c r="B85" s="10" t="s">
        <v>16</v>
      </c>
      <c r="C85" s="10" t="s">
        <v>189</v>
      </c>
      <c r="D85" s="10" t="s">
        <v>199</v>
      </c>
      <c r="E85" s="11">
        <v>2</v>
      </c>
      <c r="F85" s="12" t="s">
        <v>191</v>
      </c>
      <c r="G85" s="10" t="s">
        <v>147</v>
      </c>
      <c r="H85" s="10">
        <v>4</v>
      </c>
      <c r="I85" s="18">
        <v>2990</v>
      </c>
      <c r="J85" s="20">
        <f>Hoja1!$I85*Hoja1!$E85</f>
        <v>5980</v>
      </c>
    </row>
    <row r="86" spans="1:10" x14ac:dyDescent="0.3">
      <c r="A86" s="8">
        <f>TEXT(,VLOOKUP(Hoja1!$B86,TABLA_CAT[#All],2,FALSE))+TEXT(,CODE(Hoja1!$D86))+TEXT(,CODE(Hoja1!$F86))</f>
        <v>145</v>
      </c>
      <c r="B86" s="6" t="s">
        <v>16</v>
      </c>
      <c r="C86" s="6" t="s">
        <v>189</v>
      </c>
      <c r="D86" s="6" t="s">
        <v>200</v>
      </c>
      <c r="E86" s="7">
        <v>3</v>
      </c>
      <c r="F86" s="8" t="s">
        <v>191</v>
      </c>
      <c r="G86" s="6" t="s">
        <v>147</v>
      </c>
      <c r="H86" s="6">
        <v>4</v>
      </c>
      <c r="I86" s="18">
        <v>3700</v>
      </c>
      <c r="J86" s="19">
        <f>Hoja1!$I86*Hoja1!$E86</f>
        <v>11100</v>
      </c>
    </row>
    <row r="87" spans="1:10" x14ac:dyDescent="0.3">
      <c r="A87" s="12">
        <f>TEXT(,VLOOKUP(Hoja1!$B87,TABLA_CAT[#All],2,FALSE))+TEXT(,CODE(Hoja1!$D87))+TEXT(,CODE(Hoja1!$F87))</f>
        <v>151</v>
      </c>
      <c r="B87" s="10" t="s">
        <v>16</v>
      </c>
      <c r="C87" s="10" t="s">
        <v>189</v>
      </c>
      <c r="D87" s="10" t="s">
        <v>173</v>
      </c>
      <c r="E87" s="11">
        <v>6</v>
      </c>
      <c r="F87" s="12" t="s">
        <v>191</v>
      </c>
      <c r="G87" s="10" t="s">
        <v>147</v>
      </c>
      <c r="H87" s="10">
        <v>3</v>
      </c>
      <c r="I87" s="13">
        <v>1400</v>
      </c>
      <c r="J87" s="20">
        <f>Hoja1!$I87*Hoja1!$E87</f>
        <v>8400</v>
      </c>
    </row>
    <row r="88" spans="1:10" x14ac:dyDescent="0.3">
      <c r="A88" s="8">
        <f>TEXT(,VLOOKUP(Hoja1!$B88,TABLA_CAT[#All],2,FALSE))+TEXT(,CODE(Hoja1!$D88))+TEXT(,CODE(Hoja1!$F88))</f>
        <v>155</v>
      </c>
      <c r="B88" s="6" t="s">
        <v>16</v>
      </c>
      <c r="C88" s="6" t="s">
        <v>154</v>
      </c>
      <c r="D88" s="6" t="s">
        <v>201</v>
      </c>
      <c r="E88" s="7">
        <v>10</v>
      </c>
      <c r="F88" s="8" t="s">
        <v>175</v>
      </c>
      <c r="G88" s="6" t="s">
        <v>147</v>
      </c>
      <c r="H88" s="6">
        <v>6</v>
      </c>
      <c r="I88" s="9">
        <v>8490</v>
      </c>
      <c r="J88" s="19">
        <f>Hoja1!$I88*Hoja1!$E88</f>
        <v>84900</v>
      </c>
    </row>
    <row r="89" spans="1:10" x14ac:dyDescent="0.3">
      <c r="A89" s="12" t="e">
        <f>TEXT(,VLOOKUP(Hoja1!$B89,TABLA_CAT[#All],2,FALSE))+TEXT(,CODE(Hoja1!$D89))+TEXT(,CODE(Hoja1!$F89))</f>
        <v>#N/A</v>
      </c>
      <c r="B89" s="10"/>
      <c r="C89" s="10"/>
      <c r="D89" s="10"/>
      <c r="E89" s="11"/>
      <c r="F89" s="12"/>
      <c r="G89" s="10"/>
      <c r="H89" s="10"/>
      <c r="I89" s="13"/>
      <c r="J89" s="20">
        <f>Hoja1!$I89*Hoja1!$E89</f>
        <v>0</v>
      </c>
    </row>
    <row r="90" spans="1:10" x14ac:dyDescent="0.3">
      <c r="A90" s="8" t="e">
        <f>TEXT(,VLOOKUP(Hoja1!$B90,TABLA_CAT[#All],2,FALSE))+TEXT(,CODE(Hoja1!$D90))+TEXT(,CODE(Hoja1!$F90))</f>
        <v>#N/A</v>
      </c>
      <c r="B90" s="6"/>
      <c r="C90" s="6"/>
      <c r="D90" s="6"/>
      <c r="E90" s="7"/>
      <c r="F90" s="8"/>
      <c r="G90" s="6"/>
      <c r="H90" s="6"/>
      <c r="I90" s="9"/>
      <c r="J90" s="19">
        <f>Hoja1!$I90*Hoja1!$E90</f>
        <v>0</v>
      </c>
    </row>
    <row r="91" spans="1:10" x14ac:dyDescent="0.3">
      <c r="A91" s="12" t="e">
        <f>TEXT(,VLOOKUP(Hoja1!$B91,TABLA_CAT[#All],2,FALSE))+TEXT(,CODE(Hoja1!$D91))+TEXT(,CODE(Hoja1!$F91))</f>
        <v>#N/A</v>
      </c>
      <c r="B91" s="10"/>
      <c r="C91" s="10"/>
      <c r="D91" s="10"/>
      <c r="E91" s="11"/>
      <c r="F91" s="12"/>
      <c r="G91" s="10"/>
      <c r="H91" s="10"/>
      <c r="I91" s="13"/>
      <c r="J91" s="20">
        <f>Hoja1!$I91*Hoja1!$E91</f>
        <v>0</v>
      </c>
    </row>
    <row r="92" spans="1:10" x14ac:dyDescent="0.3">
      <c r="A92" s="8" t="e">
        <f>TEXT(,VLOOKUP(Hoja1!$B92,TABLA_CAT[#All],2,FALSE))+TEXT(,CODE(Hoja1!$D92))+TEXT(,CODE(Hoja1!$F92))</f>
        <v>#N/A</v>
      </c>
      <c r="B92" s="6"/>
      <c r="C92" s="6"/>
      <c r="D92" s="6"/>
      <c r="E92" s="7"/>
      <c r="F92" s="8"/>
      <c r="G92" s="6"/>
      <c r="H92" s="6"/>
      <c r="I92" s="9"/>
      <c r="J92" s="19">
        <f>Hoja1!$I92*Hoja1!$E92</f>
        <v>0</v>
      </c>
    </row>
    <row r="93" spans="1:10" x14ac:dyDescent="0.3">
      <c r="A93" s="12" t="e">
        <f>TEXT(,VLOOKUP(Hoja1!$B93,TABLA_CAT[#All],2,FALSE))+TEXT(,CODE(Hoja1!$D93))+TEXT(,CODE(Hoja1!$F93))</f>
        <v>#N/A</v>
      </c>
      <c r="B93" s="10"/>
      <c r="C93" s="10"/>
      <c r="D93" s="10"/>
      <c r="E93" s="11"/>
      <c r="F93" s="12"/>
      <c r="G93" s="10"/>
      <c r="H93" s="10"/>
      <c r="I93" s="13"/>
      <c r="J93" s="20">
        <f>Hoja1!$I93*Hoja1!$E93</f>
        <v>0</v>
      </c>
    </row>
    <row r="94" spans="1:10" x14ac:dyDescent="0.3">
      <c r="A94" s="8" t="e">
        <f>TEXT(,VLOOKUP(Hoja1!$B94,TABLA_CAT[#All],2,FALSE))+TEXT(,CODE(Hoja1!$D94))+TEXT(,CODE(Hoja1!$F94))</f>
        <v>#N/A</v>
      </c>
      <c r="B94" s="6"/>
      <c r="C94" s="6"/>
      <c r="D94" s="6"/>
      <c r="E94" s="7"/>
      <c r="F94" s="8"/>
      <c r="G94" s="6"/>
      <c r="H94" s="6"/>
      <c r="I94" s="9"/>
      <c r="J94" s="19">
        <f>Hoja1!$I94*Hoja1!$E94</f>
        <v>0</v>
      </c>
    </row>
    <row r="95" spans="1:10" x14ac:dyDescent="0.3">
      <c r="A95" s="12" t="e">
        <f>TEXT(,VLOOKUP(Hoja1!$B95,TABLA_CAT[#All],2,FALSE))+TEXT(,CODE(Hoja1!$D95))+TEXT(,CODE(Hoja1!$F95))</f>
        <v>#N/A</v>
      </c>
      <c r="B95" s="10"/>
      <c r="C95" s="10"/>
      <c r="D95" s="10"/>
      <c r="E95" s="11"/>
      <c r="F95" s="12"/>
      <c r="G95" s="10"/>
      <c r="H95" s="10"/>
      <c r="I95" s="13"/>
      <c r="J95" s="20">
        <f>Hoja1!$I95*Hoja1!$E95</f>
        <v>0</v>
      </c>
    </row>
    <row r="96" spans="1:10" x14ac:dyDescent="0.3">
      <c r="A96" s="8" t="e">
        <f>TEXT(,VLOOKUP(Hoja1!$B96,TABLA_CAT[#All],2,FALSE))+TEXT(,CODE(Hoja1!$D96))+TEXT(,CODE(Hoja1!$F96))</f>
        <v>#N/A</v>
      </c>
      <c r="B96" s="6"/>
      <c r="C96" s="6"/>
      <c r="D96" s="6"/>
      <c r="E96" s="7"/>
      <c r="F96" s="8"/>
      <c r="G96" s="6"/>
      <c r="H96" s="6"/>
      <c r="I96" s="9"/>
      <c r="J96" s="19">
        <f>Hoja1!$I96*Hoja1!$E96</f>
        <v>0</v>
      </c>
    </row>
    <row r="97" spans="1:10" x14ac:dyDescent="0.3">
      <c r="A97" s="12" t="e">
        <f>TEXT(,VLOOKUP(Hoja1!$B97,TABLA_CAT[#All],2,FALSE))+TEXT(,CODE(Hoja1!$D97))+TEXT(,CODE(Hoja1!$F97))</f>
        <v>#N/A</v>
      </c>
      <c r="B97" s="10"/>
      <c r="C97" s="10"/>
      <c r="D97" s="10"/>
      <c r="E97" s="11"/>
      <c r="F97" s="12"/>
      <c r="G97" s="10"/>
      <c r="H97" s="10"/>
      <c r="I97" s="13"/>
      <c r="J97" s="20">
        <f>Hoja1!$I97*Hoja1!$E97</f>
        <v>0</v>
      </c>
    </row>
    <row r="98" spans="1:10" x14ac:dyDescent="0.3">
      <c r="A98" s="8" t="e">
        <f>TEXT(,VLOOKUP(Hoja1!$B98,TABLA_CAT[#All],2,FALSE))+TEXT(,CODE(Hoja1!$D98))+TEXT(,CODE(Hoja1!$F98))</f>
        <v>#N/A</v>
      </c>
      <c r="B98" s="6"/>
      <c r="C98" s="6"/>
      <c r="D98" s="6"/>
      <c r="E98" s="7"/>
      <c r="F98" s="8"/>
      <c r="G98" s="6"/>
      <c r="H98" s="6"/>
      <c r="I98" s="9"/>
      <c r="J98" s="19">
        <f>Hoja1!$I98*Hoja1!$E98</f>
        <v>0</v>
      </c>
    </row>
    <row r="99" spans="1:10" x14ac:dyDescent="0.3">
      <c r="A99" s="12" t="e">
        <f>TEXT(,VLOOKUP(Hoja1!$B99,TABLA_CAT[#All],2,FALSE))+TEXT(,CODE(Hoja1!$D99))+TEXT(,CODE(Hoja1!$F99))</f>
        <v>#N/A</v>
      </c>
      <c r="B99" s="10"/>
      <c r="C99" s="10"/>
      <c r="D99" s="10"/>
      <c r="E99" s="11"/>
      <c r="F99" s="12"/>
      <c r="G99" s="10"/>
      <c r="H99" s="10"/>
      <c r="I99" s="13"/>
      <c r="J99" s="20">
        <f>Hoja1!$I99*Hoja1!$E99</f>
        <v>0</v>
      </c>
    </row>
    <row r="100" spans="1:10" x14ac:dyDescent="0.3">
      <c r="A100" s="8" t="e">
        <f>TEXT(,VLOOKUP(Hoja1!$B100,TABLA_CAT[#All],2,FALSE))+TEXT(,CODE(Hoja1!$D100))+TEXT(,CODE(Hoja1!$F100))</f>
        <v>#N/A</v>
      </c>
      <c r="B100" s="6"/>
      <c r="C100" s="6"/>
      <c r="D100" s="6"/>
      <c r="E100" s="7"/>
      <c r="F100" s="8"/>
      <c r="G100" s="6"/>
      <c r="H100" s="6"/>
      <c r="I100" s="9"/>
      <c r="J100" s="19">
        <f>Hoja1!$I100*Hoja1!$E100</f>
        <v>0</v>
      </c>
    </row>
    <row r="101" spans="1:10" x14ac:dyDescent="0.3">
      <c r="A101" s="12" t="e">
        <f>TEXT(,VLOOKUP(Hoja1!$B101,TABLA_CAT[#All],2,FALSE))+TEXT(,CODE(Hoja1!$D101))+TEXT(,CODE(Hoja1!$F101))</f>
        <v>#N/A</v>
      </c>
      <c r="B101" s="10"/>
      <c r="C101" s="10"/>
      <c r="D101" s="10"/>
      <c r="E101" s="11"/>
      <c r="F101" s="12"/>
      <c r="G101" s="10"/>
      <c r="H101" s="10"/>
      <c r="I101" s="13"/>
      <c r="J101" s="20">
        <f>Hoja1!$I101*Hoja1!$E101</f>
        <v>0</v>
      </c>
    </row>
    <row r="102" spans="1:10" x14ac:dyDescent="0.3">
      <c r="A102" s="8" t="e">
        <f>TEXT(,VLOOKUP(Hoja1!$B102,TABLA_CAT[#All],2,FALSE))+TEXT(,CODE(Hoja1!$D102))+TEXT(,CODE(Hoja1!$F102))</f>
        <v>#N/A</v>
      </c>
      <c r="B102" s="6"/>
      <c r="C102" s="6"/>
      <c r="D102" s="6"/>
      <c r="E102" s="7"/>
      <c r="F102" s="8"/>
      <c r="G102" s="6"/>
      <c r="H102" s="6"/>
      <c r="I102" s="9"/>
      <c r="J102" s="19">
        <f>Hoja1!$I102*Hoja1!$E102</f>
        <v>0</v>
      </c>
    </row>
    <row r="103" spans="1:10" x14ac:dyDescent="0.3">
      <c r="A103" s="12" t="e">
        <f>TEXT(,VLOOKUP(Hoja1!$B103,TABLA_CAT[#All],2,FALSE))+TEXT(,CODE(Hoja1!$D103))+TEXT(,CODE(Hoja1!$F103))</f>
        <v>#N/A</v>
      </c>
      <c r="B103" s="10"/>
      <c r="C103" s="10"/>
      <c r="D103" s="10"/>
      <c r="E103" s="11"/>
      <c r="F103" s="12"/>
      <c r="G103" s="10"/>
      <c r="H103" s="10"/>
      <c r="I103" s="13"/>
      <c r="J103" s="20">
        <f>Hoja1!$I103*Hoja1!$E103</f>
        <v>0</v>
      </c>
    </row>
    <row r="104" spans="1:10" x14ac:dyDescent="0.3">
      <c r="A104" s="8" t="e">
        <f>TEXT(,VLOOKUP(Hoja1!$B104,TABLA_CAT[#All],2,FALSE))+TEXT(,CODE(Hoja1!$D104))+TEXT(,CODE(Hoja1!$F104))</f>
        <v>#N/A</v>
      </c>
      <c r="B104" s="6"/>
      <c r="C104" s="6"/>
      <c r="D104" s="6"/>
      <c r="E104" s="7"/>
      <c r="F104" s="8"/>
      <c r="G104" s="6"/>
      <c r="H104" s="6"/>
      <c r="I104" s="9"/>
      <c r="J104" s="19">
        <f>Hoja1!$I104*Hoja1!$E104</f>
        <v>0</v>
      </c>
    </row>
    <row r="105" spans="1:10" x14ac:dyDescent="0.3">
      <c r="A105" s="12" t="e">
        <f>TEXT(,VLOOKUP(Hoja1!$B105,TABLA_CAT[#All],2,FALSE))+TEXT(,CODE(Hoja1!$D105))+TEXT(,CODE(Hoja1!$F105))</f>
        <v>#N/A</v>
      </c>
      <c r="B105" s="10"/>
      <c r="C105" s="10"/>
      <c r="D105" s="10"/>
      <c r="E105" s="11"/>
      <c r="F105" s="12"/>
      <c r="G105" s="10"/>
      <c r="H105" s="10"/>
      <c r="I105" s="13"/>
      <c r="J105" s="20">
        <f>Hoja1!$I105*Hoja1!$E105</f>
        <v>0</v>
      </c>
    </row>
    <row r="106" spans="1:10" x14ac:dyDescent="0.3">
      <c r="A106" s="8" t="e">
        <f>TEXT(,VLOOKUP(Hoja1!$B106,TABLA_CAT[#All],2,FALSE))+TEXT(,CODE(Hoja1!$D106))+TEXT(,CODE(Hoja1!$F106))</f>
        <v>#N/A</v>
      </c>
      <c r="B106" s="6"/>
      <c r="C106" s="6"/>
      <c r="D106" s="6"/>
      <c r="E106" s="7"/>
      <c r="F106" s="8"/>
      <c r="G106" s="6"/>
      <c r="H106" s="6"/>
      <c r="I106" s="9"/>
      <c r="J106" s="19">
        <f>Hoja1!$I106*Hoja1!$E106</f>
        <v>0</v>
      </c>
    </row>
    <row r="107" spans="1:10" x14ac:dyDescent="0.3">
      <c r="A107" s="12" t="e">
        <f>TEXT(,VLOOKUP(Hoja1!$B107,TABLA_CAT[#All],2,FALSE))+TEXT(,CODE(Hoja1!$D107))+TEXT(,CODE(Hoja1!$F107))</f>
        <v>#N/A</v>
      </c>
      <c r="B107" s="10"/>
      <c r="C107" s="10"/>
      <c r="D107" s="10"/>
      <c r="E107" s="11"/>
      <c r="F107" s="12"/>
      <c r="G107" s="10"/>
      <c r="H107" s="10"/>
      <c r="I107" s="13"/>
      <c r="J107" s="20">
        <f>Hoja1!$I107*Hoja1!$E107</f>
        <v>0</v>
      </c>
    </row>
    <row r="108" spans="1:10" x14ac:dyDescent="0.3">
      <c r="A108" s="8" t="e">
        <f>TEXT(,VLOOKUP(Hoja1!$B108,TABLA_CAT[#All],2,FALSE))+TEXT(,CODE(Hoja1!$D108))+TEXT(,CODE(Hoja1!$F108))</f>
        <v>#N/A</v>
      </c>
      <c r="B108" s="6"/>
      <c r="C108" s="6"/>
      <c r="D108" s="6"/>
      <c r="E108" s="7"/>
      <c r="F108" s="8"/>
      <c r="G108" s="6"/>
      <c r="H108" s="6"/>
      <c r="I108" s="9"/>
      <c r="J108" s="19">
        <f>Hoja1!$I108*Hoja1!$E108</f>
        <v>0</v>
      </c>
    </row>
    <row r="109" spans="1:10" x14ac:dyDescent="0.3">
      <c r="A109" s="12" t="e">
        <f>TEXT(,VLOOKUP(Hoja1!$B109,TABLA_CAT[#All],2,FALSE))+TEXT(,CODE(Hoja1!$D109))+TEXT(,CODE(Hoja1!$F109))</f>
        <v>#N/A</v>
      </c>
      <c r="B109" s="10"/>
      <c r="C109" s="10"/>
      <c r="D109" s="10"/>
      <c r="E109" s="11"/>
      <c r="F109" s="12"/>
      <c r="G109" s="10"/>
      <c r="H109" s="10"/>
      <c r="I109" s="13"/>
      <c r="J109" s="20">
        <f>Hoja1!$I109*Hoja1!$E109</f>
        <v>0</v>
      </c>
    </row>
    <row r="110" spans="1:10" x14ac:dyDescent="0.3">
      <c r="A110" s="8" t="e">
        <f>TEXT(,VLOOKUP(Hoja1!$B110,TABLA_CAT[#All],2,FALSE))+TEXT(,CODE(Hoja1!$D110))+TEXT(,CODE(Hoja1!$F110))</f>
        <v>#N/A</v>
      </c>
      <c r="B110" s="6"/>
      <c r="C110" s="6"/>
      <c r="D110" s="6"/>
      <c r="E110" s="7"/>
      <c r="F110" s="8"/>
      <c r="G110" s="6"/>
      <c r="H110" s="6"/>
      <c r="I110" s="9"/>
      <c r="J110" s="19">
        <f>Hoja1!$I110*Hoja1!$E110</f>
        <v>0</v>
      </c>
    </row>
    <row r="111" spans="1:10" x14ac:dyDescent="0.3">
      <c r="A111" s="12" t="e">
        <f>TEXT(,VLOOKUP(Hoja1!$B111,TABLA_CAT[#All],2,FALSE))+TEXT(,CODE(Hoja1!$D111))+TEXT(,CODE(Hoja1!$F111))</f>
        <v>#N/A</v>
      </c>
      <c r="B111" s="10"/>
      <c r="C111" s="10"/>
      <c r="D111" s="10"/>
      <c r="E111" s="11"/>
      <c r="F111" s="12"/>
      <c r="G111" s="10"/>
      <c r="H111" s="10"/>
      <c r="I111" s="13"/>
      <c r="J111" s="20">
        <f>Hoja1!$I111*Hoja1!$E111</f>
        <v>0</v>
      </c>
    </row>
    <row r="112" spans="1:10" x14ac:dyDescent="0.3">
      <c r="A112" s="8" t="e">
        <f>TEXT(,VLOOKUP(Hoja1!$B112,TABLA_CAT[#All],2,FALSE))+TEXT(,CODE(Hoja1!$D112))+TEXT(,CODE(Hoja1!$F112))</f>
        <v>#N/A</v>
      </c>
      <c r="B112" s="6"/>
      <c r="C112" s="6"/>
      <c r="D112" s="6"/>
      <c r="E112" s="7"/>
      <c r="F112" s="8"/>
      <c r="G112" s="6"/>
      <c r="H112" s="6"/>
      <c r="I112" s="9"/>
      <c r="J112" s="19">
        <f>Hoja1!$I112*Hoja1!$E112</f>
        <v>0</v>
      </c>
    </row>
    <row r="113" spans="1:10" x14ac:dyDescent="0.3">
      <c r="A113" s="12" t="e">
        <f>TEXT(,VLOOKUP(Hoja1!$B113,TABLA_CAT[#All],2,FALSE))+TEXT(,CODE(Hoja1!$D113))+TEXT(,CODE(Hoja1!$F113))</f>
        <v>#N/A</v>
      </c>
      <c r="B113" s="10"/>
      <c r="C113" s="10"/>
      <c r="D113" s="10"/>
      <c r="E113" s="11"/>
      <c r="F113" s="12"/>
      <c r="G113" s="10"/>
      <c r="H113" s="10"/>
      <c r="I113" s="13"/>
      <c r="J113" s="20">
        <f>Hoja1!$I113*Hoja1!$E113</f>
        <v>0</v>
      </c>
    </row>
    <row r="114" spans="1:10" x14ac:dyDescent="0.3">
      <c r="A114" s="8" t="e">
        <f>TEXT(,VLOOKUP(Hoja1!$B114,TABLA_CAT[#All],2,FALSE))+TEXT(,CODE(Hoja1!$D114))+TEXT(,CODE(Hoja1!$F114))</f>
        <v>#N/A</v>
      </c>
      <c r="B114" s="6"/>
      <c r="C114" s="6"/>
      <c r="D114" s="6"/>
      <c r="E114" s="7"/>
      <c r="F114" s="8"/>
      <c r="G114" s="6"/>
      <c r="H114" s="6"/>
      <c r="I114" s="9"/>
      <c r="J114" s="19">
        <f>Hoja1!$I114*Hoja1!$E114</f>
        <v>0</v>
      </c>
    </row>
    <row r="115" spans="1:10" x14ac:dyDescent="0.3">
      <c r="A115" s="12" t="e">
        <f>TEXT(,VLOOKUP(Hoja1!$B115,TABLA_CAT[#All],2,FALSE))+TEXT(,CODE(Hoja1!$D115))+TEXT(,CODE(Hoja1!$F115))</f>
        <v>#N/A</v>
      </c>
      <c r="B115" s="10"/>
      <c r="C115" s="10"/>
      <c r="D115" s="10"/>
      <c r="E115" s="11"/>
      <c r="F115" s="12"/>
      <c r="G115" s="10"/>
      <c r="H115" s="10"/>
      <c r="I115" s="13"/>
      <c r="J115" s="20">
        <f>Hoja1!$I115*Hoja1!$E115</f>
        <v>0</v>
      </c>
    </row>
    <row r="116" spans="1:10" x14ac:dyDescent="0.3">
      <c r="A116" s="8" t="e">
        <f>TEXT(,VLOOKUP(Hoja1!$B116,TABLA_CAT[#All],2,FALSE))+TEXT(,CODE(Hoja1!$D116))+TEXT(,CODE(Hoja1!$F116))</f>
        <v>#N/A</v>
      </c>
      <c r="B116" s="6"/>
      <c r="C116" s="6"/>
      <c r="D116" s="6"/>
      <c r="E116" s="7"/>
      <c r="F116" s="8"/>
      <c r="G116" s="6"/>
      <c r="H116" s="6"/>
      <c r="I116" s="9"/>
      <c r="J116" s="19">
        <f>Hoja1!$I116*Hoja1!$E116</f>
        <v>0</v>
      </c>
    </row>
    <row r="117" spans="1:10" x14ac:dyDescent="0.3">
      <c r="A117" s="12" t="e">
        <f>TEXT(,VLOOKUP(Hoja1!$B117,TABLA_CAT[#All],2,FALSE))+TEXT(,CODE(Hoja1!$D117))+TEXT(,CODE(Hoja1!$F117))</f>
        <v>#N/A</v>
      </c>
      <c r="B117" s="10"/>
      <c r="C117" s="10"/>
      <c r="D117" s="10"/>
      <c r="E117" s="11"/>
      <c r="F117" s="12"/>
      <c r="G117" s="10"/>
      <c r="H117" s="10"/>
      <c r="I117" s="13"/>
      <c r="J117" s="20">
        <f>Hoja1!$I117*Hoja1!$E117</f>
        <v>0</v>
      </c>
    </row>
    <row r="118" spans="1:10" x14ac:dyDescent="0.3">
      <c r="A118" s="8" t="e">
        <f>TEXT(,VLOOKUP(Hoja1!$B118,TABLA_CAT[#All],2,FALSE))+TEXT(,CODE(Hoja1!$D118))+TEXT(,CODE(Hoja1!$F118))</f>
        <v>#N/A</v>
      </c>
      <c r="B118" s="6"/>
      <c r="C118" s="6"/>
      <c r="D118" s="6"/>
      <c r="E118" s="7"/>
      <c r="F118" s="8"/>
      <c r="G118" s="6"/>
      <c r="H118" s="6"/>
      <c r="I118" s="9"/>
      <c r="J118" s="19">
        <f>Hoja1!$I118*Hoja1!$E118</f>
        <v>0</v>
      </c>
    </row>
    <row r="119" spans="1:10" x14ac:dyDescent="0.3">
      <c r="A119" s="12" t="e">
        <f>TEXT(,VLOOKUP(Hoja1!$B119,TABLA_CAT[#All],2,FALSE))+TEXT(,CODE(Hoja1!$D119))+TEXT(,CODE(Hoja1!$F119))</f>
        <v>#N/A</v>
      </c>
      <c r="B119" s="10"/>
      <c r="C119" s="10"/>
      <c r="D119" s="10"/>
      <c r="E119" s="11"/>
      <c r="F119" s="12"/>
      <c r="G119" s="10"/>
      <c r="H119" s="10"/>
      <c r="I119" s="13"/>
      <c r="J119" s="20">
        <f>Hoja1!$I119*Hoja1!$E119</f>
        <v>0</v>
      </c>
    </row>
    <row r="120" spans="1:10" x14ac:dyDescent="0.3">
      <c r="A120" s="8" t="e">
        <f>TEXT(,VLOOKUP(Hoja1!$B120,TABLA_CAT[#All],2,FALSE))+TEXT(,CODE(Hoja1!$D120))+TEXT(,CODE(Hoja1!$F120))</f>
        <v>#N/A</v>
      </c>
      <c r="B120" s="6"/>
      <c r="C120" s="6"/>
      <c r="D120" s="6"/>
      <c r="E120" s="7"/>
      <c r="F120" s="8"/>
      <c r="G120" s="6"/>
      <c r="H120" s="6"/>
      <c r="I120" s="9"/>
      <c r="J120" s="19">
        <f>Hoja1!$I120*Hoja1!$E120</f>
        <v>0</v>
      </c>
    </row>
    <row r="121" spans="1:10" x14ac:dyDescent="0.3">
      <c r="A121" s="12" t="e">
        <f>TEXT(,VLOOKUP(Hoja1!$B121,TABLA_CAT[#All],2,FALSE))+TEXT(,CODE(Hoja1!$D121))+TEXT(,CODE(Hoja1!$F121))</f>
        <v>#N/A</v>
      </c>
      <c r="B121" s="10"/>
      <c r="C121" s="10"/>
      <c r="D121" s="10"/>
      <c r="E121" s="11"/>
      <c r="F121" s="12"/>
      <c r="G121" s="10"/>
      <c r="H121" s="10"/>
      <c r="I121" s="13"/>
      <c r="J121" s="20">
        <f>Hoja1!$I121*Hoja1!$E121</f>
        <v>0</v>
      </c>
    </row>
    <row r="122" spans="1:10" x14ac:dyDescent="0.3">
      <c r="A122" s="8" t="e">
        <f>TEXT(,VLOOKUP(Hoja1!$B122,TABLA_CAT[#All],2,FALSE))+TEXT(,CODE(Hoja1!$D122))+TEXT(,CODE(Hoja1!$F122))</f>
        <v>#N/A</v>
      </c>
      <c r="B122" s="6"/>
      <c r="C122" s="6"/>
      <c r="D122" s="6"/>
      <c r="E122" s="7"/>
      <c r="F122" s="8"/>
      <c r="G122" s="6"/>
      <c r="H122" s="6"/>
      <c r="I122" s="9"/>
      <c r="J122" s="19">
        <f>Hoja1!$I122*Hoja1!$E122</f>
        <v>0</v>
      </c>
    </row>
    <row r="123" spans="1:10" x14ac:dyDescent="0.3">
      <c r="A123" s="12" t="e">
        <f>TEXT(,VLOOKUP(Hoja1!$B123,TABLA_CAT[#All],2,FALSE))+TEXT(,CODE(Hoja1!$D123))+TEXT(,CODE(Hoja1!$F123))</f>
        <v>#N/A</v>
      </c>
      <c r="B123" s="10"/>
      <c r="C123" s="10"/>
      <c r="D123" s="10"/>
      <c r="E123" s="11"/>
      <c r="F123" s="12"/>
      <c r="G123" s="10"/>
      <c r="H123" s="10"/>
      <c r="I123" s="13"/>
      <c r="J123" s="20">
        <f>Hoja1!$I123*Hoja1!$E123</f>
        <v>0</v>
      </c>
    </row>
    <row r="124" spans="1:10" x14ac:dyDescent="0.3">
      <c r="A124" s="8" t="e">
        <f>TEXT(,VLOOKUP(Hoja1!$B124,TABLA_CAT[#All],2,FALSE))+TEXT(,CODE(Hoja1!$D124))+TEXT(,CODE(Hoja1!$F124))</f>
        <v>#N/A</v>
      </c>
      <c r="B124" s="6"/>
      <c r="C124" s="6"/>
      <c r="D124" s="6"/>
      <c r="E124" s="7"/>
      <c r="F124" s="8"/>
      <c r="G124" s="6"/>
      <c r="H124" s="6"/>
      <c r="I124" s="9"/>
      <c r="J124" s="19">
        <f>Hoja1!$I124*Hoja1!$E124</f>
        <v>0</v>
      </c>
    </row>
    <row r="125" spans="1:10" x14ac:dyDescent="0.3">
      <c r="A125" s="12" t="e">
        <f>TEXT(,VLOOKUP(Hoja1!$B125,TABLA_CAT[#All],2,FALSE))+TEXT(,CODE(Hoja1!$D125))+TEXT(,CODE(Hoja1!$F125))</f>
        <v>#N/A</v>
      </c>
      <c r="B125" s="10"/>
      <c r="C125" s="10"/>
      <c r="D125" s="10"/>
      <c r="E125" s="11"/>
      <c r="F125" s="12"/>
      <c r="G125" s="10"/>
      <c r="H125" s="10"/>
      <c r="I125" s="13"/>
      <c r="J125" s="20">
        <f>Hoja1!$I125*Hoja1!$E125</f>
        <v>0</v>
      </c>
    </row>
    <row r="126" spans="1:10" x14ac:dyDescent="0.3">
      <c r="A126" s="8" t="e">
        <f>TEXT(,VLOOKUP(Hoja1!$B126,TABLA_CAT[#All],2,FALSE))+TEXT(,CODE(Hoja1!$D126))+TEXT(,CODE(Hoja1!$F126))</f>
        <v>#N/A</v>
      </c>
      <c r="B126" s="6"/>
      <c r="C126" s="6"/>
      <c r="D126" s="6"/>
      <c r="E126" s="7"/>
      <c r="F126" s="8"/>
      <c r="G126" s="6"/>
      <c r="H126" s="6"/>
      <c r="I126" s="9"/>
      <c r="J126" s="19">
        <f>Hoja1!$I126*Hoja1!$E126</f>
        <v>0</v>
      </c>
    </row>
    <row r="127" spans="1:10" x14ac:dyDescent="0.3">
      <c r="A127" s="12" t="e">
        <f>TEXT(,VLOOKUP(Hoja1!$B127,TABLA_CAT[#All],2,FALSE))+TEXT(,CODE(Hoja1!$D127))+TEXT(,CODE(Hoja1!$F127))</f>
        <v>#N/A</v>
      </c>
      <c r="B127" s="10"/>
      <c r="C127" s="10"/>
      <c r="D127" s="10"/>
      <c r="E127" s="11"/>
      <c r="F127" s="12"/>
      <c r="G127" s="10"/>
      <c r="H127" s="10"/>
      <c r="I127" s="13"/>
      <c r="J127" s="20">
        <f>Hoja1!$I127*Hoja1!$E127</f>
        <v>0</v>
      </c>
    </row>
    <row r="128" spans="1:10" x14ac:dyDescent="0.3">
      <c r="A128" s="8" t="e">
        <f>TEXT(,VLOOKUP(Hoja1!$B128,TABLA_CAT[#All],2,FALSE))+TEXT(,CODE(Hoja1!$D128))+TEXT(,CODE(Hoja1!$F128))</f>
        <v>#N/A</v>
      </c>
      <c r="B128" s="6"/>
      <c r="C128" s="6"/>
      <c r="D128" s="6"/>
      <c r="E128" s="7"/>
      <c r="F128" s="8"/>
      <c r="G128" s="6"/>
      <c r="H128" s="6"/>
      <c r="I128" s="9"/>
      <c r="J128" s="19">
        <f>Hoja1!$I128*Hoja1!$E128</f>
        <v>0</v>
      </c>
    </row>
    <row r="129" spans="1:10" x14ac:dyDescent="0.3">
      <c r="A129" s="12" t="e">
        <f>TEXT(,VLOOKUP(Hoja1!$B129,TABLA_CAT[#All],2,FALSE))+TEXT(,CODE(Hoja1!$D129))+TEXT(,CODE(Hoja1!$F129))</f>
        <v>#N/A</v>
      </c>
      <c r="B129" s="10"/>
      <c r="C129" s="10"/>
      <c r="D129" s="10"/>
      <c r="E129" s="11"/>
      <c r="F129" s="12"/>
      <c r="G129" s="10"/>
      <c r="H129" s="10"/>
      <c r="I129" s="13"/>
      <c r="J129" s="20">
        <f>Hoja1!$I129*Hoja1!$E129</f>
        <v>0</v>
      </c>
    </row>
    <row r="130" spans="1:10" x14ac:dyDescent="0.3">
      <c r="A130" s="8" t="e">
        <f>TEXT(,VLOOKUP(Hoja1!$B130,TABLA_CAT[#All],2,FALSE))+TEXT(,CODE(Hoja1!$D130))+TEXT(,CODE(Hoja1!$F130))</f>
        <v>#N/A</v>
      </c>
      <c r="B130" s="6"/>
      <c r="C130" s="6"/>
      <c r="D130" s="6"/>
      <c r="E130" s="7"/>
      <c r="F130" s="8"/>
      <c r="G130" s="6"/>
      <c r="H130" s="6"/>
      <c r="I130" s="9"/>
      <c r="J130" s="19">
        <f>Hoja1!$I130*Hoja1!$E130</f>
        <v>0</v>
      </c>
    </row>
    <row r="131" spans="1:10" x14ac:dyDescent="0.3">
      <c r="A131" s="12" t="e">
        <f>TEXT(,VLOOKUP(Hoja1!$B131,TABLA_CAT[#All],2,FALSE))+TEXT(,CODE(Hoja1!$D131))+TEXT(,CODE(Hoja1!$F131))</f>
        <v>#N/A</v>
      </c>
      <c r="B131" s="10"/>
      <c r="C131" s="10"/>
      <c r="D131" s="10"/>
      <c r="E131" s="11"/>
      <c r="F131" s="12"/>
      <c r="G131" s="10"/>
      <c r="H131" s="10"/>
      <c r="I131" s="13"/>
      <c r="J131" s="20">
        <f>Hoja1!$I131*Hoja1!$E131</f>
        <v>0</v>
      </c>
    </row>
    <row r="132" spans="1:10" x14ac:dyDescent="0.3">
      <c r="A132" s="8" t="e">
        <f>TEXT(,VLOOKUP(Hoja1!$B132,TABLA_CAT[#All],2,FALSE))+TEXT(,CODE(Hoja1!$D132))+TEXT(,CODE(Hoja1!$F132))</f>
        <v>#N/A</v>
      </c>
      <c r="B132" s="6"/>
      <c r="C132" s="6"/>
      <c r="D132" s="6"/>
      <c r="E132" s="7"/>
      <c r="F132" s="8"/>
      <c r="G132" s="6"/>
      <c r="H132" s="6"/>
      <c r="I132" s="9"/>
      <c r="J132" s="19">
        <f>Hoja1!$I132*Hoja1!$E132</f>
        <v>0</v>
      </c>
    </row>
    <row r="133" spans="1:10" x14ac:dyDescent="0.3">
      <c r="A133" s="12" t="e">
        <f>TEXT(,VLOOKUP(Hoja1!$B133,TABLA_CAT[#All],2,FALSE))+TEXT(,CODE(Hoja1!$D133))+TEXT(,CODE(Hoja1!$F133))</f>
        <v>#N/A</v>
      </c>
      <c r="B133" s="10"/>
      <c r="C133" s="10"/>
      <c r="D133" s="10"/>
      <c r="E133" s="11"/>
      <c r="F133" s="12"/>
      <c r="G133" s="10"/>
      <c r="H133" s="10"/>
      <c r="I133" s="13"/>
      <c r="J133" s="20">
        <f>Hoja1!$I133*Hoja1!$E133</f>
        <v>0</v>
      </c>
    </row>
    <row r="134" spans="1:10" x14ac:dyDescent="0.3">
      <c r="A134" s="8" t="e">
        <f>TEXT(,VLOOKUP(Hoja1!$B134,TABLA_CAT[#All],2,FALSE))+TEXT(,CODE(Hoja1!$D134))+TEXT(,CODE(Hoja1!$F134))</f>
        <v>#N/A</v>
      </c>
      <c r="B134" s="6"/>
      <c r="C134" s="6"/>
      <c r="D134" s="6"/>
      <c r="E134" s="7"/>
      <c r="F134" s="8"/>
      <c r="G134" s="6"/>
      <c r="H134" s="6"/>
      <c r="I134" s="9"/>
      <c r="J134" s="19">
        <f>Hoja1!$I134*Hoja1!$E134</f>
        <v>0</v>
      </c>
    </row>
    <row r="135" spans="1:10" x14ac:dyDescent="0.3">
      <c r="A135" s="12" t="e">
        <f>TEXT(,VLOOKUP(Hoja1!$B135,TABLA_CAT[#All],2,FALSE))+TEXT(,CODE(Hoja1!$D135))+TEXT(,CODE(Hoja1!$F135))</f>
        <v>#N/A</v>
      </c>
      <c r="B135" s="10"/>
      <c r="C135" s="10"/>
      <c r="D135" s="10"/>
      <c r="E135" s="11"/>
      <c r="F135" s="12"/>
      <c r="G135" s="10"/>
      <c r="H135" s="10"/>
      <c r="I135" s="13"/>
      <c r="J135" s="20">
        <f>Hoja1!$I135*Hoja1!$E135</f>
        <v>0</v>
      </c>
    </row>
    <row r="136" spans="1:10" x14ac:dyDescent="0.3">
      <c r="A136" s="8" t="e">
        <f>TEXT(,VLOOKUP(Hoja1!$B136,TABLA_CAT[#All],2,FALSE))+TEXT(,CODE(Hoja1!$D136))+TEXT(,CODE(Hoja1!$F136))</f>
        <v>#N/A</v>
      </c>
      <c r="B136" s="6"/>
      <c r="C136" s="6"/>
      <c r="D136" s="6"/>
      <c r="E136" s="7"/>
      <c r="F136" s="8"/>
      <c r="G136" s="6"/>
      <c r="H136" s="6"/>
      <c r="I136" s="9"/>
      <c r="J136" s="19">
        <f>Hoja1!$I136*Hoja1!$E136</f>
        <v>0</v>
      </c>
    </row>
    <row r="137" spans="1:10" x14ac:dyDescent="0.3">
      <c r="A137" s="12" t="e">
        <f>TEXT(,VLOOKUP(Hoja1!$B137,TABLA_CAT[#All],2,FALSE))+TEXT(,CODE(Hoja1!$D137))+TEXT(,CODE(Hoja1!$F137))</f>
        <v>#N/A</v>
      </c>
      <c r="B137" s="10"/>
      <c r="C137" s="10"/>
      <c r="D137" s="10"/>
      <c r="E137" s="11"/>
      <c r="F137" s="12"/>
      <c r="G137" s="10"/>
      <c r="H137" s="10"/>
      <c r="I137" s="13"/>
      <c r="J137" s="20">
        <f>Hoja1!$I137*Hoja1!$E137</f>
        <v>0</v>
      </c>
    </row>
    <row r="138" spans="1:10" x14ac:dyDescent="0.3">
      <c r="A138" s="8" t="e">
        <f>TEXT(,VLOOKUP(Hoja1!$B138,TABLA_CAT[#All],2,FALSE))+TEXT(,CODE(Hoja1!$D138))+TEXT(,CODE(Hoja1!$F138))</f>
        <v>#N/A</v>
      </c>
      <c r="B138" s="6"/>
      <c r="C138" s="6"/>
      <c r="D138" s="6"/>
      <c r="E138" s="7"/>
      <c r="F138" s="8"/>
      <c r="G138" s="6"/>
      <c r="H138" s="6"/>
      <c r="I138" s="9"/>
      <c r="J138" s="19">
        <f>Hoja1!$I138*Hoja1!$E138</f>
        <v>0</v>
      </c>
    </row>
    <row r="139" spans="1:10" x14ac:dyDescent="0.3">
      <c r="A139" s="12" t="e">
        <f>TEXT(,VLOOKUP(Hoja1!$B139,TABLA_CAT[#All],2,FALSE))+TEXT(,CODE(Hoja1!$D139))+TEXT(,CODE(Hoja1!$F139))</f>
        <v>#N/A</v>
      </c>
      <c r="B139" s="10"/>
      <c r="C139" s="10"/>
      <c r="D139" s="10"/>
      <c r="E139" s="11"/>
      <c r="F139" s="12"/>
      <c r="G139" s="10"/>
      <c r="H139" s="10"/>
      <c r="I139" s="13"/>
      <c r="J139" s="20">
        <f>Hoja1!$I139*Hoja1!$E139</f>
        <v>0</v>
      </c>
    </row>
    <row r="140" spans="1:10" x14ac:dyDescent="0.3">
      <c r="A140" s="8" t="e">
        <f>TEXT(,VLOOKUP(Hoja1!$B140,TABLA_CAT[#All],2,FALSE))+TEXT(,CODE(Hoja1!$D140))+TEXT(,CODE(Hoja1!$F140))</f>
        <v>#N/A</v>
      </c>
      <c r="B140" s="6"/>
      <c r="C140" s="6"/>
      <c r="D140" s="6"/>
      <c r="E140" s="7"/>
      <c r="F140" s="8"/>
      <c r="G140" s="6"/>
      <c r="H140" s="6"/>
      <c r="I140" s="9"/>
      <c r="J140" s="19">
        <f>Hoja1!$I140*Hoja1!$E140</f>
        <v>0</v>
      </c>
    </row>
    <row r="141" spans="1:10" x14ac:dyDescent="0.3">
      <c r="A141" s="12" t="e">
        <f>TEXT(,VLOOKUP(Hoja1!$B141,TABLA_CAT[#All],2,FALSE))+TEXT(,CODE(Hoja1!$D141))+TEXT(,CODE(Hoja1!$F141))</f>
        <v>#N/A</v>
      </c>
      <c r="B141" s="10"/>
      <c r="C141" s="10"/>
      <c r="D141" s="10"/>
      <c r="E141" s="11"/>
      <c r="F141" s="12"/>
      <c r="G141" s="10"/>
      <c r="H141" s="10"/>
      <c r="I141" s="13"/>
      <c r="J141" s="20">
        <f>Hoja1!$I141*Hoja1!$E141</f>
        <v>0</v>
      </c>
    </row>
    <row r="142" spans="1:10" x14ac:dyDescent="0.3">
      <c r="A142" s="8" t="e">
        <f>TEXT(,VLOOKUP(Hoja1!$B142,TABLA_CAT[#All],2,FALSE))+TEXT(,CODE(Hoja1!$D142))+TEXT(,CODE(Hoja1!$F142))</f>
        <v>#N/A</v>
      </c>
      <c r="B142" s="6"/>
      <c r="C142" s="6"/>
      <c r="D142" s="6"/>
      <c r="E142" s="7"/>
      <c r="F142" s="8"/>
      <c r="G142" s="6"/>
      <c r="H142" s="6"/>
      <c r="I142" s="9"/>
      <c r="J142" s="19">
        <f>Hoja1!$I142*Hoja1!$E142</f>
        <v>0</v>
      </c>
    </row>
    <row r="143" spans="1:10" x14ac:dyDescent="0.3">
      <c r="A143" s="12" t="e">
        <f>TEXT(,VLOOKUP(Hoja1!$B143,TABLA_CAT[#All],2,FALSE))+TEXT(,CODE(Hoja1!$D143))+TEXT(,CODE(Hoja1!$F143))</f>
        <v>#N/A</v>
      </c>
      <c r="B143" s="10"/>
      <c r="C143" s="10"/>
      <c r="D143" s="10"/>
      <c r="E143" s="11"/>
      <c r="F143" s="12"/>
      <c r="G143" s="10"/>
      <c r="H143" s="10"/>
      <c r="I143" s="13"/>
      <c r="J143" s="20">
        <f>Hoja1!$I143*Hoja1!$E143</f>
        <v>0</v>
      </c>
    </row>
    <row r="144" spans="1:10" x14ac:dyDescent="0.3">
      <c r="A144" s="8" t="e">
        <f>TEXT(,VLOOKUP(Hoja1!$B144,TABLA_CAT[#All],2,FALSE))+TEXT(,CODE(Hoja1!$D144))+TEXT(,CODE(Hoja1!$F144))</f>
        <v>#N/A</v>
      </c>
      <c r="B144" s="6"/>
      <c r="C144" s="6"/>
      <c r="D144" s="6"/>
      <c r="E144" s="7"/>
      <c r="F144" s="8"/>
      <c r="G144" s="6"/>
      <c r="H144" s="6"/>
      <c r="I144" s="9"/>
      <c r="J144" s="19">
        <f>Hoja1!$I144*Hoja1!$E144</f>
        <v>0</v>
      </c>
    </row>
    <row r="145" spans="1:10" x14ac:dyDescent="0.3">
      <c r="A145" s="24" t="s">
        <v>69</v>
      </c>
      <c r="B145" s="24"/>
      <c r="C145" s="24"/>
      <c r="D145" s="24"/>
      <c r="E145" s="24"/>
      <c r="F145" s="24"/>
      <c r="G145" s="24"/>
      <c r="H145" s="24"/>
      <c r="I145" s="26"/>
      <c r="J145" s="25">
        <f>SUBTOTAL(109,Tabla1[VALOR])</f>
        <v>1706920</v>
      </c>
    </row>
  </sheetData>
  <dataConsolidate/>
  <phoneticPr fontId="2" type="noConversion"/>
  <dataValidations count="1">
    <dataValidation type="list" allowBlank="1" showInputMessage="1" showErrorMessage="1" sqref="B1:B144 B146:B1048576" xr:uid="{FEBA2F32-16FA-4ADB-A7A6-699901673A62}">
      <formula1>CATEGORIAS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 2 0 2 0 - 1 2 - 2 1 T 1 5 : 4 4 : 3 1 . 4 1 0 7 3 5 8 - 0 3 : 0 0 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j m m V U Y J l o 6 e k A A A A 9 Q A A A B I A H A B D b 2 5 m a W c v U G F j a 2 F n Z S 5 4 b W w g o h g A K K A U A A A A A A A A A A A A A A A A A A A A A A A A A A A A h Y + x D o I w G I R f h X S n L d V E Q n 7 K w A q J i Y l x b U q F R i i G F s u 7 O f h I v o I Y R d 0 c 7 7 u 7 5 O 5 + v U E 2 d W 1 w U Y P V v U l R h C k K l J F 9 p U 2 d o t E d w x h l H L Z C n k S t g j l s b D J Z n a L G u X N C i P c e + x X u h 5 o w S i N y K I u d b F Q n Q m 2 s E 0 Y q 9 G l V / 1 u I w / 4 1 h j M c b z B j a 0 y B L A x K b b 4 + m + c + 3 R 8 I + d i 6 c V B c 2 T A v g C w S y P s C f w B Q S w M E F A A C A A g A j m m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p l V E o i k e 4 D g A A A B E A A A A T A B w A R m 9 y b X V s Y X M v U 2 V j d G l v b j E u b S C i G A A o o B Q A A A A A A A A A A A A A A A A A A A A A A A A A A A A r T k 0 u y c z P U w i G 0 I b W A F B L A Q I t A B Q A A g A I A I 5 p l V G C Z a O n p A A A A P U A A A A S A A A A A A A A A A A A A A A A A A A A A A B D b 2 5 m a W c v U G F j a 2 F n Z S 5 4 b W x Q S w E C L Q A U A A I A C A C O a Z V R D 8 r p q 6 Q A A A D p A A A A E w A A A A A A A A A A A A A A A A D w A A A A W 0 N v b n R l b n R f V H l w Z X N d L n h t b F B L A Q I t A B Q A A g A I A I 5 p l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+ b u 0 7 c B x Q K X k D g g 7 d S a h A A A A A A I A A A A A A B B m A A A A A Q A A I A A A A A f f j B W v w Y 8 c i A 2 h K e e g x 9 t + P c w M 8 O P x i 9 X v r j q w b H d B A A A A A A 6 A A A A A A g A A I A A A A O S d F u 7 h R 5 a v L X 1 6 6 H t D 8 Z u A y U I 8 a z f 3 B K e j 9 n p M O Y s + U A A A A H a F f j H h p l W L N R q F M 7 c N w p 3 b S F A A i h f m Y H r 3 X k E b P 8 I 3 2 z H / d u b + G X L o 9 4 r a v V r 9 O e 2 9 B a 6 b b p M h V Y + x 8 i U B j D p 4 1 k P C R R 3 G e c W m q J H M T U j 9 Q A A A A E C i 0 5 w M v l N p c i L f 2 l g p b T y I W p V 5 g Q R g B O w W c P d Q E o 2 h 7 R G w p C h z j 5 e c / k 2 g i I 0 0 c d 7 L f 6 8 u b Z E 3 p d x m 0 8 T a p M w =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Props1.xml><?xml version="1.0" encoding="utf-8"?>
<ds:datastoreItem xmlns:ds="http://schemas.openxmlformats.org/officeDocument/2006/customXml" ds:itemID="{6180996E-4E93-4C8F-BE8C-532114657D51}">
  <ds:schemaRefs/>
</ds:datastoreItem>
</file>

<file path=customXml/itemProps2.xml><?xml version="1.0" encoding="utf-8"?>
<ds:datastoreItem xmlns:ds="http://schemas.openxmlformats.org/officeDocument/2006/customXml" ds:itemID="{68A13531-C20F-48CB-B265-4FC8900E54B9}">
  <ds:schemaRefs/>
</ds:datastoreItem>
</file>

<file path=customXml/itemProps3.xml><?xml version="1.0" encoding="utf-8"?>
<ds:datastoreItem xmlns:ds="http://schemas.openxmlformats.org/officeDocument/2006/customXml" ds:itemID="{E68E618C-7520-4C27-A533-C7E503237E6E}">
  <ds:schemaRefs/>
</ds:datastoreItem>
</file>

<file path=customXml/itemProps4.xml><?xml version="1.0" encoding="utf-8"?>
<ds:datastoreItem xmlns:ds="http://schemas.openxmlformats.org/officeDocument/2006/customXml" ds:itemID="{CD7D67D5-EB0F-48A2-8AF8-50BF5388368F}">
  <ds:schemaRefs/>
</ds:datastoreItem>
</file>

<file path=customXml/itemProps5.xml><?xml version="1.0" encoding="utf-8"?>
<ds:datastoreItem xmlns:ds="http://schemas.openxmlformats.org/officeDocument/2006/customXml" ds:itemID="{73DBACE2-F502-4B93-8882-2AE03B44656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77D1CFAB-75F4-4517-B129-046F8963FB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Hoja3</vt:lpstr>
      <vt:lpstr>Hoja1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Parra León</dc:creator>
  <cp:lastModifiedBy>Matías Parra León</cp:lastModifiedBy>
  <dcterms:created xsi:type="dcterms:W3CDTF">2020-12-21T14:35:32Z</dcterms:created>
  <dcterms:modified xsi:type="dcterms:W3CDTF">2020-12-30T22:54:49Z</dcterms:modified>
</cp:coreProperties>
</file>