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C:\Users\Soporte\Desktop\Ing de software\"/>
    </mc:Choice>
  </mc:AlternateContent>
  <xr:revisionPtr revIDLastSave="0" documentId="13_ncr:1_{32E9A548-8877-4BBC-A540-5C8F9C2DCC49}" xr6:coauthVersionLast="47" xr6:coauthVersionMax="47" xr10:uidLastSave="{00000000-0000-0000-0000-000000000000}"/>
  <bookViews>
    <workbookView xWindow="-120" yWindow="-120" windowWidth="29040" windowHeight="15720" xr2:uid="{00000000-000D-0000-FFFF-FFFF00000000}"/>
  </bookViews>
  <sheets>
    <sheet name="GanttChart" sheetId="9" r:id="rId1"/>
    <sheet name="GanttChartPro" sheetId="12" r:id="rId2"/>
    <sheet name="Help" sheetId="6" r:id="rId3"/>
    <sheet name="TermsOfUse" sheetId="11" r:id="rId4"/>
  </sheets>
  <definedNames>
    <definedName name="_xlnm.Print_Area" localSheetId="0">GanttChart!$A$1:$AZ$30</definedName>
    <definedName name="_xlnm.Print_Area" localSheetId="1">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9" l="1"/>
  <c r="I23" i="9" s="1"/>
  <c r="F24" i="9"/>
  <c r="I24" i="9" s="1"/>
  <c r="F25" i="9"/>
  <c r="I25" i="9" s="1"/>
  <c r="K6" i="9"/>
  <c r="K5" i="9" s="1"/>
  <c r="F28" i="9"/>
  <c r="I28" i="9" s="1"/>
  <c r="F27" i="9"/>
  <c r="I27" i="9" s="1"/>
  <c r="F26" i="9"/>
  <c r="I26" i="9" s="1"/>
  <c r="F22" i="9"/>
  <c r="I22" i="9" s="1"/>
  <c r="F21" i="9"/>
  <c r="I21" i="9" s="1"/>
  <c r="F20" i="9"/>
  <c r="I20" i="9" s="1"/>
  <c r="I29" i="9"/>
  <c r="I30" i="9"/>
  <c r="L6" i="9" l="1"/>
  <c r="K4" i="9"/>
  <c r="K7" i="9"/>
  <c r="F8" i="9"/>
  <c r="I8" i="9" s="1"/>
  <c r="F17" i="9"/>
  <c r="I17" i="9" s="1"/>
  <c r="F15" i="9"/>
  <c r="I15" i="9" s="1"/>
  <c r="F13" i="9"/>
  <c r="L7" i="9" l="1"/>
  <c r="M6" i="9"/>
  <c r="F12" i="9"/>
  <c r="F9" i="9"/>
  <c r="N6" i="9" l="1"/>
  <c r="M7" i="9"/>
  <c r="F10" i="9"/>
  <c r="A8" i="9"/>
  <c r="N7" i="9" l="1"/>
  <c r="O6" i="9"/>
  <c r="F14" i="9"/>
  <c r="F16" i="9"/>
  <c r="I16" i="9" s="1"/>
  <c r="F19" i="9"/>
  <c r="I19" i="9" s="1"/>
  <c r="F18" i="9"/>
  <c r="I18" i="9" s="1"/>
  <c r="P6" i="9" l="1"/>
  <c r="O7" i="9"/>
  <c r="F11" i="9"/>
  <c r="Q6" i="9" l="1"/>
  <c r="Q7" i="9" s="1"/>
  <c r="P7" i="9"/>
  <c r="A9" i="9"/>
  <c r="A10" i="9" s="1"/>
  <c r="A11" i="9" s="1"/>
  <c r="R6" i="9" l="1"/>
  <c r="R4" i="9" s="1"/>
  <c r="A12" i="9"/>
  <c r="A13" i="9" s="1"/>
  <c r="A14" i="9" s="1"/>
  <c r="R5" i="9" l="1"/>
  <c r="R7" i="9"/>
  <c r="S6" i="9"/>
  <c r="S7" i="9" s="1"/>
  <c r="A15" i="9"/>
  <c r="A16" i="9" s="1"/>
  <c r="T6" i="9" l="1"/>
  <c r="T7" i="9" s="1"/>
  <c r="A17" i="9"/>
  <c r="A18" i="9" s="1"/>
  <c r="A19" i="9" s="1"/>
  <c r="A20" i="9" s="1"/>
  <c r="A21" i="9" s="1"/>
  <c r="A22" i="9" s="1"/>
  <c r="A23" i="9" s="1"/>
  <c r="A24" i="9" s="1"/>
  <c r="A25" i="9" s="1"/>
  <c r="A26" i="9" s="1"/>
  <c r="A27" i="9" s="1"/>
  <c r="A28" i="9" s="1"/>
  <c r="U6" i="9" l="1"/>
  <c r="V6" i="9"/>
  <c r="U7" i="9"/>
  <c r="W6" i="9" l="1"/>
  <c r="V7" i="9"/>
  <c r="W7" i="9" l="1"/>
  <c r="X6" i="9"/>
  <c r="X7" i="9" l="1"/>
  <c r="Y6" i="9"/>
  <c r="Z6" i="9" l="1"/>
  <c r="Y4" i="9"/>
  <c r="Y7" i="9"/>
  <c r="Y5" i="9"/>
  <c r="AA6" i="9" l="1"/>
  <c r="Z7" i="9"/>
  <c r="AB6" i="9" l="1"/>
  <c r="AA7" i="9"/>
  <c r="AC6" i="9" l="1"/>
  <c r="AB7" i="9"/>
  <c r="AD6" i="9" l="1"/>
  <c r="AC7" i="9"/>
  <c r="AD7" i="9" l="1"/>
  <c r="AE6" i="9"/>
  <c r="AE7" i="9" l="1"/>
  <c r="AF6" i="9"/>
  <c r="AG6" i="9" l="1"/>
  <c r="AF7" i="9"/>
  <c r="AF5" i="9"/>
  <c r="AF4" i="9"/>
  <c r="AH6" i="9" l="1"/>
  <c r="AG7" i="9"/>
  <c r="AI6" i="9" l="1"/>
  <c r="AH7" i="9"/>
  <c r="AJ6" i="9" l="1"/>
  <c r="AI7" i="9"/>
  <c r="AK6" i="9" l="1"/>
  <c r="AJ7" i="9"/>
  <c r="AL6" i="9" l="1"/>
  <c r="AK7" i="9"/>
  <c r="AL7" i="9" l="1"/>
  <c r="AM6" i="9"/>
  <c r="AM5" i="9" l="1"/>
  <c r="AM7" i="9"/>
  <c r="AM4" i="9"/>
  <c r="AN6" i="9"/>
  <c r="AN7" i="9" l="1"/>
  <c r="AO6" i="9"/>
  <c r="AP6" i="9" l="1"/>
  <c r="AO7" i="9"/>
  <c r="AQ6" i="9" l="1"/>
  <c r="AP7" i="9"/>
  <c r="AR6" i="9" l="1"/>
  <c r="AQ7" i="9"/>
  <c r="AS6" i="9" l="1"/>
  <c r="AR7" i="9"/>
  <c r="AT6" i="9" l="1"/>
  <c r="AS7" i="9"/>
  <c r="AT7" i="9" l="1"/>
  <c r="AT5" i="9"/>
  <c r="AT4" i="9"/>
  <c r="AU6" i="9"/>
  <c r="AU7" i="9" l="1"/>
  <c r="AV6" i="9"/>
  <c r="AW6" i="9" l="1"/>
  <c r="AV7" i="9"/>
  <c r="AX6" i="9" l="1"/>
  <c r="AW7" i="9"/>
  <c r="AY6" i="9" l="1"/>
  <c r="AX7" i="9"/>
  <c r="AZ6" i="9" l="1"/>
  <c r="BA6" i="9" s="1"/>
  <c r="AY7" i="9"/>
  <c r="BB6" i="9" l="1"/>
  <c r="BA4" i="9"/>
  <c r="BA5" i="9"/>
  <c r="BA7" i="9"/>
  <c r="AZ7" i="9"/>
  <c r="BB7" i="9" l="1"/>
  <c r="BC6" i="9"/>
  <c r="BC7" i="9" l="1"/>
  <c r="BD6" i="9"/>
  <c r="BE6" i="9" l="1"/>
  <c r="BD7" i="9"/>
  <c r="BE7" i="9" l="1"/>
  <c r="BF6" i="9"/>
  <c r="BG6" i="9" l="1"/>
  <c r="BF7" i="9"/>
  <c r="BG7" i="9" l="1"/>
  <c r="BH6" i="9"/>
  <c r="BI6" i="9" l="1"/>
  <c r="BH7" i="9"/>
  <c r="BH4" i="9"/>
  <c r="BH5" i="9"/>
  <c r="BJ6" i="9" l="1"/>
  <c r="BI7" i="9"/>
  <c r="BK6" i="9" l="1"/>
  <c r="BJ7" i="9"/>
  <c r="BK7" i="9" l="1"/>
  <c r="BL6" i="9"/>
  <c r="BM6" i="9" l="1"/>
  <c r="BL7" i="9"/>
  <c r="BM7" i="9" l="1"/>
  <c r="BN6" i="9"/>
  <c r="BN7" i="9" l="1"/>
  <c r="BO6" i="9"/>
  <c r="BP6" i="9" l="1"/>
  <c r="BO4" i="9"/>
  <c r="BO5" i="9"/>
  <c r="BO7" i="9"/>
  <c r="BQ6" i="9" l="1"/>
  <c r="BP7" i="9"/>
  <c r="BQ7" i="9" l="1"/>
  <c r="BR6" i="9"/>
  <c r="BS6" i="9" l="1"/>
  <c r="BR7" i="9"/>
  <c r="BT6" i="9" l="1"/>
  <c r="BS7" i="9"/>
  <c r="BU6" i="9" l="1"/>
  <c r="BT7" i="9"/>
  <c r="BU7" i="9" l="1"/>
  <c r="BV6" i="9"/>
  <c r="BW6" i="9" l="1"/>
  <c r="BV4" i="9"/>
  <c r="BV7" i="9"/>
  <c r="BV5" i="9"/>
  <c r="BX6" i="9" l="1"/>
  <c r="BW7" i="9"/>
  <c r="BY6" i="9" l="1"/>
  <c r="BX7" i="9"/>
  <c r="BY7" i="9" l="1"/>
  <c r="BZ6" i="9"/>
  <c r="BZ7" i="9" l="1"/>
  <c r="CA6" i="9"/>
  <c r="CA7" i="9" l="1"/>
  <c r="CB6" i="9"/>
  <c r="CB7" i="9" l="1"/>
  <c r="CC6" i="9"/>
  <c r="CD6" i="9" l="1"/>
  <c r="CC7" i="9"/>
  <c r="CC5" i="9"/>
  <c r="CC4" i="9"/>
  <c r="CE6" i="9" l="1"/>
  <c r="CD7" i="9"/>
  <c r="CF6" i="9" l="1"/>
  <c r="CE7" i="9"/>
  <c r="CF7" i="9" l="1"/>
  <c r="CG6" i="9"/>
  <c r="CG7" i="9" l="1"/>
  <c r="CH6" i="9"/>
  <c r="CI6" i="9" l="1"/>
  <c r="CH7" i="9"/>
  <c r="CI7" i="9" l="1"/>
  <c r="CJ6" i="9"/>
  <c r="CK6" i="9" l="1"/>
  <c r="CJ5" i="9"/>
  <c r="CJ4" i="9"/>
  <c r="CJ7" i="9"/>
  <c r="CL6" i="9" l="1"/>
  <c r="CK7" i="9"/>
  <c r="CM6" i="9" l="1"/>
  <c r="CL7" i="9"/>
  <c r="CM7" i="9" l="1"/>
  <c r="CN6" i="9"/>
  <c r="CN7" i="9" l="1"/>
  <c r="CO6" i="9"/>
  <c r="CP6" i="9" l="1"/>
  <c r="CO7" i="9"/>
  <c r="CP7" i="9" l="1"/>
  <c r="CQ6" i="9"/>
  <c r="CQ7" i="9" l="1"/>
  <c r="CR6" i="9"/>
  <c r="CQ5" i="9"/>
  <c r="CQ4" i="9"/>
  <c r="CS6" i="9" l="1"/>
  <c r="CR7" i="9"/>
  <c r="CT6" i="9" l="1"/>
  <c r="CS7" i="9"/>
  <c r="CT7" i="9" l="1"/>
  <c r="CU6" i="9"/>
  <c r="CU7" i="9" l="1"/>
  <c r="CV6" i="9"/>
  <c r="CW6" i="9" l="1"/>
  <c r="CV7" i="9"/>
  <c r="CW7" i="9" l="1"/>
  <c r="CX6" i="9"/>
  <c r="CY6" i="9" l="1"/>
  <c r="CX4" i="9"/>
  <c r="CX5" i="9"/>
  <c r="CX7" i="9"/>
  <c r="CZ6" i="9" l="1"/>
  <c r="CY7" i="9"/>
  <c r="CZ7" i="9" l="1"/>
  <c r="DA6" i="9"/>
  <c r="DB6" i="9" l="1"/>
  <c r="DA7" i="9"/>
  <c r="DC6" i="9" l="1"/>
  <c r="DB7" i="9"/>
  <c r="DD6" i="9" l="1"/>
  <c r="DC7" i="9"/>
  <c r="DD7" i="9" l="1"/>
  <c r="DE6" i="9"/>
  <c r="DE7" i="9" l="1"/>
  <c r="DF6" i="9"/>
  <c r="DE4" i="9"/>
  <c r="DE5" i="9"/>
  <c r="DG6" i="9" l="1"/>
  <c r="DF7" i="9"/>
  <c r="DH6" i="9" l="1"/>
  <c r="DG7" i="9"/>
  <c r="DH7" i="9" l="1"/>
  <c r="DI6" i="9"/>
  <c r="DI7" i="9" l="1"/>
  <c r="DJ6" i="9"/>
  <c r="DJ7" i="9" l="1"/>
  <c r="DK6" i="9"/>
  <c r="DK7" i="9" l="1"/>
  <c r="DL6" i="9"/>
  <c r="DM6" i="9" l="1"/>
  <c r="DL7" i="9"/>
  <c r="DL4" i="9"/>
  <c r="DL5" i="9"/>
  <c r="DN6" i="9" l="1"/>
  <c r="DM7" i="9"/>
  <c r="DO6" i="9" l="1"/>
  <c r="DN7" i="9"/>
  <c r="DO7" i="9" l="1"/>
  <c r="DP6" i="9"/>
  <c r="DQ6" i="9" l="1"/>
  <c r="DP7" i="9"/>
  <c r="DR6" i="9" l="1"/>
  <c r="DQ7" i="9"/>
  <c r="DR7" i="9" l="1"/>
  <c r="DS6" i="9"/>
  <c r="DT6" i="9" l="1"/>
  <c r="DS4" i="9"/>
  <c r="DS5" i="9"/>
  <c r="DS7" i="9"/>
  <c r="DT7" i="9" l="1"/>
  <c r="DU6" i="9"/>
  <c r="DU7" i="9" l="1"/>
  <c r="DV6" i="9"/>
  <c r="DV7" i="9" l="1"/>
  <c r="DW6" i="9"/>
  <c r="DX6" i="9" l="1"/>
  <c r="DW7" i="9"/>
  <c r="DX7" i="9" l="1"/>
  <c r="DY6" i="9"/>
  <c r="DY7" i="9" l="1"/>
  <c r="DZ6" i="9"/>
  <c r="EA6" i="9" l="1"/>
  <c r="DZ7" i="9"/>
  <c r="DZ5" i="9"/>
  <c r="DZ4" i="9"/>
  <c r="EA7" i="9" l="1"/>
  <c r="EB6" i="9"/>
  <c r="EB7" i="9" l="1"/>
  <c r="EC6" i="9"/>
  <c r="ED6" i="9" l="1"/>
  <c r="EC7" i="9"/>
  <c r="EE6" i="9" l="1"/>
  <c r="ED7" i="9"/>
  <c r="EE7" i="9" l="1"/>
  <c r="EF6" i="9"/>
  <c r="EF7" i="9" l="1"/>
  <c r="EG6" i="9"/>
  <c r="EG7" i="9" l="1"/>
  <c r="EG4" i="9"/>
  <c r="EH6" i="9"/>
  <c r="EG5" i="9"/>
  <c r="EI6" i="9" l="1"/>
  <c r="EH7" i="9"/>
  <c r="EJ6" i="9" l="1"/>
  <c r="EI7" i="9"/>
  <c r="EJ7" i="9" l="1"/>
  <c r="EK6" i="9"/>
  <c r="EK7" i="9" l="1"/>
  <c r="EL6" i="9"/>
  <c r="EL7" i="9" l="1"/>
  <c r="EM6" i="9"/>
  <c r="EM7" i="9" l="1"/>
  <c r="EN6" i="9"/>
  <c r="EO6" i="9" l="1"/>
  <c r="EN5" i="9"/>
  <c r="EN4" i="9"/>
  <c r="EN7" i="9"/>
  <c r="EO7" i="9" l="1"/>
  <c r="EP6" i="9"/>
  <c r="EQ6" i="9" l="1"/>
  <c r="EP7" i="9"/>
  <c r="ER6" i="9" l="1"/>
  <c r="EQ7" i="9"/>
  <c r="ES6" i="9" l="1"/>
  <c r="ER7" i="9"/>
  <c r="ES7" i="9" l="1"/>
  <c r="ET6" i="9"/>
  <c r="ET7" i="9" l="1"/>
  <c r="EU6" i="9"/>
  <c r="EV6" i="9" l="1"/>
  <c r="EU5" i="9"/>
  <c r="EU4" i="9"/>
  <c r="EU7" i="9"/>
  <c r="EV7" i="9" l="1"/>
  <c r="EW6" i="9"/>
  <c r="EX6" i="9" l="1"/>
  <c r="EW7" i="9"/>
  <c r="EY6" i="9" l="1"/>
  <c r="EX7" i="9"/>
  <c r="EY7" i="9" l="1"/>
  <c r="EZ6" i="9"/>
  <c r="FA6" i="9" l="1"/>
  <c r="EZ7" i="9"/>
  <c r="FA7" i="9" l="1"/>
  <c r="FB6" i="9"/>
  <c r="FC6" i="9" l="1"/>
  <c r="FB7" i="9"/>
  <c r="FB5" i="9"/>
  <c r="FB4" i="9"/>
  <c r="FD6" i="9" l="1"/>
  <c r="FC7" i="9"/>
  <c r="FD7" i="9" l="1"/>
  <c r="FE6" i="9"/>
  <c r="FE7" i="9" l="1"/>
  <c r="FF6" i="9"/>
  <c r="FG6" i="9" l="1"/>
  <c r="FF7" i="9"/>
  <c r="FG7" i="9" l="1"/>
  <c r="FH6" i="9"/>
  <c r="FH7" i="9" l="1"/>
  <c r="FI6" i="9"/>
  <c r="FJ6" i="9" l="1"/>
  <c r="FI4" i="9"/>
  <c r="FI5" i="9"/>
  <c r="FI7" i="9"/>
  <c r="FK6" i="9" l="1"/>
  <c r="FJ7" i="9"/>
  <c r="FL6" i="9" l="1"/>
  <c r="FK7" i="9"/>
  <c r="FL7" i="9" l="1"/>
  <c r="FM6" i="9"/>
  <c r="FN6" i="9" l="1"/>
  <c r="FM7" i="9"/>
  <c r="FO6" i="9" l="1"/>
  <c r="FN7" i="9"/>
  <c r="FO7" i="9" l="1"/>
  <c r="FP6" i="9"/>
  <c r="FQ6" i="9" l="1"/>
  <c r="FP4" i="9"/>
  <c r="FP5" i="9"/>
  <c r="FP7" i="9"/>
  <c r="FR6" i="9" l="1"/>
  <c r="FQ7" i="9"/>
  <c r="FS6" i="9" l="1"/>
  <c r="FR7" i="9"/>
  <c r="FT6" i="9" l="1"/>
  <c r="FS7" i="9"/>
  <c r="FT7" i="9" l="1"/>
  <c r="FU6" i="9"/>
  <c r="FU7" i="9" l="1"/>
  <c r="FV6" i="9"/>
  <c r="FV7" i="9" l="1"/>
  <c r="FW6" i="9"/>
  <c r="FX6" i="9" l="1"/>
  <c r="FW5" i="9"/>
  <c r="FW7" i="9"/>
  <c r="FW4" i="9"/>
  <c r="FY6" i="9" l="1"/>
  <c r="FX7" i="9"/>
  <c r="FZ6" i="9" l="1"/>
  <c r="FY7" i="9"/>
  <c r="FZ7" i="9" l="1"/>
  <c r="GA6" i="9"/>
  <c r="GA7" i="9" l="1"/>
  <c r="GB6" i="9"/>
  <c r="GC6" i="9" l="1"/>
  <c r="GB7" i="9"/>
  <c r="GC7" i="9" l="1"/>
  <c r="GD6" i="9"/>
  <c r="GD7" i="9" l="1"/>
  <c r="GE6" i="9"/>
  <c r="GD5" i="9"/>
  <c r="GD4" i="9"/>
  <c r="GE7" i="9" l="1"/>
  <c r="GF6" i="9"/>
  <c r="GG6" i="9" l="1"/>
  <c r="GF7" i="9"/>
  <c r="GG7" i="9" l="1"/>
  <c r="GH6" i="9"/>
  <c r="GH7" i="9" l="1"/>
  <c r="GI6" i="9"/>
  <c r="GI7" i="9" l="1"/>
  <c r="GJ6" i="9"/>
  <c r="GJ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<sst xmlns="http://schemas.openxmlformats.org/spreadsheetml/2006/main" count="177" uniqueCount="157">
  <si>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</si>
  <si>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</si>
  <si>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</si>
  <si>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</si>
  <si>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</si>
  <si>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</si>
  <si>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</si>
  <si>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</si>
  <si>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</si>
  <si>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</si>
  <si>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</si>
  <si>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</si>
  <si>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</si>
  <si>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</si>
  <si>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</si>
  <si>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</si>
  <si>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</si>
  <si>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</si>
  <si>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</si>
  <si>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</si>
  <si>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</si>
  <si>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</si>
  <si>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</si>
  <si>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</si>
  <si>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</si>
  <si>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</si>
  <si>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</si>
  <si>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</si>
  <si>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</si>
  <si>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</si>
  <si>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</si>
  <si>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</si>
  <si>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</si>
  <si>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</si>
  <si>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</si>
  <si>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</si>
  <si>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</si>
  <si>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</si>
  <si>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</si>
  <si>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</si>
  <si>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</si>
  <si>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</si>
  <si>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</si>
  <si>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</si>
  <si>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</si>
  <si>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</si>
  <si>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</si>
  <si>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</si>
  <si>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</si>
  <si>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</si>
  <si>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</si>
  <si>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</si>
  <si>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</si>
  <si>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</si>
  <si>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</si>
  <si>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</si>
  <si>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</si>
  <si>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</si>
  <si>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</si>
  <si>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</si>
  <si>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</si>
  <si>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</si>
  <si>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</si>
  <si>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</si>
  <si>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</si>
  <si>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</si>
  <si>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</si>
  <si>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</si>
  <si>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</si>
  <si>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</si>
  <si>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</si>
  <si>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</si>
  <si>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</si>
  <si>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</si>
  <si>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</si>
  <si>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</si>
  <si>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</si>
  <si>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</si>
  <si>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</si>
  <si>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</si>
  <si>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</si>
  <si>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</si>
  <si>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</si>
  <si>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</si>
  <si>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</si>
  <si>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</si>
  <si>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</si>
  <si>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</si>
  <si>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</si>
  <si>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</si>
  <si>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</si>
  <si>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</si>
  <si>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</si>
  <si>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</si>
  <si>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</si>
  <si>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</si>
  <si>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</si>
  <si>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</si>
  <si>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</si>
  <si>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</si>
  <si>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</si>
  <si>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</si>
  <si>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</si>
  <si>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</si>
  <si>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</si>
  <si>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</si>
  <si>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</si>
  <si>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</si>
  <si>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</si>
  <si>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</si>
  <si>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</si>
  <si>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</si>
  <si>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</si>
  <si>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</si>
  <si>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</si>
  <si>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</si>
  <si>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</si>
  <si>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</si>
  <si>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</si>
  <si>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</si>
  <si>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</si>
  <si>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</si>
  <si>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</si>
  <si>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</si>
  <si>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</si>
  <si>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</si>
  <si>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</si>
  <si>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</si>
  <si>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</si>
  <si>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</si>
  <si>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Proyecto: Aplicación "Salud en Casa"</t>
  </si>
  <si>
    <t>Centro Medico</t>
  </si>
  <si>
    <t>Planificación</t>
  </si>
  <si>
    <t xml:space="preserve">Investigación de demanda </t>
  </si>
  <si>
    <t>Elicitación de requisitos</t>
  </si>
  <si>
    <t>Cronograma</t>
  </si>
  <si>
    <t>Carta Gantt</t>
  </si>
  <si>
    <t>Diseño</t>
  </si>
  <si>
    <t>Diseño UX UI</t>
  </si>
  <si>
    <t>Desarrollo</t>
  </si>
  <si>
    <t>Programación y desarrollo tecnico</t>
  </si>
  <si>
    <t>Pruebas y Depuración</t>
  </si>
  <si>
    <t>Ambiente QA</t>
  </si>
  <si>
    <t>Testing y QA</t>
  </si>
  <si>
    <t>Optimización</t>
  </si>
  <si>
    <t>Optimización y rendimiento</t>
  </si>
  <si>
    <t>Optimización de recursos y activos</t>
  </si>
  <si>
    <t>Distribución y Lanzamiento</t>
  </si>
  <si>
    <t>Preparación de marketing y promoción</t>
  </si>
  <si>
    <t>Planificación y coordinación de lanzamiento</t>
  </si>
  <si>
    <t>Actuzalizaciones y mantenimiento continuo</t>
  </si>
  <si>
    <t>Calificaciones y reseñas</t>
  </si>
  <si>
    <t xml:space="preserve">Desarrollo y lanzamiento de actualizaciones </t>
  </si>
  <si>
    <t>Benjamin Baez</t>
  </si>
  <si>
    <t xml:space="preserve">Nayibe Noguera </t>
  </si>
  <si>
    <t>Benjamin Baez y Nayibe Noguera</t>
  </si>
  <si>
    <t xml:space="preserve">Benjamin Baez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</si>
</sst>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2">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50" fillId="22" borderId="15" xfId="0" applyNumberFormat="1" applyFont="1" applyFill="1" applyBorder="1" applyAlignment="1">
      <alignment horizontal="center" vertical="center"/>
    </xf>
    <xf numFmtId="1" fontId="51" fillId="0" borderId="11" xfId="0" applyNumberFormat="1" applyFont="1" applyBorder="1" applyAlignment="1">
      <alignment horizontal="center" vertical="center"/>
    </xf>
    <xf numFmtId="1" fontId="50" fillId="22" borderId="10" xfId="0" applyNumberFormat="1" applyFont="1" applyFill="1" applyBorder="1" applyAlignment="1">
      <alignment horizontal="center" vertical="center"/>
    </xf>
    <xf numFmtId="1" fontId="50" fillId="0" borderId="10" xfId="0" applyNumberFormat="1" applyFont="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2" fillId="0" borderId="0" xfId="0" applyFont="1"/>
    <xf numFmtId="0" fontId="52"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3" fillId="0" borderId="19" xfId="0" applyFont="1" applyBorder="1" applyAlignment="1">
      <alignment horizontal="left" vertical="center"/>
    </xf>
    <xf numFmtId="0" fontId="53" fillId="0" borderId="19" xfId="0" applyFont="1" applyBorder="1" applyAlignment="1">
      <alignment horizontal="center" vertical="center" wrapText="1"/>
    </xf>
    <xf numFmtId="0" fontId="54" fillId="0" borderId="19" xfId="0" applyFont="1" applyBorder="1" applyAlignment="1">
      <alignment horizontal="center" vertical="center" wrapText="1"/>
    </xf>
    <xf numFmtId="0" fontId="53"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5"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8"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60" fillId="0" borderId="0" xfId="0" applyFont="1" applyAlignment="1">
      <alignment vertical="center"/>
    </xf>
    <xf numFmtId="0" fontId="60" fillId="0" borderId="0" xfId="0" applyFont="1"/>
    <xf numFmtId="0" fontId="61" fillId="0" borderId="0" xfId="0" applyFont="1" applyAlignment="1">
      <alignment vertical="center" wrapText="1"/>
    </xf>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Alignment="1">
      <alignment horizontal="left" vertical="center" wrapText="1"/>
    </xf>
    <xf numFmtId="0" fontId="65" fillId="0" borderId="0" xfId="0" applyFont="1" applyAlignment="1">
      <alignment horizontal="right"/>
    </xf>
    <xf numFmtId="0" fontId="66" fillId="0" borderId="0" xfId="0" applyFont="1" applyAlignment="1">
      <alignment vertical="center" wrapText="1"/>
    </xf>
    <xf numFmtId="0" fontId="59" fillId="0" borderId="0" xfId="0" quotePrefix="1" applyFont="1" applyAlignment="1">
      <alignment wrapText="1"/>
    </xf>
    <xf numFmtId="0" fontId="66" fillId="0" borderId="0" xfId="0" applyFont="1"/>
    <xf numFmtId="0" fontId="11" fillId="0" borderId="0" xfId="0" applyFont="1" applyProtection="1">
      <protection locked="0"/>
    </xf>
    <xf numFmtId="0" fontId="65" fillId="0" borderId="0" xfId="0" applyFont="1"/>
    <xf numFmtId="164" fontId="45" fillId="0" borderId="23" xfId="0" applyNumberFormat="1" applyFont="1" applyBorder="1" applyAlignment="1" applyProtection="1">
      <alignment horizontal="center" vertical="center" shrinkToFit="1"/>
      <protection locked="0"/>
    </xf>
    <xf numFmtId="164" fontId="45" fillId="0" borderId="16" xfId="0" applyNumberFormat="1" applyFont="1" applyBorder="1" applyAlignment="1" applyProtection="1">
      <alignment horizontal="center" vertical="center" shrinkToFit="1"/>
      <protection locked="0"/>
    </xf>
    <xf numFmtId="167" fontId="45" fillId="0" borderId="24" xfId="0" applyNumberFormat="1" applyFont="1" applyBorder="1" applyAlignment="1">
      <alignment horizontal="center" vertical="center"/>
    </xf>
    <xf numFmtId="167" fontId="45" fillId="0" borderId="0" xfId="0" applyNumberFormat="1" applyFont="1" applyAlignment="1">
      <alignment horizontal="center" vertical="center"/>
    </xf>
    <xf numFmtId="167" fontId="45" fillId="0" borderId="25" xfId="0" applyNumberFormat="1" applyFont="1" applyBorder="1" applyAlignment="1">
      <alignment horizontal="center" vertical="center"/>
    </xf>
    <xf numFmtId="0" fontId="49" fillId="0" borderId="24" xfId="0" applyFont="1" applyBorder="1" applyAlignment="1">
      <alignment horizontal="center" vertical="center"/>
    </xf>
    <xf numFmtId="0" fontId="49" fillId="0" borderId="0" xfId="0" applyFont="1" applyAlignment="1">
      <alignment horizontal="center" vertical="center"/>
    </xf>
    <xf numFmtId="0" fontId="49" fillId="0" borderId="25" xfId="0" applyFont="1" applyBorder="1" applyAlignment="1">
      <alignment horizontal="center" vertical="center"/>
    </xf>
    <xf numFmtId="0" fontId="56" fillId="0" borderId="0" xfId="34" applyFont="1" applyBorder="1" applyAlignment="1" applyProtection="1">
      <alignment horizontal="left" vertical="center"/>
    </xf>
    <xf numFmtId="0" fontId="58" fillId="0" borderId="0" xfId="0" applyFont="1" applyAlignment="1">
      <alignment horizontal="left"/>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29" builtinId="26" customBuiltin="1"/>
    <cellStyle name="Cálculo" xfId="26" builtinId="22" customBuiltin="1"/>
    <cellStyle name="Celda de comprobación" xfId="27" builtinId="23" customBuiltin="1"/>
    <cellStyle name="Celda vinculada" xfId="36" builtinId="24" customBuiltin="1"/>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Hipervínculo" xfId="34" builtinId="8"/>
    <cellStyle name="Incorrecto" xfId="25" builtinId="27" customBuiltin="1"/>
    <cellStyle name="Neutral" xfId="37" builtinId="28" customBuiltin="1"/>
    <cellStyle name="Normal" xfId="0" builtinId="0"/>
    <cellStyle name="Notas" xfId="38" builtinId="10" customBuiltin="1"/>
    <cellStyle name="Porcentaje" xfId="40" builtinId="5"/>
    <cellStyle name="Salida" xfId="39" builtinId="21" customBuiltin="1"/>
    <cellStyle name="Texto de advertencia" xfId="43" builtinId="11" customBuiltin="1"/>
    <cellStyle name="Texto explicativo" xfId="28" builtinId="53" customBuiltin="1"/>
    <cellStyle name="Título" xfId="41" builtinId="15" customBuiltin="1"/>
    <cellStyle name="Título 2" xfId="31" builtinId="17" customBuiltin="1"/>
    <cellStyle name="Título 3" xfId="32" builtinId="18" customBuiltin="1"/>
    <cellStyle name="Total" xfId="42" builtinId="25" customBuiltin="1"/>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133350</xdr:colOff>
      <xdr:row>5</xdr:row>
      <xdr:rowOff>142875</xdr:rowOff>
    </xdr:from>
    <xdr:to>
      <xdr:col>18</xdr:col>
      <xdr:colOff>57150</xdr:colOff>
      <xdr:row>9</xdr:row>
      <xdr:rowOff>223308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GJ30"/>
  <sheetViews>
    <sheetView showGridLines="0" tabSelected="1" zoomScaleNormal="100" workbookViewId="0">
      <pane ySplit="7" topLeftCell="A8" activePane="bottomLeft" state="frozen"/>
      <selection pane="bottomLeft" activeCell="V32" sqref="V32"/>
    </sheetView>
  </sheetViews>
  <sheetFormatPr baseColWidth="10" defaultColWidth="9.140625" defaultRowHeight="12.75" x14ac:dyDescent="0.2"/>
  <cols>
    <col min="1" max="1" width="6.85546875" customWidth="1"/>
    <col min="2" max="2" width="19" customWidth="1"/>
    <col min="3" max="3" width="27.5703125" bestFit="1" customWidth="1"/>
    <col min="4" max="4" width="6.85546875" bestFit="1" customWidth="1"/>
    <col min="5" max="6" width="12" customWidth="1"/>
    <col min="7" max="7" width="6" customWidth="1"/>
    <col min="8" max="8" width="6.7109375" customWidth="1"/>
    <col min="9" max="9" width="6.42578125" customWidth="1"/>
    <col min="10" max="10" width="1.85546875" customWidth="1"/>
    <col min="11" max="44" width="2.42578125" customWidth="1"/>
    <col min="45" max="45" width="2.7109375" customWidth="1"/>
    <col min="46" max="192" width="2.42578125" customWidth="1"/>
  </cols>
  <sheetData>
    <row r="1" spans="1:192" ht="30" customHeight="1" x14ac:dyDescent="0.2">
      <c r="A1" s="82" t="s">
        <v>130</v>
      </c>
      <c r="B1" s="29"/>
      <c r="C1" s="29"/>
      <c r="D1" s="29"/>
      <c r="E1" s="29"/>
      <c r="F1" s="29"/>
      <c r="I1" s="86"/>
      <c r="K1" s="120" t="s">
        <v>71</v>
      </c>
      <c r="L1" s="120"/>
      <c r="M1" s="120"/>
      <c r="N1" s="120"/>
      <c r="O1" s="120"/>
      <c r="P1" s="120"/>
      <c r="Q1" s="120"/>
      <c r="R1" s="120"/>
      <c r="S1" s="120"/>
      <c r="T1" s="120"/>
      <c r="U1" s="120"/>
      <c r="V1" s="120"/>
      <c r="W1" s="120"/>
      <c r="X1" s="120"/>
      <c r="Y1" s="120"/>
      <c r="Z1" s="120"/>
      <c r="AA1" s="120"/>
      <c r="AB1" s="120"/>
      <c r="AC1" s="120"/>
      <c r="AD1" s="120"/>
      <c r="AE1" s="120"/>
    </row>
    <row r="2" spans="1:192" ht="18" customHeight="1" x14ac:dyDescent="0.2">
      <c r="A2" s="31" t="s">
        <v>131</v>
      </c>
      <c r="B2" s="12"/>
      <c r="C2" s="12"/>
      <c r="D2" s="19"/>
      <c r="E2" s="110"/>
      <c r="F2" s="110"/>
      <c r="H2" s="1"/>
    </row>
    <row r="3" spans="1:192" ht="14.25" x14ac:dyDescent="0.2">
      <c r="A3" s="31"/>
      <c r="B3" s="2"/>
      <c r="H3" s="1"/>
      <c r="K3" s="18"/>
      <c r="L3" s="18"/>
      <c r="M3" s="18"/>
      <c r="N3" s="18"/>
      <c r="O3" s="18"/>
      <c r="P3" s="18"/>
      <c r="Q3" s="18"/>
      <c r="R3" s="18"/>
      <c r="S3" s="18"/>
      <c r="T3" s="18"/>
      <c r="U3" s="18"/>
      <c r="V3" s="18"/>
      <c r="W3" s="18"/>
      <c r="X3" s="18"/>
      <c r="Y3" s="18"/>
      <c r="Z3" s="18"/>
      <c r="AA3" s="18"/>
    </row>
    <row r="4" spans="1:192" ht="17.25" customHeight="1" x14ac:dyDescent="0.2">
      <c r="A4" s="72"/>
      <c r="B4" s="73" t="s">
        <v>69</v>
      </c>
      <c r="C4" s="112">
        <v>45719</v>
      </c>
      <c r="D4" s="112"/>
      <c r="E4" s="112"/>
      <c r="F4" s="72"/>
      <c r="G4" s="73" t="s">
        <v>68</v>
      </c>
      <c r="H4" s="85">
        <v>1</v>
      </c>
      <c r="I4" s="2"/>
      <c r="J4" s="30"/>
      <c r="K4" s="117" t="str">
        <f>"Week "&amp;(K6-($C$4-WEEKDAY($C$4,1)+2))/7+1</f>
        <v>Week 1</v>
      </c>
      <c r="L4" s="118"/>
      <c r="M4" s="118"/>
      <c r="N4" s="118"/>
      <c r="O4" s="118"/>
      <c r="P4" s="118"/>
      <c r="Q4" s="119"/>
      <c r="R4" s="117" t="str">
        <f>"Week "&amp;(R6-($C$4-WEEKDAY($C$4,1)+2))/7+1</f>
        <v>Week 2</v>
      </c>
      <c r="S4" s="118"/>
      <c r="T4" s="118"/>
      <c r="U4" s="118"/>
      <c r="V4" s="118"/>
      <c r="W4" s="118"/>
      <c r="X4" s="119"/>
      <c r="Y4" s="117" t="str">
        <f>"Week "&amp;(Y6-($C$4-WEEKDAY($C$4,1)+2))/7+1</f>
        <v>Week 3</v>
      </c>
      <c r="Z4" s="118"/>
      <c r="AA4" s="118"/>
      <c r="AB4" s="118"/>
      <c r="AC4" s="118"/>
      <c r="AD4" s="118"/>
      <c r="AE4" s="119"/>
      <c r="AF4" s="117" t="str">
        <f>"Week "&amp;(AF6-($C$4-WEEKDAY($C$4,1)+2))/7+1</f>
        <v>Week 4</v>
      </c>
      <c r="AG4" s="118"/>
      <c r="AH4" s="118"/>
      <c r="AI4" s="118"/>
      <c r="AJ4" s="118"/>
      <c r="AK4" s="118"/>
      <c r="AL4" s="119"/>
      <c r="AM4" s="117" t="str">
        <f>"Week "&amp;(AM6-($C$4-WEEKDAY($C$4,1)+2))/7+1</f>
        <v>Week 5</v>
      </c>
      <c r="AN4" s="118"/>
      <c r="AO4" s="118"/>
      <c r="AP4" s="118"/>
      <c r="AQ4" s="118"/>
      <c r="AR4" s="118"/>
      <c r="AS4" s="119"/>
      <c r="AT4" s="117" t="str">
        <f>"Week "&amp;(AT6-($C$4-WEEKDAY($C$4,1)+2))/7+1</f>
        <v>Week 6</v>
      </c>
      <c r="AU4" s="118"/>
      <c r="AV4" s="118"/>
      <c r="AW4" s="118"/>
      <c r="AX4" s="118"/>
      <c r="AY4" s="118"/>
      <c r="AZ4" s="119"/>
      <c r="BA4" s="117" t="str">
        <f>"Week "&amp;(BA6-($C$4-WEEKDAY($C$4,1)+2))/7+1</f>
        <v>Week 7</v>
      </c>
      <c r="BB4" s="118"/>
      <c r="BC4" s="118"/>
      <c r="BD4" s="118"/>
      <c r="BE4" s="118"/>
      <c r="BF4" s="118"/>
      <c r="BG4" s="119"/>
      <c r="BH4" s="117" t="str">
        <f>"Week "&amp;(BH6-($C$4-WEEKDAY($C$4,1)+2))/7+1</f>
        <v>Week 8</v>
      </c>
      <c r="BI4" s="118"/>
      <c r="BJ4" s="118"/>
      <c r="BK4" s="118"/>
      <c r="BL4" s="118"/>
      <c r="BM4" s="118"/>
      <c r="BN4" s="119"/>
      <c r="BO4" s="117" t="str">
        <f>"Week "&amp;(BO6-($C$4-WEEKDAY($C$4,1)+2))/7+1</f>
        <v>Week 9</v>
      </c>
      <c r="BP4" s="118"/>
      <c r="BQ4" s="118"/>
      <c r="BR4" s="118"/>
      <c r="BS4" s="118"/>
      <c r="BT4" s="118"/>
      <c r="BU4" s="119"/>
      <c r="BV4" s="117" t="str">
        <f>"Week "&amp;(BV6-($C$4-WEEKDAY($C$4,1)+2))/7+1</f>
        <v>Week 10</v>
      </c>
      <c r="BW4" s="118"/>
      <c r="BX4" s="118"/>
      <c r="BY4" s="118"/>
      <c r="BZ4" s="118"/>
      <c r="CA4" s="118"/>
      <c r="CB4" s="119"/>
      <c r="CC4" s="117" t="str">
        <f>"Week "&amp;(CC6-($C$4-WEEKDAY($C$4,1)+2))/7+1</f>
        <v>Week 11</v>
      </c>
      <c r="CD4" s="118"/>
      <c r="CE4" s="118"/>
      <c r="CF4" s="118"/>
      <c r="CG4" s="118"/>
      <c r="CH4" s="118"/>
      <c r="CI4" s="119"/>
      <c r="CJ4" s="117" t="str">
        <f>"Week "&amp;(CJ6-($C$4-WEEKDAY($C$4,1)+2))/7+1</f>
        <v>Week 12</v>
      </c>
      <c r="CK4" s="118"/>
      <c r="CL4" s="118"/>
      <c r="CM4" s="118"/>
      <c r="CN4" s="118"/>
      <c r="CO4" s="118"/>
      <c r="CP4" s="119"/>
      <c r="CQ4" s="117" t="str">
        <f>"Week "&amp;(CQ6-($C$4-WEEKDAY($C$4,1)+2))/7+1</f>
        <v>Week 13</v>
      </c>
      <c r="CR4" s="118"/>
      <c r="CS4" s="118"/>
      <c r="CT4" s="118"/>
      <c r="CU4" s="118"/>
      <c r="CV4" s="118"/>
      <c r="CW4" s="119"/>
      <c r="CX4" s="117" t="str">
        <f>"Week "&amp;(CX6-($C$4-WEEKDAY($C$4,1)+2))/7+1</f>
        <v>Week 14</v>
      </c>
      <c r="CY4" s="118"/>
      <c r="CZ4" s="118"/>
      <c r="DA4" s="118"/>
      <c r="DB4" s="118"/>
      <c r="DC4" s="118"/>
      <c r="DD4" s="119"/>
      <c r="DE4" s="117" t="str">
        <f>"Week "&amp;(DE6-($C$4-WEEKDAY($C$4,1)+2))/7+1</f>
        <v>Week 15</v>
      </c>
      <c r="DF4" s="118"/>
      <c r="DG4" s="118"/>
      <c r="DH4" s="118"/>
      <c r="DI4" s="118"/>
      <c r="DJ4" s="118"/>
      <c r="DK4" s="119"/>
      <c r="DL4" s="117" t="str">
        <f>"Week "&amp;(DL6-($C$4-WEEKDAY($C$4,1)+2))/7+1</f>
        <v>Week 16</v>
      </c>
      <c r="DM4" s="118"/>
      <c r="DN4" s="118"/>
      <c r="DO4" s="118"/>
      <c r="DP4" s="118"/>
      <c r="DQ4" s="118"/>
      <c r="DR4" s="119"/>
      <c r="DS4" s="117" t="str">
        <f>"Week "&amp;(DS6-($C$4-WEEKDAY($C$4,1)+2))/7+1</f>
        <v>Week 17</v>
      </c>
      <c r="DT4" s="118"/>
      <c r="DU4" s="118"/>
      <c r="DV4" s="118"/>
      <c r="DW4" s="118"/>
      <c r="DX4" s="118"/>
      <c r="DY4" s="119"/>
      <c r="DZ4" s="117" t="str">
        <f>"Week "&amp;(DZ6-($C$4-WEEKDAY($C$4,1)+2))/7+1</f>
        <v>Week 18</v>
      </c>
      <c r="EA4" s="118"/>
      <c r="EB4" s="118"/>
      <c r="EC4" s="118"/>
      <c r="ED4" s="118"/>
      <c r="EE4" s="118"/>
      <c r="EF4" s="119"/>
      <c r="EG4" s="117" t="str">
        <f>"Week "&amp;(EG6-($C$4-WEEKDAY($C$4,1)+2))/7+1</f>
        <v>Week 19</v>
      </c>
      <c r="EH4" s="118"/>
      <c r="EI4" s="118"/>
      <c r="EJ4" s="118"/>
      <c r="EK4" s="118"/>
      <c r="EL4" s="118"/>
      <c r="EM4" s="119"/>
      <c r="EN4" s="117" t="str">
        <f>"Week "&amp;(EN6-($C$4-WEEKDAY($C$4,1)+2))/7+1</f>
        <v>Week 20</v>
      </c>
      <c r="EO4" s="118"/>
      <c r="EP4" s="118"/>
      <c r="EQ4" s="118"/>
      <c r="ER4" s="118"/>
      <c r="ES4" s="118"/>
      <c r="ET4" s="119"/>
      <c r="EU4" s="117" t="str">
        <f>"Week "&amp;(EU6-($C$4-WEEKDAY($C$4,1)+2))/7+1</f>
        <v>Week 21</v>
      </c>
      <c r="EV4" s="118"/>
      <c r="EW4" s="118"/>
      <c r="EX4" s="118"/>
      <c r="EY4" s="118"/>
      <c r="EZ4" s="118"/>
      <c r="FA4" s="119"/>
      <c r="FB4" s="117" t="str">
        <f>"Week "&amp;(FB6-($C$4-WEEKDAY($C$4,1)+2))/7+1</f>
        <v>Week 22</v>
      </c>
      <c r="FC4" s="118"/>
      <c r="FD4" s="118"/>
      <c r="FE4" s="118"/>
      <c r="FF4" s="118"/>
      <c r="FG4" s="118"/>
      <c r="FH4" s="119"/>
      <c r="FI4" s="117" t="str">
        <f>"Week "&amp;(FI6-($C$4-WEEKDAY($C$4,1)+2))/7+1</f>
        <v>Week 23</v>
      </c>
      <c r="FJ4" s="118"/>
      <c r="FK4" s="118"/>
      <c r="FL4" s="118"/>
      <c r="FM4" s="118"/>
      <c r="FN4" s="118"/>
      <c r="FO4" s="119"/>
      <c r="FP4" s="117" t="str">
        <f>"Week "&amp;(FP6-($C$4-WEEKDAY($C$4,1)+2))/7+1</f>
        <v>Week 24</v>
      </c>
      <c r="FQ4" s="118"/>
      <c r="FR4" s="118"/>
      <c r="FS4" s="118"/>
      <c r="FT4" s="118"/>
      <c r="FU4" s="118"/>
      <c r="FV4" s="119"/>
      <c r="FW4" s="117" t="str">
        <f>"Week "&amp;(FW6-($C$4-WEEKDAY($C$4,1)+2))/7+1</f>
        <v>Week 25</v>
      </c>
      <c r="FX4" s="118"/>
      <c r="FY4" s="118"/>
      <c r="FZ4" s="118"/>
      <c r="GA4" s="118"/>
      <c r="GB4" s="118"/>
      <c r="GC4" s="119"/>
      <c r="GD4" s="117" t="str">
        <f>"Week "&amp;(GD6-($C$4-WEEKDAY($C$4,1)+2))/7+1</f>
        <v>Week 26</v>
      </c>
      <c r="GE4" s="118"/>
      <c r="GF4" s="118"/>
      <c r="GG4" s="118"/>
      <c r="GH4" s="118"/>
      <c r="GI4" s="118"/>
      <c r="GJ4" s="119"/>
    </row>
    <row r="5" spans="1:192" ht="17.25" customHeight="1" x14ac:dyDescent="0.2">
      <c r="A5" s="72"/>
      <c r="B5" s="73" t="s">
        <v>70</v>
      </c>
      <c r="C5" s="113" t="s">
        <v>153</v>
      </c>
      <c r="D5" s="113"/>
      <c r="E5" s="113"/>
      <c r="F5" s="72"/>
      <c r="G5" s="72"/>
      <c r="H5" s="72"/>
      <c r="I5" s="72"/>
      <c r="J5" s="30"/>
      <c r="K5" s="114">
        <f>K6</f>
        <v>45719</v>
      </c>
      <c r="L5" s="115"/>
      <c r="M5" s="115"/>
      <c r="N5" s="115"/>
      <c r="O5" s="115"/>
      <c r="P5" s="115"/>
      <c r="Q5" s="116"/>
      <c r="R5" s="114">
        <f>R6</f>
        <v>45726</v>
      </c>
      <c r="S5" s="115"/>
      <c r="T5" s="115"/>
      <c r="U5" s="115"/>
      <c r="V5" s="115"/>
      <c r="W5" s="115"/>
      <c r="X5" s="116"/>
      <c r="Y5" s="114">
        <f>Y6</f>
        <v>45733</v>
      </c>
      <c r="Z5" s="115"/>
      <c r="AA5" s="115"/>
      <c r="AB5" s="115"/>
      <c r="AC5" s="115"/>
      <c r="AD5" s="115"/>
      <c r="AE5" s="116"/>
      <c r="AF5" s="114">
        <f>AF6</f>
        <v>45740</v>
      </c>
      <c r="AG5" s="115"/>
      <c r="AH5" s="115"/>
      <c r="AI5" s="115"/>
      <c r="AJ5" s="115"/>
      <c r="AK5" s="115"/>
      <c r="AL5" s="116"/>
      <c r="AM5" s="114">
        <f>AM6</f>
        <v>45747</v>
      </c>
      <c r="AN5" s="115"/>
      <c r="AO5" s="115"/>
      <c r="AP5" s="115"/>
      <c r="AQ5" s="115"/>
      <c r="AR5" s="115"/>
      <c r="AS5" s="116"/>
      <c r="AT5" s="114">
        <f>AT6</f>
        <v>45754</v>
      </c>
      <c r="AU5" s="115"/>
      <c r="AV5" s="115"/>
      <c r="AW5" s="115"/>
      <c r="AX5" s="115"/>
      <c r="AY5" s="115"/>
      <c r="AZ5" s="116"/>
      <c r="BA5" s="114">
        <f>BA6</f>
        <v>45761</v>
      </c>
      <c r="BB5" s="115"/>
      <c r="BC5" s="115"/>
      <c r="BD5" s="115"/>
      <c r="BE5" s="115"/>
      <c r="BF5" s="115"/>
      <c r="BG5" s="116"/>
      <c r="BH5" s="114">
        <f>BH6</f>
        <v>45768</v>
      </c>
      <c r="BI5" s="115"/>
      <c r="BJ5" s="115"/>
      <c r="BK5" s="115"/>
      <c r="BL5" s="115"/>
      <c r="BM5" s="115"/>
      <c r="BN5" s="116"/>
      <c r="BO5" s="114">
        <f>BO6</f>
        <v>45775</v>
      </c>
      <c r="BP5" s="115"/>
      <c r="BQ5" s="115"/>
      <c r="BR5" s="115"/>
      <c r="BS5" s="115"/>
      <c r="BT5" s="115"/>
      <c r="BU5" s="116"/>
      <c r="BV5" s="114">
        <f>BV6</f>
        <v>45782</v>
      </c>
      <c r="BW5" s="115"/>
      <c r="BX5" s="115"/>
      <c r="BY5" s="115"/>
      <c r="BZ5" s="115"/>
      <c r="CA5" s="115"/>
      <c r="CB5" s="116"/>
      <c r="CC5" s="114">
        <f>CC6</f>
        <v>45789</v>
      </c>
      <c r="CD5" s="115"/>
      <c r="CE5" s="115"/>
      <c r="CF5" s="115"/>
      <c r="CG5" s="115"/>
      <c r="CH5" s="115"/>
      <c r="CI5" s="116"/>
      <c r="CJ5" s="114">
        <f>CJ6</f>
        <v>45796</v>
      </c>
      <c r="CK5" s="115"/>
      <c r="CL5" s="115"/>
      <c r="CM5" s="115"/>
      <c r="CN5" s="115"/>
      <c r="CO5" s="115"/>
      <c r="CP5" s="116"/>
      <c r="CQ5" s="114">
        <f>CQ6</f>
        <v>45803</v>
      </c>
      <c r="CR5" s="115"/>
      <c r="CS5" s="115"/>
      <c r="CT5" s="115"/>
      <c r="CU5" s="115"/>
      <c r="CV5" s="115"/>
      <c r="CW5" s="116"/>
      <c r="CX5" s="114">
        <f>CX6</f>
        <v>45810</v>
      </c>
      <c r="CY5" s="115"/>
      <c r="CZ5" s="115"/>
      <c r="DA5" s="115"/>
      <c r="DB5" s="115"/>
      <c r="DC5" s="115"/>
      <c r="DD5" s="116"/>
      <c r="DE5" s="114">
        <f>DE6</f>
        <v>45817</v>
      </c>
      <c r="DF5" s="115"/>
      <c r="DG5" s="115"/>
      <c r="DH5" s="115"/>
      <c r="DI5" s="115"/>
      <c r="DJ5" s="115"/>
      <c r="DK5" s="116"/>
      <c r="DL5" s="114">
        <f>DL6</f>
        <v>45824</v>
      </c>
      <c r="DM5" s="115"/>
      <c r="DN5" s="115"/>
      <c r="DO5" s="115"/>
      <c r="DP5" s="115"/>
      <c r="DQ5" s="115"/>
      <c r="DR5" s="116"/>
      <c r="DS5" s="114">
        <f>DS6</f>
        <v>45831</v>
      </c>
      <c r="DT5" s="115"/>
      <c r="DU5" s="115"/>
      <c r="DV5" s="115"/>
      <c r="DW5" s="115"/>
      <c r="DX5" s="115"/>
      <c r="DY5" s="116"/>
      <c r="DZ5" s="114">
        <f>DZ6</f>
        <v>45838</v>
      </c>
      <c r="EA5" s="115"/>
      <c r="EB5" s="115"/>
      <c r="EC5" s="115"/>
      <c r="ED5" s="115"/>
      <c r="EE5" s="115"/>
      <c r="EF5" s="116"/>
      <c r="EG5" s="114">
        <f>EG6</f>
        <v>45845</v>
      </c>
      <c r="EH5" s="115"/>
      <c r="EI5" s="115"/>
      <c r="EJ5" s="115"/>
      <c r="EK5" s="115"/>
      <c r="EL5" s="115"/>
      <c r="EM5" s="116"/>
      <c r="EN5" s="114">
        <f>EN6</f>
        <v>45852</v>
      </c>
      <c r="EO5" s="115"/>
      <c r="EP5" s="115"/>
      <c r="EQ5" s="115"/>
      <c r="ER5" s="115"/>
      <c r="ES5" s="115"/>
      <c r="ET5" s="116"/>
      <c r="EU5" s="114">
        <f>EU6</f>
        <v>45859</v>
      </c>
      <c r="EV5" s="115"/>
      <c r="EW5" s="115"/>
      <c r="EX5" s="115"/>
      <c r="EY5" s="115"/>
      <c r="EZ5" s="115"/>
      <c r="FA5" s="116"/>
      <c r="FB5" s="114">
        <f>FB6</f>
        <v>45866</v>
      </c>
      <c r="FC5" s="115"/>
      <c r="FD5" s="115"/>
      <c r="FE5" s="115"/>
      <c r="FF5" s="115"/>
      <c r="FG5" s="115"/>
      <c r="FH5" s="116"/>
      <c r="FI5" s="114">
        <f>FI6</f>
        <v>45873</v>
      </c>
      <c r="FJ5" s="115"/>
      <c r="FK5" s="115"/>
      <c r="FL5" s="115"/>
      <c r="FM5" s="115"/>
      <c r="FN5" s="115"/>
      <c r="FO5" s="116"/>
      <c r="FP5" s="114">
        <f>FP6</f>
        <v>45880</v>
      </c>
      <c r="FQ5" s="115"/>
      <c r="FR5" s="115"/>
      <c r="FS5" s="115"/>
      <c r="FT5" s="115"/>
      <c r="FU5" s="115"/>
      <c r="FV5" s="116"/>
      <c r="FW5" s="114">
        <f>FW6</f>
        <v>45887</v>
      </c>
      <c r="FX5" s="115"/>
      <c r="FY5" s="115"/>
      <c r="FZ5" s="115"/>
      <c r="GA5" s="115"/>
      <c r="GB5" s="115"/>
      <c r="GC5" s="116"/>
      <c r="GD5" s="114">
        <f>GD6</f>
        <v>45894</v>
      </c>
      <c r="GE5" s="115"/>
      <c r="GF5" s="115"/>
      <c r="GG5" s="115"/>
      <c r="GH5" s="115"/>
      <c r="GI5" s="115"/>
      <c r="GJ5" s="116"/>
    </row>
    <row r="6" spans="1:192" ht="13.5" customHeight="1" x14ac:dyDescent="0.2">
      <c r="A6" s="30"/>
      <c r="B6" s="30"/>
      <c r="C6" s="30"/>
      <c r="D6" s="30"/>
      <c r="E6" s="30"/>
      <c r="F6" s="30"/>
      <c r="G6" s="30"/>
      <c r="H6" s="30"/>
      <c r="I6" s="30"/>
      <c r="J6" s="30"/>
      <c r="K6" s="59">
        <f>C4-WEEKDAY(C4,1)+2+7*(H4-1)</f>
        <v>45719</v>
      </c>
      <c r="L6" s="50">
        <f t="shared" ref="L6:AQ6" si="0">K6+1</f>
        <v>45720</v>
      </c>
      <c r="M6" s="50">
        <f t="shared" si="0"/>
        <v>45721</v>
      </c>
      <c r="N6" s="50">
        <f t="shared" si="0"/>
        <v>45722</v>
      </c>
      <c r="O6" s="50">
        <f t="shared" si="0"/>
        <v>45723</v>
      </c>
      <c r="P6" s="50">
        <f t="shared" si="0"/>
        <v>45724</v>
      </c>
      <c r="Q6" s="60">
        <f t="shared" si="0"/>
        <v>45725</v>
      </c>
      <c r="R6" s="59">
        <f>Q6+1</f>
        <v>45726</v>
      </c>
      <c r="S6" s="50">
        <f t="shared" si="0"/>
        <v>45727</v>
      </c>
      <c r="T6" s="50">
        <f t="shared" si="0"/>
        <v>45728</v>
      </c>
      <c r="U6" s="50">
        <f t="shared" si="0"/>
        <v>45729</v>
      </c>
      <c r="V6" s="50">
        <f t="shared" si="0"/>
        <v>45730</v>
      </c>
      <c r="W6" s="50">
        <f t="shared" si="0"/>
        <v>45731</v>
      </c>
      <c r="X6" s="60">
        <f t="shared" si="0"/>
        <v>45732</v>
      </c>
      <c r="Y6" s="59">
        <f t="shared" si="0"/>
        <v>45733</v>
      </c>
      <c r="Z6" s="50">
        <f t="shared" si="0"/>
        <v>45734</v>
      </c>
      <c r="AA6" s="50">
        <f t="shared" si="0"/>
        <v>45735</v>
      </c>
      <c r="AB6" s="50">
        <f t="shared" si="0"/>
        <v>45736</v>
      </c>
      <c r="AC6" s="50">
        <f t="shared" si="0"/>
        <v>45737</v>
      </c>
      <c r="AD6" s="50">
        <f t="shared" si="0"/>
        <v>45738</v>
      </c>
      <c r="AE6" s="60">
        <f t="shared" si="0"/>
        <v>45739</v>
      </c>
      <c r="AF6" s="59">
        <f t="shared" si="0"/>
        <v>45740</v>
      </c>
      <c r="AG6" s="50">
        <f t="shared" si="0"/>
        <v>45741</v>
      </c>
      <c r="AH6" s="50">
        <f t="shared" si="0"/>
        <v>45742</v>
      </c>
      <c r="AI6" s="50">
        <f t="shared" si="0"/>
        <v>45743</v>
      </c>
      <c r="AJ6" s="50">
        <f t="shared" si="0"/>
        <v>45744</v>
      </c>
      <c r="AK6" s="50">
        <f t="shared" si="0"/>
        <v>45745</v>
      </c>
      <c r="AL6" s="60">
        <f t="shared" si="0"/>
        <v>45746</v>
      </c>
      <c r="AM6" s="59">
        <f t="shared" si="0"/>
        <v>45747</v>
      </c>
      <c r="AN6" s="50">
        <f t="shared" si="0"/>
        <v>45748</v>
      </c>
      <c r="AO6" s="50">
        <f t="shared" si="0"/>
        <v>45749</v>
      </c>
      <c r="AP6" s="50">
        <f t="shared" si="0"/>
        <v>45750</v>
      </c>
      <c r="AQ6" s="50">
        <f t="shared" si="0"/>
        <v>45751</v>
      </c>
      <c r="AR6" s="50">
        <f t="shared" ref="AR6:AZ6" si="1">AQ6+1</f>
        <v>45752</v>
      </c>
      <c r="AS6" s="60">
        <f t="shared" si="1"/>
        <v>45753</v>
      </c>
      <c r="AT6" s="59">
        <f t="shared" si="1"/>
        <v>45754</v>
      </c>
      <c r="AU6" s="50">
        <f t="shared" si="1"/>
        <v>45755</v>
      </c>
      <c r="AV6" s="50">
        <f t="shared" si="1"/>
        <v>45756</v>
      </c>
      <c r="AW6" s="50">
        <f t="shared" si="1"/>
        <v>45757</v>
      </c>
      <c r="AX6" s="50">
        <f t="shared" si="1"/>
        <v>45758</v>
      </c>
      <c r="AY6" s="50">
        <f t="shared" si="1"/>
        <v>45759</v>
      </c>
      <c r="AZ6" s="60">
        <f t="shared" si="1"/>
        <v>45760</v>
      </c>
      <c r="BA6" s="59">
        <f t="shared" ref="BA6" si="2">AZ6+1</f>
        <v>45761</v>
      </c>
      <c r="BB6" s="50">
        <f t="shared" ref="BB6" si="3">BA6+1</f>
        <v>45762</v>
      </c>
      <c r="BC6" s="50">
        <f t="shared" ref="BC6" si="4">BB6+1</f>
        <v>45763</v>
      </c>
      <c r="BD6" s="50">
        <f t="shared" ref="BD6" si="5">BC6+1</f>
        <v>45764</v>
      </c>
      <c r="BE6" s="50">
        <f t="shared" ref="BE6" si="6">BD6+1</f>
        <v>45765</v>
      </c>
      <c r="BF6" s="50">
        <f t="shared" ref="BF6" si="7">BE6+1</f>
        <v>45766</v>
      </c>
      <c r="BG6" s="60">
        <f t="shared" ref="BG6" si="8">BF6+1</f>
        <v>45767</v>
      </c>
      <c r="BH6" s="59">
        <f t="shared" ref="BH6" si="9">BG6+1</f>
        <v>45768</v>
      </c>
      <c r="BI6" s="50">
        <f t="shared" ref="BI6" si="10">BH6+1</f>
        <v>45769</v>
      </c>
      <c r="BJ6" s="50">
        <f t="shared" ref="BJ6" si="11">BI6+1</f>
        <v>45770</v>
      </c>
      <c r="BK6" s="50">
        <f t="shared" ref="BK6" si="12">BJ6+1</f>
        <v>45771</v>
      </c>
      <c r="BL6" s="50">
        <f t="shared" ref="BL6" si="13">BK6+1</f>
        <v>45772</v>
      </c>
      <c r="BM6" s="50">
        <f t="shared" ref="BM6" si="14">BL6+1</f>
        <v>45773</v>
      </c>
      <c r="BN6" s="60">
        <f t="shared" ref="BN6" si="15">BM6+1</f>
        <v>45774</v>
      </c>
      <c r="BO6" s="59">
        <f t="shared" ref="BO6" si="16">BN6+1</f>
        <v>45775</v>
      </c>
      <c r="BP6" s="50">
        <f t="shared" ref="BP6" si="17">BO6+1</f>
        <v>45776</v>
      </c>
      <c r="BQ6" s="50">
        <f t="shared" ref="BQ6" si="18">BP6+1</f>
        <v>45777</v>
      </c>
      <c r="BR6" s="50">
        <f t="shared" ref="BR6" si="19">BQ6+1</f>
        <v>45778</v>
      </c>
      <c r="BS6" s="50">
        <f t="shared" ref="BS6" si="20">BR6+1</f>
        <v>45779</v>
      </c>
      <c r="BT6" s="50">
        <f t="shared" ref="BT6" si="21">BS6+1</f>
        <v>45780</v>
      </c>
      <c r="BU6" s="60">
        <f t="shared" ref="BU6" si="22">BT6+1</f>
        <v>45781</v>
      </c>
      <c r="BV6" s="59">
        <f t="shared" ref="BV6" si="23">BU6+1</f>
        <v>45782</v>
      </c>
      <c r="BW6" s="50">
        <f t="shared" ref="BW6" si="24">BV6+1</f>
        <v>45783</v>
      </c>
      <c r="BX6" s="50">
        <f t="shared" ref="BX6" si="25">BW6+1</f>
        <v>45784</v>
      </c>
      <c r="BY6" s="50">
        <f t="shared" ref="BY6" si="26">BX6+1</f>
        <v>45785</v>
      </c>
      <c r="BZ6" s="50">
        <f t="shared" ref="BZ6" si="27">BY6+1</f>
        <v>45786</v>
      </c>
      <c r="CA6" s="50">
        <f t="shared" ref="CA6" si="28">BZ6+1</f>
        <v>45787</v>
      </c>
      <c r="CB6" s="60">
        <f t="shared" ref="CB6" si="29">CA6+1</f>
        <v>45788</v>
      </c>
      <c r="CC6" s="59">
        <f t="shared" ref="CC6" si="30">CB6+1</f>
        <v>45789</v>
      </c>
      <c r="CD6" s="50">
        <f t="shared" ref="CD6" si="31">CC6+1</f>
        <v>45790</v>
      </c>
      <c r="CE6" s="50">
        <f t="shared" ref="CE6" si="32">CD6+1</f>
        <v>45791</v>
      </c>
      <c r="CF6" s="50">
        <f t="shared" ref="CF6" si="33">CE6+1</f>
        <v>45792</v>
      </c>
      <c r="CG6" s="50">
        <f t="shared" ref="CG6" si="34">CF6+1</f>
        <v>45793</v>
      </c>
      <c r="CH6" s="50">
        <f t="shared" ref="CH6" si="35">CG6+1</f>
        <v>45794</v>
      </c>
      <c r="CI6" s="60">
        <f t="shared" ref="CI6" si="36">CH6+1</f>
        <v>45795</v>
      </c>
      <c r="CJ6" s="59">
        <f t="shared" ref="CJ6" si="37">CI6+1</f>
        <v>45796</v>
      </c>
      <c r="CK6" s="50">
        <f t="shared" ref="CK6" si="38">CJ6+1</f>
        <v>45797</v>
      </c>
      <c r="CL6" s="50">
        <f t="shared" ref="CL6" si="39">CK6+1</f>
        <v>45798</v>
      </c>
      <c r="CM6" s="50">
        <f t="shared" ref="CM6" si="40">CL6+1</f>
        <v>45799</v>
      </c>
      <c r="CN6" s="50">
        <f t="shared" ref="CN6" si="41">CM6+1</f>
        <v>45800</v>
      </c>
      <c r="CO6" s="50">
        <f t="shared" ref="CO6" si="42">CN6+1</f>
        <v>45801</v>
      </c>
      <c r="CP6" s="60">
        <f t="shared" ref="CP6" si="43">CO6+1</f>
        <v>45802</v>
      </c>
      <c r="CQ6" s="59">
        <f t="shared" ref="CQ6" si="44">CP6+1</f>
        <v>45803</v>
      </c>
      <c r="CR6" s="50">
        <f t="shared" ref="CR6" si="45">CQ6+1</f>
        <v>45804</v>
      </c>
      <c r="CS6" s="50">
        <f t="shared" ref="CS6" si="46">CR6+1</f>
        <v>45805</v>
      </c>
      <c r="CT6" s="50">
        <f t="shared" ref="CT6" si="47">CS6+1</f>
        <v>45806</v>
      </c>
      <c r="CU6" s="50">
        <f t="shared" ref="CU6" si="48">CT6+1</f>
        <v>45807</v>
      </c>
      <c r="CV6" s="50">
        <f t="shared" ref="CV6" si="49">CU6+1</f>
        <v>45808</v>
      </c>
      <c r="CW6" s="60">
        <f t="shared" ref="CW6" si="50">CV6+1</f>
        <v>45809</v>
      </c>
      <c r="CX6" s="59">
        <f t="shared" ref="CX6" si="51">CW6+1</f>
        <v>45810</v>
      </c>
      <c r="CY6" s="50">
        <f t="shared" ref="CY6" si="52">CX6+1</f>
        <v>45811</v>
      </c>
      <c r="CZ6" s="50">
        <f t="shared" ref="CZ6" si="53">CY6+1</f>
        <v>45812</v>
      </c>
      <c r="DA6" s="50">
        <f t="shared" ref="DA6" si="54">CZ6+1</f>
        <v>45813</v>
      </c>
      <c r="DB6" s="50">
        <f t="shared" ref="DB6" si="55">DA6+1</f>
        <v>45814</v>
      </c>
      <c r="DC6" s="50">
        <f t="shared" ref="DC6" si="56">DB6+1</f>
        <v>45815</v>
      </c>
      <c r="DD6" s="60">
        <f t="shared" ref="DD6" si="57">DC6+1</f>
        <v>45816</v>
      </c>
      <c r="DE6" s="59">
        <f t="shared" ref="DE6" si="58">DD6+1</f>
        <v>45817</v>
      </c>
      <c r="DF6" s="50">
        <f t="shared" ref="DF6" si="59">DE6+1</f>
        <v>45818</v>
      </c>
      <c r="DG6" s="50">
        <f t="shared" ref="DG6" si="60">DF6+1</f>
        <v>45819</v>
      </c>
      <c r="DH6" s="50">
        <f t="shared" ref="DH6" si="61">DG6+1</f>
        <v>45820</v>
      </c>
      <c r="DI6" s="50">
        <f t="shared" ref="DI6" si="62">DH6+1</f>
        <v>45821</v>
      </c>
      <c r="DJ6" s="50">
        <f t="shared" ref="DJ6" si="63">DI6+1</f>
        <v>45822</v>
      </c>
      <c r="DK6" s="60">
        <f t="shared" ref="DK6" si="64">DJ6+1</f>
        <v>45823</v>
      </c>
      <c r="DL6" s="59">
        <f t="shared" ref="DL6" si="65">DK6+1</f>
        <v>45824</v>
      </c>
      <c r="DM6" s="50">
        <f t="shared" ref="DM6" si="66">DL6+1</f>
        <v>45825</v>
      </c>
      <c r="DN6" s="50">
        <f t="shared" ref="DN6" si="67">DM6+1</f>
        <v>45826</v>
      </c>
      <c r="DO6" s="50">
        <f t="shared" ref="DO6" si="68">DN6+1</f>
        <v>45827</v>
      </c>
      <c r="DP6" s="50">
        <f t="shared" ref="DP6" si="69">DO6+1</f>
        <v>45828</v>
      </c>
      <c r="DQ6" s="50">
        <f t="shared" ref="DQ6" si="70">DP6+1</f>
        <v>45829</v>
      </c>
      <c r="DR6" s="60">
        <f t="shared" ref="DR6" si="71">DQ6+1</f>
        <v>45830</v>
      </c>
      <c r="DS6" s="59">
        <f t="shared" ref="DS6" si="72">DR6+1</f>
        <v>45831</v>
      </c>
      <c r="DT6" s="50">
        <f t="shared" ref="DT6" si="73">DS6+1</f>
        <v>45832</v>
      </c>
      <c r="DU6" s="50">
        <f t="shared" ref="DU6" si="74">DT6+1</f>
        <v>45833</v>
      </c>
      <c r="DV6" s="50">
        <f t="shared" ref="DV6" si="75">DU6+1</f>
        <v>45834</v>
      </c>
      <c r="DW6" s="50">
        <f t="shared" ref="DW6" si="76">DV6+1</f>
        <v>45835</v>
      </c>
      <c r="DX6" s="50">
        <f t="shared" ref="DX6" si="77">DW6+1</f>
        <v>45836</v>
      </c>
      <c r="DY6" s="60">
        <f t="shared" ref="DY6" si="78">DX6+1</f>
        <v>45837</v>
      </c>
      <c r="DZ6" s="59">
        <f t="shared" ref="DZ6" si="79">DY6+1</f>
        <v>45838</v>
      </c>
      <c r="EA6" s="50">
        <f t="shared" ref="EA6" si="80">DZ6+1</f>
        <v>45839</v>
      </c>
      <c r="EB6" s="50">
        <f t="shared" ref="EB6" si="81">EA6+1</f>
        <v>45840</v>
      </c>
      <c r="EC6" s="50">
        <f t="shared" ref="EC6" si="82">EB6+1</f>
        <v>45841</v>
      </c>
      <c r="ED6" s="50">
        <f t="shared" ref="ED6" si="83">EC6+1</f>
        <v>45842</v>
      </c>
      <c r="EE6" s="50">
        <f t="shared" ref="EE6" si="84">ED6+1</f>
        <v>45843</v>
      </c>
      <c r="EF6" s="60">
        <f t="shared" ref="EF6" si="85">EE6+1</f>
        <v>45844</v>
      </c>
      <c r="EG6" s="59">
        <f t="shared" ref="EG6" si="86">EF6+1</f>
        <v>45845</v>
      </c>
      <c r="EH6" s="50">
        <f t="shared" ref="EH6" si="87">EG6+1</f>
        <v>45846</v>
      </c>
      <c r="EI6" s="50">
        <f t="shared" ref="EI6" si="88">EH6+1</f>
        <v>45847</v>
      </c>
      <c r="EJ6" s="50">
        <f t="shared" ref="EJ6" si="89">EI6+1</f>
        <v>45848</v>
      </c>
      <c r="EK6" s="50">
        <f t="shared" ref="EK6" si="90">EJ6+1</f>
        <v>45849</v>
      </c>
      <c r="EL6" s="50">
        <f t="shared" ref="EL6" si="91">EK6+1</f>
        <v>45850</v>
      </c>
      <c r="EM6" s="60">
        <f t="shared" ref="EM6" si="92">EL6+1</f>
        <v>45851</v>
      </c>
      <c r="EN6" s="59">
        <f t="shared" ref="EN6" si="93">EM6+1</f>
        <v>45852</v>
      </c>
      <c r="EO6" s="50">
        <f t="shared" ref="EO6" si="94">EN6+1</f>
        <v>45853</v>
      </c>
      <c r="EP6" s="50">
        <f t="shared" ref="EP6" si="95">EO6+1</f>
        <v>45854</v>
      </c>
      <c r="EQ6" s="50">
        <f t="shared" ref="EQ6" si="96">EP6+1</f>
        <v>45855</v>
      </c>
      <c r="ER6" s="50">
        <f t="shared" ref="ER6" si="97">EQ6+1</f>
        <v>45856</v>
      </c>
      <c r="ES6" s="50">
        <f t="shared" ref="ES6" si="98">ER6+1</f>
        <v>45857</v>
      </c>
      <c r="ET6" s="60">
        <f t="shared" ref="ET6" si="99">ES6+1</f>
        <v>45858</v>
      </c>
      <c r="EU6" s="59">
        <f t="shared" ref="EU6" si="100">ET6+1</f>
        <v>45859</v>
      </c>
      <c r="EV6" s="50">
        <f t="shared" ref="EV6" si="101">EU6+1</f>
        <v>45860</v>
      </c>
      <c r="EW6" s="50">
        <f t="shared" ref="EW6" si="102">EV6+1</f>
        <v>45861</v>
      </c>
      <c r="EX6" s="50">
        <f t="shared" ref="EX6" si="103">EW6+1</f>
        <v>45862</v>
      </c>
      <c r="EY6" s="50">
        <f t="shared" ref="EY6" si="104">EX6+1</f>
        <v>45863</v>
      </c>
      <c r="EZ6" s="50">
        <f t="shared" ref="EZ6" si="105">EY6+1</f>
        <v>45864</v>
      </c>
      <c r="FA6" s="60">
        <f t="shared" ref="FA6" si="106">EZ6+1</f>
        <v>45865</v>
      </c>
      <c r="FB6" s="59">
        <f t="shared" ref="FB6" si="107">FA6+1</f>
        <v>45866</v>
      </c>
      <c r="FC6" s="50">
        <f t="shared" ref="FC6" si="108">FB6+1</f>
        <v>45867</v>
      </c>
      <c r="FD6" s="50">
        <f t="shared" ref="FD6" si="109">FC6+1</f>
        <v>45868</v>
      </c>
      <c r="FE6" s="50">
        <f t="shared" ref="FE6" si="110">FD6+1</f>
        <v>45869</v>
      </c>
      <c r="FF6" s="50">
        <f t="shared" ref="FF6" si="111">FE6+1</f>
        <v>45870</v>
      </c>
      <c r="FG6" s="50">
        <f t="shared" ref="FG6" si="112">FF6+1</f>
        <v>45871</v>
      </c>
      <c r="FH6" s="60">
        <f t="shared" ref="FH6" si="113">FG6+1</f>
        <v>45872</v>
      </c>
      <c r="FI6" s="59">
        <f t="shared" ref="FI6" si="114">FH6+1</f>
        <v>45873</v>
      </c>
      <c r="FJ6" s="50">
        <f t="shared" ref="FJ6" si="115">FI6+1</f>
        <v>45874</v>
      </c>
      <c r="FK6" s="50">
        <f t="shared" ref="FK6" si="116">FJ6+1</f>
        <v>45875</v>
      </c>
      <c r="FL6" s="50">
        <f t="shared" ref="FL6" si="117">FK6+1</f>
        <v>45876</v>
      </c>
      <c r="FM6" s="50">
        <f t="shared" ref="FM6" si="118">FL6+1</f>
        <v>45877</v>
      </c>
      <c r="FN6" s="50">
        <f t="shared" ref="FN6" si="119">FM6+1</f>
        <v>45878</v>
      </c>
      <c r="FO6" s="60">
        <f t="shared" ref="FO6" si="120">FN6+1</f>
        <v>45879</v>
      </c>
      <c r="FP6" s="59">
        <f t="shared" ref="FP6" si="121">FO6+1</f>
        <v>45880</v>
      </c>
      <c r="FQ6" s="50">
        <f t="shared" ref="FQ6" si="122">FP6+1</f>
        <v>45881</v>
      </c>
      <c r="FR6" s="50">
        <f t="shared" ref="FR6" si="123">FQ6+1</f>
        <v>45882</v>
      </c>
      <c r="FS6" s="50">
        <f t="shared" ref="FS6" si="124">FR6+1</f>
        <v>45883</v>
      </c>
      <c r="FT6" s="50">
        <f t="shared" ref="FT6" si="125">FS6+1</f>
        <v>45884</v>
      </c>
      <c r="FU6" s="50">
        <f t="shared" ref="FU6" si="126">FT6+1</f>
        <v>45885</v>
      </c>
      <c r="FV6" s="60">
        <f t="shared" ref="FV6" si="127">FU6+1</f>
        <v>45886</v>
      </c>
      <c r="FW6" s="59">
        <f t="shared" ref="FW6" si="128">FV6+1</f>
        <v>45887</v>
      </c>
      <c r="FX6" s="50">
        <f t="shared" ref="FX6" si="129">FW6+1</f>
        <v>45888</v>
      </c>
      <c r="FY6" s="50">
        <f t="shared" ref="FY6" si="130">FX6+1</f>
        <v>45889</v>
      </c>
      <c r="FZ6" s="50">
        <f t="shared" ref="FZ6" si="131">FY6+1</f>
        <v>45890</v>
      </c>
      <c r="GA6" s="50">
        <f t="shared" ref="GA6" si="132">FZ6+1</f>
        <v>45891</v>
      </c>
      <c r="GB6" s="50">
        <f t="shared" ref="GB6" si="133">GA6+1</f>
        <v>45892</v>
      </c>
      <c r="GC6" s="60">
        <f t="shared" ref="GC6" si="134">GB6+1</f>
        <v>45893</v>
      </c>
      <c r="GD6" s="59">
        <f>GC6+1</f>
        <v>45894</v>
      </c>
      <c r="GE6" s="50">
        <f t="shared" ref="GE6" si="135">GD6+1</f>
        <v>45895</v>
      </c>
      <c r="GF6" s="50">
        <f t="shared" ref="GF6" si="136">GE6+1</f>
        <v>45896</v>
      </c>
      <c r="GG6" s="50">
        <f t="shared" ref="GG6" si="137">GF6+1</f>
        <v>45897</v>
      </c>
      <c r="GH6" s="50">
        <f t="shared" ref="GH6" si="138">GG6+1</f>
        <v>45898</v>
      </c>
      <c r="GI6" s="50">
        <f t="shared" ref="GI6" si="139">GH6+1</f>
        <v>45899</v>
      </c>
      <c r="GJ6" s="60">
        <f t="shared" ref="GJ6" si="140">GI6+1</f>
        <v>45900</v>
      </c>
    </row>
    <row r="7" spans="1:192" s="2" customFormat="1" ht="24.75" thickBot="1" x14ac:dyDescent="0.25">
      <c r="A7" s="75" t="s">
        <v>0</v>
      </c>
      <c r="B7" s="75" t="s">
        <v>60</v>
      </c>
      <c r="C7" s="76" t="s">
        <v>61</v>
      </c>
      <c r="D7" s="77" t="s">
        <v>67</v>
      </c>
      <c r="E7" s="78" t="s">
        <v>62</v>
      </c>
      <c r="F7" s="78" t="s">
        <v>63</v>
      </c>
      <c r="G7" s="76" t="s">
        <v>64</v>
      </c>
      <c r="H7" s="76" t="s">
        <v>65</v>
      </c>
      <c r="I7" s="76" t="s">
        <v>66</v>
      </c>
      <c r="J7" s="76"/>
      <c r="K7" s="79" t="str">
        <f t="shared" ref="K7:AP7" si="141">CHOOSE(WEEKDAY(K6,1),"S","M","T","W","T","F","S")</f>
        <v>M</v>
      </c>
      <c r="L7" s="80" t="str">
        <f t="shared" si="141"/>
        <v>T</v>
      </c>
      <c r="M7" s="80" t="str">
        <f t="shared" si="141"/>
        <v>W</v>
      </c>
      <c r="N7" s="80" t="str">
        <f t="shared" si="141"/>
        <v>T</v>
      </c>
      <c r="O7" s="80" t="str">
        <f t="shared" si="141"/>
        <v>F</v>
      </c>
      <c r="P7" s="80" t="str">
        <f t="shared" si="141"/>
        <v>S</v>
      </c>
      <c r="Q7" s="81" t="str">
        <f t="shared" si="141"/>
        <v>S</v>
      </c>
      <c r="R7" s="79" t="str">
        <f t="shared" si="141"/>
        <v>M</v>
      </c>
      <c r="S7" s="80" t="str">
        <f t="shared" si="141"/>
        <v>T</v>
      </c>
      <c r="T7" s="80" t="str">
        <f t="shared" si="141"/>
        <v>W</v>
      </c>
      <c r="U7" s="80" t="str">
        <f t="shared" si="141"/>
        <v>T</v>
      </c>
      <c r="V7" s="80" t="str">
        <f t="shared" si="141"/>
        <v>F</v>
      </c>
      <c r="W7" s="80" t="str">
        <f t="shared" si="141"/>
        <v>S</v>
      </c>
      <c r="X7" s="81" t="str">
        <f t="shared" si="141"/>
        <v>S</v>
      </c>
      <c r="Y7" s="79" t="str">
        <f t="shared" si="141"/>
        <v>M</v>
      </c>
      <c r="Z7" s="80" t="str">
        <f t="shared" si="141"/>
        <v>T</v>
      </c>
      <c r="AA7" s="80" t="str">
        <f t="shared" si="141"/>
        <v>W</v>
      </c>
      <c r="AB7" s="80" t="str">
        <f t="shared" si="141"/>
        <v>T</v>
      </c>
      <c r="AC7" s="80" t="str">
        <f t="shared" si="141"/>
        <v>F</v>
      </c>
      <c r="AD7" s="80" t="str">
        <f t="shared" si="141"/>
        <v>S</v>
      </c>
      <c r="AE7" s="81" t="str">
        <f t="shared" si="141"/>
        <v>S</v>
      </c>
      <c r="AF7" s="79" t="str">
        <f t="shared" si="141"/>
        <v>M</v>
      </c>
      <c r="AG7" s="80" t="str">
        <f t="shared" si="141"/>
        <v>T</v>
      </c>
      <c r="AH7" s="80" t="str">
        <f t="shared" si="141"/>
        <v>W</v>
      </c>
      <c r="AI7" s="80" t="str">
        <f t="shared" si="141"/>
        <v>T</v>
      </c>
      <c r="AJ7" s="80" t="str">
        <f t="shared" si="141"/>
        <v>F</v>
      </c>
      <c r="AK7" s="80" t="str">
        <f t="shared" si="141"/>
        <v>S</v>
      </c>
      <c r="AL7" s="81" t="str">
        <f t="shared" si="141"/>
        <v>S</v>
      </c>
      <c r="AM7" s="79" t="str">
        <f t="shared" si="141"/>
        <v>M</v>
      </c>
      <c r="AN7" s="80" t="str">
        <f t="shared" si="141"/>
        <v>T</v>
      </c>
      <c r="AO7" s="80" t="str">
        <f t="shared" si="141"/>
        <v>W</v>
      </c>
      <c r="AP7" s="80" t="str">
        <f t="shared" si="141"/>
        <v>T</v>
      </c>
      <c r="AQ7" s="80" t="str">
        <f t="shared" ref="AQ7:AZ7" si="142">CHOOSE(WEEKDAY(AQ6,1),"S","M","T","W","T","F","S")</f>
        <v>F</v>
      </c>
      <c r="AR7" s="80" t="str">
        <f t="shared" si="142"/>
        <v>S</v>
      </c>
      <c r="AS7" s="81" t="str">
        <f t="shared" si="142"/>
        <v>S</v>
      </c>
      <c r="AT7" s="79" t="str">
        <f t="shared" si="142"/>
        <v>M</v>
      </c>
      <c r="AU7" s="80" t="str">
        <f t="shared" si="142"/>
        <v>T</v>
      </c>
      <c r="AV7" s="80" t="str">
        <f t="shared" si="142"/>
        <v>W</v>
      </c>
      <c r="AW7" s="80" t="str">
        <f t="shared" si="142"/>
        <v>T</v>
      </c>
      <c r="AX7" s="80" t="str">
        <f t="shared" si="142"/>
        <v>F</v>
      </c>
      <c r="AY7" s="80" t="str">
        <f t="shared" si="142"/>
        <v>S</v>
      </c>
      <c r="AZ7" s="81" t="str">
        <f t="shared" si="142"/>
        <v>S</v>
      </c>
      <c r="BA7" s="79" t="str">
        <f t="shared" ref="BA7:DL7" si="143">CHOOSE(WEEKDAY(BA6,1),"S","M","T","W","T","F","S")</f>
        <v>M</v>
      </c>
      <c r="BB7" s="80" t="str">
        <f t="shared" si="143"/>
        <v>T</v>
      </c>
      <c r="BC7" s="80" t="str">
        <f t="shared" si="143"/>
        <v>W</v>
      </c>
      <c r="BD7" s="80" t="str">
        <f t="shared" si="143"/>
        <v>T</v>
      </c>
      <c r="BE7" s="80" t="str">
        <f t="shared" si="143"/>
        <v>F</v>
      </c>
      <c r="BF7" s="80" t="str">
        <f t="shared" si="143"/>
        <v>S</v>
      </c>
      <c r="BG7" s="81" t="str">
        <f t="shared" si="143"/>
        <v>S</v>
      </c>
      <c r="BH7" s="79" t="str">
        <f t="shared" si="143"/>
        <v>M</v>
      </c>
      <c r="BI7" s="80" t="str">
        <f t="shared" si="143"/>
        <v>T</v>
      </c>
      <c r="BJ7" s="80" t="str">
        <f t="shared" si="143"/>
        <v>W</v>
      </c>
      <c r="BK7" s="80" t="str">
        <f t="shared" si="143"/>
        <v>T</v>
      </c>
      <c r="BL7" s="80" t="str">
        <f t="shared" si="143"/>
        <v>F</v>
      </c>
      <c r="BM7" s="80" t="str">
        <f t="shared" si="143"/>
        <v>S</v>
      </c>
      <c r="BN7" s="81" t="str">
        <f t="shared" si="143"/>
        <v>S</v>
      </c>
      <c r="BO7" s="79" t="str">
        <f t="shared" si="143"/>
        <v>M</v>
      </c>
      <c r="BP7" s="80" t="str">
        <f t="shared" si="143"/>
        <v>T</v>
      </c>
      <c r="BQ7" s="80" t="str">
        <f t="shared" si="143"/>
        <v>W</v>
      </c>
      <c r="BR7" s="80" t="str">
        <f t="shared" si="143"/>
        <v>T</v>
      </c>
      <c r="BS7" s="80" t="str">
        <f t="shared" si="143"/>
        <v>F</v>
      </c>
      <c r="BT7" s="80" t="str">
        <f t="shared" si="143"/>
        <v>S</v>
      </c>
      <c r="BU7" s="81" t="str">
        <f t="shared" si="143"/>
        <v>S</v>
      </c>
      <c r="BV7" s="79" t="str">
        <f t="shared" si="143"/>
        <v>M</v>
      </c>
      <c r="BW7" s="80" t="str">
        <f t="shared" si="143"/>
        <v>T</v>
      </c>
      <c r="BX7" s="80" t="str">
        <f t="shared" si="143"/>
        <v>W</v>
      </c>
      <c r="BY7" s="80" t="str">
        <f t="shared" si="143"/>
        <v>T</v>
      </c>
      <c r="BZ7" s="80" t="str">
        <f t="shared" si="143"/>
        <v>F</v>
      </c>
      <c r="CA7" s="80" t="str">
        <f t="shared" si="143"/>
        <v>S</v>
      </c>
      <c r="CB7" s="81" t="str">
        <f t="shared" si="143"/>
        <v>S</v>
      </c>
      <c r="CC7" s="79" t="str">
        <f t="shared" si="143"/>
        <v>M</v>
      </c>
      <c r="CD7" s="80" t="str">
        <f t="shared" si="143"/>
        <v>T</v>
      </c>
      <c r="CE7" s="80" t="str">
        <f t="shared" si="143"/>
        <v>W</v>
      </c>
      <c r="CF7" s="80" t="str">
        <f t="shared" si="143"/>
        <v>T</v>
      </c>
      <c r="CG7" s="80" t="str">
        <f t="shared" si="143"/>
        <v>F</v>
      </c>
      <c r="CH7" s="80" t="str">
        <f t="shared" si="143"/>
        <v>S</v>
      </c>
      <c r="CI7" s="81" t="str">
        <f t="shared" si="143"/>
        <v>S</v>
      </c>
      <c r="CJ7" s="79" t="str">
        <f t="shared" si="143"/>
        <v>M</v>
      </c>
      <c r="CK7" s="80" t="str">
        <f t="shared" si="143"/>
        <v>T</v>
      </c>
      <c r="CL7" s="80" t="str">
        <f t="shared" si="143"/>
        <v>W</v>
      </c>
      <c r="CM7" s="80" t="str">
        <f t="shared" si="143"/>
        <v>T</v>
      </c>
      <c r="CN7" s="80" t="str">
        <f t="shared" si="143"/>
        <v>F</v>
      </c>
      <c r="CO7" s="80" t="str">
        <f t="shared" si="143"/>
        <v>S</v>
      </c>
      <c r="CP7" s="81" t="str">
        <f t="shared" si="143"/>
        <v>S</v>
      </c>
      <c r="CQ7" s="79" t="str">
        <f t="shared" si="143"/>
        <v>M</v>
      </c>
      <c r="CR7" s="80" t="str">
        <f t="shared" si="143"/>
        <v>T</v>
      </c>
      <c r="CS7" s="80" t="str">
        <f t="shared" si="143"/>
        <v>W</v>
      </c>
      <c r="CT7" s="80" t="str">
        <f t="shared" si="143"/>
        <v>T</v>
      </c>
      <c r="CU7" s="80" t="str">
        <f t="shared" si="143"/>
        <v>F</v>
      </c>
      <c r="CV7" s="80" t="str">
        <f t="shared" si="143"/>
        <v>S</v>
      </c>
      <c r="CW7" s="81" t="str">
        <f t="shared" si="143"/>
        <v>S</v>
      </c>
      <c r="CX7" s="79" t="str">
        <f t="shared" si="143"/>
        <v>M</v>
      </c>
      <c r="CY7" s="80" t="str">
        <f t="shared" si="143"/>
        <v>T</v>
      </c>
      <c r="CZ7" s="80" t="str">
        <f t="shared" si="143"/>
        <v>W</v>
      </c>
      <c r="DA7" s="80" t="str">
        <f t="shared" si="143"/>
        <v>T</v>
      </c>
      <c r="DB7" s="80" t="str">
        <f t="shared" si="143"/>
        <v>F</v>
      </c>
      <c r="DC7" s="80" t="str">
        <f t="shared" si="143"/>
        <v>S</v>
      </c>
      <c r="DD7" s="81" t="str">
        <f t="shared" si="143"/>
        <v>S</v>
      </c>
      <c r="DE7" s="79" t="str">
        <f t="shared" si="143"/>
        <v>M</v>
      </c>
      <c r="DF7" s="80" t="str">
        <f t="shared" si="143"/>
        <v>T</v>
      </c>
      <c r="DG7" s="80" t="str">
        <f t="shared" si="143"/>
        <v>W</v>
      </c>
      <c r="DH7" s="80" t="str">
        <f t="shared" si="143"/>
        <v>T</v>
      </c>
      <c r="DI7" s="80" t="str">
        <f t="shared" si="143"/>
        <v>F</v>
      </c>
      <c r="DJ7" s="80" t="str">
        <f t="shared" si="143"/>
        <v>S</v>
      </c>
      <c r="DK7" s="81" t="str">
        <f t="shared" si="143"/>
        <v>S</v>
      </c>
      <c r="DL7" s="79" t="str">
        <f t="shared" si="143"/>
        <v>M</v>
      </c>
      <c r="DM7" s="80" t="str">
        <f t="shared" ref="DM7:FX7" si="144">CHOOSE(WEEKDAY(DM6,1),"S","M","T","W","T","F","S")</f>
        <v>T</v>
      </c>
      <c r="DN7" s="80" t="str">
        <f t="shared" si="144"/>
        <v>W</v>
      </c>
      <c r="DO7" s="80" t="str">
        <f t="shared" si="144"/>
        <v>T</v>
      </c>
      <c r="DP7" s="80" t="str">
        <f t="shared" si="144"/>
        <v>F</v>
      </c>
      <c r="DQ7" s="80" t="str">
        <f t="shared" si="144"/>
        <v>S</v>
      </c>
      <c r="DR7" s="81" t="str">
        <f t="shared" si="144"/>
        <v>S</v>
      </c>
      <c r="DS7" s="79" t="str">
        <f t="shared" si="144"/>
        <v>M</v>
      </c>
      <c r="DT7" s="80" t="str">
        <f t="shared" si="144"/>
        <v>T</v>
      </c>
      <c r="DU7" s="80" t="str">
        <f t="shared" si="144"/>
        <v>W</v>
      </c>
      <c r="DV7" s="80" t="str">
        <f t="shared" si="144"/>
        <v>T</v>
      </c>
      <c r="DW7" s="80" t="str">
        <f t="shared" si="144"/>
        <v>F</v>
      </c>
      <c r="DX7" s="80" t="str">
        <f t="shared" si="144"/>
        <v>S</v>
      </c>
      <c r="DY7" s="81" t="str">
        <f t="shared" si="144"/>
        <v>S</v>
      </c>
      <c r="DZ7" s="79" t="str">
        <f t="shared" si="144"/>
        <v>M</v>
      </c>
      <c r="EA7" s="80" t="str">
        <f t="shared" si="144"/>
        <v>T</v>
      </c>
      <c r="EB7" s="80" t="str">
        <f t="shared" si="144"/>
        <v>W</v>
      </c>
      <c r="EC7" s="80" t="str">
        <f t="shared" si="144"/>
        <v>T</v>
      </c>
      <c r="ED7" s="80" t="str">
        <f t="shared" si="144"/>
        <v>F</v>
      </c>
      <c r="EE7" s="80" t="str">
        <f t="shared" si="144"/>
        <v>S</v>
      </c>
      <c r="EF7" s="81" t="str">
        <f t="shared" si="144"/>
        <v>S</v>
      </c>
      <c r="EG7" s="79" t="str">
        <f t="shared" si="144"/>
        <v>M</v>
      </c>
      <c r="EH7" s="80" t="str">
        <f t="shared" si="144"/>
        <v>T</v>
      </c>
      <c r="EI7" s="80" t="str">
        <f t="shared" si="144"/>
        <v>W</v>
      </c>
      <c r="EJ7" s="80" t="str">
        <f t="shared" si="144"/>
        <v>T</v>
      </c>
      <c r="EK7" s="80" t="str">
        <f t="shared" si="144"/>
        <v>F</v>
      </c>
      <c r="EL7" s="80" t="str">
        <f t="shared" si="144"/>
        <v>S</v>
      </c>
      <c r="EM7" s="81" t="str">
        <f t="shared" si="144"/>
        <v>S</v>
      </c>
      <c r="EN7" s="79" t="str">
        <f t="shared" si="144"/>
        <v>M</v>
      </c>
      <c r="EO7" s="80" t="str">
        <f t="shared" si="144"/>
        <v>T</v>
      </c>
      <c r="EP7" s="80" t="str">
        <f t="shared" si="144"/>
        <v>W</v>
      </c>
      <c r="EQ7" s="80" t="str">
        <f t="shared" si="144"/>
        <v>T</v>
      </c>
      <c r="ER7" s="80" t="str">
        <f t="shared" si="144"/>
        <v>F</v>
      </c>
      <c r="ES7" s="80" t="str">
        <f t="shared" si="144"/>
        <v>S</v>
      </c>
      <c r="ET7" s="81" t="str">
        <f t="shared" si="144"/>
        <v>S</v>
      </c>
      <c r="EU7" s="79" t="str">
        <f t="shared" si="144"/>
        <v>M</v>
      </c>
      <c r="EV7" s="80" t="str">
        <f t="shared" si="144"/>
        <v>T</v>
      </c>
      <c r="EW7" s="80" t="str">
        <f t="shared" si="144"/>
        <v>W</v>
      </c>
      <c r="EX7" s="80" t="str">
        <f t="shared" si="144"/>
        <v>T</v>
      </c>
      <c r="EY7" s="80" t="str">
        <f t="shared" si="144"/>
        <v>F</v>
      </c>
      <c r="EZ7" s="80" t="str">
        <f t="shared" si="144"/>
        <v>S</v>
      </c>
      <c r="FA7" s="81" t="str">
        <f t="shared" si="144"/>
        <v>S</v>
      </c>
      <c r="FB7" s="79" t="str">
        <f t="shared" si="144"/>
        <v>M</v>
      </c>
      <c r="FC7" s="80" t="str">
        <f t="shared" si="144"/>
        <v>T</v>
      </c>
      <c r="FD7" s="80" t="str">
        <f t="shared" si="144"/>
        <v>W</v>
      </c>
      <c r="FE7" s="80" t="str">
        <f t="shared" si="144"/>
        <v>T</v>
      </c>
      <c r="FF7" s="80" t="str">
        <f t="shared" si="144"/>
        <v>F</v>
      </c>
      <c r="FG7" s="80" t="str">
        <f t="shared" si="144"/>
        <v>S</v>
      </c>
      <c r="FH7" s="81" t="str">
        <f t="shared" si="144"/>
        <v>S</v>
      </c>
      <c r="FI7" s="79" t="str">
        <f t="shared" si="144"/>
        <v>M</v>
      </c>
      <c r="FJ7" s="80" t="str">
        <f t="shared" si="144"/>
        <v>T</v>
      </c>
      <c r="FK7" s="80" t="str">
        <f t="shared" si="144"/>
        <v>W</v>
      </c>
      <c r="FL7" s="80" t="str">
        <f t="shared" si="144"/>
        <v>T</v>
      </c>
      <c r="FM7" s="80" t="str">
        <f t="shared" si="144"/>
        <v>F</v>
      </c>
      <c r="FN7" s="80" t="str">
        <f t="shared" si="144"/>
        <v>S</v>
      </c>
      <c r="FO7" s="81" t="str">
        <f t="shared" si="144"/>
        <v>S</v>
      </c>
      <c r="FP7" s="79" t="str">
        <f t="shared" si="144"/>
        <v>M</v>
      </c>
      <c r="FQ7" s="80" t="str">
        <f t="shared" si="144"/>
        <v>T</v>
      </c>
      <c r="FR7" s="80" t="str">
        <f t="shared" si="144"/>
        <v>W</v>
      </c>
      <c r="FS7" s="80" t="str">
        <f t="shared" si="144"/>
        <v>T</v>
      </c>
      <c r="FT7" s="80" t="str">
        <f t="shared" si="144"/>
        <v>F</v>
      </c>
      <c r="FU7" s="80" t="str">
        <f t="shared" si="144"/>
        <v>S</v>
      </c>
      <c r="FV7" s="81" t="str">
        <f t="shared" si="144"/>
        <v>S</v>
      </c>
      <c r="FW7" s="79" t="str">
        <f t="shared" si="144"/>
        <v>M</v>
      </c>
      <c r="FX7" s="80" t="str">
        <f t="shared" si="144"/>
        <v>T</v>
      </c>
      <c r="FY7" s="80" t="str">
        <f t="shared" ref="FY7:GC7" si="145">CHOOSE(WEEKDAY(FY6,1),"S","M","T","W","T","F","S")</f>
        <v>W</v>
      </c>
      <c r="FZ7" s="80" t="str">
        <f t="shared" si="145"/>
        <v>T</v>
      </c>
      <c r="GA7" s="80" t="str">
        <f t="shared" si="145"/>
        <v>F</v>
      </c>
      <c r="GB7" s="80" t="str">
        <f t="shared" si="145"/>
        <v>S</v>
      </c>
      <c r="GC7" s="81" t="str">
        <f t="shared" si="145"/>
        <v>S</v>
      </c>
      <c r="GD7" s="79" t="str">
        <f>CHOOSE(WEEKDAY(GD6,1),"S","M","T","W","T","F","S")</f>
        <v>M</v>
      </c>
      <c r="GE7" s="80" t="str">
        <f>CHOOSE(WEEKDAY(GE6,1),"S","M","T","W","T","F","S")</f>
        <v>T</v>
      </c>
      <c r="GF7" s="80" t="str">
        <f t="shared" ref="GF7:GJ7" si="146">CHOOSE(WEEKDAY(GF6,1),"S","M","T","W","T","F","S")</f>
        <v>W</v>
      </c>
      <c r="GG7" s="80" t="str">
        <f t="shared" si="146"/>
        <v>T</v>
      </c>
      <c r="GH7" s="80" t="str">
        <f t="shared" si="146"/>
        <v>F</v>
      </c>
      <c r="GI7" s="80" t="str">
        <f t="shared" si="146"/>
        <v>S</v>
      </c>
      <c r="GJ7" s="81" t="str">
        <f t="shared" si="146"/>
        <v>S</v>
      </c>
    </row>
    <row r="8" spans="1:192" s="34" customFormat="1" ht="18" x14ac:dyDescent="0.2">
      <c r="A8" s="51" t="str">
        <f>IF(ISERROR(VALUE(SUBSTITUTE(prevWBS,".",""))),"1",IF(ISERROR(FIND("`",SUBSTITUTE(prevWBS,".","`",1))),TEXT(VALUE(prevWBS)+1,"#"),TEXT(VALUE(LEFT(prevWBS,FIND("`",SUBSTITUTE(prevWBS,".","`",1))-1))+1,"#")))</f>
        <v>1</v>
      </c>
      <c r="B8" s="52" t="s">
        <v>132</v>
      </c>
      <c r="C8" s="53"/>
      <c r="D8" s="54"/>
      <c r="E8" s="55"/>
      <c r="F8" s="74" t="str">
        <f>IF(ISBLANK(E8)," - ",IF(G8=0,E8,E8+G8-1))</f>
        <v xml:space="preserve"> - </v>
      </c>
      <c r="G8" s="56"/>
      <c r="H8" s="57"/>
      <c r="I8" s="58" t="str">
        <f t="shared" ref="I8:I30" si="147">IF(OR(F8=0,E8=0)," - ",NETWORKDAYS(E8,F8))</f>
        <v xml:space="preserve"> - </v>
      </c>
      <c r="J8" s="61"/>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row>
    <row r="9" spans="1:192" s="40" customFormat="1" ht="24" x14ac:dyDescent="0.2">
      <c r="A9" s="39" t="str">
        <f t="shared" ref="A9:A12" si="1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3" t="s">
        <v>133</v>
      </c>
      <c r="C9" s="40" t="s">
        <v>153</v>
      </c>
      <c r="D9" s="84"/>
      <c r="E9" s="65">
        <v>45719</v>
      </c>
      <c r="F9" s="66">
        <f>IF(ISBLANK(E9)," - ",IF(G9=0,E9,E9+G9-1))</f>
        <v>45727</v>
      </c>
      <c r="G9" s="41">
        <v>9</v>
      </c>
      <c r="H9" s="42">
        <v>0.3</v>
      </c>
      <c r="I9" s="43">
        <v>7</v>
      </c>
      <c r="J9" s="62"/>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row>
    <row r="10" spans="1:192" s="40" customFormat="1" ht="24" x14ac:dyDescent="0.2">
      <c r="A10" s="39" t="str">
        <f t="shared" si="148"/>
        <v>1.2</v>
      </c>
      <c r="B10" s="83" t="s">
        <v>134</v>
      </c>
      <c r="C10" s="40" t="s">
        <v>154</v>
      </c>
      <c r="D10" s="84"/>
      <c r="E10" s="65">
        <v>45719</v>
      </c>
      <c r="F10" s="66">
        <f t="shared" ref="F10:F19" si="149">IF(ISBLANK(E10)," - ",IF(G10=0,E10,E10+G10-1))</f>
        <v>45728</v>
      </c>
      <c r="G10" s="41">
        <v>10</v>
      </c>
      <c r="H10" s="42">
        <v>0.6</v>
      </c>
      <c r="I10" s="43">
        <v>8</v>
      </c>
      <c r="J10" s="62"/>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row>
    <row r="11" spans="1:192" s="40" customFormat="1" ht="18" x14ac:dyDescent="0.2">
      <c r="A11" s="39" t="str">
        <f t="shared" si="148"/>
        <v>1.3</v>
      </c>
      <c r="B11" s="83" t="s">
        <v>135</v>
      </c>
      <c r="C11" s="40" t="s">
        <v>153</v>
      </c>
      <c r="D11" s="84"/>
      <c r="E11" s="65">
        <v>45728</v>
      </c>
      <c r="F11" s="66">
        <f t="shared" si="149"/>
        <v>45730</v>
      </c>
      <c r="G11" s="41">
        <v>3</v>
      </c>
      <c r="H11" s="42">
        <v>0.5</v>
      </c>
      <c r="I11" s="43">
        <v>3</v>
      </c>
      <c r="J11" s="62"/>
      <c r="K11" s="39"/>
      <c r="L11" s="39"/>
      <c r="M11" s="70"/>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row>
    <row r="12" spans="1:192" s="40" customFormat="1" ht="18" x14ac:dyDescent="0.2">
      <c r="A12" s="39" t="str">
        <f t="shared" si="148"/>
        <v>1.4</v>
      </c>
      <c r="B12" s="83" t="s">
        <v>136</v>
      </c>
      <c r="C12" s="40" t="s">
        <v>154</v>
      </c>
      <c r="D12" s="84"/>
      <c r="E12" s="65">
        <v>45729</v>
      </c>
      <c r="F12" s="66">
        <f t="shared" si="149"/>
        <v>45730</v>
      </c>
      <c r="G12" s="41">
        <v>2</v>
      </c>
      <c r="H12" s="42">
        <v>0.6</v>
      </c>
      <c r="I12" s="43">
        <v>2</v>
      </c>
      <c r="J12" s="62"/>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row>
    <row r="13" spans="1:192" s="34" customFormat="1" ht="18" x14ac:dyDescent="0.2">
      <c r="A13" s="32" t="str">
        <f>IF(ISERROR(VALUE(SUBSTITUTE(prevWBS,".",""))),"1",IF(ISERROR(FIND("`",SUBSTITUTE(prevWBS,".","`",1))),TEXT(VALUE(prevWBS)+1,"#"),TEXT(VALUE(LEFT(prevWBS,FIND("`",SUBSTITUTE(prevWBS,".","`",1))-1))+1,"#")))</f>
        <v>2</v>
      </c>
      <c r="B13" s="33" t="s">
        <v>137</v>
      </c>
      <c r="D13" s="35"/>
      <c r="E13" s="67"/>
      <c r="F13" s="67" t="str">
        <f t="shared" si="149"/>
        <v xml:space="preserve"> - </v>
      </c>
      <c r="G13" s="36"/>
      <c r="H13" s="37"/>
      <c r="I13" s="38"/>
      <c r="J13" s="63"/>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B13" s="71"/>
      <c r="EC13" s="71"/>
      <c r="ED13" s="71"/>
      <c r="EE13" s="71"/>
      <c r="EF13" s="71"/>
      <c r="EG13" s="71"/>
      <c r="EH13" s="71"/>
      <c r="EI13" s="71"/>
      <c r="EJ13" s="71"/>
      <c r="EK13" s="71"/>
      <c r="EL13" s="71"/>
      <c r="EM13" s="71"/>
      <c r="EN13" s="71"/>
      <c r="EO13" s="71"/>
      <c r="EP13" s="71"/>
      <c r="EQ13" s="71"/>
      <c r="ER13" s="71"/>
      <c r="ES13" s="71"/>
      <c r="ET13" s="71"/>
      <c r="EU13" s="71"/>
      <c r="EV13" s="71"/>
      <c r="EW13" s="71"/>
      <c r="EX13" s="71"/>
      <c r="EY13" s="71"/>
      <c r="EZ13" s="71"/>
      <c r="FA13" s="71"/>
      <c r="FB13" s="71"/>
      <c r="FC13" s="71"/>
      <c r="FD13" s="71"/>
      <c r="FE13" s="71"/>
      <c r="FF13" s="71"/>
      <c r="FG13" s="71"/>
      <c r="FH13" s="71"/>
      <c r="FI13" s="71"/>
      <c r="FJ13" s="71"/>
      <c r="FK13" s="71"/>
      <c r="FL13" s="71"/>
      <c r="FM13" s="71"/>
      <c r="FN13" s="71"/>
      <c r="FO13" s="71"/>
      <c r="FP13" s="71"/>
      <c r="FQ13" s="71"/>
      <c r="FR13" s="71"/>
      <c r="FS13" s="71"/>
      <c r="FT13" s="71"/>
      <c r="FU13" s="71"/>
      <c r="FV13" s="71"/>
      <c r="FW13" s="71"/>
      <c r="FX13" s="71"/>
      <c r="FY13" s="71"/>
      <c r="FZ13" s="71"/>
      <c r="GA13" s="71"/>
      <c r="GB13" s="71"/>
      <c r="GC13" s="71"/>
      <c r="GD13" s="71"/>
      <c r="GE13" s="71"/>
      <c r="GF13" s="71"/>
      <c r="GG13" s="71"/>
      <c r="GH13" s="71"/>
      <c r="GI13" s="71"/>
      <c r="GJ13" s="71"/>
    </row>
    <row r="14" spans="1:192"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83" t="s">
        <v>138</v>
      </c>
      <c r="C14" s="40" t="s">
        <v>153</v>
      </c>
      <c r="D14" s="84"/>
      <c r="E14" s="65">
        <v>45733</v>
      </c>
      <c r="F14" s="66">
        <f t="shared" si="149"/>
        <v>45760</v>
      </c>
      <c r="G14" s="41">
        <v>28</v>
      </c>
      <c r="H14" s="42">
        <v>0.75</v>
      </c>
      <c r="I14" s="43">
        <v>20</v>
      </c>
      <c r="J14" s="62"/>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row>
    <row r="15" spans="1:192" s="34" customFormat="1" ht="18" x14ac:dyDescent="0.2">
      <c r="A15" s="32" t="str">
        <f>IF(ISERROR(VALUE(SUBSTITUTE(prevWBS,".",""))),"1",IF(ISERROR(FIND("`",SUBSTITUTE(prevWBS,".","`",1))),TEXT(VALUE(prevWBS)+1,"#"),TEXT(VALUE(LEFT(prevWBS,FIND("`",SUBSTITUTE(prevWBS,".","`",1))-1))+1,"#")))</f>
        <v>3</v>
      </c>
      <c r="B15" s="33" t="s">
        <v>139</v>
      </c>
      <c r="D15" s="35"/>
      <c r="E15" s="67"/>
      <c r="F15" s="67" t="str">
        <f t="shared" si="149"/>
        <v xml:space="preserve"> - </v>
      </c>
      <c r="G15" s="36"/>
      <c r="H15" s="37"/>
      <c r="I15" s="38" t="str">
        <f t="shared" si="147"/>
        <v xml:space="preserve"> - </v>
      </c>
      <c r="J15" s="63"/>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c r="CW15" s="71"/>
      <c r="CX15" s="71"/>
      <c r="CY15" s="71"/>
      <c r="CZ15" s="71"/>
      <c r="DA15" s="71"/>
      <c r="DB15" s="71"/>
      <c r="DC15" s="71"/>
      <c r="DD15" s="71"/>
      <c r="DE15" s="71"/>
      <c r="DF15" s="71"/>
      <c r="DG15" s="71"/>
      <c r="DH15" s="71"/>
      <c r="DI15" s="71"/>
      <c r="DJ15" s="71"/>
      <c r="DK15" s="71"/>
      <c r="DL15" s="71"/>
      <c r="DM15" s="71"/>
      <c r="DN15" s="71"/>
      <c r="DO15" s="71"/>
      <c r="DP15" s="71"/>
      <c r="DQ15" s="71"/>
      <c r="DR15" s="71"/>
      <c r="DS15" s="71"/>
      <c r="DT15" s="71"/>
      <c r="DU15" s="71"/>
      <c r="DV15" s="71"/>
      <c r="DW15" s="71"/>
      <c r="DX15" s="71"/>
      <c r="DY15" s="71"/>
      <c r="DZ15" s="71"/>
      <c r="EA15" s="71"/>
      <c r="EB15" s="71"/>
      <c r="EC15" s="71"/>
      <c r="ED15" s="71"/>
      <c r="EE15" s="71"/>
      <c r="EF15" s="71"/>
      <c r="EG15" s="71"/>
      <c r="EH15" s="71"/>
      <c r="EI15" s="71"/>
      <c r="EJ15" s="71"/>
      <c r="EK15" s="71"/>
      <c r="EL15" s="71"/>
      <c r="EM15" s="71"/>
      <c r="EN15" s="71"/>
      <c r="EO15" s="71"/>
      <c r="EP15" s="71"/>
      <c r="EQ15" s="71"/>
      <c r="ER15" s="71"/>
      <c r="ES15" s="71"/>
      <c r="ET15" s="71"/>
      <c r="EU15" s="71"/>
      <c r="EV15" s="71"/>
      <c r="EW15" s="71"/>
      <c r="EX15" s="71"/>
      <c r="EY15" s="71"/>
      <c r="EZ15" s="71"/>
      <c r="FA15" s="71"/>
      <c r="FB15" s="71"/>
      <c r="FC15" s="71"/>
      <c r="FD15" s="71"/>
      <c r="FE15" s="71"/>
      <c r="FF15" s="71"/>
      <c r="FG15" s="71"/>
      <c r="FH15" s="71"/>
      <c r="FI15" s="71"/>
      <c r="FJ15" s="71"/>
      <c r="FK15" s="71"/>
      <c r="FL15" s="71"/>
      <c r="FM15" s="71"/>
      <c r="FN15" s="71"/>
      <c r="FO15" s="71"/>
      <c r="FP15" s="71"/>
      <c r="FQ15" s="71"/>
      <c r="FR15" s="71"/>
      <c r="FS15" s="71"/>
      <c r="FT15" s="71"/>
      <c r="FU15" s="71"/>
      <c r="FV15" s="71"/>
      <c r="FW15" s="71"/>
      <c r="FX15" s="71"/>
      <c r="FY15" s="71"/>
      <c r="FZ15" s="71"/>
      <c r="GA15" s="71"/>
      <c r="GB15" s="71"/>
      <c r="GC15" s="71"/>
      <c r="GD15" s="71"/>
      <c r="GE15" s="71"/>
      <c r="GF15" s="71"/>
      <c r="GG15" s="71"/>
      <c r="GH15" s="71"/>
      <c r="GI15" s="71"/>
      <c r="GJ15" s="71"/>
    </row>
    <row r="16" spans="1:192" s="40" customFormat="1" ht="24" x14ac:dyDescent="0.2">
      <c r="A1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6" s="83" t="s">
        <v>140</v>
      </c>
      <c r="C16" s="40" t="s">
        <v>155</v>
      </c>
      <c r="D16" s="84"/>
      <c r="E16" s="65">
        <v>45733</v>
      </c>
      <c r="F16" s="66">
        <f t="shared" si="149"/>
        <v>45788</v>
      </c>
      <c r="G16" s="41">
        <v>56</v>
      </c>
      <c r="H16" s="42">
        <v>0.6</v>
      </c>
      <c r="I16" s="43">
        <f t="shared" si="147"/>
        <v>40</v>
      </c>
      <c r="J16" s="62"/>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row>
    <row r="17" spans="1:192" s="34" customFormat="1" ht="18" x14ac:dyDescent="0.2">
      <c r="A17" s="32" t="str">
        <f>IF(ISERROR(VALUE(SUBSTITUTE(prevWBS,".",""))),"1",IF(ISERROR(FIND("`",SUBSTITUTE(prevWBS,".","`",1))),TEXT(VALUE(prevWBS)+1,"#"),TEXT(VALUE(LEFT(prevWBS,FIND("`",SUBSTITUTE(prevWBS,".","`",1))-1))+1,"#")))</f>
        <v>4</v>
      </c>
      <c r="B17" s="33" t="s">
        <v>141</v>
      </c>
      <c r="D17" s="35"/>
      <c r="E17" s="67"/>
      <c r="F17" s="67" t="str">
        <f t="shared" si="149"/>
        <v xml:space="preserve"> - </v>
      </c>
      <c r="G17" s="36"/>
      <c r="H17" s="37"/>
      <c r="I17" s="38" t="str">
        <f t="shared" si="147"/>
        <v xml:space="preserve"> - </v>
      </c>
      <c r="J17" s="63"/>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c r="CD17" s="71"/>
      <c r="CE17" s="71"/>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c r="DH17" s="71"/>
      <c r="DI17" s="71"/>
      <c r="DJ17" s="71"/>
      <c r="DK17" s="71"/>
      <c r="DL17" s="71"/>
      <c r="DM17" s="71"/>
      <c r="DN17" s="71"/>
      <c r="DO17" s="71"/>
      <c r="DP17" s="71"/>
      <c r="DQ17" s="71"/>
      <c r="DR17" s="71"/>
      <c r="DS17" s="71"/>
      <c r="DT17" s="71"/>
      <c r="DU17" s="71"/>
      <c r="DV17" s="71"/>
      <c r="DW17" s="71"/>
      <c r="DX17" s="71"/>
      <c r="DY17" s="71"/>
      <c r="DZ17" s="71"/>
      <c r="EA17" s="71"/>
      <c r="EB17" s="71"/>
      <c r="EC17" s="71"/>
      <c r="ED17" s="71"/>
      <c r="EE17" s="71"/>
      <c r="EF17" s="71"/>
      <c r="EG17" s="71"/>
      <c r="EH17" s="71"/>
      <c r="EI17" s="71"/>
      <c r="EJ17" s="71"/>
      <c r="EK17" s="71"/>
      <c r="EL17" s="71"/>
      <c r="EM17" s="71"/>
      <c r="EN17" s="71"/>
      <c r="EO17" s="71"/>
      <c r="EP17" s="71"/>
      <c r="EQ17" s="71"/>
      <c r="ER17" s="71"/>
      <c r="ES17" s="71"/>
      <c r="ET17" s="71"/>
      <c r="EU17" s="71"/>
      <c r="EV17" s="71"/>
      <c r="EW17" s="71"/>
      <c r="EX17" s="71"/>
      <c r="EY17" s="71"/>
      <c r="EZ17" s="71"/>
      <c r="FA17" s="71"/>
      <c r="FB17" s="71"/>
      <c r="FC17" s="71"/>
      <c r="FD17" s="71"/>
      <c r="FE17" s="71"/>
      <c r="FF17" s="71"/>
      <c r="FG17" s="71"/>
      <c r="FH17" s="71"/>
      <c r="FI17" s="71"/>
      <c r="FJ17" s="71"/>
      <c r="FK17" s="71"/>
      <c r="FL17" s="71"/>
      <c r="FM17" s="71"/>
      <c r="FN17" s="71"/>
      <c r="FO17" s="71"/>
      <c r="FP17" s="71"/>
      <c r="FQ17" s="71"/>
      <c r="FR17" s="71"/>
      <c r="FS17" s="71"/>
      <c r="FT17" s="71"/>
      <c r="FU17" s="71"/>
      <c r="FV17" s="71"/>
      <c r="FW17" s="71"/>
      <c r="FX17" s="71"/>
      <c r="FY17" s="71"/>
      <c r="FZ17" s="71"/>
      <c r="GA17" s="71"/>
      <c r="GB17" s="71"/>
      <c r="GC17" s="71"/>
      <c r="GD17" s="71"/>
      <c r="GE17" s="71"/>
      <c r="GF17" s="71"/>
      <c r="GG17" s="71"/>
      <c r="GH17" s="71"/>
      <c r="GI17" s="71"/>
      <c r="GJ17" s="71"/>
    </row>
    <row r="18" spans="1:192" s="40" customFormat="1" ht="18" x14ac:dyDescent="0.2">
      <c r="A1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18" s="83" t="s">
        <v>142</v>
      </c>
      <c r="C18" s="40" t="s">
        <v>153</v>
      </c>
      <c r="D18" s="84"/>
      <c r="E18" s="65">
        <v>45789</v>
      </c>
      <c r="F18" s="66">
        <f t="shared" si="149"/>
        <v>45816</v>
      </c>
      <c r="G18" s="41">
        <v>28</v>
      </c>
      <c r="H18" s="42">
        <v>0.9</v>
      </c>
      <c r="I18" s="43">
        <f t="shared" si="147"/>
        <v>20</v>
      </c>
      <c r="J18" s="62"/>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row>
    <row r="19" spans="1:192" s="40" customFormat="1" ht="18" x14ac:dyDescent="0.2">
      <c r="A1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19" s="83" t="s">
        <v>143</v>
      </c>
      <c r="C19" s="40" t="s">
        <v>154</v>
      </c>
      <c r="D19" s="84"/>
      <c r="E19" s="65">
        <v>45789</v>
      </c>
      <c r="F19" s="66">
        <f t="shared" si="149"/>
        <v>45816</v>
      </c>
      <c r="G19" s="41">
        <v>28</v>
      </c>
      <c r="H19" s="42">
        <v>0.4</v>
      </c>
      <c r="I19" s="43">
        <f t="shared" si="147"/>
        <v>20</v>
      </c>
      <c r="J19" s="62"/>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row>
    <row r="20" spans="1:192" s="34" customFormat="1" ht="18" x14ac:dyDescent="0.2">
      <c r="A20" s="32" t="str">
        <f>IF(ISERROR(VALUE(SUBSTITUTE(prevWBS,".",""))),"1",IF(ISERROR(FIND("`",SUBSTITUTE(prevWBS,".","`",1))),TEXT(VALUE(prevWBS)+1,"#"),TEXT(VALUE(LEFT(prevWBS,FIND("`",SUBSTITUTE(prevWBS,".","`",1))-1))+1,"#")))</f>
        <v>5</v>
      </c>
      <c r="B20" s="33" t="s">
        <v>144</v>
      </c>
      <c r="D20" s="35"/>
      <c r="E20" s="67"/>
      <c r="F20" s="67" t="str">
        <f t="shared" ref="F20:F25" si="150">IF(ISBLANK(E20)," - ",IF(G20=0,E20,E20+G20-1))</f>
        <v xml:space="preserve"> - </v>
      </c>
      <c r="G20" s="36"/>
      <c r="H20" s="37"/>
      <c r="I20" s="38" t="str">
        <f t="shared" ref="I20:I22" si="151">IF(OR(F20=0,E20=0)," - ",NETWORKDAYS(E20,F20))</f>
        <v xml:space="preserve"> - </v>
      </c>
      <c r="J20" s="63"/>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71"/>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c r="DD20" s="71"/>
      <c r="DE20" s="71"/>
      <c r="DF20" s="71"/>
      <c r="DG20" s="71"/>
      <c r="DH20" s="71"/>
      <c r="DI20" s="71"/>
      <c r="DJ20" s="71"/>
      <c r="DK20" s="71"/>
      <c r="DL20" s="71"/>
      <c r="DM20" s="71"/>
      <c r="DN20" s="71"/>
      <c r="DO20" s="71"/>
      <c r="DP20" s="71"/>
      <c r="DQ20" s="71"/>
      <c r="DR20" s="71"/>
      <c r="DS20" s="71"/>
      <c r="DT20" s="71"/>
      <c r="DU20" s="71"/>
      <c r="DV20" s="71"/>
      <c r="DW20" s="71"/>
      <c r="DX20" s="71"/>
      <c r="DY20" s="71"/>
      <c r="DZ20" s="71"/>
      <c r="EA20" s="71"/>
      <c r="EB20" s="71"/>
      <c r="EC20" s="71"/>
      <c r="ED20" s="71"/>
      <c r="EE20" s="71"/>
      <c r="EF20" s="71"/>
      <c r="EG20" s="71"/>
      <c r="EH20" s="71"/>
      <c r="EI20" s="71"/>
      <c r="EJ20" s="71"/>
      <c r="EK20" s="71"/>
      <c r="EL20" s="71"/>
      <c r="EM20" s="71"/>
      <c r="EN20" s="71"/>
      <c r="EO20" s="71"/>
      <c r="EP20" s="71"/>
      <c r="EQ20" s="71"/>
      <c r="ER20" s="71"/>
      <c r="ES20" s="71"/>
      <c r="ET20" s="71"/>
      <c r="EU20" s="71"/>
      <c r="EV20" s="71"/>
      <c r="EW20" s="71"/>
      <c r="EX20" s="71"/>
      <c r="EY20" s="71"/>
      <c r="EZ20" s="71"/>
      <c r="FA20" s="71"/>
      <c r="FB20" s="71"/>
      <c r="FC20" s="71"/>
      <c r="FD20" s="71"/>
      <c r="FE20" s="71"/>
      <c r="FF20" s="71"/>
      <c r="FG20" s="71"/>
      <c r="FH20" s="71"/>
      <c r="FI20" s="71"/>
      <c r="FJ20" s="71"/>
      <c r="FK20" s="71"/>
      <c r="FL20" s="71"/>
      <c r="FM20" s="71"/>
      <c r="FN20" s="71"/>
      <c r="FO20" s="71"/>
      <c r="FP20" s="71"/>
      <c r="FQ20" s="71"/>
      <c r="FR20" s="71"/>
      <c r="FS20" s="71"/>
      <c r="FT20" s="71"/>
      <c r="FU20" s="71"/>
      <c r="FV20" s="71"/>
      <c r="FW20" s="71"/>
      <c r="FX20" s="71"/>
      <c r="FY20" s="71"/>
      <c r="FZ20" s="71"/>
      <c r="GA20" s="71"/>
      <c r="GB20" s="71"/>
      <c r="GC20" s="71"/>
      <c r="GD20" s="71"/>
      <c r="GE20" s="71"/>
      <c r="GF20" s="71"/>
      <c r="GG20" s="71"/>
      <c r="GH20" s="71"/>
      <c r="GI20" s="71"/>
      <c r="GJ20" s="71"/>
    </row>
    <row r="21" spans="1:192" s="40" customFormat="1" ht="24" x14ac:dyDescent="0.2">
      <c r="A2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1" s="83" t="s">
        <v>145</v>
      </c>
      <c r="C21" s="40" t="s">
        <v>154</v>
      </c>
      <c r="D21" s="84"/>
      <c r="E21" s="65">
        <v>45817</v>
      </c>
      <c r="F21" s="66">
        <f t="shared" si="150"/>
        <v>45844</v>
      </c>
      <c r="G21" s="41">
        <v>28</v>
      </c>
      <c r="H21" s="42">
        <v>0.8</v>
      </c>
      <c r="I21" s="43">
        <f t="shared" si="151"/>
        <v>20</v>
      </c>
      <c r="J21" s="62"/>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row>
    <row r="22" spans="1:192" s="40" customFormat="1" ht="24" x14ac:dyDescent="0.2">
      <c r="A2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2" s="83" t="s">
        <v>146</v>
      </c>
      <c r="C22" s="40" t="s">
        <v>156</v>
      </c>
      <c r="D22" s="84"/>
      <c r="E22" s="65">
        <v>45817</v>
      </c>
      <c r="F22" s="66">
        <f t="shared" si="150"/>
        <v>45844</v>
      </c>
      <c r="G22" s="41">
        <v>28</v>
      </c>
      <c r="H22" s="42">
        <v>0.6</v>
      </c>
      <c r="I22" s="43">
        <f t="shared" si="151"/>
        <v>20</v>
      </c>
      <c r="J22" s="62"/>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row>
    <row r="23" spans="1:192" s="34" customFormat="1" ht="18" x14ac:dyDescent="0.2">
      <c r="A23" s="32" t="str">
        <f>IF(ISERROR(VALUE(SUBSTITUTE(prevWBS,".",""))),"1",IF(ISERROR(FIND("`",SUBSTITUTE(prevWBS,".","`",1))),TEXT(VALUE(prevWBS)+1,"#"),TEXT(VALUE(LEFT(prevWBS,FIND("`",SUBSTITUTE(prevWBS,".","`",1))-1))+1,"#")))</f>
        <v>6</v>
      </c>
      <c r="B23" s="33" t="s">
        <v>147</v>
      </c>
      <c r="D23" s="35"/>
      <c r="E23" s="67"/>
      <c r="F23" s="66" t="str">
        <f t="shared" si="150"/>
        <v xml:space="preserve"> - </v>
      </c>
      <c r="G23" s="36"/>
      <c r="H23" s="37"/>
      <c r="I23" s="38" t="str">
        <f t="shared" ref="I23:I25" si="152">IF(OR(F23=0,E23=0)," - ",NETWORKDAYS(E23,F23))</f>
        <v xml:space="preserve"> - </v>
      </c>
      <c r="J23" s="63"/>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row>
    <row r="24" spans="1:192" s="40" customFormat="1" ht="24" x14ac:dyDescent="0.2">
      <c r="A2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4" s="83" t="s">
        <v>148</v>
      </c>
      <c r="C24" s="40" t="s">
        <v>153</v>
      </c>
      <c r="D24" s="84"/>
      <c r="E24" s="65">
        <v>45845</v>
      </c>
      <c r="F24" s="66">
        <f t="shared" si="150"/>
        <v>45900</v>
      </c>
      <c r="G24" s="41">
        <v>56</v>
      </c>
      <c r="H24" s="42">
        <v>0.3</v>
      </c>
      <c r="I24" s="43">
        <f t="shared" si="152"/>
        <v>40</v>
      </c>
      <c r="J24" s="62"/>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row>
    <row r="25" spans="1:192" s="40" customFormat="1" ht="36" x14ac:dyDescent="0.2">
      <c r="A2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25" s="83" t="s">
        <v>149</v>
      </c>
      <c r="C25" s="40" t="s">
        <v>154</v>
      </c>
      <c r="D25" s="84"/>
      <c r="E25" s="65">
        <v>45845</v>
      </c>
      <c r="F25" s="66">
        <f t="shared" si="150"/>
        <v>45900</v>
      </c>
      <c r="G25" s="41">
        <v>56</v>
      </c>
      <c r="H25" s="42">
        <v>0.45</v>
      </c>
      <c r="I25" s="43">
        <f t="shared" si="152"/>
        <v>40</v>
      </c>
      <c r="J25" s="62"/>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row>
    <row r="26" spans="1:192" s="34" customFormat="1" ht="18" x14ac:dyDescent="0.2">
      <c r="A26" s="32" t="str">
        <f>IF(ISERROR(VALUE(SUBSTITUTE(prevWBS,".",""))),"1",IF(ISERROR(FIND("`",SUBSTITUTE(prevWBS,".","`",1))),TEXT(VALUE(prevWBS)+1,"#"),TEXT(VALUE(LEFT(prevWBS,FIND("`",SUBSTITUTE(prevWBS,".","`",1))-1))+1,"#")))</f>
        <v>7</v>
      </c>
      <c r="B26" s="33" t="s">
        <v>150</v>
      </c>
      <c r="D26" s="35"/>
      <c r="E26" s="67"/>
      <c r="F26" s="67" t="str">
        <f t="shared" ref="F26:F28" si="153">IF(ISBLANK(E26)," - ",IF(G26=0,E26,E26+G26-1))</f>
        <v xml:space="preserve"> - </v>
      </c>
      <c r="G26" s="36"/>
      <c r="H26" s="37"/>
      <c r="I26" s="38" t="str">
        <f t="shared" ref="I26:I28" si="154">IF(OR(F26=0,E26=0)," - ",NETWORKDAYS(E26,F26))</f>
        <v xml:space="preserve"> - </v>
      </c>
      <c r="J26" s="63"/>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row>
    <row r="27" spans="1:192" s="40" customFormat="1" ht="24" x14ac:dyDescent="0.2">
      <c r="A2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27" s="83" t="s">
        <v>151</v>
      </c>
      <c r="C27" s="40" t="s">
        <v>154</v>
      </c>
      <c r="D27" s="84"/>
      <c r="E27" s="65">
        <v>45901</v>
      </c>
      <c r="F27" s="66">
        <f t="shared" si="153"/>
        <v>45984</v>
      </c>
      <c r="G27" s="41">
        <v>84</v>
      </c>
      <c r="H27" s="42">
        <v>0.4</v>
      </c>
      <c r="I27" s="43">
        <f t="shared" si="154"/>
        <v>60</v>
      </c>
      <c r="J27" s="62"/>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row>
    <row r="28" spans="1:192" s="40" customFormat="1" ht="36" x14ac:dyDescent="0.2">
      <c r="A2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28" s="83" t="s">
        <v>152</v>
      </c>
      <c r="C28" s="40" t="s">
        <v>153</v>
      </c>
      <c r="D28" s="84"/>
      <c r="E28" s="65">
        <v>45901</v>
      </c>
      <c r="F28" s="66">
        <f t="shared" si="153"/>
        <v>45984</v>
      </c>
      <c r="G28" s="41">
        <v>84</v>
      </c>
      <c r="H28" s="42">
        <v>0.3</v>
      </c>
      <c r="I28" s="43">
        <f t="shared" si="154"/>
        <v>60</v>
      </c>
      <c r="J28" s="62"/>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row>
    <row r="29" spans="1:192" s="49" customFormat="1" ht="18" x14ac:dyDescent="0.2">
      <c r="A29" s="39"/>
      <c r="B29" s="44"/>
      <c r="C29" s="44"/>
      <c r="D29" s="45"/>
      <c r="E29" s="68"/>
      <c r="F29" s="68"/>
      <c r="G29" s="46"/>
      <c r="H29" s="47"/>
      <c r="I29" s="48" t="str">
        <f t="shared" si="147"/>
        <v xml:space="preserve"> - </v>
      </c>
      <c r="J29" s="64"/>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row>
    <row r="30" spans="1:192" s="49" customFormat="1" ht="18" x14ac:dyDescent="0.2">
      <c r="A30" s="39"/>
      <c r="B30" s="44"/>
      <c r="C30" s="44"/>
      <c r="D30" s="45"/>
      <c r="E30" s="68"/>
      <c r="F30" s="68"/>
      <c r="G30" s="46"/>
      <c r="H30" s="47"/>
      <c r="I30" s="48" t="str">
        <f t="shared" si="147"/>
        <v xml:space="preserve"> - </v>
      </c>
      <c r="J30" s="64"/>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c r="FZ30" s="39"/>
      <c r="GA30" s="39"/>
      <c r="GB30" s="39"/>
      <c r="GC30" s="39"/>
      <c r="GD30" s="39"/>
      <c r="GE30" s="39"/>
      <c r="GF30" s="39"/>
      <c r="GG30" s="39"/>
      <c r="GH30" s="39"/>
      <c r="GI30" s="39"/>
      <c r="GJ30" s="39"/>
    </row>
  </sheetData>
  <sheetProtection formatCells="0" formatColumns="0" formatRows="0" insertRows="0" deleteRows="0"/>
  <mergeCells count="55">
    <mergeCell ref="FW4:GC4"/>
    <mergeCell ref="FW5:GC5"/>
    <mergeCell ref="GD4:GJ4"/>
    <mergeCell ref="GD5:GJ5"/>
    <mergeCell ref="FB4:FH4"/>
    <mergeCell ref="FB5:FH5"/>
    <mergeCell ref="FI4:FO4"/>
    <mergeCell ref="FI5:FO5"/>
    <mergeCell ref="FP4:FV4"/>
    <mergeCell ref="FP5:FV5"/>
    <mergeCell ref="EG4:EM4"/>
    <mergeCell ref="EG5:EM5"/>
    <mergeCell ref="EN4:ET4"/>
    <mergeCell ref="EN5:ET5"/>
    <mergeCell ref="EU4:FA4"/>
    <mergeCell ref="EU5:FA5"/>
    <mergeCell ref="DL4:DR4"/>
    <mergeCell ref="DL5:DR5"/>
    <mergeCell ref="DS4:DY4"/>
    <mergeCell ref="DS5:DY5"/>
    <mergeCell ref="DZ4:EF4"/>
    <mergeCell ref="DZ5:EF5"/>
    <mergeCell ref="CQ4:CW4"/>
    <mergeCell ref="CQ5:CW5"/>
    <mergeCell ref="CX4:DD4"/>
    <mergeCell ref="CX5:DD5"/>
    <mergeCell ref="DE4:DK4"/>
    <mergeCell ref="DE5:DK5"/>
    <mergeCell ref="BV4:CB4"/>
    <mergeCell ref="BV5:CB5"/>
    <mergeCell ref="CC4:CI4"/>
    <mergeCell ref="CC5:CI5"/>
    <mergeCell ref="CJ4:CP4"/>
    <mergeCell ref="CJ5:CP5"/>
    <mergeCell ref="BA5:BG5"/>
    <mergeCell ref="BH4:BN4"/>
    <mergeCell ref="BH5:BN5"/>
    <mergeCell ref="BO4:BU4"/>
    <mergeCell ref="BO5:BU5"/>
    <mergeCell ref="BA4:BG4"/>
    <mergeCell ref="K1:AE1"/>
    <mergeCell ref="AF4:AL4"/>
    <mergeCell ref="AF5:AL5"/>
    <mergeCell ref="AM5:AS5"/>
    <mergeCell ref="AT4:AZ4"/>
    <mergeCell ref="AT5:AZ5"/>
    <mergeCell ref="AM4:AS4"/>
    <mergeCell ref="C4:E4"/>
    <mergeCell ref="C5:E5"/>
    <mergeCell ref="Y5:AE5"/>
    <mergeCell ref="Y4:AE4"/>
    <mergeCell ref="K5:Q5"/>
    <mergeCell ref="R5:X5"/>
    <mergeCell ref="K4:Q4"/>
    <mergeCell ref="R4:X4"/>
  </mergeCells>
  <phoneticPr fontId="3" type="noConversion"/>
  <conditionalFormatting sqref="H8:H30">
    <cfRule type="dataBar" priority="18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GJ7">
    <cfRule type="expression" dxfId="3" priority="65">
      <formula>K$6=TODAY()</formula>
    </cfRule>
  </conditionalFormatting>
  <conditionalFormatting sqref="K6:GJ30">
    <cfRule type="expression" dxfId="2" priority="66">
      <formula>K$6=TODAY()</formula>
    </cfRule>
  </conditionalFormatting>
  <conditionalFormatting sqref="K8:GJ30">
    <cfRule type="expression" dxfId="1" priority="67">
      <formula>AND($E8&lt;=K$6,ROUNDDOWN(($F8-$E8+1)*$H8,0)+$E8-1&gt;=K$6)</formula>
    </cfRule>
    <cfRule type="expression" dxfId="0" priority="68">
      <formula>AND(NOT(ISBLANK($E8)),$E8&lt;=K$6,$F8&gt;=K$6)</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R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29:B30 E13 E15 E17 E30:H30 G13:H13 G15:H15 G17:H17 E29:F29 H29" unlockedFormula="1"/>
    <ignoredError sqref="A17 A15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topLeftCell="A16" workbookViewId="0">
      <selection activeCell="A2" sqref="A2"/>
    </sheetView>
  </sheetViews>
  <sheetFormatPr baseColWidth="10" defaultColWidth="9.140625"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25" workbookViewId="0">
      <selection activeCell="A3" sqref="A3"/>
    </sheetView>
  </sheetViews>
  <sheetFormatPr baseColWidth="10"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92" t="s">
        <v>46</v>
      </c>
      <c r="B2" s="3"/>
    </row>
    <row r="3" spans="1:3" x14ac:dyDescent="0.2">
      <c r="B3" s="3"/>
    </row>
    <row r="4" spans="1:3" ht="18" x14ac:dyDescent="0.25">
      <c r="A4" s="87" t="s">
        <v>83</v>
      </c>
      <c r="B4" s="16"/>
    </row>
    <row r="5" spans="1:3" ht="57" x14ac:dyDescent="0.2">
      <c r="B5" s="93" t="s">
        <v>72</v>
      </c>
    </row>
    <row r="7" spans="1:3" ht="28.5" x14ac:dyDescent="0.2">
      <c r="B7" s="93" t="s">
        <v>84</v>
      </c>
    </row>
    <row r="9" spans="1:3" ht="14.25" x14ac:dyDescent="0.2">
      <c r="B9" s="92" t="s">
        <v>58</v>
      </c>
    </row>
    <row r="11" spans="1:3" ht="28.5" x14ac:dyDescent="0.2">
      <c r="B11" s="91" t="s">
        <v>59</v>
      </c>
    </row>
    <row r="13" spans="1:3" ht="18" x14ac:dyDescent="0.25">
      <c r="A13" s="121" t="s">
        <v>3</v>
      </c>
      <c r="B13" s="121"/>
    </row>
    <row r="15" spans="1:3" s="88" customFormat="1" ht="18" x14ac:dyDescent="0.2">
      <c r="A15" s="95"/>
      <c r="B15" s="94" t="s">
        <v>75</v>
      </c>
    </row>
    <row r="16" spans="1:3" s="88" customFormat="1" ht="18" x14ac:dyDescent="0.2">
      <c r="A16" s="95"/>
      <c r="B16" s="94" t="s">
        <v>73</v>
      </c>
      <c r="C16" s="90" t="s">
        <v>2</v>
      </c>
    </row>
    <row r="17" spans="1:3" ht="18" x14ac:dyDescent="0.25">
      <c r="A17" s="96"/>
      <c r="B17" s="94" t="s">
        <v>77</v>
      </c>
    </row>
    <row r="18" spans="1:3" ht="18" x14ac:dyDescent="0.25">
      <c r="A18" s="96"/>
      <c r="B18" s="94" t="s">
        <v>85</v>
      </c>
    </row>
    <row r="19" spans="1:3" ht="18" x14ac:dyDescent="0.25">
      <c r="A19" s="96"/>
      <c r="B19" s="94" t="s">
        <v>86</v>
      </c>
    </row>
    <row r="20" spans="1:3" s="88" customFormat="1" ht="18" x14ac:dyDescent="0.2">
      <c r="A20" s="95"/>
      <c r="B20" s="94" t="s">
        <v>74</v>
      </c>
      <c r="C20" s="89" t="s">
        <v>1</v>
      </c>
    </row>
    <row r="21" spans="1:3" ht="18" x14ac:dyDescent="0.25">
      <c r="A21" s="96"/>
      <c r="B21" s="94" t="s">
        <v>76</v>
      </c>
    </row>
    <row r="22" spans="1:3" ht="18" x14ac:dyDescent="0.25">
      <c r="A22" s="96"/>
      <c r="B22" s="97" t="s">
        <v>78</v>
      </c>
    </row>
    <row r="23" spans="1:3" ht="18" x14ac:dyDescent="0.25">
      <c r="A23" s="96"/>
      <c r="B23" s="4"/>
    </row>
    <row r="24" spans="1:3" ht="18" x14ac:dyDescent="0.25">
      <c r="A24" s="121" t="s">
        <v>79</v>
      </c>
      <c r="B24" s="121"/>
    </row>
    <row r="25" spans="1:3" ht="43.5" x14ac:dyDescent="0.25">
      <c r="A25" s="96"/>
      <c r="B25" s="94" t="s">
        <v>87</v>
      </c>
    </row>
    <row r="26" spans="1:3" ht="18" x14ac:dyDescent="0.25">
      <c r="A26" s="96"/>
      <c r="B26" s="94"/>
    </row>
    <row r="27" spans="1:3" ht="18" x14ac:dyDescent="0.25">
      <c r="A27" s="96"/>
      <c r="B27" s="111" t="s">
        <v>91</v>
      </c>
    </row>
    <row r="28" spans="1:3" ht="18" x14ac:dyDescent="0.25">
      <c r="A28" s="96"/>
      <c r="B28" s="94" t="s">
        <v>80</v>
      </c>
    </row>
    <row r="29" spans="1:3" ht="28.5" x14ac:dyDescent="0.25">
      <c r="A29" s="96"/>
      <c r="B29" s="94" t="s">
        <v>82</v>
      </c>
    </row>
    <row r="30" spans="1:3" ht="18" x14ac:dyDescent="0.25">
      <c r="A30" s="96"/>
      <c r="B30" s="94"/>
    </row>
    <row r="31" spans="1:3" ht="18" x14ac:dyDescent="0.25">
      <c r="A31" s="96"/>
      <c r="B31" s="111" t="s">
        <v>88</v>
      </c>
    </row>
    <row r="32" spans="1:3" ht="18" x14ac:dyDescent="0.25">
      <c r="A32" s="96"/>
      <c r="B32" s="94" t="s">
        <v>81</v>
      </c>
    </row>
    <row r="33" spans="1:2" ht="18" x14ac:dyDescent="0.25">
      <c r="A33" s="96"/>
      <c r="B33" s="94" t="s">
        <v>89</v>
      </c>
    </row>
    <row r="34" spans="1:2" ht="18" x14ac:dyDescent="0.25">
      <c r="A34" s="96"/>
      <c r="B34" s="4"/>
    </row>
    <row r="35" spans="1:2" ht="28.5" x14ac:dyDescent="0.25">
      <c r="A35" s="96"/>
      <c r="B35" s="94" t="s">
        <v>126</v>
      </c>
    </row>
    <row r="36" spans="1:2" ht="18" x14ac:dyDescent="0.25">
      <c r="A36" s="96"/>
      <c r="B36" s="98" t="s">
        <v>90</v>
      </c>
    </row>
    <row r="37" spans="1:2" ht="18" x14ac:dyDescent="0.25">
      <c r="A37" s="96"/>
      <c r="B37" s="4"/>
    </row>
    <row r="38" spans="1:2" ht="18" x14ac:dyDescent="0.25">
      <c r="A38" s="121" t="s">
        <v>8</v>
      </c>
      <c r="B38" s="121"/>
    </row>
    <row r="39" spans="1:2" ht="28.5" x14ac:dyDescent="0.2">
      <c r="B39" s="94" t="s">
        <v>93</v>
      </c>
    </row>
    <row r="41" spans="1:2" ht="14.25" x14ac:dyDescent="0.2">
      <c r="B41" s="94" t="s">
        <v>94</v>
      </c>
    </row>
    <row r="43" spans="1:2" ht="28.5" x14ac:dyDescent="0.2">
      <c r="B43" s="94" t="s">
        <v>92</v>
      </c>
    </row>
    <row r="45" spans="1:2" ht="28.5" x14ac:dyDescent="0.2">
      <c r="B45" s="94" t="s">
        <v>95</v>
      </c>
    </row>
    <row r="46" spans="1:2" x14ac:dyDescent="0.2">
      <c r="B46" s="11"/>
    </row>
    <row r="47" spans="1:2" ht="28.5" x14ac:dyDescent="0.2">
      <c r="B47" s="94" t="s">
        <v>96</v>
      </c>
    </row>
    <row r="49" spans="1:2" ht="18" x14ac:dyDescent="0.25">
      <c r="A49" s="121" t="s">
        <v>6</v>
      </c>
      <c r="B49" s="121"/>
    </row>
    <row r="50" spans="1:2" ht="28.5" x14ac:dyDescent="0.2">
      <c r="B50" s="94" t="s">
        <v>127</v>
      </c>
    </row>
    <row r="52" spans="1:2" ht="14.25" x14ac:dyDescent="0.2">
      <c r="A52" s="99" t="s">
        <v>9</v>
      </c>
      <c r="B52" s="94" t="s">
        <v>10</v>
      </c>
    </row>
    <row r="53" spans="1:2" ht="14.25" x14ac:dyDescent="0.2">
      <c r="A53" s="99" t="s">
        <v>11</v>
      </c>
      <c r="B53" s="94" t="s">
        <v>12</v>
      </c>
    </row>
    <row r="54" spans="1:2" ht="14.25" x14ac:dyDescent="0.2">
      <c r="A54" s="99" t="s">
        <v>13</v>
      </c>
      <c r="B54" s="94" t="s">
        <v>14</v>
      </c>
    </row>
    <row r="55" spans="1:2" ht="28.5" x14ac:dyDescent="0.2">
      <c r="A55" s="91"/>
      <c r="B55" s="94" t="s">
        <v>97</v>
      </c>
    </row>
    <row r="56" spans="1:2" ht="28.5" x14ac:dyDescent="0.2">
      <c r="A56" s="91"/>
      <c r="B56" s="94" t="s">
        <v>98</v>
      </c>
    </row>
    <row r="57" spans="1:2" ht="14.25" x14ac:dyDescent="0.2">
      <c r="A57" s="99" t="s">
        <v>15</v>
      </c>
      <c r="B57" s="94" t="s">
        <v>16</v>
      </c>
    </row>
    <row r="58" spans="1:2" ht="14.25" x14ac:dyDescent="0.2">
      <c r="A58" s="91"/>
      <c r="B58" s="94" t="s">
        <v>99</v>
      </c>
    </row>
    <row r="59" spans="1:2" ht="14.25" x14ac:dyDescent="0.2">
      <c r="A59" s="91"/>
      <c r="B59" s="94" t="s">
        <v>100</v>
      </c>
    </row>
    <row r="60" spans="1:2" ht="14.25" x14ac:dyDescent="0.2">
      <c r="A60" s="99" t="s">
        <v>17</v>
      </c>
      <c r="B60" s="94" t="s">
        <v>18</v>
      </c>
    </row>
    <row r="61" spans="1:2" ht="28.5" x14ac:dyDescent="0.2">
      <c r="A61" s="91"/>
      <c r="B61" s="94" t="s">
        <v>101</v>
      </c>
    </row>
    <row r="62" spans="1:2" ht="14.25" x14ac:dyDescent="0.2">
      <c r="A62" s="99" t="s">
        <v>102</v>
      </c>
      <c r="B62" s="94" t="s">
        <v>103</v>
      </c>
    </row>
    <row r="63" spans="1:2" ht="14.25" x14ac:dyDescent="0.2">
      <c r="A63" s="100"/>
      <c r="B63" s="94" t="s">
        <v>104</v>
      </c>
    </row>
    <row r="64" spans="1:2" x14ac:dyDescent="0.2">
      <c r="B64" s="5"/>
    </row>
    <row r="65" spans="1:2" ht="18" x14ac:dyDescent="0.25">
      <c r="A65" s="121" t="s">
        <v>7</v>
      </c>
      <c r="B65" s="121"/>
    </row>
    <row r="66" spans="1:2" ht="42.75" x14ac:dyDescent="0.2">
      <c r="B66" s="94" t="s">
        <v>105</v>
      </c>
    </row>
    <row r="68" spans="1:2" ht="18" x14ac:dyDescent="0.25">
      <c r="A68" s="121" t="s">
        <v>4</v>
      </c>
      <c r="B68" s="121"/>
    </row>
    <row r="69" spans="1:2" ht="15" x14ac:dyDescent="0.25">
      <c r="A69" s="106" t="s">
        <v>5</v>
      </c>
      <c r="B69" s="107" t="s">
        <v>106</v>
      </c>
    </row>
    <row r="70" spans="1:2" ht="28.5" x14ac:dyDescent="0.2">
      <c r="A70" s="100"/>
      <c r="B70" s="105" t="s">
        <v>108</v>
      </c>
    </row>
    <row r="71" spans="1:2" ht="14.25" x14ac:dyDescent="0.2">
      <c r="A71" s="100"/>
      <c r="B71" s="101"/>
    </row>
    <row r="72" spans="1:2" ht="15" x14ac:dyDescent="0.25">
      <c r="A72" s="106" t="s">
        <v>5</v>
      </c>
      <c r="B72" s="107" t="s">
        <v>125</v>
      </c>
    </row>
    <row r="73" spans="1:2" ht="28.5" x14ac:dyDescent="0.2">
      <c r="A73" s="100"/>
      <c r="B73" s="105" t="s">
        <v>129</v>
      </c>
    </row>
    <row r="74" spans="1:2" ht="14.25" x14ac:dyDescent="0.2">
      <c r="A74" s="100"/>
      <c r="B74" s="101"/>
    </row>
    <row r="75" spans="1:2" ht="15" x14ac:dyDescent="0.25">
      <c r="A75" s="106" t="s">
        <v>5</v>
      </c>
      <c r="B75" s="109" t="s">
        <v>111</v>
      </c>
    </row>
    <row r="76" spans="1:2" ht="42.75" x14ac:dyDescent="0.2">
      <c r="A76" s="100"/>
      <c r="B76" s="93" t="s">
        <v>128</v>
      </c>
    </row>
    <row r="77" spans="1:2" ht="14.25" x14ac:dyDescent="0.2">
      <c r="A77" s="100"/>
      <c r="B77" s="100"/>
    </row>
    <row r="78" spans="1:2" ht="15" x14ac:dyDescent="0.25">
      <c r="A78" s="106" t="s">
        <v>5</v>
      </c>
      <c r="B78" s="109" t="s">
        <v>117</v>
      </c>
    </row>
    <row r="79" spans="1:2" ht="28.5" x14ac:dyDescent="0.2">
      <c r="A79" s="100"/>
      <c r="B79" s="93" t="s">
        <v>112</v>
      </c>
    </row>
    <row r="80" spans="1:2" ht="14.25" x14ac:dyDescent="0.2">
      <c r="A80" s="100"/>
      <c r="B80" s="100"/>
    </row>
    <row r="81" spans="1:2" ht="15" x14ac:dyDescent="0.25">
      <c r="A81" s="106" t="s">
        <v>5</v>
      </c>
      <c r="B81" s="109" t="s">
        <v>118</v>
      </c>
    </row>
    <row r="82" spans="1:2" ht="14.25" x14ac:dyDescent="0.2">
      <c r="A82" s="100"/>
      <c r="B82" s="104" t="s">
        <v>113</v>
      </c>
    </row>
    <row r="83" spans="1:2" ht="14.25" x14ac:dyDescent="0.2">
      <c r="A83" s="100"/>
      <c r="B83" s="104" t="s">
        <v>114</v>
      </c>
    </row>
    <row r="84" spans="1:2" ht="14.25" x14ac:dyDescent="0.2">
      <c r="A84" s="100"/>
      <c r="B84" s="104" t="s">
        <v>115</v>
      </c>
    </row>
    <row r="85" spans="1:2" ht="15" x14ac:dyDescent="0.25">
      <c r="A85" s="100"/>
      <c r="B85" s="103"/>
    </row>
    <row r="86" spans="1:2" ht="15" x14ac:dyDescent="0.25">
      <c r="A86" s="106" t="s">
        <v>5</v>
      </c>
      <c r="B86" s="109" t="s">
        <v>119</v>
      </c>
    </row>
    <row r="87" spans="1:2" ht="42.75" x14ac:dyDescent="0.2">
      <c r="A87" s="100"/>
      <c r="B87" s="93" t="s">
        <v>107</v>
      </c>
    </row>
    <row r="88" spans="1:2" ht="14.25" x14ac:dyDescent="0.2">
      <c r="A88" s="100"/>
      <c r="B88" s="102" t="s">
        <v>109</v>
      </c>
    </row>
    <row r="89" spans="1:2" ht="57" x14ac:dyDescent="0.2">
      <c r="A89" s="100"/>
      <c r="B89" s="108" t="s">
        <v>110</v>
      </c>
    </row>
    <row r="90" spans="1:2" ht="14.25" x14ac:dyDescent="0.2">
      <c r="A90" s="100"/>
      <c r="B90" s="100"/>
    </row>
    <row r="91" spans="1:2" ht="15" x14ac:dyDescent="0.25">
      <c r="A91" s="106" t="s">
        <v>5</v>
      </c>
      <c r="B91" s="109" t="s">
        <v>120</v>
      </c>
    </row>
    <row r="92" spans="1:2" ht="28.5" x14ac:dyDescent="0.2">
      <c r="A92" s="91"/>
      <c r="B92" s="104"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GanttChart</vt:lpstr>
      <vt:lpstr>GanttChartPro</vt:lpstr>
      <vt:lpstr>Help</vt:lpstr>
      <vt:lpstr>TermsOfUse</vt:lpstr>
      <vt:lpstr>GanttChart!Área_de_impresión</vt:lpstr>
      <vt:lpstr>GanttChartPro!Área_de_impresión</vt:lpstr>
      <vt:lpstr>GanttChart!prevWBS</vt:lpstr>
      <vt:lpstr>GanttChart!Títulos_a_imprimir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NAYIBE NOGUERA GALEA</cp:lastModifiedBy>
  <cp:lastPrinted>2018-02-12T20:25:38Z</cp:lastPrinted>
  <dcterms:created xsi:type="dcterms:W3CDTF">2010-06-09T16:05:03Z</dcterms:created>
  <dcterms:modified xsi:type="dcterms:W3CDTF">2025-05-19T06:21:26Z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